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43465C37-28AA-47F7-8F1B-9B3F1EEDC336}"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L4" i="10" l="1"/>
  <c r="AJ4" i="10"/>
  <c r="AC4" i="10"/>
  <c r="AA4" i="10"/>
  <c r="Z4" i="10"/>
  <c r="X4" i="10"/>
  <c r="W4" i="10"/>
  <c r="U4" i="10"/>
  <c r="AF4" i="10"/>
  <c r="AD4" i="10"/>
  <c r="Q4" i="10"/>
  <c r="O4" i="10"/>
  <c r="K4" i="10"/>
  <c r="I4" i="10"/>
  <c r="D4" i="10"/>
  <c r="C4" i="10"/>
  <c r="AO4" i="10"/>
  <c r="AM4" i="10"/>
  <c r="I351" i="8"/>
  <c r="H351" i="8"/>
  <c r="G351" i="8"/>
  <c r="L351" i="8" s="1"/>
  <c r="E351" i="8"/>
  <c r="C354" i="9"/>
  <c r="K351" i="8" l="1"/>
  <c r="F351" i="8" s="1"/>
  <c r="D351" i="8" s="1"/>
  <c r="C188" i="9" l="1"/>
  <c r="C189" i="9"/>
  <c r="C190" i="9"/>
  <c r="C191" i="9"/>
  <c r="C192" i="9"/>
  <c r="C193" i="9"/>
  <c r="G319" i="8"/>
  <c r="F319" i="8" s="1"/>
  <c r="D319" i="8" s="1"/>
  <c r="G325" i="8"/>
  <c r="F325" i="8" s="1"/>
  <c r="D325" i="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N4" i="10"/>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Y4" i="10"/>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P4" i="10"/>
  <c r="J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13" i="18" l="1"/>
  <c r="F12" i="18"/>
  <c r="F76" i="18"/>
  <c r="F140" i="18"/>
  <c r="F204" i="18"/>
  <c r="F268" i="18"/>
  <c r="F332" i="18"/>
  <c r="F20" i="18"/>
  <c r="F84" i="18"/>
  <c r="F148" i="18"/>
  <c r="F212" i="18"/>
  <c r="F276" i="18"/>
  <c r="F340" i="18"/>
  <c r="F28" i="18"/>
  <c r="F92" i="18"/>
  <c r="F156" i="18"/>
  <c r="F220" i="18"/>
  <c r="F284" i="18"/>
  <c r="F348" i="18"/>
  <c r="F36" i="18"/>
  <c r="F100" i="18"/>
  <c r="F164" i="18"/>
  <c r="F228" i="18"/>
  <c r="F292" i="18"/>
  <c r="F44" i="18"/>
  <c r="F108" i="18"/>
  <c r="F172" i="18"/>
  <c r="F236" i="18"/>
  <c r="F300" i="18"/>
  <c r="F52" i="18"/>
  <c r="F116" i="18"/>
  <c r="F180" i="18"/>
  <c r="F244" i="18"/>
  <c r="F308" i="18"/>
  <c r="F60" i="18"/>
  <c r="F124" i="18"/>
  <c r="F188" i="18"/>
  <c r="F252" i="18"/>
  <c r="F316" i="18"/>
  <c r="F68" i="18"/>
  <c r="F132" i="18"/>
  <c r="F196" i="18"/>
  <c r="F260" i="18"/>
  <c r="F324" i="18"/>
  <c r="I16" i="18"/>
  <c r="I104" i="18"/>
  <c r="I120" i="18"/>
  <c r="I168" i="18"/>
  <c r="I184" i="18"/>
  <c r="I232" i="18"/>
  <c r="I248" i="18"/>
  <c r="I40" i="18"/>
  <c r="I296" i="18"/>
  <c r="I56" i="18"/>
  <c r="I312" i="18"/>
  <c r="I304" i="18"/>
  <c r="I240" i="18"/>
  <c r="I176" i="18"/>
  <c r="I112" i="18"/>
  <c r="I48" i="18"/>
  <c r="I352" i="18"/>
  <c r="I288" i="18"/>
  <c r="I224" i="18"/>
  <c r="I160" i="18"/>
  <c r="I96" i="18"/>
  <c r="I32" i="18"/>
  <c r="I344" i="18"/>
  <c r="I280" i="18"/>
  <c r="I216" i="18"/>
  <c r="I152" i="18"/>
  <c r="I88" i="18"/>
  <c r="I24" i="18"/>
  <c r="I336" i="18"/>
  <c r="I272" i="18"/>
  <c r="I208" i="18"/>
  <c r="I144" i="18"/>
  <c r="I80" i="18"/>
  <c r="I9" i="18"/>
  <c r="I17" i="18"/>
  <c r="I25" i="18"/>
  <c r="I33" i="18"/>
  <c r="I41" i="18"/>
  <c r="I49" i="18"/>
  <c r="I57" i="18"/>
  <c r="I65" i="18"/>
  <c r="I73" i="18"/>
  <c r="I81" i="18"/>
  <c r="I89" i="18"/>
  <c r="I97" i="18"/>
  <c r="I105" i="18"/>
  <c r="I113" i="18"/>
  <c r="I121" i="18"/>
  <c r="I129" i="18"/>
  <c r="I137" i="18"/>
  <c r="I145" i="18"/>
  <c r="I153" i="18"/>
  <c r="I161" i="18"/>
  <c r="I169" i="18"/>
  <c r="I177" i="18"/>
  <c r="I185" i="18"/>
  <c r="I193" i="18"/>
  <c r="I201" i="18"/>
  <c r="I209" i="18"/>
  <c r="I217" i="18"/>
  <c r="I225" i="18"/>
  <c r="I233" i="18"/>
  <c r="I241" i="18"/>
  <c r="I249" i="18"/>
  <c r="I257" i="18"/>
  <c r="I265" i="18"/>
  <c r="I273" i="18"/>
  <c r="I281" i="18"/>
  <c r="I289" i="18"/>
  <c r="I297" i="18"/>
  <c r="I305" i="18"/>
  <c r="I313" i="18"/>
  <c r="I321" i="18"/>
  <c r="I329" i="18"/>
  <c r="I337" i="18"/>
  <c r="I345" i="18"/>
  <c r="I353" i="18"/>
  <c r="I10" i="18"/>
  <c r="I18" i="18"/>
  <c r="I26" i="18"/>
  <c r="I34" i="18"/>
  <c r="I42" i="18"/>
  <c r="I50" i="18"/>
  <c r="I58" i="18"/>
  <c r="I66" i="18"/>
  <c r="I74" i="18"/>
  <c r="I82" i="18"/>
  <c r="I90" i="18"/>
  <c r="I98" i="18"/>
  <c r="I106" i="18"/>
  <c r="I114" i="18"/>
  <c r="I122" i="18"/>
  <c r="I130" i="18"/>
  <c r="I138" i="18"/>
  <c r="I146" i="18"/>
  <c r="I154" i="18"/>
  <c r="I162" i="18"/>
  <c r="I170" i="18"/>
  <c r="I178" i="18"/>
  <c r="I186" i="18"/>
  <c r="I194" i="18"/>
  <c r="I202" i="18"/>
  <c r="I210" i="18"/>
  <c r="I218" i="18"/>
  <c r="I226" i="18"/>
  <c r="I234" i="18"/>
  <c r="I242" i="18"/>
  <c r="I250" i="18"/>
  <c r="I258" i="18"/>
  <c r="I266" i="18"/>
  <c r="I274" i="18"/>
  <c r="I282" i="18"/>
  <c r="I290" i="18"/>
  <c r="I298" i="18"/>
  <c r="I306" i="18"/>
  <c r="I314" i="18"/>
  <c r="I322" i="18"/>
  <c r="I330" i="18"/>
  <c r="I338" i="18"/>
  <c r="I346" i="18"/>
  <c r="I11" i="18"/>
  <c r="I19" i="18"/>
  <c r="I27" i="18"/>
  <c r="I35" i="18"/>
  <c r="I43" i="18"/>
  <c r="I51" i="18"/>
  <c r="I59" i="18"/>
  <c r="I67" i="18"/>
  <c r="I75" i="18"/>
  <c r="I83" i="18"/>
  <c r="I91" i="18"/>
  <c r="I99" i="18"/>
  <c r="I107" i="18"/>
  <c r="I115" i="18"/>
  <c r="I123" i="18"/>
  <c r="I131" i="18"/>
  <c r="I139" i="18"/>
  <c r="I147" i="18"/>
  <c r="I155" i="18"/>
  <c r="I163" i="18"/>
  <c r="I171" i="18"/>
  <c r="I179" i="18"/>
  <c r="I187" i="18"/>
  <c r="I195" i="18"/>
  <c r="I203" i="18"/>
  <c r="I211" i="18"/>
  <c r="I219" i="18"/>
  <c r="I227" i="18"/>
  <c r="I235" i="18"/>
  <c r="I243" i="18"/>
  <c r="I251" i="18"/>
  <c r="I259" i="18"/>
  <c r="I267" i="18"/>
  <c r="I275" i="18"/>
  <c r="I283" i="18"/>
  <c r="I291" i="18"/>
  <c r="I299" i="18"/>
  <c r="I307" i="18"/>
  <c r="I315" i="18"/>
  <c r="I323" i="18"/>
  <c r="I331" i="18"/>
  <c r="I339" i="18"/>
  <c r="I347" i="18"/>
  <c r="I12" i="18"/>
  <c r="I20" i="18"/>
  <c r="I28" i="18"/>
  <c r="I36" i="18"/>
  <c r="I44" i="18"/>
  <c r="I52" i="18"/>
  <c r="I60" i="18"/>
  <c r="I68" i="18"/>
  <c r="I76" i="18"/>
  <c r="I84" i="18"/>
  <c r="I92" i="18"/>
  <c r="I100" i="18"/>
  <c r="I108" i="18"/>
  <c r="I116" i="18"/>
  <c r="I124" i="18"/>
  <c r="I132" i="18"/>
  <c r="I140" i="18"/>
  <c r="I148" i="18"/>
  <c r="I156" i="18"/>
  <c r="I164" i="18"/>
  <c r="I172" i="18"/>
  <c r="I180" i="18"/>
  <c r="I188" i="18"/>
  <c r="I196" i="18"/>
  <c r="I204" i="18"/>
  <c r="I212" i="18"/>
  <c r="I220" i="18"/>
  <c r="I228" i="18"/>
  <c r="I236" i="18"/>
  <c r="I244" i="18"/>
  <c r="I252" i="18"/>
  <c r="I260" i="18"/>
  <c r="I268" i="18"/>
  <c r="I276" i="18"/>
  <c r="I284" i="18"/>
  <c r="I292" i="18"/>
  <c r="I300" i="18"/>
  <c r="I308" i="18"/>
  <c r="I316" i="18"/>
  <c r="I324" i="18"/>
  <c r="I332" i="18"/>
  <c r="I340" i="18"/>
  <c r="I348" i="18"/>
  <c r="I13" i="18"/>
  <c r="I21" i="18"/>
  <c r="I29" i="18"/>
  <c r="I37" i="18"/>
  <c r="I45" i="18"/>
  <c r="I53" i="18"/>
  <c r="I61" i="18"/>
  <c r="I69" i="18"/>
  <c r="I77" i="18"/>
  <c r="I85" i="18"/>
  <c r="I93" i="18"/>
  <c r="I101" i="18"/>
  <c r="I109" i="18"/>
  <c r="I117" i="18"/>
  <c r="I125" i="18"/>
  <c r="I133" i="18"/>
  <c r="I141" i="18"/>
  <c r="I149" i="18"/>
  <c r="I157" i="18"/>
  <c r="I165" i="18"/>
  <c r="I173" i="18"/>
  <c r="I181" i="18"/>
  <c r="I189" i="18"/>
  <c r="I197" i="18"/>
  <c r="I205" i="18"/>
  <c r="I213" i="18"/>
  <c r="I221" i="18"/>
  <c r="I229" i="18"/>
  <c r="I237" i="18"/>
  <c r="I245" i="18"/>
  <c r="I253" i="18"/>
  <c r="I261" i="18"/>
  <c r="I269" i="18"/>
  <c r="I277" i="18"/>
  <c r="I285" i="18"/>
  <c r="I293" i="18"/>
  <c r="I301" i="18"/>
  <c r="I309" i="18"/>
  <c r="I317" i="18"/>
  <c r="I325" i="18"/>
  <c r="I333" i="18"/>
  <c r="I341" i="18"/>
  <c r="I349" i="18"/>
  <c r="I14" i="18"/>
  <c r="I22" i="18"/>
  <c r="I30" i="18"/>
  <c r="I38" i="18"/>
  <c r="I46" i="18"/>
  <c r="I54" i="18"/>
  <c r="I62" i="18"/>
  <c r="I70" i="18"/>
  <c r="I78" i="18"/>
  <c r="I86" i="18"/>
  <c r="I94" i="18"/>
  <c r="I102" i="18"/>
  <c r="I110" i="18"/>
  <c r="I118" i="18"/>
  <c r="I126" i="18"/>
  <c r="I134" i="18"/>
  <c r="I142" i="18"/>
  <c r="I150" i="18"/>
  <c r="I158" i="18"/>
  <c r="I166" i="18"/>
  <c r="I174" i="18"/>
  <c r="I182" i="18"/>
  <c r="I190" i="18"/>
  <c r="I198" i="18"/>
  <c r="I206" i="18"/>
  <c r="I214" i="18"/>
  <c r="I222" i="18"/>
  <c r="I230" i="18"/>
  <c r="I238" i="18"/>
  <c r="I246" i="18"/>
  <c r="I254" i="18"/>
  <c r="I262" i="18"/>
  <c r="I270" i="18"/>
  <c r="I278" i="18"/>
  <c r="I286" i="18"/>
  <c r="I294" i="18"/>
  <c r="I302" i="18"/>
  <c r="I310" i="18"/>
  <c r="I318" i="18"/>
  <c r="I326" i="18"/>
  <c r="I334" i="18"/>
  <c r="I342" i="18"/>
  <c r="I350" i="18"/>
  <c r="I6" i="18"/>
  <c r="I7" i="18"/>
  <c r="I15" i="18"/>
  <c r="I23" i="18"/>
  <c r="I31" i="18"/>
  <c r="I39" i="18"/>
  <c r="I47" i="18"/>
  <c r="I55" i="18"/>
  <c r="I63" i="18"/>
  <c r="I71" i="18"/>
  <c r="I79" i="18"/>
  <c r="I87" i="18"/>
  <c r="I95" i="18"/>
  <c r="I103" i="18"/>
  <c r="I111" i="18"/>
  <c r="I119" i="18"/>
  <c r="I127" i="18"/>
  <c r="I135" i="18"/>
  <c r="I143" i="18"/>
  <c r="I151" i="18"/>
  <c r="I159" i="18"/>
  <c r="I167" i="18"/>
  <c r="I175" i="18"/>
  <c r="I183" i="18"/>
  <c r="I191" i="18"/>
  <c r="I199" i="18"/>
  <c r="I207" i="18"/>
  <c r="I215" i="18"/>
  <c r="I223" i="18"/>
  <c r="I231" i="18"/>
  <c r="I239" i="18"/>
  <c r="I247" i="18"/>
  <c r="I255" i="18"/>
  <c r="I263" i="18"/>
  <c r="I271" i="18"/>
  <c r="I279" i="18"/>
  <c r="I287" i="18"/>
  <c r="I295" i="18"/>
  <c r="I303" i="18"/>
  <c r="I311" i="18"/>
  <c r="I319" i="18"/>
  <c r="I327" i="18"/>
  <c r="I335" i="18"/>
  <c r="I343" i="18"/>
  <c r="I351" i="18"/>
  <c r="I328" i="18"/>
  <c r="I264" i="18"/>
  <c r="I200" i="18"/>
  <c r="I136" i="18"/>
  <c r="I72" i="18"/>
  <c r="I8" i="18"/>
  <c r="I320" i="18"/>
  <c r="I256" i="18"/>
  <c r="I192" i="18"/>
  <c r="I128" i="18"/>
  <c r="I64" i="18"/>
  <c r="F347" i="18"/>
  <c r="F339" i="18"/>
  <c r="F331" i="18"/>
  <c r="F323" i="18"/>
  <c r="F315" i="18"/>
  <c r="F307" i="18"/>
  <c r="F299" i="18"/>
  <c r="F291" i="18"/>
  <c r="F283" i="18"/>
  <c r="F275" i="18"/>
  <c r="F267" i="18"/>
  <c r="F259" i="18"/>
  <c r="F251" i="18"/>
  <c r="F243" i="18"/>
  <c r="F235" i="18"/>
  <c r="F227" i="18"/>
  <c r="F219" i="18"/>
  <c r="F211" i="18"/>
  <c r="F203" i="18"/>
  <c r="F195" i="18"/>
  <c r="F187" i="18"/>
  <c r="F179" i="18"/>
  <c r="F171" i="18"/>
  <c r="F163" i="18"/>
  <c r="F155" i="18"/>
  <c r="F147" i="18"/>
  <c r="F139" i="18"/>
  <c r="F131" i="18"/>
  <c r="F123" i="18"/>
  <c r="F115" i="18"/>
  <c r="F107" i="18"/>
  <c r="F99" i="18"/>
  <c r="F91" i="18"/>
  <c r="F83" i="18"/>
  <c r="F75" i="18"/>
  <c r="F67" i="18"/>
  <c r="F59" i="18"/>
  <c r="F51" i="18"/>
  <c r="F43" i="18"/>
  <c r="F35" i="18"/>
  <c r="F27" i="18"/>
  <c r="F19" i="18"/>
  <c r="F11" i="18"/>
  <c r="F346" i="18"/>
  <c r="F338" i="18"/>
  <c r="F330" i="18"/>
  <c r="F322" i="18"/>
  <c r="F314" i="18"/>
  <c r="F306" i="18"/>
  <c r="F298" i="18"/>
  <c r="F290" i="18"/>
  <c r="F282" i="18"/>
  <c r="F274" i="18"/>
  <c r="F266" i="18"/>
  <c r="F258" i="18"/>
  <c r="F250" i="18"/>
  <c r="F242" i="18"/>
  <c r="F234" i="18"/>
  <c r="F226" i="18"/>
  <c r="F218" i="18"/>
  <c r="F210" i="18"/>
  <c r="F202" i="18"/>
  <c r="F194" i="18"/>
  <c r="F186" i="18"/>
  <c r="F178" i="18"/>
  <c r="F170" i="18"/>
  <c r="F162" i="18"/>
  <c r="F154" i="18"/>
  <c r="F146" i="18"/>
  <c r="F138" i="18"/>
  <c r="F130" i="18"/>
  <c r="F122" i="18"/>
  <c r="F114" i="18"/>
  <c r="F106" i="18"/>
  <c r="F98" i="18"/>
  <c r="F90" i="18"/>
  <c r="F82" i="18"/>
  <c r="F74" i="18"/>
  <c r="F66" i="18"/>
  <c r="F58" i="18"/>
  <c r="F50" i="18"/>
  <c r="F42" i="18"/>
  <c r="F34" i="18"/>
  <c r="F26" i="18"/>
  <c r="F18" i="18"/>
  <c r="F10" i="18"/>
  <c r="F353" i="18"/>
  <c r="F345" i="18"/>
  <c r="F337" i="18"/>
  <c r="F329" i="18"/>
  <c r="F321" i="18"/>
  <c r="F313" i="18"/>
  <c r="F305" i="18"/>
  <c r="F297" i="18"/>
  <c r="F289" i="18"/>
  <c r="F281" i="18"/>
  <c r="F273" i="18"/>
  <c r="F265" i="18"/>
  <c r="F257" i="18"/>
  <c r="F249" i="18"/>
  <c r="F241" i="18"/>
  <c r="F233" i="18"/>
  <c r="F225" i="18"/>
  <c r="F217" i="18"/>
  <c r="F209" i="18"/>
  <c r="F201" i="18"/>
  <c r="F193" i="18"/>
  <c r="F185" i="18"/>
  <c r="F177" i="18"/>
  <c r="F169" i="18"/>
  <c r="F161" i="18"/>
  <c r="F153" i="18"/>
  <c r="F145" i="18"/>
  <c r="F137" i="18"/>
  <c r="F129" i="18"/>
  <c r="F121" i="18"/>
  <c r="F113" i="18"/>
  <c r="F105" i="18"/>
  <c r="F97" i="18"/>
  <c r="F89" i="18"/>
  <c r="F81" i="18"/>
  <c r="F73" i="18"/>
  <c r="F65" i="18"/>
  <c r="F57" i="18"/>
  <c r="F49" i="18"/>
  <c r="F41" i="18"/>
  <c r="F33" i="18"/>
  <c r="F25" i="18"/>
  <c r="F17" i="18"/>
  <c r="F9" i="18"/>
  <c r="F352" i="18"/>
  <c r="F344" i="18"/>
  <c r="F336" i="18"/>
  <c r="F328" i="18"/>
  <c r="F320" i="18"/>
  <c r="F312" i="18"/>
  <c r="F304" i="18"/>
  <c r="F296" i="18"/>
  <c r="F288" i="18"/>
  <c r="F280" i="18"/>
  <c r="F272" i="18"/>
  <c r="F264" i="18"/>
  <c r="F256" i="18"/>
  <c r="F248" i="18"/>
  <c r="F240" i="18"/>
  <c r="F232" i="18"/>
  <c r="F224" i="18"/>
  <c r="F216" i="18"/>
  <c r="F208" i="18"/>
  <c r="F200" i="18"/>
  <c r="F192" i="18"/>
  <c r="F184" i="18"/>
  <c r="F176" i="18"/>
  <c r="F168" i="18"/>
  <c r="F160" i="18"/>
  <c r="F152" i="18"/>
  <c r="F144" i="18"/>
  <c r="F136" i="18"/>
  <c r="F128" i="18"/>
  <c r="F120" i="18"/>
  <c r="F112" i="18"/>
  <c r="F104" i="18"/>
  <c r="F96" i="18"/>
  <c r="F88" i="18"/>
  <c r="F80" i="18"/>
  <c r="F72" i="18"/>
  <c r="F64" i="18"/>
  <c r="F56" i="18"/>
  <c r="F48" i="18"/>
  <c r="F40" i="18"/>
  <c r="F32" i="18"/>
  <c r="F24" i="18"/>
  <c r="F16" i="18"/>
  <c r="F8" i="18"/>
  <c r="F351" i="18"/>
  <c r="F343" i="18"/>
  <c r="F335" i="18"/>
  <c r="F327" i="18"/>
  <c r="F319" i="18"/>
  <c r="F311" i="18"/>
  <c r="F303" i="18"/>
  <c r="F295" i="18"/>
  <c r="F287" i="18"/>
  <c r="F279" i="18"/>
  <c r="F271" i="18"/>
  <c r="F263" i="18"/>
  <c r="F255" i="18"/>
  <c r="F247" i="18"/>
  <c r="F239" i="18"/>
  <c r="F231" i="18"/>
  <c r="F223" i="18"/>
  <c r="F215" i="18"/>
  <c r="F207" i="18"/>
  <c r="F199" i="18"/>
  <c r="F191" i="18"/>
  <c r="F183" i="18"/>
  <c r="F175" i="18"/>
  <c r="F167" i="18"/>
  <c r="F159" i="18"/>
  <c r="F151" i="18"/>
  <c r="F143" i="18"/>
  <c r="F135" i="18"/>
  <c r="F127" i="18"/>
  <c r="F119" i="18"/>
  <c r="F111" i="18"/>
  <c r="F103" i="18"/>
  <c r="F95" i="18"/>
  <c r="F87" i="18"/>
  <c r="F79" i="18"/>
  <c r="F71" i="18"/>
  <c r="F63" i="18"/>
  <c r="F55" i="18"/>
  <c r="F47" i="18"/>
  <c r="F39" i="18"/>
  <c r="F31" i="18"/>
  <c r="F23" i="18"/>
  <c r="F15" i="18"/>
  <c r="F7" i="18"/>
  <c r="F350" i="18"/>
  <c r="F342" i="18"/>
  <c r="F334" i="18"/>
  <c r="F326" i="18"/>
  <c r="F318" i="18"/>
  <c r="F310" i="18"/>
  <c r="F302" i="18"/>
  <c r="F294" i="18"/>
  <c r="F286" i="18"/>
  <c r="F278" i="18"/>
  <c r="F270" i="18"/>
  <c r="F262" i="18"/>
  <c r="F254" i="18"/>
  <c r="F246" i="18"/>
  <c r="F238" i="18"/>
  <c r="F230" i="18"/>
  <c r="F222" i="18"/>
  <c r="F214" i="18"/>
  <c r="F206" i="18"/>
  <c r="F198" i="18"/>
  <c r="F190" i="18"/>
  <c r="F182" i="18"/>
  <c r="F174" i="18"/>
  <c r="F166" i="18"/>
  <c r="F158" i="18"/>
  <c r="F150" i="18"/>
  <c r="F142" i="18"/>
  <c r="F134" i="18"/>
  <c r="F126" i="18"/>
  <c r="F118" i="18"/>
  <c r="F110" i="18"/>
  <c r="F102" i="18"/>
  <c r="F94" i="18"/>
  <c r="F86" i="18"/>
  <c r="F78" i="18"/>
  <c r="F70" i="18"/>
  <c r="F62" i="18"/>
  <c r="F54" i="18"/>
  <c r="F46" i="18"/>
  <c r="F38" i="18"/>
  <c r="F30" i="18"/>
  <c r="F22" i="18"/>
  <c r="F14" i="18"/>
  <c r="F6" i="18"/>
  <c r="F349" i="18"/>
  <c r="F341" i="18"/>
  <c r="F333" i="18"/>
  <c r="F325" i="18"/>
  <c r="F317" i="18"/>
  <c r="F309" i="18"/>
  <c r="F301" i="18"/>
  <c r="F293" i="18"/>
  <c r="F285" i="18"/>
  <c r="F277" i="18"/>
  <c r="F269" i="18"/>
  <c r="F261" i="18"/>
  <c r="F253" i="18"/>
  <c r="F245" i="18"/>
  <c r="F237" i="18"/>
  <c r="F229" i="18"/>
  <c r="F221" i="18"/>
  <c r="F213" i="18"/>
  <c r="F205" i="18"/>
  <c r="F197" i="18"/>
  <c r="F189" i="18"/>
  <c r="F181" i="18"/>
  <c r="F173" i="18"/>
  <c r="F165" i="18"/>
  <c r="F157" i="18"/>
  <c r="F149" i="18"/>
  <c r="F141" i="18"/>
  <c r="F133" i="18"/>
  <c r="F125" i="18"/>
  <c r="F117" i="18"/>
  <c r="F109" i="18"/>
  <c r="F101" i="18"/>
  <c r="F93" i="18"/>
  <c r="F85" i="18"/>
  <c r="F77" i="18"/>
  <c r="F69" i="18"/>
  <c r="F61" i="18"/>
  <c r="F53" i="18"/>
  <c r="F45" i="18"/>
  <c r="F37" i="18"/>
  <c r="F29" i="18"/>
  <c r="F21"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47"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7"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58" i="18" s="1"/>
  <c r="L329" i="8"/>
  <c r="F328" i="8"/>
  <c r="D328" i="8" s="1"/>
  <c r="J37" i="18" s="1"/>
  <c r="L328" i="8"/>
  <c r="F327" i="8"/>
  <c r="D327" i="8" s="1"/>
  <c r="P314"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64" i="18" s="1"/>
  <c r="F265" i="8"/>
  <c r="D265" i="8" s="1"/>
  <c r="F261" i="8"/>
  <c r="D261" i="8" s="1"/>
  <c r="F256" i="8"/>
  <c r="D256" i="8" s="1"/>
  <c r="F251" i="8"/>
  <c r="D251" i="8" s="1"/>
  <c r="BW64" i="18" s="1"/>
  <c r="F247" i="8"/>
  <c r="D247" i="8" s="1"/>
  <c r="BQ61" i="18" s="1"/>
  <c r="F241" i="8"/>
  <c r="D241" i="8" s="1"/>
  <c r="F237" i="8"/>
  <c r="D237" i="8" s="1"/>
  <c r="F233" i="8"/>
  <c r="D233" i="8" s="1"/>
  <c r="BL58"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BS61" i="1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O197" i="18" l="1"/>
  <c r="O221" i="18"/>
  <c r="O227" i="18"/>
  <c r="O219" i="18"/>
  <c r="O337" i="18"/>
  <c r="O133" i="18"/>
  <c r="O169" i="18"/>
  <c r="O339" i="18"/>
  <c r="O266" i="18"/>
  <c r="O226" i="18"/>
  <c r="O151" i="18"/>
  <c r="BQ12" i="18"/>
  <c r="O343" i="18"/>
  <c r="O139" i="18"/>
  <c r="O310" i="18"/>
  <c r="BW12" i="18"/>
  <c r="O327" i="18"/>
  <c r="O346" i="18"/>
  <c r="O294" i="18"/>
  <c r="BQ20" i="18"/>
  <c r="O323" i="18"/>
  <c r="O257" i="18"/>
  <c r="O239" i="18"/>
  <c r="O202" i="18"/>
  <c r="O195" i="18"/>
  <c r="O241" i="18"/>
  <c r="O329" i="18"/>
  <c r="O162" i="18"/>
  <c r="BQ46" i="18"/>
  <c r="O283" i="18"/>
  <c r="O265" i="18"/>
  <c r="BQ13" i="18"/>
  <c r="BQ42" i="18"/>
  <c r="O253" i="18"/>
  <c r="O333" i="18"/>
  <c r="O321" i="18"/>
  <c r="O203" i="18"/>
  <c r="O319" i="18"/>
  <c r="O249" i="18"/>
  <c r="O290" i="18"/>
  <c r="O182" i="18"/>
  <c r="BL57" i="18"/>
  <c r="O255" i="18"/>
  <c r="O185" i="18"/>
  <c r="O274" i="18"/>
  <c r="O166" i="18"/>
  <c r="BQ10" i="18"/>
  <c r="BW35" i="18"/>
  <c r="O237" i="18"/>
  <c r="O263" i="18"/>
  <c r="O177" i="18"/>
  <c r="O293" i="18"/>
  <c r="O175" i="18"/>
  <c r="O338" i="18"/>
  <c r="O250" i="18"/>
  <c r="O118" i="18"/>
  <c r="BQ52" i="18"/>
  <c r="BW48" i="18"/>
  <c r="O173" i="18"/>
  <c r="O247" i="18"/>
  <c r="O145" i="18"/>
  <c r="O277" i="18"/>
  <c r="O159" i="18"/>
  <c r="O330" i="18"/>
  <c r="O246" i="18"/>
  <c r="O98" i="18"/>
  <c r="BQ29" i="18"/>
  <c r="BW54" i="18"/>
  <c r="O285" i="18"/>
  <c r="O183" i="18"/>
  <c r="O299" i="18"/>
  <c r="O213" i="18"/>
  <c r="O349" i="18"/>
  <c r="O314" i="18"/>
  <c r="O230" i="18"/>
  <c r="O34" i="18"/>
  <c r="BR30" i="18"/>
  <c r="BW46" i="18"/>
  <c r="BW56" i="18"/>
  <c r="O54" i="18"/>
  <c r="BW33" i="18"/>
  <c r="BW39" i="18"/>
  <c r="BW53" i="18"/>
  <c r="BW30" i="18"/>
  <c r="BW13" i="18"/>
  <c r="BW63" i="18"/>
  <c r="O146" i="18"/>
  <c r="O10" i="18"/>
  <c r="O138" i="18"/>
  <c r="O89" i="18"/>
  <c r="BW11" i="18"/>
  <c r="BW37" i="18"/>
  <c r="O210" i="18"/>
  <c r="O122" i="18"/>
  <c r="O37" i="18"/>
  <c r="BL24" i="18"/>
  <c r="BW34" i="18"/>
  <c r="BW43" i="18"/>
  <c r="O316" i="18"/>
  <c r="BL25" i="18"/>
  <c r="BW23" i="18"/>
  <c r="BW51" i="18"/>
  <c r="O186" i="18"/>
  <c r="O102" i="18"/>
  <c r="BR33" i="18"/>
  <c r="BR57" i="18"/>
  <c r="BQ30" i="18"/>
  <c r="BQ32" i="18"/>
  <c r="BQ58" i="18"/>
  <c r="BL39" i="18"/>
  <c r="BL23" i="18"/>
  <c r="BR40" i="18"/>
  <c r="BR16" i="18"/>
  <c r="P304" i="18"/>
  <c r="BR51" i="18"/>
  <c r="BP353" i="18"/>
  <c r="BL28" i="18"/>
  <c r="BL60" i="18"/>
  <c r="BR25" i="18"/>
  <c r="BR18" i="18"/>
  <c r="BQ23" i="18"/>
  <c r="BQ24" i="18"/>
  <c r="BL31" i="18"/>
  <c r="BL30" i="18"/>
  <c r="BL54" i="18"/>
  <c r="BR43" i="18"/>
  <c r="BR60" i="18"/>
  <c r="P352" i="18"/>
  <c r="J334" i="18"/>
  <c r="P346" i="18"/>
  <c r="BL7" i="18"/>
  <c r="BL32" i="18"/>
  <c r="BR9" i="18"/>
  <c r="BR44" i="18"/>
  <c r="BR56" i="18"/>
  <c r="P330" i="18"/>
  <c r="O180" i="18"/>
  <c r="BL13" i="18"/>
  <c r="BL10" i="18"/>
  <c r="BL56" i="18"/>
  <c r="BQ18" i="18"/>
  <c r="BQ62" i="18"/>
  <c r="BL9" i="18"/>
  <c r="BL34" i="18"/>
  <c r="BR29" i="18"/>
  <c r="BR49" i="18"/>
  <c r="BR53" i="18"/>
  <c r="P325" i="18"/>
  <c r="O74" i="18"/>
  <c r="BQ17" i="18"/>
  <c r="BQ55" i="18"/>
  <c r="BL33" i="18"/>
  <c r="BL14" i="18"/>
  <c r="BR6" i="18"/>
  <c r="BR12" i="18"/>
  <c r="BR59" i="18"/>
  <c r="P309" i="18"/>
  <c r="BQ48" i="18"/>
  <c r="BQ16" i="18"/>
  <c r="BQ6" i="18"/>
  <c r="BQ51" i="18"/>
  <c r="BQ35" i="18"/>
  <c r="BQ45" i="18"/>
  <c r="BL6" i="18"/>
  <c r="BL18" i="18"/>
  <c r="BL50" i="18"/>
  <c r="BR19" i="18"/>
  <c r="BR50" i="18"/>
  <c r="BR36" i="18"/>
  <c r="BW7" i="18"/>
  <c r="BW26" i="18"/>
  <c r="BW8" i="18"/>
  <c r="BW60" i="18"/>
  <c r="P340" i="18"/>
  <c r="P318" i="18"/>
  <c r="P297" i="18"/>
  <c r="P336" i="18"/>
  <c r="BQ37" i="18"/>
  <c r="BQ14" i="18"/>
  <c r="BQ44" i="18"/>
  <c r="BQ26" i="18"/>
  <c r="BQ63" i="18"/>
  <c r="BL63" i="18"/>
  <c r="BL46" i="18"/>
  <c r="BL52" i="18"/>
  <c r="BL42" i="18"/>
  <c r="BL19" i="18"/>
  <c r="BL26" i="18"/>
  <c r="BL29" i="18"/>
  <c r="BL62" i="18"/>
  <c r="BL35" i="18"/>
  <c r="BL44" i="18"/>
  <c r="BL37" i="18"/>
  <c r="BL47" i="18"/>
  <c r="BL22" i="18"/>
  <c r="BL36" i="18"/>
  <c r="BL61" i="18"/>
  <c r="BL59" i="18"/>
  <c r="BL12" i="18"/>
  <c r="BL51" i="18"/>
  <c r="BL20" i="18"/>
  <c r="BL27" i="18"/>
  <c r="BL11" i="18"/>
  <c r="BL17" i="18"/>
  <c r="BL55" i="18"/>
  <c r="BL65" i="18"/>
  <c r="BL49" i="18"/>
  <c r="BL43" i="18"/>
  <c r="BL48" i="18"/>
  <c r="BL21" i="18"/>
  <c r="BL8" i="18"/>
  <c r="BL15" i="18"/>
  <c r="BR65" i="18"/>
  <c r="BR63" i="18"/>
  <c r="BR27" i="18"/>
  <c r="BR23" i="18"/>
  <c r="BR32" i="18"/>
  <c r="BR42" i="18"/>
  <c r="BR8" i="18"/>
  <c r="BR26" i="18"/>
  <c r="BR58" i="18"/>
  <c r="BR62" i="18"/>
  <c r="BR21" i="18"/>
  <c r="BR14" i="18"/>
  <c r="BR10" i="18"/>
  <c r="BR37" i="18"/>
  <c r="BR13" i="18"/>
  <c r="BR22" i="18"/>
  <c r="BR61" i="18"/>
  <c r="BR48" i="18"/>
  <c r="BR46" i="18"/>
  <c r="BR41" i="18"/>
  <c r="BR31" i="18"/>
  <c r="BR20" i="18"/>
  <c r="BR28" i="18"/>
  <c r="BR55" i="18"/>
  <c r="BR47" i="18"/>
  <c r="BR38" i="18"/>
  <c r="BR34" i="18"/>
  <c r="BR17" i="18"/>
  <c r="BR7" i="18"/>
  <c r="BR24" i="18"/>
  <c r="P7" i="18"/>
  <c r="P9" i="18"/>
  <c r="P20" i="18"/>
  <c r="P30" i="18"/>
  <c r="P41" i="18"/>
  <c r="P52" i="18"/>
  <c r="P62" i="18"/>
  <c r="P73" i="18"/>
  <c r="P84" i="18"/>
  <c r="P94" i="18"/>
  <c r="P105" i="18"/>
  <c r="P116" i="18"/>
  <c r="P126" i="18"/>
  <c r="P137" i="18"/>
  <c r="P148" i="18"/>
  <c r="P158" i="18"/>
  <c r="P169" i="18"/>
  <c r="P180" i="18"/>
  <c r="P190" i="18"/>
  <c r="P201" i="18"/>
  <c r="P212" i="18"/>
  <c r="P222" i="18"/>
  <c r="P233" i="18"/>
  <c r="P244" i="18"/>
  <c r="P254" i="18"/>
  <c r="P265" i="18"/>
  <c r="P276" i="18"/>
  <c r="P286" i="18"/>
  <c r="P10" i="18"/>
  <c r="P21" i="18"/>
  <c r="P32" i="18"/>
  <c r="P42" i="18"/>
  <c r="P53" i="18"/>
  <c r="P64" i="18"/>
  <c r="P74" i="18"/>
  <c r="P85" i="18"/>
  <c r="P96" i="18"/>
  <c r="P106" i="18"/>
  <c r="P117" i="18"/>
  <c r="P128" i="18"/>
  <c r="P138" i="18"/>
  <c r="P149" i="18"/>
  <c r="P160" i="18"/>
  <c r="P170" i="18"/>
  <c r="P181" i="18"/>
  <c r="P192" i="18"/>
  <c r="P202" i="18"/>
  <c r="P213" i="18"/>
  <c r="P224" i="18"/>
  <c r="P234" i="18"/>
  <c r="P245" i="18"/>
  <c r="P256" i="18"/>
  <c r="P266" i="18"/>
  <c r="P277" i="18"/>
  <c r="P288" i="18"/>
  <c r="P12" i="18"/>
  <c r="P22" i="18"/>
  <c r="P33" i="18"/>
  <c r="P44" i="18"/>
  <c r="P54" i="18"/>
  <c r="P65" i="18"/>
  <c r="P76" i="18"/>
  <c r="P86" i="18"/>
  <c r="P97" i="18"/>
  <c r="P108" i="18"/>
  <c r="P118" i="18"/>
  <c r="P129" i="18"/>
  <c r="P140" i="18"/>
  <c r="P150" i="18"/>
  <c r="P161" i="18"/>
  <c r="P172" i="18"/>
  <c r="P182" i="18"/>
  <c r="P193" i="18"/>
  <c r="P204" i="18"/>
  <c r="P214" i="18"/>
  <c r="P225" i="18"/>
  <c r="P236" i="18"/>
  <c r="P246" i="18"/>
  <c r="P257" i="18"/>
  <c r="P268" i="18"/>
  <c r="P278" i="18"/>
  <c r="P289" i="18"/>
  <c r="P300" i="18"/>
  <c r="P310" i="18"/>
  <c r="P321" i="18"/>
  <c r="P332" i="18"/>
  <c r="P342" i="18"/>
  <c r="P353" i="18"/>
  <c r="P13" i="18"/>
  <c r="P24" i="18"/>
  <c r="P34" i="18"/>
  <c r="P45" i="18"/>
  <c r="P56" i="18"/>
  <c r="P66" i="18"/>
  <c r="P77" i="18"/>
  <c r="P88" i="18"/>
  <c r="P98" i="18"/>
  <c r="P109" i="18"/>
  <c r="P120" i="18"/>
  <c r="P130" i="18"/>
  <c r="P141" i="18"/>
  <c r="P152" i="18"/>
  <c r="P162" i="18"/>
  <c r="P173" i="18"/>
  <c r="P184" i="18"/>
  <c r="P194" i="18"/>
  <c r="P205" i="18"/>
  <c r="P216" i="18"/>
  <c r="P226" i="18"/>
  <c r="P237" i="18"/>
  <c r="P248" i="18"/>
  <c r="P258" i="18"/>
  <c r="P269" i="18"/>
  <c r="P280" i="18"/>
  <c r="P290" i="18"/>
  <c r="P301" i="18"/>
  <c r="P312" i="18"/>
  <c r="P322" i="18"/>
  <c r="P333" i="18"/>
  <c r="P344" i="18"/>
  <c r="P6" i="18"/>
  <c r="P14" i="18"/>
  <c r="P25" i="18"/>
  <c r="P36" i="18"/>
  <c r="P46" i="18"/>
  <c r="P57" i="18"/>
  <c r="P68" i="18"/>
  <c r="P78" i="18"/>
  <c r="P89" i="18"/>
  <c r="P100" i="18"/>
  <c r="P110" i="18"/>
  <c r="P121" i="18"/>
  <c r="P132" i="18"/>
  <c r="P142" i="18"/>
  <c r="P153" i="18"/>
  <c r="P164" i="18"/>
  <c r="P174" i="18"/>
  <c r="P185" i="18"/>
  <c r="P196" i="18"/>
  <c r="P206" i="18"/>
  <c r="P217" i="18"/>
  <c r="P228" i="18"/>
  <c r="P238" i="18"/>
  <c r="P249" i="18"/>
  <c r="P260" i="18"/>
  <c r="P270" i="18"/>
  <c r="P281" i="18"/>
  <c r="P292" i="18"/>
  <c r="P16" i="18"/>
  <c r="P26" i="18"/>
  <c r="P37" i="18"/>
  <c r="P48" i="18"/>
  <c r="P58" i="18"/>
  <c r="P69" i="18"/>
  <c r="P80" i="18"/>
  <c r="P90" i="18"/>
  <c r="P101" i="18"/>
  <c r="P112" i="18"/>
  <c r="P122" i="18"/>
  <c r="P133" i="18"/>
  <c r="P144" i="18"/>
  <c r="P154" i="18"/>
  <c r="P165" i="18"/>
  <c r="P176" i="18"/>
  <c r="P186" i="18"/>
  <c r="P197" i="18"/>
  <c r="P208" i="18"/>
  <c r="P218" i="18"/>
  <c r="P229" i="18"/>
  <c r="P240" i="18"/>
  <c r="P250" i="18"/>
  <c r="P261" i="18"/>
  <c r="P272" i="18"/>
  <c r="P282" i="18"/>
  <c r="P293" i="18"/>
  <c r="P17" i="18"/>
  <c r="P28" i="18"/>
  <c r="P38" i="18"/>
  <c r="P49" i="18"/>
  <c r="P60" i="18"/>
  <c r="P70" i="18"/>
  <c r="P81" i="18"/>
  <c r="P92" i="18"/>
  <c r="P102" i="18"/>
  <c r="P113" i="18"/>
  <c r="P124" i="18"/>
  <c r="P134" i="18"/>
  <c r="P145" i="18"/>
  <c r="P156" i="18"/>
  <c r="P166" i="18"/>
  <c r="P177" i="18"/>
  <c r="P188" i="18"/>
  <c r="P198" i="18"/>
  <c r="P209" i="18"/>
  <c r="P220" i="18"/>
  <c r="P230" i="18"/>
  <c r="P241" i="18"/>
  <c r="P252" i="18"/>
  <c r="P262" i="18"/>
  <c r="P273" i="18"/>
  <c r="P284" i="18"/>
  <c r="P294" i="18"/>
  <c r="P305" i="18"/>
  <c r="P316" i="18"/>
  <c r="P326" i="18"/>
  <c r="P337" i="18"/>
  <c r="P348" i="18"/>
  <c r="P8" i="18"/>
  <c r="P18" i="18"/>
  <c r="P29" i="18"/>
  <c r="P40" i="18"/>
  <c r="P50" i="18"/>
  <c r="P61" i="18"/>
  <c r="P72" i="18"/>
  <c r="P82" i="18"/>
  <c r="P93" i="18"/>
  <c r="P104" i="18"/>
  <c r="P114" i="18"/>
  <c r="P125" i="18"/>
  <c r="P136" i="18"/>
  <c r="P146" i="18"/>
  <c r="P157" i="18"/>
  <c r="P168" i="18"/>
  <c r="P178" i="18"/>
  <c r="P189" i="18"/>
  <c r="P200" i="18"/>
  <c r="P210" i="18"/>
  <c r="P221" i="18"/>
  <c r="P232" i="18"/>
  <c r="P242" i="18"/>
  <c r="P253" i="18"/>
  <c r="P264" i="18"/>
  <c r="P274" i="18"/>
  <c r="P285" i="18"/>
  <c r="P296" i="18"/>
  <c r="P306" i="18"/>
  <c r="P317" i="18"/>
  <c r="P328" i="18"/>
  <c r="P338" i="18"/>
  <c r="P349" i="18"/>
  <c r="P334" i="18"/>
  <c r="P313" i="18"/>
  <c r="BQ27" i="18"/>
  <c r="BQ8" i="18"/>
  <c r="BQ22" i="18"/>
  <c r="BQ33" i="18"/>
  <c r="BL38" i="18"/>
  <c r="BL40" i="18"/>
  <c r="BL41" i="18"/>
  <c r="BL64" i="18"/>
  <c r="BR11" i="18"/>
  <c r="BR52" i="18"/>
  <c r="BR39" i="18"/>
  <c r="BW32" i="18"/>
  <c r="BW41" i="18"/>
  <c r="BW19" i="18"/>
  <c r="P350" i="18"/>
  <c r="P329" i="18"/>
  <c r="P308" i="18"/>
  <c r="BQ60" i="18"/>
  <c r="BQ64" i="18"/>
  <c r="BQ40" i="18"/>
  <c r="BQ38" i="18"/>
  <c r="BQ41" i="18"/>
  <c r="BQ59" i="18"/>
  <c r="BQ54" i="18"/>
  <c r="BQ28" i="18"/>
  <c r="BQ36" i="18"/>
  <c r="BQ53" i="18"/>
  <c r="BQ57" i="18"/>
  <c r="BQ47" i="18"/>
  <c r="BQ15" i="18"/>
  <c r="BQ11" i="18"/>
  <c r="BQ56" i="18"/>
  <c r="BQ50" i="18"/>
  <c r="BQ39" i="18"/>
  <c r="BQ9" i="18"/>
  <c r="BQ21" i="18"/>
  <c r="BQ31" i="18"/>
  <c r="BQ34" i="18"/>
  <c r="BQ19" i="18"/>
  <c r="BQ65" i="18"/>
  <c r="BW65" i="18"/>
  <c r="BW52" i="18"/>
  <c r="BW45" i="18"/>
  <c r="BW6" i="18"/>
  <c r="BW15" i="18"/>
  <c r="BW29" i="18"/>
  <c r="BW20" i="18"/>
  <c r="BW58" i="18"/>
  <c r="BW44" i="18"/>
  <c r="BW42" i="18"/>
  <c r="BW47" i="18"/>
  <c r="BW9" i="18"/>
  <c r="BW22" i="18"/>
  <c r="BW16" i="18"/>
  <c r="BW62" i="18"/>
  <c r="BW61" i="18"/>
  <c r="BW31" i="18"/>
  <c r="BW40" i="18"/>
  <c r="BW38" i="18"/>
  <c r="BW14" i="18"/>
  <c r="BW25" i="18"/>
  <c r="BW18" i="18"/>
  <c r="BW57" i="18"/>
  <c r="BW55" i="18"/>
  <c r="BW17" i="18"/>
  <c r="BW28" i="18"/>
  <c r="BW36" i="18"/>
  <c r="BW49" i="18"/>
  <c r="BW21" i="18"/>
  <c r="BW10" i="18"/>
  <c r="P345" i="18"/>
  <c r="P324" i="18"/>
  <c r="P302" i="18"/>
  <c r="BQ7" i="18"/>
  <c r="BQ25" i="18"/>
  <c r="BQ43" i="18"/>
  <c r="BQ49" i="18"/>
  <c r="BL16" i="18"/>
  <c r="BL45" i="18"/>
  <c r="BL53" i="18"/>
  <c r="BR15" i="18"/>
  <c r="BR45" i="18"/>
  <c r="BR35" i="18"/>
  <c r="BR54" i="18"/>
  <c r="BW27" i="18"/>
  <c r="BW24" i="18"/>
  <c r="BW50" i="18"/>
  <c r="BW59" i="18"/>
  <c r="P341" i="18"/>
  <c r="P320" i="18"/>
  <c r="P298" i="18"/>
  <c r="Q264" i="18"/>
  <c r="O211" i="18"/>
  <c r="O131" i="18"/>
  <c r="O348" i="18"/>
  <c r="O311" i="18"/>
  <c r="O135" i="18"/>
  <c r="O209" i="18"/>
  <c r="O267" i="18"/>
  <c r="O341" i="18"/>
  <c r="O165" i="18"/>
  <c r="O223" i="18"/>
  <c r="O313" i="18"/>
  <c r="O137" i="18"/>
  <c r="O306" i="18"/>
  <c r="O262" i="18"/>
  <c r="O218" i="18"/>
  <c r="O178" i="18"/>
  <c r="O134" i="18"/>
  <c r="O90" i="18"/>
  <c r="O50" i="18"/>
  <c r="O125" i="18"/>
  <c r="O81" i="18"/>
  <c r="O33" i="18"/>
  <c r="O312" i="18"/>
  <c r="O136" i="18"/>
  <c r="O317" i="18"/>
  <c r="O6" i="18"/>
  <c r="O291" i="18"/>
  <c r="O279" i="18"/>
  <c r="O351" i="18"/>
  <c r="O193" i="18"/>
  <c r="O235" i="18"/>
  <c r="O325" i="18"/>
  <c r="O149" i="18"/>
  <c r="O191" i="18"/>
  <c r="O297" i="18"/>
  <c r="O342" i="18"/>
  <c r="O298" i="18"/>
  <c r="O258" i="18"/>
  <c r="O214" i="18"/>
  <c r="O170" i="18"/>
  <c r="O130" i="18"/>
  <c r="O86" i="18"/>
  <c r="O42" i="18"/>
  <c r="O121" i="18"/>
  <c r="O77" i="18"/>
  <c r="O21" i="18"/>
  <c r="O308" i="18"/>
  <c r="O92" i="18"/>
  <c r="O82" i="18"/>
  <c r="O38" i="18"/>
  <c r="O113" i="18"/>
  <c r="O73" i="18"/>
  <c r="O17" i="18"/>
  <c r="O296" i="18"/>
  <c r="O52" i="18"/>
  <c r="O109" i="18"/>
  <c r="O65" i="18"/>
  <c r="O9" i="18"/>
  <c r="O292" i="18"/>
  <c r="O8" i="18"/>
  <c r="J270" i="18"/>
  <c r="Q273" i="18"/>
  <c r="O275" i="18"/>
  <c r="O307" i="18"/>
  <c r="O269" i="18"/>
  <c r="O215" i="18"/>
  <c r="O305" i="18"/>
  <c r="O129" i="18"/>
  <c r="O171" i="18"/>
  <c r="O261" i="18"/>
  <c r="O303" i="18"/>
  <c r="O127" i="18"/>
  <c r="O233" i="18"/>
  <c r="O326" i="18"/>
  <c r="O282" i="18"/>
  <c r="O242" i="18"/>
  <c r="O198" i="18"/>
  <c r="O154" i="18"/>
  <c r="O114" i="18"/>
  <c r="O70" i="18"/>
  <c r="O26" i="18"/>
  <c r="O105" i="18"/>
  <c r="O57" i="18"/>
  <c r="O340" i="18"/>
  <c r="O284" i="18"/>
  <c r="O83" i="18"/>
  <c r="Q104" i="18"/>
  <c r="O189" i="18"/>
  <c r="O179" i="18"/>
  <c r="O205" i="18"/>
  <c r="O199" i="18"/>
  <c r="O273" i="18"/>
  <c r="O331" i="18"/>
  <c r="O155" i="18"/>
  <c r="O229" i="18"/>
  <c r="O287" i="18"/>
  <c r="O353" i="18"/>
  <c r="O201" i="18"/>
  <c r="O322" i="18"/>
  <c r="O278" i="18"/>
  <c r="O234" i="18"/>
  <c r="O194" i="18"/>
  <c r="O150" i="18"/>
  <c r="O106" i="18"/>
  <c r="O66" i="18"/>
  <c r="O22" i="18"/>
  <c r="O97" i="18"/>
  <c r="O53" i="18"/>
  <c r="O332" i="18"/>
  <c r="O264" i="18"/>
  <c r="O43" i="18"/>
  <c r="Q272" i="18"/>
  <c r="O58" i="18"/>
  <c r="O18" i="18"/>
  <c r="O93" i="18"/>
  <c r="O41" i="18"/>
  <c r="O328" i="18"/>
  <c r="O220" i="18"/>
  <c r="Q100" i="18"/>
  <c r="CG349" i="18"/>
  <c r="CG333" i="18"/>
  <c r="CG329" i="18"/>
  <c r="CG334" i="18"/>
  <c r="CG321" i="18"/>
  <c r="CG317" i="18"/>
  <c r="CG304" i="18"/>
  <c r="CG289" i="18"/>
  <c r="CG292" i="18"/>
  <c r="CG273" i="18"/>
  <c r="CG286" i="18"/>
  <c r="CG251" i="18"/>
  <c r="CG254" i="18"/>
  <c r="CG258" i="18"/>
  <c r="CG341" i="18"/>
  <c r="CG338" i="18"/>
  <c r="CG323" i="18"/>
  <c r="CG315" i="18"/>
  <c r="CG320" i="18"/>
  <c r="CG306" i="18"/>
  <c r="CG284" i="18"/>
  <c r="CG290" i="18"/>
  <c r="CG269" i="18"/>
  <c r="CG255" i="18"/>
  <c r="CG276" i="18"/>
  <c r="CG247" i="18"/>
  <c r="CG261" i="18"/>
  <c r="CG245" i="18"/>
  <c r="CG352" i="18"/>
  <c r="CG328" i="18"/>
  <c r="CG325" i="18"/>
  <c r="CG310" i="18"/>
  <c r="CG309" i="18"/>
  <c r="CG297" i="18"/>
  <c r="CG272" i="18"/>
  <c r="CG281" i="18"/>
  <c r="CG250" i="18"/>
  <c r="CG239" i="18"/>
  <c r="CG248" i="18"/>
  <c r="CG204" i="18"/>
  <c r="CG233" i="18"/>
  <c r="CG214" i="18"/>
  <c r="CG229" i="18"/>
  <c r="CG208" i="18"/>
  <c r="CG191" i="18"/>
  <c r="CG185" i="18"/>
  <c r="CG162" i="18"/>
  <c r="CG190" i="18"/>
  <c r="CG170" i="18"/>
  <c r="CG149" i="18"/>
  <c r="CG130" i="18"/>
  <c r="CG114" i="18"/>
  <c r="CG105" i="18"/>
  <c r="CG123" i="18"/>
  <c r="CG120" i="18"/>
  <c r="CG141" i="18"/>
  <c r="CG87" i="18"/>
  <c r="CG59" i="18"/>
  <c r="CG89" i="18"/>
  <c r="CG80" i="18"/>
  <c r="CG66" i="18"/>
  <c r="CG88" i="18"/>
  <c r="CG28" i="18"/>
  <c r="CG36" i="18"/>
  <c r="CG34" i="18"/>
  <c r="CG43" i="18"/>
  <c r="CG18" i="18"/>
  <c r="CG27" i="18"/>
  <c r="CG337" i="18"/>
  <c r="CG336" i="18"/>
  <c r="CG322" i="18"/>
  <c r="CG312" i="18"/>
  <c r="CG308" i="18"/>
  <c r="CG299" i="18"/>
  <c r="CG268" i="18"/>
  <c r="CG274" i="18"/>
  <c r="CG249" i="18"/>
  <c r="CG24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347" i="18"/>
  <c r="CG346" i="18"/>
  <c r="CG319" i="18"/>
  <c r="CG307" i="18"/>
  <c r="CG302" i="18"/>
  <c r="CG298" i="18"/>
  <c r="CG278" i="18"/>
  <c r="CG283" i="18"/>
  <c r="CG257" i="18"/>
  <c r="CG241"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51" i="18"/>
  <c r="CG343" i="18"/>
  <c r="CG331" i="18"/>
  <c r="CG314" i="18"/>
  <c r="CG324" i="18"/>
  <c r="CG296" i="18"/>
  <c r="CG287" i="18"/>
  <c r="CG275" i="18"/>
  <c r="CG282" i="18"/>
  <c r="CG246" i="18"/>
  <c r="CG264"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44" i="18"/>
  <c r="CG327" i="18"/>
  <c r="CG330" i="18"/>
  <c r="CG311" i="18"/>
  <c r="CG305" i="18"/>
  <c r="CG291" i="18"/>
  <c r="CG303" i="18"/>
  <c r="CG270" i="18"/>
  <c r="CG277" i="18"/>
  <c r="CG260" i="18"/>
  <c r="CG256" i="18"/>
  <c r="CG231" i="18"/>
  <c r="CG228" i="18"/>
  <c r="CG215" i="18"/>
  <c r="CG237" i="18"/>
  <c r="CG205" i="18"/>
  <c r="CG224" i="18"/>
  <c r="CG164" i="18"/>
  <c r="CG150" i="18"/>
  <c r="CG174" i="18"/>
  <c r="CG171" i="18"/>
  <c r="CG183" i="18"/>
  <c r="CG161" i="18"/>
  <c r="CG100" i="18"/>
  <c r="CG140" i="18"/>
  <c r="CG110" i="18"/>
  <c r="CG145" i="18"/>
  <c r="CG132" i="18"/>
  <c r="CG116" i="18"/>
  <c r="CG96" i="18"/>
  <c r="CG65" i="18"/>
  <c r="CG68" i="18"/>
  <c r="CG97" i="18"/>
  <c r="CG85" i="18"/>
  <c r="CG50" i="18"/>
  <c r="CG39" i="18"/>
  <c r="CG9" i="18"/>
  <c r="CG52" i="18"/>
  <c r="CG20" i="18"/>
  <c r="CG12" i="18"/>
  <c r="CG353" i="18"/>
  <c r="CG326" i="18"/>
  <c r="CG313" i="18"/>
  <c r="CG335" i="18"/>
  <c r="CG301" i="18"/>
  <c r="CG279" i="18"/>
  <c r="CG293" i="18"/>
  <c r="CG267" i="18"/>
  <c r="CG271" i="18"/>
  <c r="CG259" i="18"/>
  <c r="CG253"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5" i="18"/>
  <c r="CG340" i="18"/>
  <c r="CG348" i="18"/>
  <c r="CG316" i="18"/>
  <c r="CG318" i="18"/>
  <c r="CG295" i="18"/>
  <c r="CG288" i="18"/>
  <c r="CG265" i="18"/>
  <c r="CG263" i="18"/>
  <c r="CG252" i="18"/>
  <c r="CG266"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CG350" i="18"/>
  <c r="CG332" i="18"/>
  <c r="CG342" i="18"/>
  <c r="CG339" i="18"/>
  <c r="CG300" i="18"/>
  <c r="CG294" i="18"/>
  <c r="CG285" i="18"/>
  <c r="CG280" i="18"/>
  <c r="CG262" i="18"/>
  <c r="CG240"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AP348" i="18"/>
  <c r="AP332" i="18"/>
  <c r="AP309" i="18"/>
  <c r="AP293" i="18"/>
  <c r="AP281" i="18"/>
  <c r="AP266" i="18"/>
  <c r="AP265" i="18"/>
  <c r="AP262" i="18"/>
  <c r="AP206" i="18"/>
  <c r="AP236" i="18"/>
  <c r="AP198" i="18"/>
  <c r="AP190" i="18"/>
  <c r="AP181" i="18"/>
  <c r="AP149" i="18"/>
  <c r="AP121" i="18"/>
  <c r="AP117" i="18"/>
  <c r="AP141" i="18"/>
  <c r="AP74" i="18"/>
  <c r="AP70" i="18"/>
  <c r="AP90" i="18"/>
  <c r="AP33" i="18"/>
  <c r="AP14" i="18"/>
  <c r="AP21" i="18"/>
  <c r="AP116" i="18"/>
  <c r="AP320" i="18"/>
  <c r="AP260" i="18"/>
  <c r="AP99" i="18"/>
  <c r="AP16" i="18"/>
  <c r="AP144" i="18"/>
  <c r="AP289" i="18"/>
  <c r="AP279" i="18"/>
  <c r="AP55" i="18"/>
  <c r="AP183" i="18"/>
  <c r="AP76" i="18"/>
  <c r="AP204" i="18"/>
  <c r="AP352" i="18"/>
  <c r="AP43" i="18"/>
  <c r="AP171" i="18"/>
  <c r="AP56" i="18"/>
  <c r="AP184" i="18"/>
  <c r="AP251" i="18"/>
  <c r="AP273" i="18"/>
  <c r="AP111"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8" i="18"/>
  <c r="AP10" i="18"/>
  <c r="AP52" i="18"/>
  <c r="AP180" i="18"/>
  <c r="AP235" i="18"/>
  <c r="AP35" i="18"/>
  <c r="AP163" i="18"/>
  <c r="AP80" i="18"/>
  <c r="AP208" i="18"/>
  <c r="AP351" i="18"/>
  <c r="AP337" i="18"/>
  <c r="AP119" i="18"/>
  <c r="AP12" i="18"/>
  <c r="AP140" i="18"/>
  <c r="AP299" i="18"/>
  <c r="AP305" i="18"/>
  <c r="AP107" i="18"/>
  <c r="AP255" i="18"/>
  <c r="AP120" i="18"/>
  <c r="AP269" i="18"/>
  <c r="AP303" i="18"/>
  <c r="AP47" i="18"/>
  <c r="AP175" i="18"/>
  <c r="AP345" i="18"/>
  <c r="AP312" i="18"/>
  <c r="AP302" i="18"/>
  <c r="AP284" i="18"/>
  <c r="AP261" i="18"/>
  <c r="AP249" i="18"/>
  <c r="AP231" i="18"/>
  <c r="AP217" i="18"/>
  <c r="AP185" i="18"/>
  <c r="AP186" i="18"/>
  <c r="AP137" i="18"/>
  <c r="AP110" i="18"/>
  <c r="AP93" i="18"/>
  <c r="AP58" i="18"/>
  <c r="AP78" i="18"/>
  <c r="AP46" i="18"/>
  <c r="AP26" i="18"/>
  <c r="AP132" i="18"/>
  <c r="AP321" i="18"/>
  <c r="AP67" i="18"/>
  <c r="AP32" i="18"/>
  <c r="AP192" i="18"/>
  <c r="AP288" i="18"/>
  <c r="AP71" i="18"/>
  <c r="AP287" i="18"/>
  <c r="AP172" i="18"/>
  <c r="AP311" i="18"/>
  <c r="AP91" i="18"/>
  <c r="AP24" i="18"/>
  <c r="AP200" i="18"/>
  <c r="AP239" i="18"/>
  <c r="AP79" i="18"/>
  <c r="AP329" i="18"/>
  <c r="AP322" i="18"/>
  <c r="AP294" i="18"/>
  <c r="AP264" i="18"/>
  <c r="AP258" i="18"/>
  <c r="AP245" i="18"/>
  <c r="AP209" i="18"/>
  <c r="AP205" i="18"/>
  <c r="AP166" i="18"/>
  <c r="AP177" i="18"/>
  <c r="AP130" i="18"/>
  <c r="AP101" i="18"/>
  <c r="AP62" i="18"/>
  <c r="AP94" i="18"/>
  <c r="AP57" i="18"/>
  <c r="AP49" i="18"/>
  <c r="AP25" i="18"/>
  <c r="AP148" i="18"/>
  <c r="AP271" i="18"/>
  <c r="AP83" i="18"/>
  <c r="AP48" i="18"/>
  <c r="AP272" i="18"/>
  <c r="AP336" i="18"/>
  <c r="AP87" i="18"/>
  <c r="AP28" i="18"/>
  <c r="AP188" i="18"/>
  <c r="AP228" i="18"/>
  <c r="AP123" i="18"/>
  <c r="AP40" i="18"/>
  <c r="AP216" i="18"/>
  <c r="AP333" i="18"/>
  <c r="AP95" i="18"/>
  <c r="AP328" i="18"/>
  <c r="AP298" i="18"/>
  <c r="AP286" i="18"/>
  <c r="AP252" i="18"/>
  <c r="AP254" i="18"/>
  <c r="AP248" i="18"/>
  <c r="AP202" i="18"/>
  <c r="AP222" i="18"/>
  <c r="AP178" i="18"/>
  <c r="AP170" i="18"/>
  <c r="AP114" i="18"/>
  <c r="AP138" i="18"/>
  <c r="AP98" i="18"/>
  <c r="AP61" i="18"/>
  <c r="AP45" i="18"/>
  <c r="AP41" i="18"/>
  <c r="AP6" i="18"/>
  <c r="AP164" i="18"/>
  <c r="AP285" i="18"/>
  <c r="AP115" i="18"/>
  <c r="AP64" i="18"/>
  <c r="AP301" i="18"/>
  <c r="AP295" i="18"/>
  <c r="AP103" i="18"/>
  <c r="AP44" i="18"/>
  <c r="AP220" i="18"/>
  <c r="AP257" i="18"/>
  <c r="AP139" i="18"/>
  <c r="AP72" i="18"/>
  <c r="AP240" i="18"/>
  <c r="AP247" i="18"/>
  <c r="AP127" i="18"/>
  <c r="AP346" i="18"/>
  <c r="AP316" i="18"/>
  <c r="AP318" i="18"/>
  <c r="AP306" i="18"/>
  <c r="AP270" i="18"/>
  <c r="AP242" i="18"/>
  <c r="AP238" i="18"/>
  <c r="AP193" i="18"/>
  <c r="AP210" i="18"/>
  <c r="AP157" i="18"/>
  <c r="AP158" i="18"/>
  <c r="AP105" i="18"/>
  <c r="AP122" i="18"/>
  <c r="AP81" i="18"/>
  <c r="AP97" i="18"/>
  <c r="AP42" i="18"/>
  <c r="AP29" i="18"/>
  <c r="AP20" i="18"/>
  <c r="AP196" i="18"/>
  <c r="AP225" i="18"/>
  <c r="AP131" i="18"/>
  <c r="AP96" i="18"/>
  <c r="AP349" i="18"/>
  <c r="AP241" i="18"/>
  <c r="AP135" i="18"/>
  <c r="AP60" i="18"/>
  <c r="AP253" i="18"/>
  <c r="AP331" i="18"/>
  <c r="AP155" i="18"/>
  <c r="AP88" i="18"/>
  <c r="AP304" i="18"/>
  <c r="AP244" i="18"/>
  <c r="AP143" i="18"/>
  <c r="AP342" i="18"/>
  <c r="AP325" i="18"/>
  <c r="AP307" i="18"/>
  <c r="AP296" i="18"/>
  <c r="AP290" i="18"/>
  <c r="AP243" i="18"/>
  <c r="AP213" i="18"/>
  <c r="AP229" i="18"/>
  <c r="AP201" i="18"/>
  <c r="AP150" i="18"/>
  <c r="AP189" i="18"/>
  <c r="AP142" i="18"/>
  <c r="AP113" i="18"/>
  <c r="AP86" i="18"/>
  <c r="AP82" i="18"/>
  <c r="AP30" i="18"/>
  <c r="AP34" i="18"/>
  <c r="AP36" i="18"/>
  <c r="AP212" i="18"/>
  <c r="AP308" i="18"/>
  <c r="AP147" i="18"/>
  <c r="AP112" i="18"/>
  <c r="AP267" i="18"/>
  <c r="AP276" i="18"/>
  <c r="AP151" i="18"/>
  <c r="AP92" i="18"/>
  <c r="AP324" i="18"/>
  <c r="AP11" i="18"/>
  <c r="AP187" i="18"/>
  <c r="AP104" i="18"/>
  <c r="AP327" i="18"/>
  <c r="AP340" i="18"/>
  <c r="AP159" i="18"/>
  <c r="AP344" i="18"/>
  <c r="AP323" i="18"/>
  <c r="AP310" i="18"/>
  <c r="AP291" i="18"/>
  <c r="AP275" i="18"/>
  <c r="AP250" i="18"/>
  <c r="AP218" i="18"/>
  <c r="AP226" i="18"/>
  <c r="AP182" i="18"/>
  <c r="AP162" i="18"/>
  <c r="AP161" i="18"/>
  <c r="AP126" i="18"/>
  <c r="AP106" i="18"/>
  <c r="AP65" i="18"/>
  <c r="AP85" i="18"/>
  <c r="AP13" i="18"/>
  <c r="AP22" i="18"/>
  <c r="AP68" i="18"/>
  <c r="AP256" i="18"/>
  <c r="AP353" i="18"/>
  <c r="AP179" i="18"/>
  <c r="AP128" i="18"/>
  <c r="AP319" i="18"/>
  <c r="AP7" i="18"/>
  <c r="AP167" i="18"/>
  <c r="AP108" i="18"/>
  <c r="AP315" i="18"/>
  <c r="AP27" i="18"/>
  <c r="AP203" i="18"/>
  <c r="AP136" i="18"/>
  <c r="AP292" i="18"/>
  <c r="AP15" i="18"/>
  <c r="AP191" i="18"/>
  <c r="AP341" i="18"/>
  <c r="AP326" i="18"/>
  <c r="AP297" i="18"/>
  <c r="AP280" i="18"/>
  <c r="AP277" i="18"/>
  <c r="AP230" i="18"/>
  <c r="AP197" i="18"/>
  <c r="AP214" i="18"/>
  <c r="AP173" i="18"/>
  <c r="AP174" i="18"/>
  <c r="AP118" i="18"/>
  <c r="AP146" i="18"/>
  <c r="AP134" i="18"/>
  <c r="AP53" i="18"/>
  <c r="AP66" i="18"/>
  <c r="AP18" i="18"/>
  <c r="AP17" i="18"/>
  <c r="AP84" i="18"/>
  <c r="AP263" i="18"/>
  <c r="AP19" i="18"/>
  <c r="AP195" i="18"/>
  <c r="AP160" i="18"/>
  <c r="AP335" i="18"/>
  <c r="AP23" i="18"/>
  <c r="AP199" i="18"/>
  <c r="AP124" i="18"/>
  <c r="AP224" i="18"/>
  <c r="AP59" i="18"/>
  <c r="AP219" i="18"/>
  <c r="AP152" i="18"/>
  <c r="AP283" i="18"/>
  <c r="AP31" i="18"/>
  <c r="AP207" i="18"/>
  <c r="AP339" i="18"/>
  <c r="AP330" i="18"/>
  <c r="AP300" i="18"/>
  <c r="AP314" i="18"/>
  <c r="AP268" i="18"/>
  <c r="AP259" i="18"/>
  <c r="AP232" i="18"/>
  <c r="AP227" i="18"/>
  <c r="AP154" i="18"/>
  <c r="AP153" i="18"/>
  <c r="AP102" i="18"/>
  <c r="AP145" i="18"/>
  <c r="AP125" i="18"/>
  <c r="AP77" i="18"/>
  <c r="AP54" i="18"/>
  <c r="AP9" i="18"/>
  <c r="AP37" i="18"/>
  <c r="AP100" i="18"/>
  <c r="AP343" i="18"/>
  <c r="AP51" i="18"/>
  <c r="AP211" i="18"/>
  <c r="AP176" i="18"/>
  <c r="AP237" i="18"/>
  <c r="AP39" i="18"/>
  <c r="AP215" i="18"/>
  <c r="AP156" i="18"/>
  <c r="AP317" i="18"/>
  <c r="AP75" i="18"/>
  <c r="AP8" i="18"/>
  <c r="AP168" i="18"/>
  <c r="AP347" i="18"/>
  <c r="AP63" i="18"/>
  <c r="AP223"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L345" i="18"/>
  <c r="CL316" i="18"/>
  <c r="CL301" i="18"/>
  <c r="CL291" i="18"/>
  <c r="CL270" i="18"/>
  <c r="CL243" i="18"/>
  <c r="CL239" i="18"/>
  <c r="CL206" i="18"/>
  <c r="CL233" i="18"/>
  <c r="CL154" i="18"/>
  <c r="CL146" i="18"/>
  <c r="CL141" i="18"/>
  <c r="CL105" i="18"/>
  <c r="CL85" i="18"/>
  <c r="CL65" i="18"/>
  <c r="CL50" i="18"/>
  <c r="CL26" i="18"/>
  <c r="CL8" i="18"/>
  <c r="CL184" i="18"/>
  <c r="CL261" i="18"/>
  <c r="CL127" i="18"/>
  <c r="CL100" i="18"/>
  <c r="CL343" i="18"/>
  <c r="CL277" i="18"/>
  <c r="CL163" i="18"/>
  <c r="CL128" i="18"/>
  <c r="CL352" i="18"/>
  <c r="CL55" i="18"/>
  <c r="CL12" i="18"/>
  <c r="CL172" i="18"/>
  <c r="CL327" i="18"/>
  <c r="CL75" i="18"/>
  <c r="CL334" i="18"/>
  <c r="CL320" i="18"/>
  <c r="CL294" i="18"/>
  <c r="CL274" i="18"/>
  <c r="CL287" i="18"/>
  <c r="CL265" i="18"/>
  <c r="CL222" i="18"/>
  <c r="CL190" i="18"/>
  <c r="CL198" i="18"/>
  <c r="CL173" i="18"/>
  <c r="CL197" i="18"/>
  <c r="CL118" i="18"/>
  <c r="CL133" i="18"/>
  <c r="CL78" i="18"/>
  <c r="CL53" i="18"/>
  <c r="CL45" i="18"/>
  <c r="CL14" i="18"/>
  <c r="CL40" i="18"/>
  <c r="CL200" i="18"/>
  <c r="CL299" i="18"/>
  <c r="CL159" i="18"/>
  <c r="CL116" i="18"/>
  <c r="CL283" i="18"/>
  <c r="CL19" i="18"/>
  <c r="CL179" i="18"/>
  <c r="CL144" i="18"/>
  <c r="CL311" i="18"/>
  <c r="CL71" i="18"/>
  <c r="CL28" i="18"/>
  <c r="CL204" i="18"/>
  <c r="CL340" i="18"/>
  <c r="CL91" i="18"/>
  <c r="CL339" i="18"/>
  <c r="CL314" i="18"/>
  <c r="CL310" i="18"/>
  <c r="CL286" i="18"/>
  <c r="CL290" i="18"/>
  <c r="CL262" i="18"/>
  <c r="CL205" i="18"/>
  <c r="CL227" i="18"/>
  <c r="CL189" i="18"/>
  <c r="CL145" i="18"/>
  <c r="CL186" i="18"/>
  <c r="CL102" i="18"/>
  <c r="CL138" i="18"/>
  <c r="CL62" i="18"/>
  <c r="CL94" i="18"/>
  <c r="CL37" i="18"/>
  <c r="CL13" i="18"/>
  <c r="CL56" i="18"/>
  <c r="CL228" i="18"/>
  <c r="CL309" i="18"/>
  <c r="CL175" i="18"/>
  <c r="CL148" i="18"/>
  <c r="CL296" i="18"/>
  <c r="CL35" i="18"/>
  <c r="CL211" i="18"/>
  <c r="CL160" i="18"/>
  <c r="CL353" i="18"/>
  <c r="CL103" i="18"/>
  <c r="CL44" i="18"/>
  <c r="CL220" i="18"/>
  <c r="CL267" i="18"/>
  <c r="CL107" i="18"/>
  <c r="CL350" i="18"/>
  <c r="CL336" i="18"/>
  <c r="CL302" i="18"/>
  <c r="CL300" i="18"/>
  <c r="CL282" i="18"/>
  <c r="CL258" i="18"/>
  <c r="CL266" i="18"/>
  <c r="CL237" i="18"/>
  <c r="CL202" i="18"/>
  <c r="CL170" i="18"/>
  <c r="CL185" i="18"/>
  <c r="CL153" i="18"/>
  <c r="CL130" i="18"/>
  <c r="CL117" i="18"/>
  <c r="CL98" i="18"/>
  <c r="CL89" i="18"/>
  <c r="CL30" i="18"/>
  <c r="CL29" i="18"/>
  <c r="CL72" i="18"/>
  <c r="CL321" i="18"/>
  <c r="CL31" i="18"/>
  <c r="CL191" i="18"/>
  <c r="CL164" i="18"/>
  <c r="CL231" i="18"/>
  <c r="CL51" i="18"/>
  <c r="CL16" i="18"/>
  <c r="CL192" i="18"/>
  <c r="CL229" i="18"/>
  <c r="CL119" i="18"/>
  <c r="CL76" i="18"/>
  <c r="CL263" i="18"/>
  <c r="CL280" i="18"/>
  <c r="CL139" i="18"/>
  <c r="CL346" i="18"/>
  <c r="CL333" i="18"/>
  <c r="CL297" i="18"/>
  <c r="CL285" i="18"/>
  <c r="CL272" i="18"/>
  <c r="CL256" i="18"/>
  <c r="CL249" i="18"/>
  <c r="CL210" i="18"/>
  <c r="CL236" i="18"/>
  <c r="CL158" i="18"/>
  <c r="CL178" i="18"/>
  <c r="CL129" i="18"/>
  <c r="CL137" i="18"/>
  <c r="CL101" i="18"/>
  <c r="CL93" i="18"/>
  <c r="CL70" i="18"/>
  <c r="CL25" i="18"/>
  <c r="CL17" i="18"/>
  <c r="CL104" i="18"/>
  <c r="CL315" i="18"/>
  <c r="CL47" i="18"/>
  <c r="CL20" i="18"/>
  <c r="CL180" i="18"/>
  <c r="CL260" i="18"/>
  <c r="CL83" i="18"/>
  <c r="CL32" i="18"/>
  <c r="CL208" i="18"/>
  <c r="CL312" i="18"/>
  <c r="CL135" i="18"/>
  <c r="CL92" i="18"/>
  <c r="CL305" i="18"/>
  <c r="CL331" i="18"/>
  <c r="CL155" i="18"/>
  <c r="CL342" i="18"/>
  <c r="CL335" i="18"/>
  <c r="CL323" i="18"/>
  <c r="CL313" i="18"/>
  <c r="CL268" i="18"/>
  <c r="CL253" i="18"/>
  <c r="CL246" i="18"/>
  <c r="CL224" i="18"/>
  <c r="CL221" i="18"/>
  <c r="CL177" i="18"/>
  <c r="CL169" i="18"/>
  <c r="CL122" i="18"/>
  <c r="CL114" i="18"/>
  <c r="CL73" i="18"/>
  <c r="CL74" i="18"/>
  <c r="CL82" i="18"/>
  <c r="CL21" i="18"/>
  <c r="CL9" i="18"/>
  <c r="CL120" i="18"/>
  <c r="CL351" i="18"/>
  <c r="CL63" i="18"/>
  <c r="CL36" i="18"/>
  <c r="CL212" i="18"/>
  <c r="CL289" i="18"/>
  <c r="CL99" i="18"/>
  <c r="CL64" i="18"/>
  <c r="CL225" i="18"/>
  <c r="CL347" i="18"/>
  <c r="CL167" i="18"/>
  <c r="CL108" i="18"/>
  <c r="CL251" i="18"/>
  <c r="CL11" i="18"/>
  <c r="CL171" i="18"/>
  <c r="CL349" i="18"/>
  <c r="CL317" i="18"/>
  <c r="CL307" i="18"/>
  <c r="CL298" i="18"/>
  <c r="CL284" i="18"/>
  <c r="CL238" i="18"/>
  <c r="CL240" i="18"/>
  <c r="CL201" i="18"/>
  <c r="CL209" i="18"/>
  <c r="CL149" i="18"/>
  <c r="CL162" i="18"/>
  <c r="CL134" i="18"/>
  <c r="CL142" i="18"/>
  <c r="CL66" i="18"/>
  <c r="CL86" i="18"/>
  <c r="CL61" i="18"/>
  <c r="CL18" i="18"/>
  <c r="CL34" i="18"/>
  <c r="CL136" i="18"/>
  <c r="CL244" i="18"/>
  <c r="CL95" i="18"/>
  <c r="CL52" i="18"/>
  <c r="CL273" i="18"/>
  <c r="CL235" i="18"/>
  <c r="CL115" i="18"/>
  <c r="CL80" i="18"/>
  <c r="CL324" i="18"/>
  <c r="CL7" i="18"/>
  <c r="CL183" i="18"/>
  <c r="CL140" i="18"/>
  <c r="CL293" i="18"/>
  <c r="CL27" i="18"/>
  <c r="CL203" i="18"/>
  <c r="CL332" i="18"/>
  <c r="CL329" i="18"/>
  <c r="CL319" i="18"/>
  <c r="CL306" i="18"/>
  <c r="CL275" i="18"/>
  <c r="CL255" i="18"/>
  <c r="CL254" i="18"/>
  <c r="CL218" i="18"/>
  <c r="CL193" i="18"/>
  <c r="CL161" i="18"/>
  <c r="CL157" i="18"/>
  <c r="CL113" i="18"/>
  <c r="CL121" i="18"/>
  <c r="CL54" i="18"/>
  <c r="CL81" i="18"/>
  <c r="CL10" i="18"/>
  <c r="CL46" i="18"/>
  <c r="CL22" i="18"/>
  <c r="CL168" i="18"/>
  <c r="CL279" i="18"/>
  <c r="CL111" i="18"/>
  <c r="CL84" i="18"/>
  <c r="CL295" i="18"/>
  <c r="CL248" i="18"/>
  <c r="CL147" i="18"/>
  <c r="CL96" i="18"/>
  <c r="CL325" i="18"/>
  <c r="CL39" i="18"/>
  <c r="CL199" i="18"/>
  <c r="CL156" i="18"/>
  <c r="CL292" i="18"/>
  <c r="CL43" i="18"/>
  <c r="CL219" i="18"/>
  <c r="BY344" i="18"/>
  <c r="BY350" i="18"/>
  <c r="BY332" i="18"/>
  <c r="BY311" i="18"/>
  <c r="BY330" i="18"/>
  <c r="BY322" i="18"/>
  <c r="BY308" i="18"/>
  <c r="BY284" i="18"/>
  <c r="BY292" i="18"/>
  <c r="BY349" i="18"/>
  <c r="BY348" i="18"/>
  <c r="BY328" i="18"/>
  <c r="BY343" i="18"/>
  <c r="BY335" i="18"/>
  <c r="BY320" i="18"/>
  <c r="BY304" i="18"/>
  <c r="BY279" i="18"/>
  <c r="BY288" i="18"/>
  <c r="BY345" i="18"/>
  <c r="BY346" i="18"/>
  <c r="BY325" i="18"/>
  <c r="BY326" i="18"/>
  <c r="BY324" i="18"/>
  <c r="BY317" i="18"/>
  <c r="BY302" i="18"/>
  <c r="BY303" i="18"/>
  <c r="BY285" i="18"/>
  <c r="BY283" i="18"/>
  <c r="BY274" i="18"/>
  <c r="BY250" i="18"/>
  <c r="BY256" i="18"/>
  <c r="BY247" i="18"/>
  <c r="BY252" i="18"/>
  <c r="BY203" i="18"/>
  <c r="BY214" i="18"/>
  <c r="BY235" i="18"/>
  <c r="BY233" i="18"/>
  <c r="BY225" i="18"/>
  <c r="BY179" i="18"/>
  <c r="BY163" i="18"/>
  <c r="BY196" i="18"/>
  <c r="BY159" i="18"/>
  <c r="BY183" i="18"/>
  <c r="BY167" i="18"/>
  <c r="BY109" i="18"/>
  <c r="BY142" i="18"/>
  <c r="BY124" i="18"/>
  <c r="BY101" i="18"/>
  <c r="BY132" i="18"/>
  <c r="BY118" i="18"/>
  <c r="BY60" i="18"/>
  <c r="BY71" i="18"/>
  <c r="BY70" i="18"/>
  <c r="BY55" i="18"/>
  <c r="BY90" i="18"/>
  <c r="BY57" i="18"/>
  <c r="BY47" i="18"/>
  <c r="BY15" i="18"/>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41" i="18"/>
  <c r="BY333" i="18"/>
  <c r="BY313" i="18"/>
  <c r="BY316" i="18"/>
  <c r="BY318" i="18"/>
  <c r="BY310" i="18"/>
  <c r="BY294" i="18"/>
  <c r="BY290" i="18"/>
  <c r="BY272" i="18"/>
  <c r="BY342" i="18"/>
  <c r="BY327" i="18"/>
  <c r="BY319" i="18"/>
  <c r="BY329" i="18"/>
  <c r="BY307" i="18"/>
  <c r="BY306" i="18"/>
  <c r="BY299" i="18"/>
  <c r="BY287" i="18"/>
  <c r="BY269" i="18"/>
  <c r="BY351" i="18"/>
  <c r="BY340" i="18"/>
  <c r="BY339" i="18"/>
  <c r="BY315" i="18"/>
  <c r="BY334" i="18"/>
  <c r="BY305" i="18"/>
  <c r="BY300" i="18"/>
  <c r="BY298" i="18"/>
  <c r="BY295" i="18"/>
  <c r="BY268" i="18"/>
  <c r="BY267" i="18"/>
  <c r="BY271" i="18"/>
  <c r="BY244" i="18"/>
  <c r="BY241" i="18"/>
  <c r="BY236" i="18"/>
  <c r="BY206" i="18"/>
  <c r="BY215" i="18"/>
  <c r="BY231" i="18"/>
  <c r="BY217" i="18"/>
  <c r="BY208" i="18"/>
  <c r="BY201" i="18"/>
  <c r="BY151" i="18"/>
  <c r="BY169" i="18"/>
  <c r="BY146" i="18"/>
  <c r="BY170" i="18"/>
  <c r="BY149" i="18"/>
  <c r="BY144" i="18"/>
  <c r="BY127" i="18"/>
  <c r="BY111" i="18"/>
  <c r="BY136" i="18"/>
  <c r="BY120" i="18"/>
  <c r="BY145" i="18"/>
  <c r="BY93" i="18"/>
  <c r="BY72" i="18"/>
  <c r="BY94" i="18"/>
  <c r="BY82" i="18"/>
  <c r="BY73" i="18"/>
  <c r="BY63" i="18"/>
  <c r="BY40" i="18"/>
  <c r="BY38" i="18"/>
  <c r="BY41"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273" i="18"/>
  <c r="BY266" i="18"/>
  <c r="BY243" i="18"/>
  <c r="BY227" i="18"/>
  <c r="BY232" i="18"/>
  <c r="BY219" i="18"/>
  <c r="BY148" i="18"/>
  <c r="BY187" i="18"/>
  <c r="BY154" i="18"/>
  <c r="BY126" i="18"/>
  <c r="BY129" i="18"/>
  <c r="BY102" i="18"/>
  <c r="BY58" i="18"/>
  <c r="BY91" i="18"/>
  <c r="BY45" i="18"/>
  <c r="BY35" i="18"/>
  <c r="BY31" i="18"/>
  <c r="BY16" i="18"/>
  <c r="BY270" i="18"/>
  <c r="BY261" i="18"/>
  <c r="BY242" i="18"/>
  <c r="BY226" i="18"/>
  <c r="BY222" i="18"/>
  <c r="BY207" i="18"/>
  <c r="BY175" i="18"/>
  <c r="BY184" i="18"/>
  <c r="BY152" i="18"/>
  <c r="BY121" i="18"/>
  <c r="BY122" i="18"/>
  <c r="BY98" i="18"/>
  <c r="BY53" i="18"/>
  <c r="BY79" i="18"/>
  <c r="BY48" i="18"/>
  <c r="BY49" i="18"/>
  <c r="BY17" i="18"/>
  <c r="BY37" i="18"/>
  <c r="BY255" i="18"/>
  <c r="BY264" i="18"/>
  <c r="BY259" i="18"/>
  <c r="BY200" i="18"/>
  <c r="BY205" i="18"/>
  <c r="BY190" i="18"/>
  <c r="BY157" i="18"/>
  <c r="BY158" i="18"/>
  <c r="BY128" i="18"/>
  <c r="BY139" i="18"/>
  <c r="BY104" i="18"/>
  <c r="BY74" i="18"/>
  <c r="BY83" i="18"/>
  <c r="BY64" i="18"/>
  <c r="BY19" i="18"/>
  <c r="BY29" i="18"/>
  <c r="BY8" i="18"/>
  <c r="BY18" i="18"/>
  <c r="BY297" i="18"/>
  <c r="BY258" i="18"/>
  <c r="BY254" i="18"/>
  <c r="BY221" i="18"/>
  <c r="BY195" i="18"/>
  <c r="BY188" i="18"/>
  <c r="BY147" i="18"/>
  <c r="BY156" i="18"/>
  <c r="BY115" i="18"/>
  <c r="BY133" i="18"/>
  <c r="BY134" i="18"/>
  <c r="BY69" i="18"/>
  <c r="BY77" i="18"/>
  <c r="BY54" i="18"/>
  <c r="BY13" i="18"/>
  <c r="BY22" i="18"/>
  <c r="BY7" i="18"/>
  <c r="BY14" i="18"/>
  <c r="BY276" i="18"/>
  <c r="BY239" i="18"/>
  <c r="BY218" i="18"/>
  <c r="BY199" i="18"/>
  <c r="BY220" i="18"/>
  <c r="BY166" i="18"/>
  <c r="BY172" i="18"/>
  <c r="BY168" i="18"/>
  <c r="BY143" i="18"/>
  <c r="BY108" i="18"/>
  <c r="BY113" i="18"/>
  <c r="BY86" i="18"/>
  <c r="BY56" i="18"/>
  <c r="BY78" i="18"/>
  <c r="BY33" i="18"/>
  <c r="BY11" i="18"/>
  <c r="BY25" i="18"/>
  <c r="BY6" i="18"/>
  <c r="BY278" i="18"/>
  <c r="BY245" i="18"/>
  <c r="BY213" i="18"/>
  <c r="BY193" i="18"/>
  <c r="BY210" i="18"/>
  <c r="BY164" i="18"/>
  <c r="BY160" i="18"/>
  <c r="BY155" i="18"/>
  <c r="BY137" i="18"/>
  <c r="BY138" i="18"/>
  <c r="BY103" i="18"/>
  <c r="BY81" i="18"/>
  <c r="BY92" i="18"/>
  <c r="BY76" i="18"/>
  <c r="BY46" i="18"/>
  <c r="BY44" i="18"/>
  <c r="BY21" i="18"/>
  <c r="BY42" i="18"/>
  <c r="BY275" i="18"/>
  <c r="BY262" i="18"/>
  <c r="BY238" i="18"/>
  <c r="BY229" i="18"/>
  <c r="BY212" i="18"/>
  <c r="BY192" i="18"/>
  <c r="BY178" i="18"/>
  <c r="BY181" i="18"/>
  <c r="BY182" i="18"/>
  <c r="BY112" i="18"/>
  <c r="BY117" i="18"/>
  <c r="BY131" i="18"/>
  <c r="BY95" i="18"/>
  <c r="BY67" i="18"/>
  <c r="BY75" i="18"/>
  <c r="BY26" i="18"/>
  <c r="BY32" i="18"/>
  <c r="BY23" i="18"/>
  <c r="BY286" i="18"/>
  <c r="BY251" i="18"/>
  <c r="BY257" i="18"/>
  <c r="BY216" i="18"/>
  <c r="BY198" i="18"/>
  <c r="BY228" i="18"/>
  <c r="BY176" i="18"/>
  <c r="BY171" i="18"/>
  <c r="BY180" i="18"/>
  <c r="BY99" i="18"/>
  <c r="BY107" i="18"/>
  <c r="BY125" i="18"/>
  <c r="BY84" i="18"/>
  <c r="BY61" i="18"/>
  <c r="BY62" i="18"/>
  <c r="BY24" i="18"/>
  <c r="BY51" i="18"/>
  <c r="BY20" i="18"/>
  <c r="AM329" i="18"/>
  <c r="AL328" i="10" s="1"/>
  <c r="AM313" i="18"/>
  <c r="AL312" i="10" s="1"/>
  <c r="AM306" i="18"/>
  <c r="AL305" i="10" s="1"/>
  <c r="AM284" i="18"/>
  <c r="AL283" i="10" s="1"/>
  <c r="AM278" i="18"/>
  <c r="AL277" i="10" s="1"/>
  <c r="AM272" i="18"/>
  <c r="AL271" i="10" s="1"/>
  <c r="AM253" i="18"/>
  <c r="AL252" i="10" s="1"/>
  <c r="AM201" i="18"/>
  <c r="AL200" i="10" s="1"/>
  <c r="AM212" i="18"/>
  <c r="AL211" i="10" s="1"/>
  <c r="AM205" i="18"/>
  <c r="AL204" i="10" s="1"/>
  <c r="AM161" i="18"/>
  <c r="AL160" i="10" s="1"/>
  <c r="AM160" i="18"/>
  <c r="AL159" i="10" s="1"/>
  <c r="AM165" i="18"/>
  <c r="AL164" i="10" s="1"/>
  <c r="AM112" i="18"/>
  <c r="AL111" i="10" s="1"/>
  <c r="AM136" i="18"/>
  <c r="AL135" i="10" s="1"/>
  <c r="AM129" i="18"/>
  <c r="AL128" i="10" s="1"/>
  <c r="AM69" i="18"/>
  <c r="AL68" i="10" s="1"/>
  <c r="AM89" i="18"/>
  <c r="AL88" i="10" s="1"/>
  <c r="AM20" i="18"/>
  <c r="AL19" i="10" s="1"/>
  <c r="AM36" i="18"/>
  <c r="AL35" i="10" s="1"/>
  <c r="AM29" i="18"/>
  <c r="AL28" i="10" s="1"/>
  <c r="AM244" i="18"/>
  <c r="AL243" i="10" s="1"/>
  <c r="AM309" i="18"/>
  <c r="AL308" i="10" s="1"/>
  <c r="AM231" i="18"/>
  <c r="AL230" i="10" s="1"/>
  <c r="AM46" i="18"/>
  <c r="AL45" i="10" s="1"/>
  <c r="AM174" i="18"/>
  <c r="AL173" i="10" s="1"/>
  <c r="AM139" i="18"/>
  <c r="AL138" i="10" s="1"/>
  <c r="AM245" i="18"/>
  <c r="AL244" i="10" s="1"/>
  <c r="AM123" i="18"/>
  <c r="AL122" i="10" s="1"/>
  <c r="AM42" i="18"/>
  <c r="AL41" i="10" s="1"/>
  <c r="AM170" i="18"/>
  <c r="AL169" i="10" s="1"/>
  <c r="AM51" i="18"/>
  <c r="AL50" i="10" s="1"/>
  <c r="AM308" i="18"/>
  <c r="AL307" i="10" s="1"/>
  <c r="AM151" i="18"/>
  <c r="AL150" i="10" s="1"/>
  <c r="AM6" i="18"/>
  <c r="AL5" i="10" s="1"/>
  <c r="AM134" i="18"/>
  <c r="AL133" i="10" s="1"/>
  <c r="AM19" i="18"/>
  <c r="AL18" i="10" s="1"/>
  <c r="AM203" i="18"/>
  <c r="AL202" i="10" s="1"/>
  <c r="AM291" i="18"/>
  <c r="AL290" i="10" s="1"/>
  <c r="AM179" i="18"/>
  <c r="AL178" i="10" s="1"/>
  <c r="AM337" i="18"/>
  <c r="AL336" i="10" s="1"/>
  <c r="AM130" i="18"/>
  <c r="AL129" i="10" s="1"/>
  <c r="AM43" i="18"/>
  <c r="AL42" i="10" s="1"/>
  <c r="AM348" i="18"/>
  <c r="AL347" i="10" s="1"/>
  <c r="AM330" i="18"/>
  <c r="AL329" i="10" s="1"/>
  <c r="AM316" i="18"/>
  <c r="AL315" i="10" s="1"/>
  <c r="AM302" i="18"/>
  <c r="AL301" i="10" s="1"/>
  <c r="AM298" i="18"/>
  <c r="AL297" i="10" s="1"/>
  <c r="AM250" i="18"/>
  <c r="AL249" i="10" s="1"/>
  <c r="AM246" i="18"/>
  <c r="AL245" i="10" s="1"/>
  <c r="AM237" i="18"/>
  <c r="AL236" i="10" s="1"/>
  <c r="AM213" i="18"/>
  <c r="AL212" i="10" s="1"/>
  <c r="AM226" i="18"/>
  <c r="AL225" i="10" s="1"/>
  <c r="AM180" i="18"/>
  <c r="AL179" i="10" s="1"/>
  <c r="AM148" i="18"/>
  <c r="AL147" i="10" s="1"/>
  <c r="AM184" i="18"/>
  <c r="AL183" i="10" s="1"/>
  <c r="AM144" i="18"/>
  <c r="AL143" i="10" s="1"/>
  <c r="AM137" i="18"/>
  <c r="AL136" i="10" s="1"/>
  <c r="AM120" i="18"/>
  <c r="AL119" i="10" s="1"/>
  <c r="AM60" i="18"/>
  <c r="AL59" i="10" s="1"/>
  <c r="AM68" i="18"/>
  <c r="AL67" i="10" s="1"/>
  <c r="AM64" i="18"/>
  <c r="AL63" i="10" s="1"/>
  <c r="AM45" i="18"/>
  <c r="AL44" i="10" s="1"/>
  <c r="AM52" i="18"/>
  <c r="AL51" i="10" s="1"/>
  <c r="AM8" i="18"/>
  <c r="AL7" i="10" s="1"/>
  <c r="AM222" i="18"/>
  <c r="AL221" i="10" s="1"/>
  <c r="AM67" i="18"/>
  <c r="AL66" i="10" s="1"/>
  <c r="AM239" i="18"/>
  <c r="AL238" i="10" s="1"/>
  <c r="AM94" i="18"/>
  <c r="AL93" i="10" s="1"/>
  <c r="AM323" i="18"/>
  <c r="AL322" i="10" s="1"/>
  <c r="AM207" i="18"/>
  <c r="AL206" i="10" s="1"/>
  <c r="AM7" i="18"/>
  <c r="AL6" i="10" s="1"/>
  <c r="AM263" i="18"/>
  <c r="AL262" i="10" s="1"/>
  <c r="AM90" i="18"/>
  <c r="AL89" i="10" s="1"/>
  <c r="AM218" i="18"/>
  <c r="AL217" i="10" s="1"/>
  <c r="AM167" i="18"/>
  <c r="AL166" i="10" s="1"/>
  <c r="AM351" i="18"/>
  <c r="AL350" i="10" s="1"/>
  <c r="AM311" i="18"/>
  <c r="AL310" i="10" s="1"/>
  <c r="AM54" i="18"/>
  <c r="AL53" i="10" s="1"/>
  <c r="AM182" i="18"/>
  <c r="AL181" i="10" s="1"/>
  <c r="AM127" i="18"/>
  <c r="AL126" i="10" s="1"/>
  <c r="AM257" i="18"/>
  <c r="AL256" i="10" s="1"/>
  <c r="AM55" i="18"/>
  <c r="AL54" i="10" s="1"/>
  <c r="AM343" i="18"/>
  <c r="AL342" i="10" s="1"/>
  <c r="AM50" i="18"/>
  <c r="AL49" i="10" s="1"/>
  <c r="AM178" i="18"/>
  <c r="AL177" i="10" s="1"/>
  <c r="AM163" i="18"/>
  <c r="AL162" i="10" s="1"/>
  <c r="AM350" i="18"/>
  <c r="AL349" i="10" s="1"/>
  <c r="AM338" i="18"/>
  <c r="AL337" i="10" s="1"/>
  <c r="AM332" i="18"/>
  <c r="AL331" i="10" s="1"/>
  <c r="AM304" i="18"/>
  <c r="AL303" i="10" s="1"/>
  <c r="AM274" i="18"/>
  <c r="AL273" i="10" s="1"/>
  <c r="AM294" i="18"/>
  <c r="AL293" i="10" s="1"/>
  <c r="AM266" i="18"/>
  <c r="AL265" i="10" s="1"/>
  <c r="AM249" i="18"/>
  <c r="AL248" i="10" s="1"/>
  <c r="AM200" i="18"/>
  <c r="AL199" i="10" s="1"/>
  <c r="AM234" i="18"/>
  <c r="AL233" i="10" s="1"/>
  <c r="AM177" i="18"/>
  <c r="AL176" i="10" s="1"/>
  <c r="AM193" i="18"/>
  <c r="AL192" i="10" s="1"/>
  <c r="AM181" i="18"/>
  <c r="AL180" i="10" s="1"/>
  <c r="AM141" i="18"/>
  <c r="AL140" i="10" s="1"/>
  <c r="AM124" i="18"/>
  <c r="AL123" i="10" s="1"/>
  <c r="AM117" i="18"/>
  <c r="AL116" i="10" s="1"/>
  <c r="AM57" i="18"/>
  <c r="AL56" i="10" s="1"/>
  <c r="AM65" i="18"/>
  <c r="AL64" i="10" s="1"/>
  <c r="AM61" i="18"/>
  <c r="AL60" i="10" s="1"/>
  <c r="AM40" i="18"/>
  <c r="AL39" i="10" s="1"/>
  <c r="AM49" i="18"/>
  <c r="AL48" i="10" s="1"/>
  <c r="AM33" i="18"/>
  <c r="AL32" i="10" s="1"/>
  <c r="AM227" i="18"/>
  <c r="AL226" i="10" s="1"/>
  <c r="AM95" i="18"/>
  <c r="AL94" i="10" s="1"/>
  <c r="AM273" i="18"/>
  <c r="AL272" i="10" s="1"/>
  <c r="AM110" i="18"/>
  <c r="AL109" i="10" s="1"/>
  <c r="AM325" i="18"/>
  <c r="AL324" i="10" s="1"/>
  <c r="AM283" i="18"/>
  <c r="AL282" i="10" s="1"/>
  <c r="AM27" i="18"/>
  <c r="AL26" i="10" s="1"/>
  <c r="AM241" i="18"/>
  <c r="AL240" i="10" s="1"/>
  <c r="AM106" i="18"/>
  <c r="AL105" i="10" s="1"/>
  <c r="AM259" i="18"/>
  <c r="AL258" i="10" s="1"/>
  <c r="AM219" i="18"/>
  <c r="AL218" i="10" s="1"/>
  <c r="AM312" i="18"/>
  <c r="AL311" i="10" s="1"/>
  <c r="AM235" i="18"/>
  <c r="AL234" i="10" s="1"/>
  <c r="AM70" i="18"/>
  <c r="AL69" i="10" s="1"/>
  <c r="AM198" i="18"/>
  <c r="AL197" i="10" s="1"/>
  <c r="AM135" i="18"/>
  <c r="AL134" i="10" s="1"/>
  <c r="AM276" i="18"/>
  <c r="AL275" i="10" s="1"/>
  <c r="AM103" i="18"/>
  <c r="AL102" i="10" s="1"/>
  <c r="AM267" i="18"/>
  <c r="AL266" i="10" s="1"/>
  <c r="AM66" i="18"/>
  <c r="AL65" i="10" s="1"/>
  <c r="AM194" i="18"/>
  <c r="AL193" i="10" s="1"/>
  <c r="AM223" i="18"/>
  <c r="AL222" i="10" s="1"/>
  <c r="AM346" i="18"/>
  <c r="AL345" i="10" s="1"/>
  <c r="AM322" i="18"/>
  <c r="AL321" i="10" s="1"/>
  <c r="AM317" i="18"/>
  <c r="AL316" i="10" s="1"/>
  <c r="AM310" i="18"/>
  <c r="AL309" i="10" s="1"/>
  <c r="AM268" i="18"/>
  <c r="AL267" i="10" s="1"/>
  <c r="AM270" i="18"/>
  <c r="AL269" i="10" s="1"/>
  <c r="AM240" i="18"/>
  <c r="AL239" i="10" s="1"/>
  <c r="AM204" i="18"/>
  <c r="AL203" i="10" s="1"/>
  <c r="AM221" i="18"/>
  <c r="AL220" i="10" s="1"/>
  <c r="AM208" i="18"/>
  <c r="AL207" i="10" s="1"/>
  <c r="AM164" i="18"/>
  <c r="AL163" i="10" s="1"/>
  <c r="AM169" i="18"/>
  <c r="AL168" i="10" s="1"/>
  <c r="AM168" i="18"/>
  <c r="AL167" i="10" s="1"/>
  <c r="AM100" i="18"/>
  <c r="AL99" i="10" s="1"/>
  <c r="AM105" i="18"/>
  <c r="AL104" i="10" s="1"/>
  <c r="AM132" i="18"/>
  <c r="AL131" i="10" s="1"/>
  <c r="AM72" i="18"/>
  <c r="AL71" i="10" s="1"/>
  <c r="AM92" i="18"/>
  <c r="AL91" i="10" s="1"/>
  <c r="AM73" i="18"/>
  <c r="AL72" i="10" s="1"/>
  <c r="AM13" i="18"/>
  <c r="AL12" i="10" s="1"/>
  <c r="AM32" i="18"/>
  <c r="AL31" i="10" s="1"/>
  <c r="AM225" i="18"/>
  <c r="AL224" i="10" s="1"/>
  <c r="AM307" i="18"/>
  <c r="AL306" i="10" s="1"/>
  <c r="AM215" i="18"/>
  <c r="AL214" i="10" s="1"/>
  <c r="AM30" i="18"/>
  <c r="AL29" i="10" s="1"/>
  <c r="AM158" i="18"/>
  <c r="AL157" i="10" s="1"/>
  <c r="AM131" i="18"/>
  <c r="AL130" i="10" s="1"/>
  <c r="AM243" i="18"/>
  <c r="AL242" i="10" s="1"/>
  <c r="AM115" i="18"/>
  <c r="AL114" i="10" s="1"/>
  <c r="AM26" i="18"/>
  <c r="AL25" i="10" s="1"/>
  <c r="AM154" i="18"/>
  <c r="AL153" i="10" s="1"/>
  <c r="AM341" i="18"/>
  <c r="AL340" i="10" s="1"/>
  <c r="AM289" i="18"/>
  <c r="AL288" i="10" s="1"/>
  <c r="AM71" i="18"/>
  <c r="AL70" i="10" s="1"/>
  <c r="AM303" i="18"/>
  <c r="AL302" i="10" s="1"/>
  <c r="AM118" i="18"/>
  <c r="AL117" i="10" s="1"/>
  <c r="AM11" i="18"/>
  <c r="AL10" i="10" s="1"/>
  <c r="AM195" i="18"/>
  <c r="AL194" i="10" s="1"/>
  <c r="AM277" i="18"/>
  <c r="AL276" i="10" s="1"/>
  <c r="AM171" i="18"/>
  <c r="AL170" i="10" s="1"/>
  <c r="AM324" i="18"/>
  <c r="AL323" i="10" s="1"/>
  <c r="AM114" i="18"/>
  <c r="AL113" i="10" s="1"/>
  <c r="AM344" i="18"/>
  <c r="AL343" i="10" s="1"/>
  <c r="AM318" i="18"/>
  <c r="AL317" i="10" s="1"/>
  <c r="AM300" i="18"/>
  <c r="AL299" i="10" s="1"/>
  <c r="AM286" i="18"/>
  <c r="AL285" i="10" s="1"/>
  <c r="AM230" i="18"/>
  <c r="AL229" i="10" s="1"/>
  <c r="AM220" i="18"/>
  <c r="AL219" i="10" s="1"/>
  <c r="AM185" i="18"/>
  <c r="AL184" i="10" s="1"/>
  <c r="AM128" i="18"/>
  <c r="AL127" i="10" s="1"/>
  <c r="AM104" i="18"/>
  <c r="AL103" i="10" s="1"/>
  <c r="AM56" i="18"/>
  <c r="AL55" i="10" s="1"/>
  <c r="AM37" i="18"/>
  <c r="AL36" i="10" s="1"/>
  <c r="AM25" i="18"/>
  <c r="AL24" i="10" s="1"/>
  <c r="AM147" i="18"/>
  <c r="AL146" i="10" s="1"/>
  <c r="AM126" i="18"/>
  <c r="AL125" i="10" s="1"/>
  <c r="AM287" i="18"/>
  <c r="AL286" i="10" s="1"/>
  <c r="AM260" i="18"/>
  <c r="AL259" i="10" s="1"/>
  <c r="AM261" i="18"/>
  <c r="AL260" i="10" s="1"/>
  <c r="AM39" i="18"/>
  <c r="AL38" i="10" s="1"/>
  <c r="AM86" i="18"/>
  <c r="AL85" i="10" s="1"/>
  <c r="AM143" i="18"/>
  <c r="AL142" i="10" s="1"/>
  <c r="AM111" i="18"/>
  <c r="AL110" i="10" s="1"/>
  <c r="AM82" i="18"/>
  <c r="AL81" i="10" s="1"/>
  <c r="AM315" i="18"/>
  <c r="AL314" i="10" s="1"/>
  <c r="AM333" i="18"/>
  <c r="AL332" i="10" s="1"/>
  <c r="AM290" i="18"/>
  <c r="AL289" i="10" s="1"/>
  <c r="AM282" i="18"/>
  <c r="AL281" i="10" s="1"/>
  <c r="AM224" i="18"/>
  <c r="AL223" i="10" s="1"/>
  <c r="AM217" i="18"/>
  <c r="AL216" i="10" s="1"/>
  <c r="AM172" i="18"/>
  <c r="AL171" i="10" s="1"/>
  <c r="AM125" i="18"/>
  <c r="AL124" i="10" s="1"/>
  <c r="AM101" i="18"/>
  <c r="AL100" i="10" s="1"/>
  <c r="AM53" i="18"/>
  <c r="AL52" i="10" s="1"/>
  <c r="AM16" i="18"/>
  <c r="AL15" i="10" s="1"/>
  <c r="AM21" i="18"/>
  <c r="AL20" i="10" s="1"/>
  <c r="AM155" i="18"/>
  <c r="AL154" i="10" s="1"/>
  <c r="AM142" i="18"/>
  <c r="AL141" i="10" s="1"/>
  <c r="AM321" i="18"/>
  <c r="AL320" i="10" s="1"/>
  <c r="AM10" i="18"/>
  <c r="AL9" i="10" s="1"/>
  <c r="AM339" i="18"/>
  <c r="AL338" i="10" s="1"/>
  <c r="AM63" i="18"/>
  <c r="AL62" i="10" s="1"/>
  <c r="AM102" i="18"/>
  <c r="AL101" i="10" s="1"/>
  <c r="AM187" i="18"/>
  <c r="AL186" i="10" s="1"/>
  <c r="AM119" i="18"/>
  <c r="AL118" i="10" s="1"/>
  <c r="AM98" i="18"/>
  <c r="AL97" i="10" s="1"/>
  <c r="AM331" i="18"/>
  <c r="AL330" i="10" s="1"/>
  <c r="AM345" i="18"/>
  <c r="AL344" i="10" s="1"/>
  <c r="AM288" i="18"/>
  <c r="AL287" i="10" s="1"/>
  <c r="AM265" i="18"/>
  <c r="AL264" i="10" s="1"/>
  <c r="AM238" i="18"/>
  <c r="AL237" i="10" s="1"/>
  <c r="AM192" i="18"/>
  <c r="AL191" i="10" s="1"/>
  <c r="AM157" i="18"/>
  <c r="AL156" i="10" s="1"/>
  <c r="AM109" i="18"/>
  <c r="AL108" i="10" s="1"/>
  <c r="AM88" i="18"/>
  <c r="AL87" i="10" s="1"/>
  <c r="AM80" i="18"/>
  <c r="AL79" i="10" s="1"/>
  <c r="AM12" i="18"/>
  <c r="AL11" i="10" s="1"/>
  <c r="AM319" i="18"/>
  <c r="AL318" i="10" s="1"/>
  <c r="AM336" i="18"/>
  <c r="AL335" i="10" s="1"/>
  <c r="AM190" i="18"/>
  <c r="AL189" i="10" s="1"/>
  <c r="AM280" i="18"/>
  <c r="AL279" i="10" s="1"/>
  <c r="AM58" i="18"/>
  <c r="AL57" i="10" s="1"/>
  <c r="AM79" i="18"/>
  <c r="AL78" i="10" s="1"/>
  <c r="AM159" i="18"/>
  <c r="AL158" i="10" s="1"/>
  <c r="AM150" i="18"/>
  <c r="AL149" i="10" s="1"/>
  <c r="AM211" i="18"/>
  <c r="AL210" i="10" s="1"/>
  <c r="AM247" i="18"/>
  <c r="AL246" i="10" s="1"/>
  <c r="AM146" i="18"/>
  <c r="AL145" i="10" s="1"/>
  <c r="AM320" i="18"/>
  <c r="AL319" i="10" s="1"/>
  <c r="AM285" i="18"/>
  <c r="AL284" i="10" s="1"/>
  <c r="AM252" i="18"/>
  <c r="AL251" i="10" s="1"/>
  <c r="AM216" i="18"/>
  <c r="AL215" i="10" s="1"/>
  <c r="AM189" i="18"/>
  <c r="AL188" i="10" s="1"/>
  <c r="AM188" i="18"/>
  <c r="AL187" i="10" s="1"/>
  <c r="AM140" i="18"/>
  <c r="AL139" i="10" s="1"/>
  <c r="AM85" i="18"/>
  <c r="AL84" i="10" s="1"/>
  <c r="AM77" i="18"/>
  <c r="AL76" i="10" s="1"/>
  <c r="AM9" i="18"/>
  <c r="AL8" i="10" s="1"/>
  <c r="AM353" i="18"/>
  <c r="AL352" i="10" s="1"/>
  <c r="AM347" i="18"/>
  <c r="AL346" i="10" s="1"/>
  <c r="AM206" i="18"/>
  <c r="AL205" i="10" s="1"/>
  <c r="AM296" i="18"/>
  <c r="AL295" i="10" s="1"/>
  <c r="AM74" i="18"/>
  <c r="AL73" i="10" s="1"/>
  <c r="AM99" i="18"/>
  <c r="AL98" i="10" s="1"/>
  <c r="AM295" i="18"/>
  <c r="AL294" i="10" s="1"/>
  <c r="AM166" i="18"/>
  <c r="AL165" i="10" s="1"/>
  <c r="AM327" i="18"/>
  <c r="AL326" i="10" s="1"/>
  <c r="AM279" i="18"/>
  <c r="AL278" i="10" s="1"/>
  <c r="AM162" i="18"/>
  <c r="AL161" i="10" s="1"/>
  <c r="AM352" i="18"/>
  <c r="AL351" i="10" s="1"/>
  <c r="AM326" i="18"/>
  <c r="AL325" i="10" s="1"/>
  <c r="AM269" i="18"/>
  <c r="AL268" i="10" s="1"/>
  <c r="AM254" i="18"/>
  <c r="AL253" i="10" s="1"/>
  <c r="AM197" i="18"/>
  <c r="AL196" i="10" s="1"/>
  <c r="AM152" i="18"/>
  <c r="AL151" i="10" s="1"/>
  <c r="AM156" i="18"/>
  <c r="AL155" i="10" s="1"/>
  <c r="AM121" i="18"/>
  <c r="AL120" i="10" s="1"/>
  <c r="AM96" i="18"/>
  <c r="AL95" i="10" s="1"/>
  <c r="AM97" i="18"/>
  <c r="AL96" i="10" s="1"/>
  <c r="AM44" i="18"/>
  <c r="AL43" i="10" s="1"/>
  <c r="AM229" i="18"/>
  <c r="AL228" i="10" s="1"/>
  <c r="AM292" i="18"/>
  <c r="AL291" i="10" s="1"/>
  <c r="AM15" i="18"/>
  <c r="AL14" i="10" s="1"/>
  <c r="AM87" i="18"/>
  <c r="AL86" i="10" s="1"/>
  <c r="AM122" i="18"/>
  <c r="AL121" i="10" s="1"/>
  <c r="AM251" i="18"/>
  <c r="AL250" i="10" s="1"/>
  <c r="AM299" i="18"/>
  <c r="AL298" i="10" s="1"/>
  <c r="AM214" i="18"/>
  <c r="AL213" i="10" s="1"/>
  <c r="AM248" i="18"/>
  <c r="AL247" i="10" s="1"/>
  <c r="AM271" i="18"/>
  <c r="AL270" i="10" s="1"/>
  <c r="AM210" i="18"/>
  <c r="AL209" i="10" s="1"/>
  <c r="AM349" i="18"/>
  <c r="AL348" i="10" s="1"/>
  <c r="AM314" i="18"/>
  <c r="AL313" i="10" s="1"/>
  <c r="AM281" i="18"/>
  <c r="AL280" i="10" s="1"/>
  <c r="AM242" i="18"/>
  <c r="AL241" i="10" s="1"/>
  <c r="AM236" i="18"/>
  <c r="AL235" i="10" s="1"/>
  <c r="AM149" i="18"/>
  <c r="AL148" i="10" s="1"/>
  <c r="AM153" i="18"/>
  <c r="AL152" i="10" s="1"/>
  <c r="AM108" i="18"/>
  <c r="AL107" i="10" s="1"/>
  <c r="AM93" i="18"/>
  <c r="AL92" i="10" s="1"/>
  <c r="AM76" i="18"/>
  <c r="AL75" i="10" s="1"/>
  <c r="AM41" i="18"/>
  <c r="AL40" i="10" s="1"/>
  <c r="AM232" i="18"/>
  <c r="AL231" i="10" s="1"/>
  <c r="AM14" i="18"/>
  <c r="AL13" i="10" s="1"/>
  <c r="AM59" i="18"/>
  <c r="AL58" i="10" s="1"/>
  <c r="AM107" i="18"/>
  <c r="AL106" i="10" s="1"/>
  <c r="AM138" i="18"/>
  <c r="AL137" i="10" s="1"/>
  <c r="AM255" i="18"/>
  <c r="AL254" i="10" s="1"/>
  <c r="AM228" i="18"/>
  <c r="AL227" i="10" s="1"/>
  <c r="AM328" i="18"/>
  <c r="AL327" i="10" s="1"/>
  <c r="AM275" i="18"/>
  <c r="AL274" i="10" s="1"/>
  <c r="AM305" i="18"/>
  <c r="AL304" i="10" s="1"/>
  <c r="AM264" i="18"/>
  <c r="AL263" i="10" s="1"/>
  <c r="AM342" i="18"/>
  <c r="AL341" i="10" s="1"/>
  <c r="AM301" i="18"/>
  <c r="AL300" i="10" s="1"/>
  <c r="AM262" i="18"/>
  <c r="AL261" i="10" s="1"/>
  <c r="AM233" i="18"/>
  <c r="AL232" i="10" s="1"/>
  <c r="AM209" i="18"/>
  <c r="AL208" i="10" s="1"/>
  <c r="AM176" i="18"/>
  <c r="AL175" i="10" s="1"/>
  <c r="AM116" i="18"/>
  <c r="AL115" i="10" s="1"/>
  <c r="AM133" i="18"/>
  <c r="AL132" i="10" s="1"/>
  <c r="AM84" i="18"/>
  <c r="AL83" i="10" s="1"/>
  <c r="AM17" i="18"/>
  <c r="AL16" i="10" s="1"/>
  <c r="AM28" i="18"/>
  <c r="AL27" i="10" s="1"/>
  <c r="AM35" i="18"/>
  <c r="AL34" i="10" s="1"/>
  <c r="AM62" i="18"/>
  <c r="AL61" i="10" s="1"/>
  <c r="AM191" i="18"/>
  <c r="AL190" i="10" s="1"/>
  <c r="AM175" i="18"/>
  <c r="AL174" i="10" s="1"/>
  <c r="AM186" i="18"/>
  <c r="AL185" i="10" s="1"/>
  <c r="AM335" i="18"/>
  <c r="AL334" i="10" s="1"/>
  <c r="AM22" i="18"/>
  <c r="AL21" i="10" s="1"/>
  <c r="AM31" i="18"/>
  <c r="AL30" i="10" s="1"/>
  <c r="AM293" i="18"/>
  <c r="AL292" i="10" s="1"/>
  <c r="AM18" i="18"/>
  <c r="AL17" i="10" s="1"/>
  <c r="AM75" i="18"/>
  <c r="AL74" i="10" s="1"/>
  <c r="AM334" i="18"/>
  <c r="AL333" i="10" s="1"/>
  <c r="AM297" i="18"/>
  <c r="AL296" i="10" s="1"/>
  <c r="AM256" i="18"/>
  <c r="AL255" i="10" s="1"/>
  <c r="AM258" i="18"/>
  <c r="AL257" i="10" s="1"/>
  <c r="AM196" i="18"/>
  <c r="AL195" i="10" s="1"/>
  <c r="AM173" i="18"/>
  <c r="AL172" i="10" s="1"/>
  <c r="AM113" i="18"/>
  <c r="AL112" i="10" s="1"/>
  <c r="AM145" i="18"/>
  <c r="AL144" i="10" s="1"/>
  <c r="AM81" i="18"/>
  <c r="AL80" i="10" s="1"/>
  <c r="AM48" i="18"/>
  <c r="AL47" i="10" s="1"/>
  <c r="AM24" i="18"/>
  <c r="AL23" i="10" s="1"/>
  <c r="AM47" i="18"/>
  <c r="AL46" i="10" s="1"/>
  <c r="AM78" i="18"/>
  <c r="AL77" i="10" s="1"/>
  <c r="AM199" i="18"/>
  <c r="AL198" i="10" s="1"/>
  <c r="AM183" i="18"/>
  <c r="AL182" i="10" s="1"/>
  <c r="AM202" i="18"/>
  <c r="AL201" i="10" s="1"/>
  <c r="AM340" i="18"/>
  <c r="AL339" i="10" s="1"/>
  <c r="AM38" i="18"/>
  <c r="AL37" i="10" s="1"/>
  <c r="AM91" i="18"/>
  <c r="AL90" i="10" s="1"/>
  <c r="AM23" i="18"/>
  <c r="AL22" i="10" s="1"/>
  <c r="AM34" i="18"/>
  <c r="AL33" i="10" s="1"/>
  <c r="AM83" i="18"/>
  <c r="AL82" i="10" s="1"/>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37" i="18"/>
  <c r="BH310" i="18"/>
  <c r="BH298" i="18"/>
  <c r="BH304" i="18"/>
  <c r="BH267" i="18"/>
  <c r="BH260" i="18"/>
  <c r="BH244" i="18"/>
  <c r="BH218" i="18"/>
  <c r="BH223" i="18"/>
  <c r="BH208" i="18"/>
  <c r="BH151" i="18"/>
  <c r="BH160" i="18"/>
  <c r="BH146" i="18"/>
  <c r="BH114" i="18"/>
  <c r="BH136" i="18"/>
  <c r="BH88" i="18"/>
  <c r="BH86" i="18"/>
  <c r="BH89" i="18"/>
  <c r="BH61" i="18"/>
  <c r="BH78" i="18"/>
  <c r="BH48" i="18"/>
  <c r="BH38" i="18"/>
  <c r="BH52" i="18"/>
  <c r="BH6" i="18"/>
  <c r="BH344" i="18"/>
  <c r="BH341" i="18"/>
  <c r="BH321" i="18"/>
  <c r="BH300" i="18"/>
  <c r="BH301" i="18"/>
  <c r="BH257" i="18"/>
  <c r="BH262" i="18"/>
  <c r="BH231" i="18"/>
  <c r="BH204" i="18"/>
  <c r="BH196" i="18"/>
  <c r="BH191" i="18"/>
  <c r="BH178" i="18"/>
  <c r="BH171" i="18"/>
  <c r="BH125" i="18"/>
  <c r="BH142" i="18"/>
  <c r="BH107" i="18"/>
  <c r="BH62" i="18"/>
  <c r="BH81" i="18"/>
  <c r="BH83" i="18"/>
  <c r="BH97" i="18"/>
  <c r="BH76" i="18"/>
  <c r="BH40" i="18"/>
  <c r="BH35" i="18"/>
  <c r="BH44" i="18"/>
  <c r="BH26" i="18"/>
  <c r="BH349" i="18"/>
  <c r="BH335" i="18"/>
  <c r="BH316" i="18"/>
  <c r="BH295" i="18"/>
  <c r="BH290" i="18"/>
  <c r="BH256" i="18"/>
  <c r="BH245" i="18"/>
  <c r="BH258" i="18"/>
  <c r="BH216" i="18"/>
  <c r="BH235" i="18"/>
  <c r="BH182" i="18"/>
  <c r="BH176" i="18"/>
  <c r="BH159" i="18"/>
  <c r="BH118" i="18"/>
  <c r="BH140" i="18"/>
  <c r="BH101" i="18"/>
  <c r="BH57" i="18"/>
  <c r="BH59" i="18"/>
  <c r="BH77" i="18"/>
  <c r="BH91" i="18"/>
  <c r="BH51" i="18"/>
  <c r="BH47" i="18"/>
  <c r="BH23" i="18"/>
  <c r="BH10" i="18"/>
  <c r="BH9" i="18"/>
  <c r="BH350" i="18"/>
  <c r="BH326" i="18"/>
  <c r="BH325" i="18"/>
  <c r="BH302" i="18"/>
  <c r="BH271" i="18"/>
  <c r="BH265" i="18"/>
  <c r="BH240" i="18"/>
  <c r="BH243" i="18"/>
  <c r="BH227" i="18"/>
  <c r="BH229" i="18"/>
  <c r="BH161" i="18"/>
  <c r="BH148" i="18"/>
  <c r="BH170" i="18"/>
  <c r="BH144" i="18"/>
  <c r="BH111" i="18"/>
  <c r="BH122" i="18"/>
  <c r="BH98" i="18"/>
  <c r="BH95" i="18"/>
  <c r="BH68" i="18"/>
  <c r="BH79" i="18"/>
  <c r="BH50" i="18"/>
  <c r="BH33" i="18"/>
  <c r="BH14" i="18"/>
  <c r="BH31" i="18"/>
  <c r="BH7" i="18"/>
  <c r="BH334" i="18"/>
  <c r="BH345" i="18"/>
  <c r="BH320" i="18"/>
  <c r="BH297" i="18"/>
  <c r="BH285" i="18"/>
  <c r="BH288" i="18"/>
  <c r="BH233" i="18"/>
  <c r="BH242" i="18"/>
  <c r="BH226" i="18"/>
  <c r="BH222" i="18"/>
  <c r="BH154" i="18"/>
  <c r="BH175" i="18"/>
  <c r="BH165" i="18"/>
  <c r="BH130" i="18"/>
  <c r="BH105" i="18"/>
  <c r="BH120" i="18"/>
  <c r="BH87" i="18"/>
  <c r="BH84" i="18"/>
  <c r="BH56" i="18"/>
  <c r="BH66" i="18"/>
  <c r="BH45" i="18"/>
  <c r="BH27" i="18"/>
  <c r="BH49" i="18"/>
  <c r="BH17" i="18"/>
  <c r="BH8" i="18"/>
  <c r="BH348" i="18"/>
  <c r="BH324" i="18"/>
  <c r="BH347" i="18"/>
  <c r="BH282" i="18"/>
  <c r="BH268" i="18"/>
  <c r="BH294" i="18"/>
  <c r="BH259" i="18"/>
  <c r="BH225" i="18"/>
  <c r="BH200" i="18"/>
  <c r="BH205" i="18"/>
  <c r="BH188" i="18"/>
  <c r="BH157" i="18"/>
  <c r="BH183" i="18"/>
  <c r="BH109" i="18"/>
  <c r="BH124" i="18"/>
  <c r="BH134" i="18"/>
  <c r="BH74" i="18"/>
  <c r="BH65" i="18"/>
  <c r="BH92" i="18"/>
  <c r="BH64" i="18"/>
  <c r="BH37" i="18"/>
  <c r="BH21" i="18"/>
  <c r="BH41" i="18"/>
  <c r="BH24" i="18"/>
  <c r="BH13" i="18"/>
  <c r="BH346" i="18"/>
  <c r="BH319" i="18"/>
  <c r="BH309" i="18"/>
  <c r="BH291" i="18"/>
  <c r="BH281" i="18"/>
  <c r="BH289" i="18"/>
  <c r="BH252" i="18"/>
  <c r="BH224" i="18"/>
  <c r="BH221" i="18"/>
  <c r="BH195" i="18"/>
  <c r="BH179" i="18"/>
  <c r="BH147" i="18"/>
  <c r="BH177" i="18"/>
  <c r="BH100" i="18"/>
  <c r="BH110" i="18"/>
  <c r="BH132" i="18"/>
  <c r="BH69" i="18"/>
  <c r="BH58" i="18"/>
  <c r="BH80" i="18"/>
  <c r="BH54" i="18"/>
  <c r="BH30" i="18"/>
  <c r="BH16" i="18"/>
  <c r="BH34" i="18"/>
  <c r="BH19" i="18"/>
  <c r="BH342" i="18"/>
  <c r="BH311" i="18"/>
  <c r="BH299" i="18"/>
  <c r="BH303" i="18"/>
  <c r="BH270" i="18"/>
  <c r="BH261" i="18"/>
  <c r="BH250" i="18"/>
  <c r="BH201" i="18"/>
  <c r="BH199" i="18"/>
  <c r="BH210" i="18"/>
  <c r="BH164" i="18"/>
  <c r="BH172" i="18"/>
  <c r="BH149" i="18"/>
  <c r="BH127" i="18"/>
  <c r="BH138" i="18"/>
  <c r="BH103" i="18"/>
  <c r="BH96" i="18"/>
  <c r="BH53" i="18"/>
  <c r="BH67" i="18"/>
  <c r="BH85" i="18"/>
  <c r="BH25" i="18"/>
  <c r="BH46" i="18"/>
  <c r="BH22" i="18"/>
  <c r="BH15" i="18"/>
  <c r="BD345" i="18"/>
  <c r="BD347" i="18"/>
  <c r="BD342" i="18"/>
  <c r="BD341" i="18"/>
  <c r="BD331" i="18"/>
  <c r="BD317" i="18"/>
  <c r="BD309" i="18"/>
  <c r="BD351" i="18"/>
  <c r="BD335" i="18"/>
  <c r="BD339" i="18"/>
  <c r="BD337" i="18"/>
  <c r="BD325" i="18"/>
  <c r="BD310" i="18"/>
  <c r="BD305" i="18"/>
  <c r="BD348" i="18"/>
  <c r="BD338" i="18"/>
  <c r="BD353" i="18"/>
  <c r="BD333" i="18"/>
  <c r="BD319" i="18"/>
  <c r="BD299" i="18"/>
  <c r="BD301" i="18"/>
  <c r="BD343" i="18"/>
  <c r="BD332" i="18"/>
  <c r="BD320" i="18"/>
  <c r="BD327" i="18"/>
  <c r="BD315" i="18"/>
  <c r="BD298" i="18"/>
  <c r="BD336" i="18"/>
  <c r="BD329" i="18"/>
  <c r="BD312" i="18"/>
  <c r="BD323" i="18"/>
  <c r="BD306" i="18"/>
  <c r="BD316" i="18"/>
  <c r="BD344" i="18"/>
  <c r="BD300"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112" i="18"/>
  <c r="BD94" i="18"/>
  <c r="BD82" i="18"/>
  <c r="BD73" i="18"/>
  <c r="BD63" i="18"/>
  <c r="BD74" i="18"/>
  <c r="BD95" i="18"/>
  <c r="BD23" i="18"/>
  <c r="BD32" i="18"/>
  <c r="BD30" i="18"/>
  <c r="BD39" i="18"/>
  <c r="BD29" i="18"/>
  <c r="BD22" i="18"/>
  <c r="BD318" i="18"/>
  <c r="BD321" i="18"/>
  <c r="BD296" i="18"/>
  <c r="BD304" i="18"/>
  <c r="BD274" i="18"/>
  <c r="BD281" i="18"/>
  <c r="BD273" i="18"/>
  <c r="BD246" i="18"/>
  <c r="BD238" i="18"/>
  <c r="BD236" i="18"/>
  <c r="BD239" i="18"/>
  <c r="BD229" i="18"/>
  <c r="BD205" i="18"/>
  <c r="BD228" i="18"/>
  <c r="BD206" i="18"/>
  <c r="BD202" i="18"/>
  <c r="BD171" i="18"/>
  <c r="BD156" i="18"/>
  <c r="BD193" i="18"/>
  <c r="BD173" i="18"/>
  <c r="BD150" i="18"/>
  <c r="BD133" i="18"/>
  <c r="BD123" i="18"/>
  <c r="BD106" i="18"/>
  <c r="BD131" i="18"/>
  <c r="BD115" i="18"/>
  <c r="BD99" i="18"/>
  <c r="BD89" i="18"/>
  <c r="BD80" i="18"/>
  <c r="BD66" i="18"/>
  <c r="BD88" i="18"/>
  <c r="BD69" i="18"/>
  <c r="BD84" i="18"/>
  <c r="BD14" i="18"/>
  <c r="BD10" i="18"/>
  <c r="BD25" i="18"/>
  <c r="BD33" i="18"/>
  <c r="BD13" i="18"/>
  <c r="BD6" i="18"/>
  <c r="BD349" i="18"/>
  <c r="BD326" i="18"/>
  <c r="BD330"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40" i="18"/>
  <c r="BD322" i="18"/>
  <c r="BD311"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352" i="18"/>
  <c r="BD324" i="18"/>
  <c r="BD307" i="18"/>
  <c r="BD294" i="18"/>
  <c r="BD279" i="18"/>
  <c r="BD276" i="18"/>
  <c r="BD272" i="18"/>
  <c r="BD266" i="18"/>
  <c r="BD250" i="18"/>
  <c r="BD263" i="18"/>
  <c r="BD240" i="18"/>
  <c r="BD232" i="18"/>
  <c r="BD198" i="18"/>
  <c r="BD220" i="18"/>
  <c r="BD219" i="18"/>
  <c r="BD203" i="18"/>
  <c r="BD174" i="18"/>
  <c r="BD191" i="18"/>
  <c r="BD183" i="18"/>
  <c r="BD167" i="18"/>
  <c r="BD151" i="18"/>
  <c r="BD169" i="18"/>
  <c r="BD108" i="18"/>
  <c r="BD101" i="18"/>
  <c r="BD132" i="18"/>
  <c r="BD116" i="18"/>
  <c r="BD143" i="18"/>
  <c r="BD126" i="18"/>
  <c r="BD70" i="18"/>
  <c r="BD55" i="18"/>
  <c r="BD90" i="18"/>
  <c r="BD57" i="18"/>
  <c r="BD86" i="18"/>
  <c r="BD58" i="18"/>
  <c r="BD41" i="18"/>
  <c r="BD50" i="18"/>
  <c r="BD40" i="18"/>
  <c r="BD18" i="18"/>
  <c r="BD24" i="18"/>
  <c r="BD11" i="18"/>
  <c r="BD350" i="18"/>
  <c r="BD313" i="18"/>
  <c r="BD308" i="18"/>
  <c r="BD303" i="18"/>
  <c r="BD297" i="18"/>
  <c r="BD261" i="18"/>
  <c r="BD269" i="18"/>
  <c r="BD264" i="18"/>
  <c r="BD244" i="18"/>
  <c r="BD262" i="18"/>
  <c r="BD233" i="18"/>
  <c r="BD221" i="18"/>
  <c r="BD196" i="18"/>
  <c r="BD210" i="18"/>
  <c r="BD207" i="18"/>
  <c r="BD197" i="18"/>
  <c r="BD172" i="18"/>
  <c r="BD184" i="18"/>
  <c r="BD177" i="18"/>
  <c r="BD161" i="18"/>
  <c r="BD185" i="18"/>
  <c r="BD162" i="18"/>
  <c r="BD146" i="18"/>
  <c r="BD135" i="18"/>
  <c r="BD119" i="18"/>
  <c r="BD102" i="18"/>
  <c r="BD137" i="18"/>
  <c r="BD121" i="18"/>
  <c r="BD68" i="18"/>
  <c r="BD97" i="18"/>
  <c r="BD85" i="18"/>
  <c r="BD98" i="18"/>
  <c r="BD81" i="18"/>
  <c r="BD53" i="18"/>
  <c r="BD34" i="18"/>
  <c r="BD45" i="18"/>
  <c r="BD28" i="18"/>
  <c r="BD16" i="18"/>
  <c r="BD17" i="18"/>
  <c r="BD328" i="18"/>
  <c r="BD334"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42" i="18"/>
  <c r="BD19" i="18"/>
  <c r="BD36" i="18"/>
  <c r="BD15" i="18"/>
  <c r="BD280" i="18"/>
  <c r="BD259" i="18"/>
  <c r="BD155" i="18"/>
  <c r="BD114" i="18"/>
  <c r="BD44" i="18"/>
  <c r="BD283" i="18"/>
  <c r="BD209" i="18"/>
  <c r="BD152" i="18"/>
  <c r="BD105" i="18"/>
  <c r="BD37" i="18"/>
  <c r="BD289" i="18"/>
  <c r="BD217" i="18"/>
  <c r="BD176" i="18"/>
  <c r="BD92" i="18"/>
  <c r="BD47" i="18"/>
  <c r="BD254" i="18"/>
  <c r="BD194" i="18"/>
  <c r="BD147" i="18"/>
  <c r="BD79" i="18"/>
  <c r="BD7" i="18"/>
  <c r="BD275" i="18"/>
  <c r="BD218" i="18"/>
  <c r="BD138" i="18"/>
  <c r="BD76" i="18"/>
  <c r="BD26" i="18"/>
  <c r="BD256" i="18"/>
  <c r="BD226" i="18"/>
  <c r="BD122" i="18"/>
  <c r="BD87" i="18"/>
  <c r="BD346" i="18"/>
  <c r="BD255" i="18"/>
  <c r="BD186" i="18"/>
  <c r="BD103" i="18"/>
  <c r="BD59" i="18"/>
  <c r="BD314" i="18"/>
  <c r="BD243" i="18"/>
  <c r="BD165" i="18"/>
  <c r="BD130" i="18"/>
  <c r="BD35"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339" i="18"/>
  <c r="AV317" i="18"/>
  <c r="AV307" i="18"/>
  <c r="AV286" i="18"/>
  <c r="AV247" i="18"/>
  <c r="AV236" i="18"/>
  <c r="AV231" i="18"/>
  <c r="AV233" i="18"/>
  <c r="AV202" i="18"/>
  <c r="AV182" i="18"/>
  <c r="AV162" i="18"/>
  <c r="AV141" i="18"/>
  <c r="AV142" i="18"/>
  <c r="AV66" i="18"/>
  <c r="AV74" i="18"/>
  <c r="AV34" i="18"/>
  <c r="AV38" i="18"/>
  <c r="AV14" i="18"/>
  <c r="AV39" i="18"/>
  <c r="AV215" i="18"/>
  <c r="AV8" i="18"/>
  <c r="AV184" i="18"/>
  <c r="AV27" i="18"/>
  <c r="AV187" i="18"/>
  <c r="AV60" i="18"/>
  <c r="AV241" i="18"/>
  <c r="AV63" i="18"/>
  <c r="AV308" i="18"/>
  <c r="AV96" i="18"/>
  <c r="AV228" i="18"/>
  <c r="AV83" i="18"/>
  <c r="AV211" i="18"/>
  <c r="AV36" i="18"/>
  <c r="AV164" i="18"/>
  <c r="AV329" i="18"/>
  <c r="AV311" i="18"/>
  <c r="AV313" i="18"/>
  <c r="AV282" i="18"/>
  <c r="AV275" i="18"/>
  <c r="AV246" i="18"/>
  <c r="AV217" i="18"/>
  <c r="AV230" i="18"/>
  <c r="AV214" i="18"/>
  <c r="AV173" i="18"/>
  <c r="AV181" i="18"/>
  <c r="AV125" i="18"/>
  <c r="AV133" i="18"/>
  <c r="AV54" i="18"/>
  <c r="AV65" i="18"/>
  <c r="AV22" i="18"/>
  <c r="AV26" i="18"/>
  <c r="AV324" i="18"/>
  <c r="AV55" i="18"/>
  <c r="AV225" i="18"/>
  <c r="AV40" i="18"/>
  <c r="AV200" i="18"/>
  <c r="AV43" i="18"/>
  <c r="AV219" i="18"/>
  <c r="AV76" i="18"/>
  <c r="AV260" i="18"/>
  <c r="AV95" i="18"/>
  <c r="AV340" i="18"/>
  <c r="AV112" i="18"/>
  <c r="AV331" i="18"/>
  <c r="AV99" i="18"/>
  <c r="AV257" i="18"/>
  <c r="AV52" i="18"/>
  <c r="AV180" i="18"/>
  <c r="AV330" i="18"/>
  <c r="AV342" i="18"/>
  <c r="AV298" i="18"/>
  <c r="AV294" i="18"/>
  <c r="AV268" i="18"/>
  <c r="AV254" i="18"/>
  <c r="AV198" i="18"/>
  <c r="AV227" i="18"/>
  <c r="AV186" i="18"/>
  <c r="AV189" i="18"/>
  <c r="AV174" i="18"/>
  <c r="AV118" i="18"/>
  <c r="AV145" i="18"/>
  <c r="AV90" i="18"/>
  <c r="AV53" i="18"/>
  <c r="AV37" i="18"/>
  <c r="AV9" i="18"/>
  <c r="AV337" i="18"/>
  <c r="AV87" i="18"/>
  <c r="AV244" i="18"/>
  <c r="AV56" i="18"/>
  <c r="AV336" i="18"/>
  <c r="AV59" i="18"/>
  <c r="AV321" i="18"/>
  <c r="AV108" i="18"/>
  <c r="AV315" i="18"/>
  <c r="AV111" i="18"/>
  <c r="AV312" i="18"/>
  <c r="AV128" i="18"/>
  <c r="AV328" i="18"/>
  <c r="AV115" i="18"/>
  <c r="AV276" i="18"/>
  <c r="AV68" i="18"/>
  <c r="AV196" i="18"/>
  <c r="AV352" i="18"/>
  <c r="AV327" i="18"/>
  <c r="AV333" i="18"/>
  <c r="AV304" i="18"/>
  <c r="AV288" i="18"/>
  <c r="AV285" i="18"/>
  <c r="AV252" i="18"/>
  <c r="AV222" i="18"/>
  <c r="AV206" i="18"/>
  <c r="AV165" i="18"/>
  <c r="AV185" i="18"/>
  <c r="AV146" i="18"/>
  <c r="AV109" i="18"/>
  <c r="AV117" i="18"/>
  <c r="AV57" i="18"/>
  <c r="AV89" i="18"/>
  <c r="AV25" i="18"/>
  <c r="AV41" i="18"/>
  <c r="AV283" i="18"/>
  <c r="AV103" i="18"/>
  <c r="AV299" i="18"/>
  <c r="AV72" i="18"/>
  <c r="AV273" i="18"/>
  <c r="AV91" i="18"/>
  <c r="AV251" i="18"/>
  <c r="AV124" i="18"/>
  <c r="AV341" i="18"/>
  <c r="AV127" i="18"/>
  <c r="AV16" i="18"/>
  <c r="AV144" i="18"/>
  <c r="AV271" i="18"/>
  <c r="AV131" i="18"/>
  <c r="AV248" i="18"/>
  <c r="AV84" i="18"/>
  <c r="AV212" i="18"/>
  <c r="AV350" i="18"/>
  <c r="AV326" i="18"/>
  <c r="AV316" i="18"/>
  <c r="AV279" i="18"/>
  <c r="AV272" i="18"/>
  <c r="AV270" i="18"/>
  <c r="AV266" i="18"/>
  <c r="AV224" i="18"/>
  <c r="AV237" i="18"/>
  <c r="AV177" i="18"/>
  <c r="AV166" i="18"/>
  <c r="AV138" i="18"/>
  <c r="AV137" i="18"/>
  <c r="AV110" i="18"/>
  <c r="AV93" i="18"/>
  <c r="AV58" i="18"/>
  <c r="AV50" i="18"/>
  <c r="AV29" i="18"/>
  <c r="AV344" i="18"/>
  <c r="AV119" i="18"/>
  <c r="AV347" i="18"/>
  <c r="AV104" i="18"/>
  <c r="AV292" i="18"/>
  <c r="AV107" i="18"/>
  <c r="AV280" i="18"/>
  <c r="AV140" i="18"/>
  <c r="AV255" i="18"/>
  <c r="AV159" i="18"/>
  <c r="AV32" i="18"/>
  <c r="AV160" i="18"/>
  <c r="AV19" i="18"/>
  <c r="AV147" i="18"/>
  <c r="AV277" i="18"/>
  <c r="AV100" i="18"/>
  <c r="AV348" i="18"/>
  <c r="AV338" i="18"/>
  <c r="AV306" i="18"/>
  <c r="AV301" i="18"/>
  <c r="AV269" i="18"/>
  <c r="AV281" i="18"/>
  <c r="AV263" i="18"/>
  <c r="AV201" i="18"/>
  <c r="AV238" i="18"/>
  <c r="AV170" i="18"/>
  <c r="AV169" i="18"/>
  <c r="AV129" i="18"/>
  <c r="AV130" i="18"/>
  <c r="AV97" i="18"/>
  <c r="AV69" i="18"/>
  <c r="AV94" i="18"/>
  <c r="AV33" i="18"/>
  <c r="AV10" i="18"/>
  <c r="AV223" i="18"/>
  <c r="AV151" i="18"/>
  <c r="AV229" i="18"/>
  <c r="AV120" i="18"/>
  <c r="AV325" i="18"/>
  <c r="AV123" i="18"/>
  <c r="AV296" i="18"/>
  <c r="AV172" i="18"/>
  <c r="AV303" i="18"/>
  <c r="AV175" i="18"/>
  <c r="AV48" i="18"/>
  <c r="AV176" i="18"/>
  <c r="AV35" i="18"/>
  <c r="AV163" i="18"/>
  <c r="AV293" i="18"/>
  <c r="AV116" i="18"/>
  <c r="AV349" i="18"/>
  <c r="AV332" i="18"/>
  <c r="AV310" i="18"/>
  <c r="AV291" i="18"/>
  <c r="AV262" i="18"/>
  <c r="AV243" i="18"/>
  <c r="AV256" i="18"/>
  <c r="AV194" i="18"/>
  <c r="AV221" i="18"/>
  <c r="AV158" i="18"/>
  <c r="AV157" i="18"/>
  <c r="AV113" i="18"/>
  <c r="AV121" i="18"/>
  <c r="AV82" i="18"/>
  <c r="AV98" i="18"/>
  <c r="AV70" i="18"/>
  <c r="AV21" i="18"/>
  <c r="AV13" i="18"/>
  <c r="AV351" i="18"/>
  <c r="AV167" i="18"/>
  <c r="AV309" i="18"/>
  <c r="AV136" i="18"/>
  <c r="AV239" i="18"/>
  <c r="AV155" i="18"/>
  <c r="AV12" i="18"/>
  <c r="AV188" i="18"/>
  <c r="AV31" i="18"/>
  <c r="AV191" i="18"/>
  <c r="AV64" i="18"/>
  <c r="AV192" i="18"/>
  <c r="AV51" i="18"/>
  <c r="AV179" i="18"/>
  <c r="AV319" i="18"/>
  <c r="AV132" i="18"/>
  <c r="AV343" i="18"/>
  <c r="AV323" i="18"/>
  <c r="AV302" i="18"/>
  <c r="AV297" i="18"/>
  <c r="AV250" i="18"/>
  <c r="AV242" i="18"/>
  <c r="AV258" i="18"/>
  <c r="AV234" i="18"/>
  <c r="AV209" i="18"/>
  <c r="AV161" i="18"/>
  <c r="AV150" i="18"/>
  <c r="AV106" i="18"/>
  <c r="AV105" i="18"/>
  <c r="AV73" i="18"/>
  <c r="AV81" i="18"/>
  <c r="AV49" i="18"/>
  <c r="AV18" i="18"/>
  <c r="AV30" i="18"/>
  <c r="AV23" i="18"/>
  <c r="AV183" i="18"/>
  <c r="AV287" i="18"/>
  <c r="AV168" i="18"/>
  <c r="AV335" i="18"/>
  <c r="AV171" i="18"/>
  <c r="AV44" i="18"/>
  <c r="AV204" i="18"/>
  <c r="AV47" i="18"/>
  <c r="AV289" i="18"/>
  <c r="AV80" i="18"/>
  <c r="AV208" i="18"/>
  <c r="AV67" i="18"/>
  <c r="AV195" i="18"/>
  <c r="AV20" i="18"/>
  <c r="AV148" i="18"/>
  <c r="AL352" i="18"/>
  <c r="AJ351" i="10" s="1"/>
  <c r="AL338" i="18"/>
  <c r="AJ337" i="10" s="1"/>
  <c r="AL326" i="18"/>
  <c r="AJ325" i="10" s="1"/>
  <c r="AL304" i="18"/>
  <c r="AJ303" i="10" s="1"/>
  <c r="AL279" i="18"/>
  <c r="AJ278" i="10" s="1"/>
  <c r="AL269" i="18"/>
  <c r="AJ268" i="10" s="1"/>
  <c r="AL238" i="18"/>
  <c r="AJ237" i="10" s="1"/>
  <c r="AL259" i="18"/>
  <c r="AJ258" i="10" s="1"/>
  <c r="AL205" i="18"/>
  <c r="AJ204" i="10" s="1"/>
  <c r="AL202" i="18"/>
  <c r="AJ201" i="10" s="1"/>
  <c r="AL189" i="18"/>
  <c r="AJ188" i="10" s="1"/>
  <c r="AL154" i="18"/>
  <c r="AJ153" i="10" s="1"/>
  <c r="AL169" i="18"/>
  <c r="AJ168" i="10" s="1"/>
  <c r="AL129" i="18"/>
  <c r="AJ128" i="10" s="1"/>
  <c r="AL102" i="18"/>
  <c r="AJ101" i="10" s="1"/>
  <c r="AL105" i="18"/>
  <c r="AJ104" i="10" s="1"/>
  <c r="AL73" i="18"/>
  <c r="AJ72" i="10" s="1"/>
  <c r="AL98" i="18"/>
  <c r="AJ97" i="10" s="1"/>
  <c r="AL53" i="18"/>
  <c r="AJ52" i="10" s="1"/>
  <c r="AL10" i="18"/>
  <c r="AJ9" i="10" s="1"/>
  <c r="AL21" i="18"/>
  <c r="AJ20" i="10" s="1"/>
  <c r="AL22" i="18"/>
  <c r="AJ21" i="10" s="1"/>
  <c r="AL308" i="18"/>
  <c r="AJ307" i="10" s="1"/>
  <c r="AL16" i="18"/>
  <c r="AJ15" i="10" s="1"/>
  <c r="AL144" i="18"/>
  <c r="AJ143" i="10" s="1"/>
  <c r="AL239" i="18"/>
  <c r="AJ238" i="10" s="1"/>
  <c r="AL15" i="18"/>
  <c r="AJ14" i="10" s="1"/>
  <c r="AL79" i="18"/>
  <c r="AJ78" i="10" s="1"/>
  <c r="AL143" i="18"/>
  <c r="AJ142" i="10" s="1"/>
  <c r="AL207" i="18"/>
  <c r="AJ206" i="10" s="1"/>
  <c r="AL100" i="18"/>
  <c r="AJ99" i="10" s="1"/>
  <c r="AL241" i="18"/>
  <c r="AJ240" i="10" s="1"/>
  <c r="AL255" i="18"/>
  <c r="AJ254" i="10" s="1"/>
  <c r="AL229" i="18"/>
  <c r="AJ228" i="10" s="1"/>
  <c r="AL72" i="18"/>
  <c r="AJ71" i="10" s="1"/>
  <c r="AL200" i="18"/>
  <c r="AJ199" i="10" s="1"/>
  <c r="AL344" i="18"/>
  <c r="AJ343" i="10" s="1"/>
  <c r="AL67" i="18"/>
  <c r="AJ66" i="10" s="1"/>
  <c r="AL131" i="18"/>
  <c r="AJ130" i="10" s="1"/>
  <c r="AL195" i="18"/>
  <c r="AJ194" i="10" s="1"/>
  <c r="AL28" i="18"/>
  <c r="AJ27" i="10" s="1"/>
  <c r="AL156" i="18"/>
  <c r="AJ155" i="10" s="1"/>
  <c r="AL321" i="18"/>
  <c r="AJ320" i="10" s="1"/>
  <c r="AL343" i="18"/>
  <c r="AJ342" i="10" s="1"/>
  <c r="AK342" i="10" s="1"/>
  <c r="AL342" i="18"/>
  <c r="AJ341" i="10" s="1"/>
  <c r="AL329" i="18"/>
  <c r="AJ328" i="10" s="1"/>
  <c r="AL306" i="18"/>
  <c r="AJ305" i="10" s="1"/>
  <c r="AL295" i="18"/>
  <c r="AJ294" i="10" s="1"/>
  <c r="AL275" i="18"/>
  <c r="AJ274" i="10" s="1"/>
  <c r="AL270" i="18"/>
  <c r="AJ269" i="10" s="1"/>
  <c r="AL242" i="18"/>
  <c r="AJ241" i="10" s="1"/>
  <c r="AL237" i="18"/>
  <c r="AJ236" i="10" s="1"/>
  <c r="AL218" i="18"/>
  <c r="AJ217" i="10" s="1"/>
  <c r="AL193" i="18"/>
  <c r="AJ192" i="10" s="1"/>
  <c r="AL177" i="18"/>
  <c r="AJ176" i="10" s="1"/>
  <c r="AL185" i="18"/>
  <c r="AJ184" i="10" s="1"/>
  <c r="AL146" i="18"/>
  <c r="AJ145" i="10" s="1"/>
  <c r="AL113" i="18"/>
  <c r="AJ112" i="10" s="1"/>
  <c r="AL114" i="18"/>
  <c r="AJ113" i="10" s="1"/>
  <c r="AL138" i="18"/>
  <c r="AJ137" i="10" s="1"/>
  <c r="AL85" i="18"/>
  <c r="AJ84" i="10" s="1"/>
  <c r="AL86" i="18"/>
  <c r="AJ85" i="10" s="1"/>
  <c r="AL70" i="18"/>
  <c r="AJ69" i="10" s="1"/>
  <c r="AL37" i="18"/>
  <c r="AJ36" i="10" s="1"/>
  <c r="AK36" i="10" s="1"/>
  <c r="AL26" i="18"/>
  <c r="AJ25" i="10" s="1"/>
  <c r="AL29" i="18"/>
  <c r="AJ28" i="10" s="1"/>
  <c r="AL325" i="18"/>
  <c r="AJ324" i="10" s="1"/>
  <c r="AL80" i="18"/>
  <c r="AJ79" i="10" s="1"/>
  <c r="AL208" i="18"/>
  <c r="AJ207" i="10" s="1"/>
  <c r="AK207" i="10" s="1"/>
  <c r="AL251" i="18"/>
  <c r="AJ250" i="10" s="1"/>
  <c r="AL47" i="18"/>
  <c r="AJ46" i="10" s="1"/>
  <c r="AL111" i="18"/>
  <c r="AJ110" i="10" s="1"/>
  <c r="AL175" i="18"/>
  <c r="AJ174" i="10" s="1"/>
  <c r="AL36" i="18"/>
  <c r="AJ35" i="10" s="1"/>
  <c r="AL164" i="18"/>
  <c r="AJ163" i="10" s="1"/>
  <c r="AL293" i="18"/>
  <c r="AJ292" i="10" s="1"/>
  <c r="AK292" i="10" s="1"/>
  <c r="AL228" i="18"/>
  <c r="AJ227" i="10" s="1"/>
  <c r="AL8" i="18"/>
  <c r="AJ7" i="10" s="1"/>
  <c r="AL136" i="18"/>
  <c r="AJ135" i="10" s="1"/>
  <c r="AK135" i="10" s="1"/>
  <c r="AL331" i="18"/>
  <c r="AJ330" i="10" s="1"/>
  <c r="AL35" i="18"/>
  <c r="AJ34" i="10" s="1"/>
  <c r="AL99" i="18"/>
  <c r="AJ98" i="10" s="1"/>
  <c r="AL163" i="18"/>
  <c r="AJ162" i="10" s="1"/>
  <c r="AL284" i="18"/>
  <c r="AJ283" i="10" s="1"/>
  <c r="AK283" i="10" s="1"/>
  <c r="AL92" i="18"/>
  <c r="AJ91" i="10" s="1"/>
  <c r="AK91" i="10" s="1"/>
  <c r="AL220" i="18"/>
  <c r="AJ219" i="10" s="1"/>
  <c r="AL236" i="18"/>
  <c r="AJ235" i="10" s="1"/>
  <c r="AK235" i="10" s="1"/>
  <c r="AL333" i="18"/>
  <c r="AJ332" i="10" s="1"/>
  <c r="AL323" i="18"/>
  <c r="AJ322" i="10" s="1"/>
  <c r="AL301" i="18"/>
  <c r="AJ300" i="10" s="1"/>
  <c r="AK300" i="10" s="1"/>
  <c r="AL282" i="18"/>
  <c r="AJ281" i="10" s="1"/>
  <c r="AL254" i="18"/>
  <c r="AJ253" i="10" s="1"/>
  <c r="AL240" i="18"/>
  <c r="AJ239" i="10" s="1"/>
  <c r="AL217" i="18"/>
  <c r="AJ216" i="10" s="1"/>
  <c r="AL214" i="18"/>
  <c r="AJ213" i="10" s="1"/>
  <c r="AL149" i="18"/>
  <c r="AJ148" i="10" s="1"/>
  <c r="AK148" i="10" s="1"/>
  <c r="AL194" i="18"/>
  <c r="AJ193" i="10" s="1"/>
  <c r="AL106" i="18"/>
  <c r="AJ105" i="10" s="1"/>
  <c r="AL142" i="18"/>
  <c r="AJ141" i="10" s="1"/>
  <c r="AL97" i="18"/>
  <c r="AJ96" i="10" s="1"/>
  <c r="AL74" i="18"/>
  <c r="AJ73" i="10" s="1"/>
  <c r="AL82" i="18"/>
  <c r="AJ81" i="10" s="1"/>
  <c r="AL33" i="18"/>
  <c r="AJ32" i="10" s="1"/>
  <c r="AL34" i="18"/>
  <c r="AJ33" i="10" s="1"/>
  <c r="AL347" i="18"/>
  <c r="AJ346" i="10" s="1"/>
  <c r="AL128" i="18"/>
  <c r="AJ127" i="10" s="1"/>
  <c r="AL313" i="18"/>
  <c r="AJ312" i="10" s="1"/>
  <c r="AL55" i="18"/>
  <c r="AJ54" i="10" s="1"/>
  <c r="AL135" i="18"/>
  <c r="AJ134" i="10" s="1"/>
  <c r="AK134" i="10" s="1"/>
  <c r="AL223" i="18"/>
  <c r="AJ222" i="10" s="1"/>
  <c r="AL180" i="18"/>
  <c r="AJ179" i="10" s="1"/>
  <c r="AL341" i="18"/>
  <c r="AJ340" i="10" s="1"/>
  <c r="AL233" i="18"/>
  <c r="AJ232" i="10" s="1"/>
  <c r="AL152" i="18"/>
  <c r="AJ151" i="10" s="1"/>
  <c r="AK151" i="10" s="1"/>
  <c r="AL309" i="18"/>
  <c r="AJ308" i="10" s="1"/>
  <c r="AL83" i="18"/>
  <c r="AJ82" i="10" s="1"/>
  <c r="AK82" i="10" s="1"/>
  <c r="AL171" i="18"/>
  <c r="AJ170" i="10" s="1"/>
  <c r="AL12" i="18"/>
  <c r="AJ11" i="10" s="1"/>
  <c r="AL188" i="18"/>
  <c r="AJ187" i="10" s="1"/>
  <c r="AL249" i="18"/>
  <c r="AJ248" i="10" s="1"/>
  <c r="AL346" i="18"/>
  <c r="AJ345" i="10" s="1"/>
  <c r="AL320" i="18"/>
  <c r="AJ319" i="10" s="1"/>
  <c r="AL297" i="18"/>
  <c r="AJ296" i="10" s="1"/>
  <c r="AL307" i="18"/>
  <c r="AJ306" i="10" s="1"/>
  <c r="AL278" i="18"/>
  <c r="AJ277" i="10" s="1"/>
  <c r="AK277" i="10" s="1"/>
  <c r="AL231" i="18"/>
  <c r="AJ230" i="10" s="1"/>
  <c r="AL224" i="18"/>
  <c r="AJ223" i="10" s="1"/>
  <c r="AL209" i="18"/>
  <c r="AJ208" i="10" s="1"/>
  <c r="AL182" i="18"/>
  <c r="AJ181" i="10" s="1"/>
  <c r="AL162" i="18"/>
  <c r="AJ161" i="10" s="1"/>
  <c r="AL134" i="18"/>
  <c r="AJ133" i="10" s="1"/>
  <c r="AL126" i="18"/>
  <c r="AJ125" i="10" s="1"/>
  <c r="AL66" i="18"/>
  <c r="AJ65" i="10" s="1"/>
  <c r="AL69" i="18"/>
  <c r="AJ68" i="10" s="1"/>
  <c r="AL61" i="18"/>
  <c r="AJ60" i="10" s="1"/>
  <c r="AL18" i="18"/>
  <c r="AJ17" i="10" s="1"/>
  <c r="AL9" i="18"/>
  <c r="AJ8" i="10" s="1"/>
  <c r="AL265" i="18"/>
  <c r="AJ264" i="10" s="1"/>
  <c r="AL160" i="18"/>
  <c r="AJ159" i="10" s="1"/>
  <c r="AL335" i="18"/>
  <c r="AJ334" i="10" s="1"/>
  <c r="AL63" i="18"/>
  <c r="AJ62" i="10" s="1"/>
  <c r="AK62" i="10" s="1"/>
  <c r="AL151" i="18"/>
  <c r="AJ150" i="10" s="1"/>
  <c r="AL20" i="18"/>
  <c r="AJ19" i="10" s="1"/>
  <c r="AL196" i="18"/>
  <c r="AJ195" i="10" s="1"/>
  <c r="AL268" i="18"/>
  <c r="AJ267" i="10" s="1"/>
  <c r="AL316" i="18"/>
  <c r="AJ315" i="10" s="1"/>
  <c r="AL168" i="18"/>
  <c r="AJ167" i="10" s="1"/>
  <c r="AL11" i="18"/>
  <c r="AJ10" i="10" s="1"/>
  <c r="AL91" i="18"/>
  <c r="AJ90" i="10" s="1"/>
  <c r="AL179" i="18"/>
  <c r="AJ178" i="10" s="1"/>
  <c r="AL44" i="18"/>
  <c r="AJ43" i="10" s="1"/>
  <c r="AK43" i="10" s="1"/>
  <c r="AL204" i="18"/>
  <c r="AJ203" i="10" s="1"/>
  <c r="AL351" i="18"/>
  <c r="AJ350" i="10" s="1"/>
  <c r="AL336" i="18"/>
  <c r="AJ335" i="10" s="1"/>
  <c r="AL311" i="18"/>
  <c r="AJ310" i="10" s="1"/>
  <c r="AL298" i="18"/>
  <c r="AJ297" i="10" s="1"/>
  <c r="AL288" i="18"/>
  <c r="AJ287" i="10" s="1"/>
  <c r="AL266" i="18"/>
  <c r="AJ265" i="10" s="1"/>
  <c r="AK265" i="10" s="1"/>
  <c r="AL250" i="18"/>
  <c r="AJ249" i="10" s="1"/>
  <c r="AL210" i="18"/>
  <c r="AJ209" i="10" s="1"/>
  <c r="AL227" i="18"/>
  <c r="AJ226" i="10" s="1"/>
  <c r="AL161" i="18"/>
  <c r="AJ160" i="10" s="1"/>
  <c r="AL157" i="18"/>
  <c r="AJ156" i="10" s="1"/>
  <c r="AL141" i="18"/>
  <c r="AJ140" i="10" s="1"/>
  <c r="AL121" i="18"/>
  <c r="AJ120" i="10" s="1"/>
  <c r="AL54" i="18"/>
  <c r="AJ53" i="10" s="1"/>
  <c r="AL81" i="18"/>
  <c r="AJ80" i="10" s="1"/>
  <c r="AK80" i="10" s="1"/>
  <c r="AL49" i="18"/>
  <c r="AJ48" i="10" s="1"/>
  <c r="AL46" i="18"/>
  <c r="AJ45" i="10" s="1"/>
  <c r="AL17" i="18"/>
  <c r="AJ16" i="10" s="1"/>
  <c r="AK16" i="10" s="1"/>
  <c r="AL287" i="18"/>
  <c r="AJ286" i="10" s="1"/>
  <c r="AL176" i="18"/>
  <c r="AJ175" i="10" s="1"/>
  <c r="AL264" i="18"/>
  <c r="AJ263" i="10" s="1"/>
  <c r="AL71" i="18"/>
  <c r="AJ70" i="10" s="1"/>
  <c r="AL159" i="18"/>
  <c r="AJ158" i="10" s="1"/>
  <c r="AL52" i="18"/>
  <c r="AJ51" i="10" s="1"/>
  <c r="AK51" i="10" s="1"/>
  <c r="AL212" i="18"/>
  <c r="AJ211" i="10" s="1"/>
  <c r="AL281" i="18"/>
  <c r="AJ280" i="10" s="1"/>
  <c r="AL24" i="18"/>
  <c r="AJ23" i="10" s="1"/>
  <c r="AL184" i="18"/>
  <c r="AJ183" i="10" s="1"/>
  <c r="AL19" i="18"/>
  <c r="AJ18" i="10" s="1"/>
  <c r="AK18" i="10" s="1"/>
  <c r="AL107" i="18"/>
  <c r="AJ106" i="10" s="1"/>
  <c r="AL187" i="18"/>
  <c r="AJ186" i="10" s="1"/>
  <c r="AK186" i="10" s="1"/>
  <c r="AL60" i="18"/>
  <c r="AJ59" i="10" s="1"/>
  <c r="AL225" i="18"/>
  <c r="AJ224" i="10" s="1"/>
  <c r="AL350" i="18"/>
  <c r="AJ349" i="10" s="1"/>
  <c r="AL334" i="18"/>
  <c r="AJ333" i="10" s="1"/>
  <c r="AL300" i="18"/>
  <c r="AJ299" i="10" s="1"/>
  <c r="AL285" i="18"/>
  <c r="AJ284" i="10" s="1"/>
  <c r="AL253" i="18"/>
  <c r="AJ252" i="10" s="1"/>
  <c r="AL258" i="18"/>
  <c r="AJ257" i="10" s="1"/>
  <c r="AL201" i="18"/>
  <c r="AJ200" i="10" s="1"/>
  <c r="AK200" i="10" s="1"/>
  <c r="AL226" i="18"/>
  <c r="AJ225" i="10" s="1"/>
  <c r="AL197" i="18"/>
  <c r="AJ196" i="10" s="1"/>
  <c r="AL174" i="18"/>
  <c r="AJ173" i="10" s="1"/>
  <c r="AL125" i="18"/>
  <c r="AJ124" i="10" s="1"/>
  <c r="AL133" i="18"/>
  <c r="AJ132" i="10" s="1"/>
  <c r="AL90" i="18"/>
  <c r="AJ89" i="10" s="1"/>
  <c r="AL65" i="18"/>
  <c r="AJ64" i="10" s="1"/>
  <c r="AL50" i="18"/>
  <c r="AJ49" i="10" s="1"/>
  <c r="AL38" i="18"/>
  <c r="AJ37" i="10" s="1"/>
  <c r="AL244" i="18"/>
  <c r="AJ243" i="10" s="1"/>
  <c r="AL32" i="18"/>
  <c r="AJ31" i="10" s="1"/>
  <c r="AL192" i="18"/>
  <c r="AJ191" i="10" s="1"/>
  <c r="AL277" i="18"/>
  <c r="AJ276" i="10" s="1"/>
  <c r="AL87" i="18"/>
  <c r="AJ86" i="10" s="1"/>
  <c r="AL167" i="18"/>
  <c r="AJ166" i="10" s="1"/>
  <c r="AL68" i="18"/>
  <c r="AJ67" i="10" s="1"/>
  <c r="AL273" i="18"/>
  <c r="AJ272" i="10" s="1"/>
  <c r="AL303" i="18"/>
  <c r="AJ302" i="10" s="1"/>
  <c r="AL40" i="18"/>
  <c r="AJ39" i="10" s="1"/>
  <c r="AK39" i="10" s="1"/>
  <c r="AL216" i="18"/>
  <c r="AJ215" i="10" s="1"/>
  <c r="AL27" i="18"/>
  <c r="AJ26" i="10" s="1"/>
  <c r="AL115" i="18"/>
  <c r="AJ114" i="10" s="1"/>
  <c r="AL203" i="18"/>
  <c r="AJ202" i="10" s="1"/>
  <c r="AL76" i="18"/>
  <c r="AJ75" i="10" s="1"/>
  <c r="AL257" i="18"/>
  <c r="AJ256" i="10" s="1"/>
  <c r="AL339" i="18"/>
  <c r="AJ338" i="10" s="1"/>
  <c r="AL330" i="18"/>
  <c r="AJ329" i="10" s="1"/>
  <c r="AL302" i="18"/>
  <c r="AJ301" i="10" s="1"/>
  <c r="AL272" i="18"/>
  <c r="AJ271" i="10" s="1"/>
  <c r="AL246" i="18"/>
  <c r="AJ245" i="10" s="1"/>
  <c r="AL230" i="18"/>
  <c r="AJ229" i="10" s="1"/>
  <c r="AL213" i="18"/>
  <c r="AJ212" i="10" s="1"/>
  <c r="AL198" i="18"/>
  <c r="AJ197" i="10" s="1"/>
  <c r="AL173" i="18"/>
  <c r="AJ172" i="10" s="1"/>
  <c r="AL186" i="18"/>
  <c r="AJ185" i="10" s="1"/>
  <c r="AL118" i="18"/>
  <c r="AJ117" i="10" s="1"/>
  <c r="AL110" i="18"/>
  <c r="AJ109" i="10" s="1"/>
  <c r="AL78" i="18"/>
  <c r="AJ77" i="10" s="1"/>
  <c r="AL58" i="18"/>
  <c r="AJ57" i="10" s="1"/>
  <c r="AL45" i="18"/>
  <c r="AJ44" i="10" s="1"/>
  <c r="AL14" i="18"/>
  <c r="AJ13" i="10" s="1"/>
  <c r="AL276" i="18"/>
  <c r="AJ275" i="10" s="1"/>
  <c r="AL48" i="18"/>
  <c r="AJ47" i="10" s="1"/>
  <c r="AL353" i="18"/>
  <c r="AJ352" i="10" s="1"/>
  <c r="AL7" i="18"/>
  <c r="AJ6" i="10" s="1"/>
  <c r="AL95" i="18"/>
  <c r="AJ94" i="10" s="1"/>
  <c r="AL183" i="18"/>
  <c r="AJ182" i="10" s="1"/>
  <c r="AL84" i="18"/>
  <c r="AJ83" i="10" s="1"/>
  <c r="AL305" i="18"/>
  <c r="AJ304" i="10" s="1"/>
  <c r="AL260" i="18"/>
  <c r="AJ259" i="10" s="1"/>
  <c r="AL56" i="18"/>
  <c r="AJ55" i="10" s="1"/>
  <c r="AL245" i="18"/>
  <c r="AJ244" i="10" s="1"/>
  <c r="AK244" i="10" s="1"/>
  <c r="AL43" i="18"/>
  <c r="AJ42" i="10" s="1"/>
  <c r="AL123" i="18"/>
  <c r="AJ122" i="10" s="1"/>
  <c r="AL211" i="18"/>
  <c r="AJ210" i="10" s="1"/>
  <c r="AL108" i="18"/>
  <c r="AJ107" i="10" s="1"/>
  <c r="AL289" i="18"/>
  <c r="AJ288" i="10" s="1"/>
  <c r="AL348" i="18"/>
  <c r="AJ347" i="10" s="1"/>
  <c r="AL327" i="18"/>
  <c r="AJ326" i="10" s="1"/>
  <c r="AL317" i="18"/>
  <c r="AJ316" i="10" s="1"/>
  <c r="AL290" i="18"/>
  <c r="AJ289" i="10" s="1"/>
  <c r="AL291" i="18"/>
  <c r="AJ290" i="10" s="1"/>
  <c r="AL256" i="18"/>
  <c r="AJ255" i="10" s="1"/>
  <c r="AL262" i="18"/>
  <c r="AJ261" i="10" s="1"/>
  <c r="AL206" i="18"/>
  <c r="AJ205" i="10" s="1"/>
  <c r="AL170" i="18"/>
  <c r="AJ169" i="10" s="1"/>
  <c r="AL166" i="18"/>
  <c r="AJ165" i="10" s="1"/>
  <c r="AL181" i="18"/>
  <c r="AJ180" i="10" s="1"/>
  <c r="AK180" i="10" s="1"/>
  <c r="AL130" i="18"/>
  <c r="AJ129" i="10" s="1"/>
  <c r="AL145" i="18"/>
  <c r="AJ144" i="10" s="1"/>
  <c r="AK144" i="10" s="1"/>
  <c r="AL62" i="18"/>
  <c r="AJ61" i="10" s="1"/>
  <c r="AL94" i="18"/>
  <c r="AJ93" i="10" s="1"/>
  <c r="AL42" i="18"/>
  <c r="AJ41" i="10" s="1"/>
  <c r="AL13" i="18"/>
  <c r="AJ12" i="10" s="1"/>
  <c r="AL340" i="18"/>
  <c r="AJ339" i="10" s="1"/>
  <c r="AL64" i="18"/>
  <c r="AJ63" i="10" s="1"/>
  <c r="AL235" i="18"/>
  <c r="AJ234" i="10" s="1"/>
  <c r="AL23" i="18"/>
  <c r="AJ22" i="10" s="1"/>
  <c r="AL103" i="18"/>
  <c r="AJ102" i="10" s="1"/>
  <c r="AK102" i="10" s="1"/>
  <c r="AL191" i="18"/>
  <c r="AJ190" i="10" s="1"/>
  <c r="AL116" i="18"/>
  <c r="AJ115" i="10" s="1"/>
  <c r="AL337" i="18"/>
  <c r="AJ336" i="10" s="1"/>
  <c r="AL292" i="18"/>
  <c r="AJ291" i="10" s="1"/>
  <c r="AL88" i="18"/>
  <c r="AJ87" i="10" s="1"/>
  <c r="AL280" i="18"/>
  <c r="AJ279" i="10" s="1"/>
  <c r="AL51" i="18"/>
  <c r="AJ50" i="10" s="1"/>
  <c r="AL139" i="18"/>
  <c r="AJ138" i="10" s="1"/>
  <c r="AL219" i="18"/>
  <c r="AJ218" i="10" s="1"/>
  <c r="AK218" i="10" s="1"/>
  <c r="AL124" i="18"/>
  <c r="AJ123" i="10" s="1"/>
  <c r="AL232" i="18"/>
  <c r="AJ231" i="10" s="1"/>
  <c r="AL332" i="18"/>
  <c r="AJ331" i="10" s="1"/>
  <c r="AL318" i="18"/>
  <c r="AJ317" i="10" s="1"/>
  <c r="AL310" i="18"/>
  <c r="AJ309" i="10" s="1"/>
  <c r="AL294" i="18"/>
  <c r="AJ293" i="10" s="1"/>
  <c r="AL274" i="18"/>
  <c r="AJ273" i="10" s="1"/>
  <c r="AL247" i="18"/>
  <c r="AJ246" i="10" s="1"/>
  <c r="AL234" i="18"/>
  <c r="AJ233" i="10" s="1"/>
  <c r="AL190" i="18"/>
  <c r="AJ189" i="10" s="1"/>
  <c r="AL165" i="18"/>
  <c r="AJ164" i="10" s="1"/>
  <c r="AL178" i="18"/>
  <c r="AJ177" i="10" s="1"/>
  <c r="AL153" i="18"/>
  <c r="AJ152" i="10" s="1"/>
  <c r="AL109" i="18"/>
  <c r="AJ108" i="10" s="1"/>
  <c r="AL117" i="18"/>
  <c r="AJ116" i="10" s="1"/>
  <c r="AK116" i="10" s="1"/>
  <c r="AL57" i="18"/>
  <c r="AJ56" i="10" s="1"/>
  <c r="AK56" i="10" s="1"/>
  <c r="AL89" i="18"/>
  <c r="AJ88" i="10" s="1"/>
  <c r="AL30" i="18"/>
  <c r="AJ29" i="10" s="1"/>
  <c r="AL6" i="18"/>
  <c r="AJ5" i="10" s="1"/>
  <c r="AK5" i="10" s="1"/>
  <c r="AL248" i="18"/>
  <c r="AJ247" i="10" s="1"/>
  <c r="AL96" i="18"/>
  <c r="AJ95" i="10" s="1"/>
  <c r="AK95" i="10" s="1"/>
  <c r="AL312" i="18"/>
  <c r="AJ311" i="10" s="1"/>
  <c r="AL31" i="18"/>
  <c r="AJ30" i="10" s="1"/>
  <c r="AL119" i="18"/>
  <c r="AJ118" i="10" s="1"/>
  <c r="AK118" i="10" s="1"/>
  <c r="AL199" i="18"/>
  <c r="AJ198" i="10" s="1"/>
  <c r="AL132" i="18"/>
  <c r="AJ131" i="10" s="1"/>
  <c r="AL315" i="18"/>
  <c r="AJ314" i="10" s="1"/>
  <c r="AL324" i="18"/>
  <c r="AJ323" i="10" s="1"/>
  <c r="AK323" i="10" s="1"/>
  <c r="AL104" i="18"/>
  <c r="AJ103" i="10" s="1"/>
  <c r="AL271" i="18"/>
  <c r="AJ270" i="10" s="1"/>
  <c r="AL59" i="18"/>
  <c r="AJ58" i="10" s="1"/>
  <c r="AL147" i="18"/>
  <c r="AJ146" i="10" s="1"/>
  <c r="AL319" i="18"/>
  <c r="AJ318" i="10" s="1"/>
  <c r="AL140" i="18"/>
  <c r="AJ139" i="10" s="1"/>
  <c r="AL261" i="18"/>
  <c r="AJ260" i="10" s="1"/>
  <c r="AL349" i="18"/>
  <c r="AJ348" i="10" s="1"/>
  <c r="AL322" i="18"/>
  <c r="AJ321" i="10" s="1"/>
  <c r="AK321" i="10" s="1"/>
  <c r="AL314" i="18"/>
  <c r="AJ313" i="10" s="1"/>
  <c r="AL286" i="18"/>
  <c r="AJ285" i="10" s="1"/>
  <c r="AL263" i="18"/>
  <c r="AJ262" i="10" s="1"/>
  <c r="AL243" i="18"/>
  <c r="AJ242" i="10" s="1"/>
  <c r="AL222" i="18"/>
  <c r="AJ221" i="10" s="1"/>
  <c r="AK221" i="10" s="1"/>
  <c r="AL221" i="18"/>
  <c r="AJ220" i="10" s="1"/>
  <c r="AL158" i="18"/>
  <c r="AJ157" i="10" s="1"/>
  <c r="AL150" i="18"/>
  <c r="AJ149" i="10" s="1"/>
  <c r="AL122" i="18"/>
  <c r="AJ121" i="10" s="1"/>
  <c r="AL137" i="18"/>
  <c r="AJ136" i="10" s="1"/>
  <c r="AL101" i="18"/>
  <c r="AJ100" i="10" s="1"/>
  <c r="AL93" i="18"/>
  <c r="AJ92" i="10" s="1"/>
  <c r="AL77" i="18"/>
  <c r="AJ76" i="10" s="1"/>
  <c r="AL25" i="18"/>
  <c r="AJ24" i="10" s="1"/>
  <c r="AL41" i="18"/>
  <c r="AJ40" i="10" s="1"/>
  <c r="AL299" i="18"/>
  <c r="AJ298" i="10" s="1"/>
  <c r="AL112" i="18"/>
  <c r="AJ111" i="10" s="1"/>
  <c r="AK111" i="10" s="1"/>
  <c r="AL252" i="18"/>
  <c r="AJ251" i="10" s="1"/>
  <c r="AL39" i="18"/>
  <c r="AJ38" i="10" s="1"/>
  <c r="AL127" i="18"/>
  <c r="AJ126" i="10" s="1"/>
  <c r="AL215" i="18"/>
  <c r="AJ214" i="10" s="1"/>
  <c r="AL148" i="18"/>
  <c r="AJ147" i="10" s="1"/>
  <c r="AL328" i="18"/>
  <c r="AJ327" i="10" s="1"/>
  <c r="AL267" i="18"/>
  <c r="AJ266" i="10" s="1"/>
  <c r="AL120" i="18"/>
  <c r="AJ119" i="10" s="1"/>
  <c r="AL296" i="18"/>
  <c r="AJ295" i="10" s="1"/>
  <c r="AL75" i="18"/>
  <c r="AJ74" i="10" s="1"/>
  <c r="AL155" i="18"/>
  <c r="AJ154" i="10" s="1"/>
  <c r="AL345" i="18"/>
  <c r="AJ344" i="10" s="1"/>
  <c r="AL172" i="18"/>
  <c r="AJ171" i="10" s="1"/>
  <c r="AL283" i="18"/>
  <c r="AJ282" i="10" s="1"/>
  <c r="CB336" i="18"/>
  <c r="CB341" i="18"/>
  <c r="CB340" i="18"/>
  <c r="CB331" i="18"/>
  <c r="CB311" i="18"/>
  <c r="CB315" i="18"/>
  <c r="CB290" i="18"/>
  <c r="CB286" i="18"/>
  <c r="CB278" i="18"/>
  <c r="CB260" i="18"/>
  <c r="CB292" i="18"/>
  <c r="CB257" i="18"/>
  <c r="CB263" i="18"/>
  <c r="CB243" i="18"/>
  <c r="CB251" i="18"/>
  <c r="CB199" i="18"/>
  <c r="CB205" i="18"/>
  <c r="CB235" i="18"/>
  <c r="CB228" i="18"/>
  <c r="CB187" i="18"/>
  <c r="CB172" i="18"/>
  <c r="CB170" i="18"/>
  <c r="CB149" i="18"/>
  <c r="CB173" i="18"/>
  <c r="CB176" i="18"/>
  <c r="CB345" i="18"/>
  <c r="CB350" i="18"/>
  <c r="CB329" i="18"/>
  <c r="CB320" i="18"/>
  <c r="CB325" i="18"/>
  <c r="CB317" i="18"/>
  <c r="CB309" i="18"/>
  <c r="CB305" i="18"/>
  <c r="CB296" i="18"/>
  <c r="CB288" i="18"/>
  <c r="CB289" i="18"/>
  <c r="CB270" i="18"/>
  <c r="CB258" i="18"/>
  <c r="CB238" i="18"/>
  <c r="CB252" i="18"/>
  <c r="CB229" i="18"/>
  <c r="CB196" i="18"/>
  <c r="CB210" i="18"/>
  <c r="CB224" i="18"/>
  <c r="CB204" i="18"/>
  <c r="CB202" i="18"/>
  <c r="CB171" i="18"/>
  <c r="CB183" i="18"/>
  <c r="CB161" i="18"/>
  <c r="CB145" i="18"/>
  <c r="CB351" i="18"/>
  <c r="CB335" i="18"/>
  <c r="CB327" i="18"/>
  <c r="CB322" i="18"/>
  <c r="CB298" i="18"/>
  <c r="CB310" i="18"/>
  <c r="CB291" i="18"/>
  <c r="CB261" i="18"/>
  <c r="CB285" i="18"/>
  <c r="CB255" i="18"/>
  <c r="CB249" i="18"/>
  <c r="CB244" i="18"/>
  <c r="CB222" i="18"/>
  <c r="CB192" i="18"/>
  <c r="CB213" i="18"/>
  <c r="CB200" i="18"/>
  <c r="CB184" i="18"/>
  <c r="CB180" i="18"/>
  <c r="CB191" i="18"/>
  <c r="CB175" i="18"/>
  <c r="CB110" i="18"/>
  <c r="CB135" i="18"/>
  <c r="CB132" i="18"/>
  <c r="CB116" i="18"/>
  <c r="CB143" i="18"/>
  <c r="CB126" i="18"/>
  <c r="CB70" i="18"/>
  <c r="CB55" i="18"/>
  <c r="CB90" i="18"/>
  <c r="CB57" i="18"/>
  <c r="CB86" i="18"/>
  <c r="CB58" i="18"/>
  <c r="CB41" i="18"/>
  <c r="CB50" i="18"/>
  <c r="CB40" i="18"/>
  <c r="CB18" i="18"/>
  <c r="CB38" i="18"/>
  <c r="CB7" i="18"/>
  <c r="CB352" i="18"/>
  <c r="CB332" i="18"/>
  <c r="CB326" i="18"/>
  <c r="CB313" i="18"/>
  <c r="CB314" i="18"/>
  <c r="CB308" i="18"/>
  <c r="CB284" i="18"/>
  <c r="CB254" i="18"/>
  <c r="CB273" i="18"/>
  <c r="CB253" i="18"/>
  <c r="CB242" i="18"/>
  <c r="CB239" i="18"/>
  <c r="CB217" i="18"/>
  <c r="CB234" i="18"/>
  <c r="CB206" i="18"/>
  <c r="CB193" i="18"/>
  <c r="CB165" i="18"/>
  <c r="CB167" i="18"/>
  <c r="CB185" i="18"/>
  <c r="CB169" i="18"/>
  <c r="CB108" i="18"/>
  <c r="CB129" i="18"/>
  <c r="CB119" i="18"/>
  <c r="CB102" i="18"/>
  <c r="CB137" i="18"/>
  <c r="CB121" i="18"/>
  <c r="CB68" i="18"/>
  <c r="CB97" i="18"/>
  <c r="CB85" i="18"/>
  <c r="CB98" i="18"/>
  <c r="CB81" i="18"/>
  <c r="CB53" i="18"/>
  <c r="CB34" i="18"/>
  <c r="CB45" i="18"/>
  <c r="CB28" i="18"/>
  <c r="CB16" i="18"/>
  <c r="CB26" i="18"/>
  <c r="CB346" i="18"/>
  <c r="CB328" i="18"/>
  <c r="CB318" i="18"/>
  <c r="CB319" i="18"/>
  <c r="CB307" i="18"/>
  <c r="CB301" i="18"/>
  <c r="CB279" i="18"/>
  <c r="CB293" i="18"/>
  <c r="CB267" i="18"/>
  <c r="CB241" i="18"/>
  <c r="CB236" i="18"/>
  <c r="CB221" i="18"/>
  <c r="CB211" i="18"/>
  <c r="CB232" i="18"/>
  <c r="CB216" i="18"/>
  <c r="CB174" i="18"/>
  <c r="CB158" i="18"/>
  <c r="CB154" i="18"/>
  <c r="CB178" i="18"/>
  <c r="CB162" i="18"/>
  <c r="CB138" i="18"/>
  <c r="CB122" i="18"/>
  <c r="CB113" i="18"/>
  <c r="CB144" i="18"/>
  <c r="CB127" i="18"/>
  <c r="CB111" i="18"/>
  <c r="CB56" i="18"/>
  <c r="CB91" i="18"/>
  <c r="CB78" i="18"/>
  <c r="CB93" i="18"/>
  <c r="CB72" i="18"/>
  <c r="CB46" i="18"/>
  <c r="CB52" i="18"/>
  <c r="CB42" i="18"/>
  <c r="CB19" i="18"/>
  <c r="CB29" i="18"/>
  <c r="CB22" i="18"/>
  <c r="CB353" i="18"/>
  <c r="CB339" i="18"/>
  <c r="CB312" i="18"/>
  <c r="CB306" i="18"/>
  <c r="CB297" i="18"/>
  <c r="CB295" i="18"/>
  <c r="CB281" i="18"/>
  <c r="CB271" i="18"/>
  <c r="CB266" i="18"/>
  <c r="CB262" i="18"/>
  <c r="CB259" i="18"/>
  <c r="CB214" i="18"/>
  <c r="CB195" i="18"/>
  <c r="CB225" i="18"/>
  <c r="CB203" i="18"/>
  <c r="CB160" i="18"/>
  <c r="CB156" i="18"/>
  <c r="CB152" i="18"/>
  <c r="CB163" i="18"/>
  <c r="CB157" i="18"/>
  <c r="CB136" i="18"/>
  <c r="CB120" i="18"/>
  <c r="CB103" i="18"/>
  <c r="CB130" i="18"/>
  <c r="CB114" i="18"/>
  <c r="CB105" i="18"/>
  <c r="CB92" i="18"/>
  <c r="CB79" i="18"/>
  <c r="CB76" i="18"/>
  <c r="CB87" i="18"/>
  <c r="CB59" i="18"/>
  <c r="CB35" i="18"/>
  <c r="CB44" i="18"/>
  <c r="CB37" i="18"/>
  <c r="CB47" i="18"/>
  <c r="CB31" i="18"/>
  <c r="CB11" i="18"/>
  <c r="CB348" i="18"/>
  <c r="CB337" i="18"/>
  <c r="CB334" i="18"/>
  <c r="CB300" i="18"/>
  <c r="CB303" i="18"/>
  <c r="CB294" i="18"/>
  <c r="CB265" i="18"/>
  <c r="CB272" i="18"/>
  <c r="CB264" i="18"/>
  <c r="CB245" i="18"/>
  <c r="CB240" i="18"/>
  <c r="CB209" i="18"/>
  <c r="CB189" i="18"/>
  <c r="CB219" i="18"/>
  <c r="CB197" i="18"/>
  <c r="CB186" i="18"/>
  <c r="CB177" i="18"/>
  <c r="CB179" i="18"/>
  <c r="CB150" i="18"/>
  <c r="CB147" i="18"/>
  <c r="CB123" i="18"/>
  <c r="CB106" i="18"/>
  <c r="CB141" i="18"/>
  <c r="CB128" i="18"/>
  <c r="CB112" i="18"/>
  <c r="CB94" i="18"/>
  <c r="CB82" i="18"/>
  <c r="CB73" i="18"/>
  <c r="CB63" i="18"/>
  <c r="CB74" i="18"/>
  <c r="CB95" i="18"/>
  <c r="CB23" i="18"/>
  <c r="CB32" i="18"/>
  <c r="CB30" i="18"/>
  <c r="CB39" i="18"/>
  <c r="CB24" i="18"/>
  <c r="CB6" i="18"/>
  <c r="CB338" i="18"/>
  <c r="CB347" i="18"/>
  <c r="CB330" i="18"/>
  <c r="CB321" i="18"/>
  <c r="CB280" i="18"/>
  <c r="CB283" i="18"/>
  <c r="CB274" i="18"/>
  <c r="CB269" i="18"/>
  <c r="CB256" i="18"/>
  <c r="CB248" i="18"/>
  <c r="CB233" i="18"/>
  <c r="CB223" i="18"/>
  <c r="CB220" i="18"/>
  <c r="CB207" i="18"/>
  <c r="CB227" i="18"/>
  <c r="CB181" i="18"/>
  <c r="CB168" i="18"/>
  <c r="CB166" i="18"/>
  <c r="CB148" i="18"/>
  <c r="CB139" i="18"/>
  <c r="CB117" i="18"/>
  <c r="CB104" i="18"/>
  <c r="CB131" i="18"/>
  <c r="CB115" i="18"/>
  <c r="CB99" i="18"/>
  <c r="CB89" i="18"/>
  <c r="CB80" i="18"/>
  <c r="CB66" i="18"/>
  <c r="CB88" i="18"/>
  <c r="CB69" i="18"/>
  <c r="CB84" i="18"/>
  <c r="CB14" i="18"/>
  <c r="CB10" i="18"/>
  <c r="CB25" i="18"/>
  <c r="CB33" i="18"/>
  <c r="CB17" i="18"/>
  <c r="CB8" i="18"/>
  <c r="CB344" i="18"/>
  <c r="CB343" i="18"/>
  <c r="CB324" i="18"/>
  <c r="CB316" i="18"/>
  <c r="CB304" i="18"/>
  <c r="CB282" i="18"/>
  <c r="CB277" i="18"/>
  <c r="CB268" i="18"/>
  <c r="CB247" i="18"/>
  <c r="CB237" i="18"/>
  <c r="CB230" i="18"/>
  <c r="CB212" i="18"/>
  <c r="CB208" i="18"/>
  <c r="CB201" i="18"/>
  <c r="CB226" i="18"/>
  <c r="CB159" i="18"/>
  <c r="CB155" i="18"/>
  <c r="CB164" i="18"/>
  <c r="CB190" i="18"/>
  <c r="CB133" i="18"/>
  <c r="CB107" i="18"/>
  <c r="CB146" i="18"/>
  <c r="CB125" i="18"/>
  <c r="CB109" i="18"/>
  <c r="CB142" i="18"/>
  <c r="CB83" i="18"/>
  <c r="CB67" i="18"/>
  <c r="CB64" i="18"/>
  <c r="CB75" i="18"/>
  <c r="CB60" i="18"/>
  <c r="CB71" i="18"/>
  <c r="CB12" i="18"/>
  <c r="CB51" i="18"/>
  <c r="CB20" i="18"/>
  <c r="CB27" i="18"/>
  <c r="CB15" i="18"/>
  <c r="CB36" i="18"/>
  <c r="CB349" i="18"/>
  <c r="CB342" i="18"/>
  <c r="CB333" i="18"/>
  <c r="CB323" i="18"/>
  <c r="CB299" i="18"/>
  <c r="CB287" i="18"/>
  <c r="CB302" i="18"/>
  <c r="CB276" i="18"/>
  <c r="CB275" i="18"/>
  <c r="CB246" i="18"/>
  <c r="CB231" i="18"/>
  <c r="CB250" i="18"/>
  <c r="CB198" i="18"/>
  <c r="CB194" i="18"/>
  <c r="CB218" i="18"/>
  <c r="CB215" i="18"/>
  <c r="CB153" i="18"/>
  <c r="CB182" i="18"/>
  <c r="CB151" i="18"/>
  <c r="CB188" i="18"/>
  <c r="CB124" i="18"/>
  <c r="CB101" i="18"/>
  <c r="CB134" i="18"/>
  <c r="CB118" i="18"/>
  <c r="CB100" i="18"/>
  <c r="CB140" i="18"/>
  <c r="CB77" i="18"/>
  <c r="CB61" i="18"/>
  <c r="CB54" i="18"/>
  <c r="CB62" i="18"/>
  <c r="CB96" i="18"/>
  <c r="CB65" i="18"/>
  <c r="CB49" i="18"/>
  <c r="CB43" i="18"/>
  <c r="CB48" i="18"/>
  <c r="CB21" i="18"/>
  <c r="CB9" i="18"/>
  <c r="CB13" i="18"/>
  <c r="AN352" i="18"/>
  <c r="AA351" i="10" s="1"/>
  <c r="AN330" i="18"/>
  <c r="AA329" i="10" s="1"/>
  <c r="AN329" i="18"/>
  <c r="AA328" i="10" s="1"/>
  <c r="AN300" i="18"/>
  <c r="AM299" i="10" s="1"/>
  <c r="AN306" i="18"/>
  <c r="AM305" i="10" s="1"/>
  <c r="AN286" i="18"/>
  <c r="AM285" i="10" s="1"/>
  <c r="AN275" i="18"/>
  <c r="AM274" i="10" s="1"/>
  <c r="AN240" i="18"/>
  <c r="AM239" i="10" s="1"/>
  <c r="AN250" i="18"/>
  <c r="AA249" i="10" s="1"/>
  <c r="AN213" i="18"/>
  <c r="AA212" i="10" s="1"/>
  <c r="AN226" i="18"/>
  <c r="AM225" i="10" s="1"/>
  <c r="AN222" i="18"/>
  <c r="AM221" i="10" s="1"/>
  <c r="AN178" i="18"/>
  <c r="AM177" i="10" s="1"/>
  <c r="AN153" i="18"/>
  <c r="AM152" i="10" s="1"/>
  <c r="AN141" i="18"/>
  <c r="AA140" i="10" s="1"/>
  <c r="AN121" i="18"/>
  <c r="AM120" i="10" s="1"/>
  <c r="AN110" i="18"/>
  <c r="AA109" i="10" s="1"/>
  <c r="AN78" i="18"/>
  <c r="AA77" i="10" s="1"/>
  <c r="AN86" i="18"/>
  <c r="AM85" i="10" s="1"/>
  <c r="AN61" i="18"/>
  <c r="AM60" i="10" s="1"/>
  <c r="AN37" i="18"/>
  <c r="AM36" i="10" s="1"/>
  <c r="AN339" i="18"/>
  <c r="AA338" i="10" s="1"/>
  <c r="AN322" i="18"/>
  <c r="AM321" i="10" s="1"/>
  <c r="AN307" i="18"/>
  <c r="AA306" i="10" s="1"/>
  <c r="AN297" i="18"/>
  <c r="AA296" i="10" s="1"/>
  <c r="AN274" i="18"/>
  <c r="AM273" i="10" s="1"/>
  <c r="AN265" i="18"/>
  <c r="AM264" i="10" s="1"/>
  <c r="AN252" i="18"/>
  <c r="AM251" i="10" s="1"/>
  <c r="AN247" i="18"/>
  <c r="AM246" i="10" s="1"/>
  <c r="AN236" i="18"/>
  <c r="AA235" i="10" s="1"/>
  <c r="AN197" i="18"/>
  <c r="AA196" i="10" s="1"/>
  <c r="AN205" i="18"/>
  <c r="AA204" i="10" s="1"/>
  <c r="AN173" i="18"/>
  <c r="AM172" i="10" s="1"/>
  <c r="AN150" i="18"/>
  <c r="AA149" i="10" s="1"/>
  <c r="AN165" i="18"/>
  <c r="AM164" i="10" s="1"/>
  <c r="AN118" i="18"/>
  <c r="AM117" i="10" s="1"/>
  <c r="AN142" i="18"/>
  <c r="AM141" i="10" s="1"/>
  <c r="AN129" i="18"/>
  <c r="AA128" i="10" s="1"/>
  <c r="AN69" i="18"/>
  <c r="AM68" i="10" s="1"/>
  <c r="AN89" i="18"/>
  <c r="AA88" i="10" s="1"/>
  <c r="AN73" i="18"/>
  <c r="AA72" i="10" s="1"/>
  <c r="AN42" i="18"/>
  <c r="AA41" i="10" s="1"/>
  <c r="AN29" i="18"/>
  <c r="AM28" i="10" s="1"/>
  <c r="AN10" i="18"/>
  <c r="AM9" i="10" s="1"/>
  <c r="AN271" i="18"/>
  <c r="AM270" i="10" s="1"/>
  <c r="AN120" i="18"/>
  <c r="AA119" i="10" s="1"/>
  <c r="AN289" i="18"/>
  <c r="AM288" i="10" s="1"/>
  <c r="AN59" i="18"/>
  <c r="AM58" i="10" s="1"/>
  <c r="AN187" i="18"/>
  <c r="AM186" i="10" s="1"/>
  <c r="AN28" i="18"/>
  <c r="AA27" i="10" s="1"/>
  <c r="AN156" i="18"/>
  <c r="AA155" i="10" s="1"/>
  <c r="AN229" i="18"/>
  <c r="AM228" i="10" s="1"/>
  <c r="AN95" i="18"/>
  <c r="AA94" i="10" s="1"/>
  <c r="AN223" i="18"/>
  <c r="AA222" i="10" s="1"/>
  <c r="AN319" i="18"/>
  <c r="AM318" i="10" s="1"/>
  <c r="AN128" i="18"/>
  <c r="AM127" i="10" s="1"/>
  <c r="AN292" i="18"/>
  <c r="AM291" i="10" s="1"/>
  <c r="AN19" i="18"/>
  <c r="AA18" i="10" s="1"/>
  <c r="AN147" i="18"/>
  <c r="AM146" i="10" s="1"/>
  <c r="AN321" i="18"/>
  <c r="AM320" i="10" s="1"/>
  <c r="AN68" i="18"/>
  <c r="AM67" i="10" s="1"/>
  <c r="AN196" i="18"/>
  <c r="AA195" i="10" s="1"/>
  <c r="AN39" i="18"/>
  <c r="AM38" i="10" s="1"/>
  <c r="AN167" i="18"/>
  <c r="AA166" i="10" s="1"/>
  <c r="AN350" i="18"/>
  <c r="AA349" i="10" s="1"/>
  <c r="AN338" i="18"/>
  <c r="AA337" i="10" s="1"/>
  <c r="AN313" i="18"/>
  <c r="AA312" i="10" s="1"/>
  <c r="AN314" i="18"/>
  <c r="AA313" i="10" s="1"/>
  <c r="AN284" i="18"/>
  <c r="AA283" i="10" s="1"/>
  <c r="AN269" i="18"/>
  <c r="AM268" i="10" s="1"/>
  <c r="AN279" i="18"/>
  <c r="AM278" i="10" s="1"/>
  <c r="AN246" i="18"/>
  <c r="AM245" i="10" s="1"/>
  <c r="AN233" i="18"/>
  <c r="AA232" i="10" s="1"/>
  <c r="AN237" i="18"/>
  <c r="AA236" i="10" s="1"/>
  <c r="AN190" i="18"/>
  <c r="AA189" i="10" s="1"/>
  <c r="AN198" i="18"/>
  <c r="AM197" i="10" s="1"/>
  <c r="AN154" i="18"/>
  <c r="AM153" i="10" s="1"/>
  <c r="AN194" i="18"/>
  <c r="AM193" i="10" s="1"/>
  <c r="AN177" i="18"/>
  <c r="AM176" i="10" s="1"/>
  <c r="AN109" i="18"/>
  <c r="AA108" i="10" s="1"/>
  <c r="AN133" i="18"/>
  <c r="AA132" i="10" s="1"/>
  <c r="AN122" i="18"/>
  <c r="AM121" i="10" s="1"/>
  <c r="AN62" i="18"/>
  <c r="AM61" i="10" s="1"/>
  <c r="AN77" i="18"/>
  <c r="AM76" i="10" s="1"/>
  <c r="AN85" i="18"/>
  <c r="AM84" i="10" s="1"/>
  <c r="AN33" i="18"/>
  <c r="AA32" i="10" s="1"/>
  <c r="AN342" i="18"/>
  <c r="AM341" i="10" s="1"/>
  <c r="AN334" i="18"/>
  <c r="AM333" i="10" s="1"/>
  <c r="AN332" i="18"/>
  <c r="AM331" i="10" s="1"/>
  <c r="AN318" i="18"/>
  <c r="AM317" i="10" s="1"/>
  <c r="AN304" i="18"/>
  <c r="AA303" i="10" s="1"/>
  <c r="AN278" i="18"/>
  <c r="AA277" i="10" s="1"/>
  <c r="AN272" i="18"/>
  <c r="AM271" i="10" s="1"/>
  <c r="AN242" i="18"/>
  <c r="AM241" i="10" s="1"/>
  <c r="AN258" i="18"/>
  <c r="AM257" i="10" s="1"/>
  <c r="AN238" i="18"/>
  <c r="AM237" i="10" s="1"/>
  <c r="AN202" i="18"/>
  <c r="AM201" i="10" s="1"/>
  <c r="AN224" i="18"/>
  <c r="AM223" i="10" s="1"/>
  <c r="AN166" i="18"/>
  <c r="AM165" i="10" s="1"/>
  <c r="AN174" i="18"/>
  <c r="AM173" i="10" s="1"/>
  <c r="AN149" i="18"/>
  <c r="AA148" i="10" s="1"/>
  <c r="AN130" i="18"/>
  <c r="AA129" i="10" s="1"/>
  <c r="AN117" i="18"/>
  <c r="AM116" i="10" s="1"/>
  <c r="AN90" i="18"/>
  <c r="AA89" i="10" s="1"/>
  <c r="AN74" i="18"/>
  <c r="AM73" i="10" s="1"/>
  <c r="AN70" i="18"/>
  <c r="AM69" i="10" s="1"/>
  <c r="AN45" i="18"/>
  <c r="AM44" i="10" s="1"/>
  <c r="AN38" i="18"/>
  <c r="AA37" i="10" s="1"/>
  <c r="AN30" i="18"/>
  <c r="AM29" i="10" s="1"/>
  <c r="AN273" i="18"/>
  <c r="AM272" i="10" s="1"/>
  <c r="AN56" i="18"/>
  <c r="AA55" i="10" s="1"/>
  <c r="AN184" i="18"/>
  <c r="AM183" i="10" s="1"/>
  <c r="AN344" i="18"/>
  <c r="AM343" i="10" s="1"/>
  <c r="AN123" i="18"/>
  <c r="AM122" i="10" s="1"/>
  <c r="AN324" i="18"/>
  <c r="AM323" i="10" s="1"/>
  <c r="AN92" i="18"/>
  <c r="AA91" i="10" s="1"/>
  <c r="AN220" i="18"/>
  <c r="AM219" i="10" s="1"/>
  <c r="AN31" i="18"/>
  <c r="AM30" i="10" s="1"/>
  <c r="AN159" i="18"/>
  <c r="AM158" i="10" s="1"/>
  <c r="AN293" i="18"/>
  <c r="AM292" i="10" s="1"/>
  <c r="AN64" i="18"/>
  <c r="AM63" i="10" s="1"/>
  <c r="AN192" i="18"/>
  <c r="AM191" i="10" s="1"/>
  <c r="AN299" i="18"/>
  <c r="AA298" i="10" s="1"/>
  <c r="AN83" i="18"/>
  <c r="AA82" i="10" s="1"/>
  <c r="AN211" i="18"/>
  <c r="AM210" i="10" s="1"/>
  <c r="AN239" i="18"/>
  <c r="AM238" i="10" s="1"/>
  <c r="AN132" i="18"/>
  <c r="AM131" i="10" s="1"/>
  <c r="AN261" i="18"/>
  <c r="AM260" i="10" s="1"/>
  <c r="AN103" i="18"/>
  <c r="AM102" i="10" s="1"/>
  <c r="AN323" i="18"/>
  <c r="AM322" i="10" s="1"/>
  <c r="AN346" i="18"/>
  <c r="AM345" i="10" s="1"/>
  <c r="AN316" i="18"/>
  <c r="AM315" i="10" s="1"/>
  <c r="AN294" i="18"/>
  <c r="AM293" i="10" s="1"/>
  <c r="AN290" i="18"/>
  <c r="AM289" i="10" s="1"/>
  <c r="AN234" i="18"/>
  <c r="AM233" i="10" s="1"/>
  <c r="AN209" i="18"/>
  <c r="AM208" i="10" s="1"/>
  <c r="AN185" i="18"/>
  <c r="AM184" i="10" s="1"/>
  <c r="AN158" i="18"/>
  <c r="AA157" i="10" s="1"/>
  <c r="AN145" i="18"/>
  <c r="AM144" i="10" s="1"/>
  <c r="AN81" i="18"/>
  <c r="AM80" i="10" s="1"/>
  <c r="AN54" i="18"/>
  <c r="AM53" i="10" s="1"/>
  <c r="AN14" i="18"/>
  <c r="AM13" i="10" s="1"/>
  <c r="AN343" i="18"/>
  <c r="AA342" i="10" s="1"/>
  <c r="AN88" i="18"/>
  <c r="AM87" i="10" s="1"/>
  <c r="AN337" i="18"/>
  <c r="AM336" i="10" s="1"/>
  <c r="AN107" i="18"/>
  <c r="AA106" i="10" s="1"/>
  <c r="AN325" i="18"/>
  <c r="AM324" i="10" s="1"/>
  <c r="AN172" i="18"/>
  <c r="AM171" i="10" s="1"/>
  <c r="AN15" i="18"/>
  <c r="AM14" i="10" s="1"/>
  <c r="AN191" i="18"/>
  <c r="AA190" i="10" s="1"/>
  <c r="AN16" i="18"/>
  <c r="AA15" i="10" s="1"/>
  <c r="AN176" i="18"/>
  <c r="AA175" i="10" s="1"/>
  <c r="AN280" i="18"/>
  <c r="AA279" i="10" s="1"/>
  <c r="AN163" i="18"/>
  <c r="AM162" i="10" s="1"/>
  <c r="AN328" i="18"/>
  <c r="AM327" i="10" s="1"/>
  <c r="AN164" i="18"/>
  <c r="AM163" i="10" s="1"/>
  <c r="AN55" i="18"/>
  <c r="AM54" i="10" s="1"/>
  <c r="AN215" i="18"/>
  <c r="AM214" i="10" s="1"/>
  <c r="AN345" i="18"/>
  <c r="AM344" i="10" s="1"/>
  <c r="AN317" i="18"/>
  <c r="AM316" i="10" s="1"/>
  <c r="AN301" i="18"/>
  <c r="AA300" i="10" s="1"/>
  <c r="AN259" i="18"/>
  <c r="AA258" i="10" s="1"/>
  <c r="AN262" i="18"/>
  <c r="AM261" i="10" s="1"/>
  <c r="AN214" i="18"/>
  <c r="AM213" i="10" s="1"/>
  <c r="AN169" i="18"/>
  <c r="AM168" i="10" s="1"/>
  <c r="AN134" i="18"/>
  <c r="AM133" i="10" s="1"/>
  <c r="AN101" i="18"/>
  <c r="AA100" i="10" s="1"/>
  <c r="AN65" i="18"/>
  <c r="AM64" i="10" s="1"/>
  <c r="AN25" i="18"/>
  <c r="AA24" i="10" s="1"/>
  <c r="AN34" i="18"/>
  <c r="AM33" i="10" s="1"/>
  <c r="AN308" i="18"/>
  <c r="AM307" i="10" s="1"/>
  <c r="AN104" i="18"/>
  <c r="AM103" i="10" s="1"/>
  <c r="AN248" i="18"/>
  <c r="AM247" i="10" s="1"/>
  <c r="AN139" i="18"/>
  <c r="AM138" i="10" s="1"/>
  <c r="AN12" i="18"/>
  <c r="AM11" i="10" s="1"/>
  <c r="AN188" i="18"/>
  <c r="AM187" i="10" s="1"/>
  <c r="AN47" i="18"/>
  <c r="AM46" i="10" s="1"/>
  <c r="AN207" i="18"/>
  <c r="AM206" i="10" s="1"/>
  <c r="AN32" i="18"/>
  <c r="AM31" i="10" s="1"/>
  <c r="AN208" i="18"/>
  <c r="AA207" i="10" s="1"/>
  <c r="AN341" i="18"/>
  <c r="AM340" i="10" s="1"/>
  <c r="AN179" i="18"/>
  <c r="AM178" i="10" s="1"/>
  <c r="AN20" i="18"/>
  <c r="AA19" i="10" s="1"/>
  <c r="AN180" i="18"/>
  <c r="AA179" i="10" s="1"/>
  <c r="AN71" i="18"/>
  <c r="AM70" i="10" s="1"/>
  <c r="AN348" i="18"/>
  <c r="AA347" i="10" s="1"/>
  <c r="AN310" i="18"/>
  <c r="AM309" i="10" s="1"/>
  <c r="AN285" i="18"/>
  <c r="AA284" i="10" s="1"/>
  <c r="AN263" i="18"/>
  <c r="AA262" i="10" s="1"/>
  <c r="AN249" i="18"/>
  <c r="AA248" i="10" s="1"/>
  <c r="AN217" i="18"/>
  <c r="AM216" i="10" s="1"/>
  <c r="AN157" i="18"/>
  <c r="AM156" i="10" s="1"/>
  <c r="AN125" i="18"/>
  <c r="AM124" i="10" s="1"/>
  <c r="AN138" i="18"/>
  <c r="AM137" i="10" s="1"/>
  <c r="AN53" i="18"/>
  <c r="AA52" i="10" s="1"/>
  <c r="AN50" i="18"/>
  <c r="AM49" i="10" s="1"/>
  <c r="AN22" i="18"/>
  <c r="AM21" i="10" s="1"/>
  <c r="AN331" i="18"/>
  <c r="AM330" i="10" s="1"/>
  <c r="AN136" i="18"/>
  <c r="AM135" i="10" s="1"/>
  <c r="AN277" i="18"/>
  <c r="AM276" i="10" s="1"/>
  <c r="AN155" i="18"/>
  <c r="AM154" i="10" s="1"/>
  <c r="AN44" i="18"/>
  <c r="AM43" i="10" s="1"/>
  <c r="AN204" i="18"/>
  <c r="AA203" i="10" s="1"/>
  <c r="AN63" i="18"/>
  <c r="AA62" i="10" s="1"/>
  <c r="AN243" i="18"/>
  <c r="AM242" i="10" s="1"/>
  <c r="AN48" i="18"/>
  <c r="AM47" i="10" s="1"/>
  <c r="AN227" i="18"/>
  <c r="AM226" i="10" s="1"/>
  <c r="AN35" i="18"/>
  <c r="AM34" i="10" s="1"/>
  <c r="AN195" i="18"/>
  <c r="AM194" i="10" s="1"/>
  <c r="AN36" i="18"/>
  <c r="AA35" i="10" s="1"/>
  <c r="AN212" i="18"/>
  <c r="AM211" i="10" s="1"/>
  <c r="AN87" i="18"/>
  <c r="AM86" i="10" s="1"/>
  <c r="AN333" i="18"/>
  <c r="AM332" i="10" s="1"/>
  <c r="AN302" i="18"/>
  <c r="AM301" i="10" s="1"/>
  <c r="AN281" i="18"/>
  <c r="AA280" i="10" s="1"/>
  <c r="AN266" i="18"/>
  <c r="AM265" i="10" s="1"/>
  <c r="AN210" i="18"/>
  <c r="AM209" i="10" s="1"/>
  <c r="AN189" i="18"/>
  <c r="AA188" i="10" s="1"/>
  <c r="AN162" i="18"/>
  <c r="AM161" i="10" s="1"/>
  <c r="AN102" i="18"/>
  <c r="AA101" i="10" s="1"/>
  <c r="AN113" i="18"/>
  <c r="AM112" i="10" s="1"/>
  <c r="AN58" i="18"/>
  <c r="AM57" i="10" s="1"/>
  <c r="AN21" i="18"/>
  <c r="AA20" i="10" s="1"/>
  <c r="AN18" i="18"/>
  <c r="AM17" i="10" s="1"/>
  <c r="AN296" i="18"/>
  <c r="AM295" i="10" s="1"/>
  <c r="AN152" i="18"/>
  <c r="AM151" i="10" s="1"/>
  <c r="AN11" i="18"/>
  <c r="AM10" i="10" s="1"/>
  <c r="AN171" i="18"/>
  <c r="AA170" i="10" s="1"/>
  <c r="AN60" i="18"/>
  <c r="AM59" i="10" s="1"/>
  <c r="AN241" i="18"/>
  <c r="AM240" i="10" s="1"/>
  <c r="AN79" i="18"/>
  <c r="AM78" i="10" s="1"/>
  <c r="AN276" i="18"/>
  <c r="AM275" i="10" s="1"/>
  <c r="AN80" i="18"/>
  <c r="AM79" i="10" s="1"/>
  <c r="AN257" i="18"/>
  <c r="AA256" i="10" s="1"/>
  <c r="AN51" i="18"/>
  <c r="AM50" i="10" s="1"/>
  <c r="AN335" i="18"/>
  <c r="AM334" i="10" s="1"/>
  <c r="AN52" i="18"/>
  <c r="AM51" i="10" s="1"/>
  <c r="AN244" i="18"/>
  <c r="AA243" i="10" s="1"/>
  <c r="AN119" i="18"/>
  <c r="AM118" i="10" s="1"/>
  <c r="AN336" i="18"/>
  <c r="AM335" i="10" s="1"/>
  <c r="AN311" i="18"/>
  <c r="AM310" i="10" s="1"/>
  <c r="AN268" i="18"/>
  <c r="AM267" i="10" s="1"/>
  <c r="AN254" i="18"/>
  <c r="AM253" i="10" s="1"/>
  <c r="AN201" i="18"/>
  <c r="AM200" i="10" s="1"/>
  <c r="AN230" i="18"/>
  <c r="AM229" i="10" s="1"/>
  <c r="AN181" i="18"/>
  <c r="AM180" i="10" s="1"/>
  <c r="AN137" i="18"/>
  <c r="AA136" i="10" s="1"/>
  <c r="AN106" i="18"/>
  <c r="AM105" i="10" s="1"/>
  <c r="AN94" i="18"/>
  <c r="AM93" i="10" s="1"/>
  <c r="AN46" i="18"/>
  <c r="AM45" i="10" s="1"/>
  <c r="AN9" i="18"/>
  <c r="AM8" i="10" s="1"/>
  <c r="AN8" i="18"/>
  <c r="AM7" i="10" s="1"/>
  <c r="AN168" i="18"/>
  <c r="AM167" i="10" s="1"/>
  <c r="AN27" i="18"/>
  <c r="AM26" i="10" s="1"/>
  <c r="AN203" i="18"/>
  <c r="AM202" i="10" s="1"/>
  <c r="AN76" i="18"/>
  <c r="AM75" i="10" s="1"/>
  <c r="AN353" i="18"/>
  <c r="AM352" i="10" s="1"/>
  <c r="AN111" i="18"/>
  <c r="AA110" i="10" s="1"/>
  <c r="AN305" i="18"/>
  <c r="AA304" i="10" s="1"/>
  <c r="AN96" i="18"/>
  <c r="AM95" i="10" s="1"/>
  <c r="AN340" i="18"/>
  <c r="AA339" i="10" s="1"/>
  <c r="AN67" i="18"/>
  <c r="AM66" i="10" s="1"/>
  <c r="AN351" i="18"/>
  <c r="AA350" i="10" s="1"/>
  <c r="AN84" i="18"/>
  <c r="AM83" i="10" s="1"/>
  <c r="AN232" i="18"/>
  <c r="AM231" i="10" s="1"/>
  <c r="AN135" i="18"/>
  <c r="AM134" i="10" s="1"/>
  <c r="AN327" i="18"/>
  <c r="AM326" i="10" s="1"/>
  <c r="AN295" i="18"/>
  <c r="AA294" i="10" s="1"/>
  <c r="AN282" i="18"/>
  <c r="AM281" i="10" s="1"/>
  <c r="AN256" i="18"/>
  <c r="AA255" i="10" s="1"/>
  <c r="AN218" i="18"/>
  <c r="AM217" i="10" s="1"/>
  <c r="AN161" i="18"/>
  <c r="AM160" i="10" s="1"/>
  <c r="AN146" i="18"/>
  <c r="AM145" i="10" s="1"/>
  <c r="AN114" i="18"/>
  <c r="AA113" i="10" s="1"/>
  <c r="AN57" i="18"/>
  <c r="AM56" i="10" s="1"/>
  <c r="AN97" i="18"/>
  <c r="AM96" i="10" s="1"/>
  <c r="AN26" i="18"/>
  <c r="AM25" i="10" s="1"/>
  <c r="AN17" i="18"/>
  <c r="AA16" i="10" s="1"/>
  <c r="AN24" i="18"/>
  <c r="AM23" i="10" s="1"/>
  <c r="AN200" i="18"/>
  <c r="AM199" i="10" s="1"/>
  <c r="AN43" i="18"/>
  <c r="AM42" i="10" s="1"/>
  <c r="AN219" i="18"/>
  <c r="AM218" i="10" s="1"/>
  <c r="AN108" i="18"/>
  <c r="AM107" i="10" s="1"/>
  <c r="AN283" i="18"/>
  <c r="AM282" i="10" s="1"/>
  <c r="AN127" i="18"/>
  <c r="AM126" i="10" s="1"/>
  <c r="AN255" i="18"/>
  <c r="AM254" i="10" s="1"/>
  <c r="AN112" i="18"/>
  <c r="AM111" i="10" s="1"/>
  <c r="AN251" i="18"/>
  <c r="AM250" i="10" s="1"/>
  <c r="AN99" i="18"/>
  <c r="AM98" i="10" s="1"/>
  <c r="AN228" i="18"/>
  <c r="AA227" i="10" s="1"/>
  <c r="AN100" i="18"/>
  <c r="AM99" i="10" s="1"/>
  <c r="AN309" i="18"/>
  <c r="AA308" i="10" s="1"/>
  <c r="AN151" i="18"/>
  <c r="AM150" i="10" s="1"/>
  <c r="AN326" i="18"/>
  <c r="AM325" i="10" s="1"/>
  <c r="AN291" i="18"/>
  <c r="AM290" i="10" s="1"/>
  <c r="AN288" i="18"/>
  <c r="AM287" i="10" s="1"/>
  <c r="AN253" i="18"/>
  <c r="AM252" i="10" s="1"/>
  <c r="AN206" i="18"/>
  <c r="AM205" i="10" s="1"/>
  <c r="AN182" i="18"/>
  <c r="AM181" i="10" s="1"/>
  <c r="AN186" i="18"/>
  <c r="AM185" i="10" s="1"/>
  <c r="AN105" i="18"/>
  <c r="AM104" i="10" s="1"/>
  <c r="AN93" i="18"/>
  <c r="AM92" i="10" s="1"/>
  <c r="AN82" i="18"/>
  <c r="AA81" i="10" s="1"/>
  <c r="AN49" i="18"/>
  <c r="AA48" i="10" s="1"/>
  <c r="AN13" i="18"/>
  <c r="AM12" i="10" s="1"/>
  <c r="AN40" i="18"/>
  <c r="AM39" i="10" s="1"/>
  <c r="AN216" i="18"/>
  <c r="AA215" i="10" s="1"/>
  <c r="AN75" i="18"/>
  <c r="AA74" i="10" s="1"/>
  <c r="AN225" i="18"/>
  <c r="AM224" i="10" s="1"/>
  <c r="AN124" i="18"/>
  <c r="AM123" i="10" s="1"/>
  <c r="AN264" i="18"/>
  <c r="AM263" i="10" s="1"/>
  <c r="AN143" i="18"/>
  <c r="AA142" i="10" s="1"/>
  <c r="AN287" i="18"/>
  <c r="AM286" i="10" s="1"/>
  <c r="AN144" i="18"/>
  <c r="AM143" i="10" s="1"/>
  <c r="AN267" i="18"/>
  <c r="AM266" i="10" s="1"/>
  <c r="AN115" i="18"/>
  <c r="AA114" i="10" s="1"/>
  <c r="AN235" i="18"/>
  <c r="AM234" i="10" s="1"/>
  <c r="AN116" i="18"/>
  <c r="AA115" i="10" s="1"/>
  <c r="AN7" i="18"/>
  <c r="AA6" i="10" s="1"/>
  <c r="AN183" i="18"/>
  <c r="AM182" i="10" s="1"/>
  <c r="AN349" i="18"/>
  <c r="AM348" i="10" s="1"/>
  <c r="AN320" i="18"/>
  <c r="AM319" i="10" s="1"/>
  <c r="AN298" i="18"/>
  <c r="AM297" i="10" s="1"/>
  <c r="AN270" i="18"/>
  <c r="AM269" i="10" s="1"/>
  <c r="AN231" i="18"/>
  <c r="AM230" i="10" s="1"/>
  <c r="AN221" i="18"/>
  <c r="AM220" i="10" s="1"/>
  <c r="AN193" i="18"/>
  <c r="AM192" i="10" s="1"/>
  <c r="AN170" i="18"/>
  <c r="AM169" i="10" s="1"/>
  <c r="AN126" i="18"/>
  <c r="AM125" i="10" s="1"/>
  <c r="AN98" i="18"/>
  <c r="AM97" i="10" s="1"/>
  <c r="AN66" i="18"/>
  <c r="AM65" i="10" s="1"/>
  <c r="AN41" i="18"/>
  <c r="AM40" i="10" s="1"/>
  <c r="AN6" i="18"/>
  <c r="AM5" i="10" s="1"/>
  <c r="AN72" i="18"/>
  <c r="AM71" i="10" s="1"/>
  <c r="AN260" i="18"/>
  <c r="AM259" i="10" s="1"/>
  <c r="AN91" i="18"/>
  <c r="AA90" i="10" s="1"/>
  <c r="AN347" i="18"/>
  <c r="AA346" i="10" s="1"/>
  <c r="AN140" i="18"/>
  <c r="AA139" i="10" s="1"/>
  <c r="AN312" i="18"/>
  <c r="AA311" i="10" s="1"/>
  <c r="AN175" i="18"/>
  <c r="AA174" i="10" s="1"/>
  <c r="AN303" i="18"/>
  <c r="AM302" i="10" s="1"/>
  <c r="AN160" i="18"/>
  <c r="AM159" i="10" s="1"/>
  <c r="AN245" i="18"/>
  <c r="AA244" i="10" s="1"/>
  <c r="AN131" i="18"/>
  <c r="AA130" i="10" s="1"/>
  <c r="AN315" i="18"/>
  <c r="AA314" i="10" s="1"/>
  <c r="AN148" i="18"/>
  <c r="AM147" i="10" s="1"/>
  <c r="AN23" i="18"/>
  <c r="AM22" i="10" s="1"/>
  <c r="AN199" i="18"/>
  <c r="AM198" i="10" s="1"/>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CR350" i="18"/>
  <c r="CR299" i="18"/>
  <c r="CR285" i="18"/>
  <c r="CR265" i="18"/>
  <c r="CR237" i="18"/>
  <c r="CR217" i="18"/>
  <c r="CR235" i="18"/>
  <c r="CR157" i="18"/>
  <c r="CR180" i="18"/>
  <c r="CR176" i="18"/>
  <c r="CR160" i="18"/>
  <c r="CR138" i="18"/>
  <c r="CR128" i="18"/>
  <c r="CR137" i="18"/>
  <c r="CR77" i="18"/>
  <c r="CR54" i="18"/>
  <c r="CR84" i="18"/>
  <c r="CR52" i="18"/>
  <c r="CR40" i="18"/>
  <c r="CR24" i="18"/>
  <c r="CR344" i="18"/>
  <c r="CR340" i="18"/>
  <c r="CR103" i="18"/>
  <c r="CR352" i="18"/>
  <c r="CR232" i="18"/>
  <c r="CR155" i="18"/>
  <c r="CR309" i="18"/>
  <c r="CR229" i="18"/>
  <c r="CR111" i="18"/>
  <c r="CR279" i="18"/>
  <c r="CR296" i="18"/>
  <c r="CR83" i="18"/>
  <c r="CR247" i="18"/>
  <c r="CR346" i="18"/>
  <c r="CR306" i="18"/>
  <c r="CR272" i="18"/>
  <c r="CR238" i="18"/>
  <c r="CR212" i="18"/>
  <c r="CR205" i="18"/>
  <c r="CR213" i="18"/>
  <c r="CR193" i="18"/>
  <c r="CR170" i="18"/>
  <c r="CR154" i="18"/>
  <c r="CR150" i="18"/>
  <c r="CR132" i="18"/>
  <c r="CR100" i="18"/>
  <c r="CR124" i="18"/>
  <c r="CR70" i="18"/>
  <c r="CR85" i="18"/>
  <c r="CR74" i="18"/>
  <c r="CR44" i="18"/>
  <c r="CR17" i="18"/>
  <c r="CR13" i="18"/>
  <c r="CR319" i="18"/>
  <c r="CR293" i="18"/>
  <c r="CR119" i="18"/>
  <c r="CR273" i="18"/>
  <c r="CR11" i="18"/>
  <c r="CR171" i="18"/>
  <c r="CR341" i="18"/>
  <c r="CR287" i="18"/>
  <c r="CR127" i="18"/>
  <c r="CR321" i="18"/>
  <c r="CR255" i="18"/>
  <c r="CR99" i="18"/>
  <c r="CR305" i="18"/>
  <c r="CR338" i="18"/>
  <c r="CR314" i="18"/>
  <c r="CR269" i="18"/>
  <c r="CR250" i="18"/>
  <c r="CR221" i="18"/>
  <c r="CR189" i="18"/>
  <c r="CR206" i="18"/>
  <c r="CR174" i="18"/>
  <c r="CR165" i="18"/>
  <c r="CR148" i="18"/>
  <c r="CR136" i="18"/>
  <c r="CR117" i="18"/>
  <c r="CR141" i="18"/>
  <c r="CR108" i="18"/>
  <c r="CR64" i="18"/>
  <c r="CR78" i="18"/>
  <c r="CR86" i="18"/>
  <c r="CR32" i="18"/>
  <c r="CR50" i="18"/>
  <c r="CR33" i="18"/>
  <c r="CR288" i="18"/>
  <c r="CR252" i="18"/>
  <c r="CR151" i="18"/>
  <c r="CR276" i="18"/>
  <c r="CR27" i="18"/>
  <c r="CR203" i="18"/>
  <c r="CR223" i="18"/>
  <c r="CR316" i="18"/>
  <c r="CR159" i="18"/>
  <c r="CR353" i="18"/>
  <c r="CR271" i="18"/>
  <c r="CR131" i="18"/>
  <c r="CR308" i="18"/>
  <c r="CR326" i="18"/>
  <c r="CR283" i="18"/>
  <c r="CR267" i="18"/>
  <c r="CR242" i="18"/>
  <c r="CR214" i="18"/>
  <c r="CR234" i="18"/>
  <c r="CR200" i="18"/>
  <c r="CR156" i="18"/>
  <c r="CR152" i="18"/>
  <c r="CR188" i="18"/>
  <c r="CR126" i="18"/>
  <c r="CR129" i="18"/>
  <c r="CR125" i="18"/>
  <c r="CR92" i="18"/>
  <c r="CR76" i="18"/>
  <c r="CR60" i="18"/>
  <c r="CR81" i="18"/>
  <c r="CR41" i="18"/>
  <c r="CR45" i="18"/>
  <c r="CR21" i="18"/>
  <c r="CR304" i="18"/>
  <c r="CR297" i="18"/>
  <c r="CR167" i="18"/>
  <c r="CR284" i="18"/>
  <c r="CR43" i="18"/>
  <c r="CR219" i="18"/>
  <c r="CR329" i="18"/>
  <c r="CR351" i="18"/>
  <c r="CR175" i="18"/>
  <c r="CR277" i="18"/>
  <c r="CR281" i="18"/>
  <c r="CR147" i="18"/>
  <c r="CR318" i="18"/>
  <c r="CR290" i="18"/>
  <c r="CR254" i="18"/>
  <c r="CR262" i="18"/>
  <c r="CR209" i="18"/>
  <c r="CR210" i="18"/>
  <c r="CR226" i="18"/>
  <c r="CR146" i="18"/>
  <c r="CR177" i="18"/>
  <c r="CR166" i="18"/>
  <c r="CR121" i="18"/>
  <c r="CR122" i="18"/>
  <c r="CR112" i="18"/>
  <c r="CR80" i="18"/>
  <c r="CR61" i="18"/>
  <c r="CR72" i="18"/>
  <c r="CR68" i="18"/>
  <c r="CR34" i="18"/>
  <c r="CR37" i="18"/>
  <c r="CR10" i="18"/>
  <c r="CR317" i="18"/>
  <c r="CR23" i="18"/>
  <c r="CR183" i="18"/>
  <c r="CR313" i="18"/>
  <c r="CR75" i="18"/>
  <c r="CR291" i="18"/>
  <c r="CR323" i="18"/>
  <c r="CR31" i="18"/>
  <c r="CR191" i="18"/>
  <c r="CR347" i="18"/>
  <c r="CR332" i="18"/>
  <c r="CR163" i="18"/>
  <c r="CR330" i="18"/>
  <c r="CR286" i="18"/>
  <c r="CR270" i="18"/>
  <c r="CR256" i="18"/>
  <c r="CR208" i="18"/>
  <c r="CR204" i="18"/>
  <c r="CR224" i="18"/>
  <c r="CR186" i="18"/>
  <c r="CR164" i="18"/>
  <c r="CR145" i="18"/>
  <c r="CR133" i="18"/>
  <c r="CR116" i="18"/>
  <c r="CR102" i="18"/>
  <c r="CR58" i="18"/>
  <c r="CR97" i="18"/>
  <c r="CR62" i="18"/>
  <c r="CR46" i="18"/>
  <c r="CR29" i="18"/>
  <c r="CR30" i="18"/>
  <c r="CR18" i="18"/>
  <c r="CR225" i="18"/>
  <c r="CR39" i="18"/>
  <c r="CR215" i="18"/>
  <c r="CR335" i="18"/>
  <c r="CR91" i="18"/>
  <c r="CR244" i="18"/>
  <c r="CR228" i="18"/>
  <c r="CR47" i="18"/>
  <c r="CR243" i="18"/>
  <c r="CR239" i="18"/>
  <c r="CR19" i="18"/>
  <c r="CR195" i="18"/>
  <c r="CR349" i="18"/>
  <c r="CR315" i="18"/>
  <c r="CR282" i="18"/>
  <c r="CR266" i="18"/>
  <c r="CR253" i="18"/>
  <c r="CR198" i="18"/>
  <c r="CR216" i="18"/>
  <c r="CR197" i="18"/>
  <c r="CR181" i="18"/>
  <c r="CR194" i="18"/>
  <c r="CR185" i="18"/>
  <c r="CR120" i="18"/>
  <c r="CR144" i="18"/>
  <c r="CR140" i="18"/>
  <c r="CR53" i="18"/>
  <c r="CR73" i="18"/>
  <c r="CR57" i="18"/>
  <c r="CR38" i="18"/>
  <c r="CR8" i="18"/>
  <c r="CR25" i="18"/>
  <c r="CR14" i="18"/>
  <c r="CR295" i="18"/>
  <c r="CR55" i="18"/>
  <c r="CR259" i="18"/>
  <c r="CR240" i="18"/>
  <c r="CR107" i="18"/>
  <c r="CR311" i="18"/>
  <c r="CR292" i="18"/>
  <c r="CR63" i="18"/>
  <c r="CR275" i="18"/>
  <c r="CR257" i="18"/>
  <c r="CR35" i="18"/>
  <c r="CR211" i="18"/>
  <c r="CR342" i="18"/>
  <c r="CR310" i="18"/>
  <c r="CR302" i="18"/>
  <c r="CR246" i="18"/>
  <c r="CR230" i="18"/>
  <c r="CR192" i="18"/>
  <c r="CR201" i="18"/>
  <c r="CR162" i="18"/>
  <c r="CR168" i="18"/>
  <c r="CR182" i="18"/>
  <c r="CR172" i="18"/>
  <c r="CR110" i="18"/>
  <c r="CR134" i="18"/>
  <c r="CR109" i="18"/>
  <c r="CR94" i="18"/>
  <c r="CR66" i="18"/>
  <c r="CR93" i="18"/>
  <c r="CR26" i="18"/>
  <c r="CR48" i="18"/>
  <c r="CR36" i="18"/>
  <c r="CR12" i="18"/>
  <c r="CR337" i="18"/>
  <c r="CR87" i="18"/>
  <c r="CR320" i="18"/>
  <c r="CR263" i="18"/>
  <c r="CR139" i="18"/>
  <c r="CR327" i="18"/>
  <c r="CR343" i="18"/>
  <c r="CR95" i="18"/>
  <c r="CR336" i="18"/>
  <c r="CR260" i="18"/>
  <c r="CR67" i="18"/>
  <c r="CR227" i="18"/>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46" i="18"/>
  <c r="BC326" i="18"/>
  <c r="BC336" i="18"/>
  <c r="BC318" i="18"/>
  <c r="BC295" i="18"/>
  <c r="BC323" i="18"/>
  <c r="BC300" i="18"/>
  <c r="BC281" i="18"/>
  <c r="BC270" i="18"/>
  <c r="BC248" i="18"/>
  <c r="BC269" i="18"/>
  <c r="BC252" i="18"/>
  <c r="BC265" i="18"/>
  <c r="BC242"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C349" i="18"/>
  <c r="BC345" i="18"/>
  <c r="BC332" i="18"/>
  <c r="BC325" i="18"/>
  <c r="BC317" i="18"/>
  <c r="BC319" i="18"/>
  <c r="BC304" i="18"/>
  <c r="BC292" i="18"/>
  <c r="BC282" i="18"/>
  <c r="BC289" i="18"/>
  <c r="BC284" i="18"/>
  <c r="BC275" i="18"/>
  <c r="BC264" i="18"/>
  <c r="BC231" i="18"/>
  <c r="BC246"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C189" i="18"/>
  <c r="BC186" i="18"/>
  <c r="BC193" i="18"/>
  <c r="BC176" i="18"/>
  <c r="BC138" i="18"/>
  <c r="BC103" i="18"/>
  <c r="BC127" i="18"/>
  <c r="BC56" i="18"/>
  <c r="BC78" i="18"/>
  <c r="BC72" i="18"/>
  <c r="BC11" i="18"/>
  <c r="BC28" i="18"/>
  <c r="BC14" i="18"/>
  <c r="BC228" i="18"/>
  <c r="BC159" i="18"/>
  <c r="BC167" i="18"/>
  <c r="BC148" i="18"/>
  <c r="BC117" i="18"/>
  <c r="BC131" i="18"/>
  <c r="BC99" i="18"/>
  <c r="BC80" i="18"/>
  <c r="BC88" i="18"/>
  <c r="BC46" i="18"/>
  <c r="BC51" i="18"/>
  <c r="BC6" i="18"/>
  <c r="BC260" i="18"/>
  <c r="BC207" i="18"/>
  <c r="BC153" i="18"/>
  <c r="BC161" i="18"/>
  <c r="BC142" i="18"/>
  <c r="BC107" i="18"/>
  <c r="BC125" i="18"/>
  <c r="BC95" i="18"/>
  <c r="BC67" i="18"/>
  <c r="BC75" i="18"/>
  <c r="BC38" i="18"/>
  <c r="BC43" i="18"/>
  <c r="BC39" i="18"/>
  <c r="BC230" i="18"/>
  <c r="BC206" i="18"/>
  <c r="BC170" i="18"/>
  <c r="BC192" i="18"/>
  <c r="BC121" i="18"/>
  <c r="BC129" i="18"/>
  <c r="BC102" i="18"/>
  <c r="BC65" i="18"/>
  <c r="BC97" i="18"/>
  <c r="BC98" i="18"/>
  <c r="BC24" i="18"/>
  <c r="BC50" i="18"/>
  <c r="BC7" i="18"/>
  <c r="BC202" i="18"/>
  <c r="BC236" i="18"/>
  <c r="BC165" i="18"/>
  <c r="BC179" i="18"/>
  <c r="BC111" i="18"/>
  <c r="BC122" i="18"/>
  <c r="BC144" i="18"/>
  <c r="BC58" i="18"/>
  <c r="BC91" i="18"/>
  <c r="BC93" i="18"/>
  <c r="BC15" i="18"/>
  <c r="BC45" i="18"/>
  <c r="BC27" i="18"/>
  <c r="BC209" i="18"/>
  <c r="BC175" i="18"/>
  <c r="BC183" i="18"/>
  <c r="BC164" i="18"/>
  <c r="BC133" i="18"/>
  <c r="BC104" i="18"/>
  <c r="BC115" i="18"/>
  <c r="BC89" i="18"/>
  <c r="BC66" i="18"/>
  <c r="BC69" i="18"/>
  <c r="BC49" i="18"/>
  <c r="BC30" i="18"/>
  <c r="BC33" i="18"/>
  <c r="BC212" i="18"/>
  <c r="BC187" i="18"/>
  <c r="BC177" i="18"/>
  <c r="BC151" i="18"/>
  <c r="BC124" i="18"/>
  <c r="BC134" i="18"/>
  <c r="BC109" i="18"/>
  <c r="BC83" i="18"/>
  <c r="BC64" i="18"/>
  <c r="BC60" i="18"/>
  <c r="BC41" i="18"/>
  <c r="BC25" i="18"/>
  <c r="BC16" i="18"/>
  <c r="BC217" i="18"/>
  <c r="BC146" i="18"/>
  <c r="BC149" i="18"/>
  <c r="BC178" i="18"/>
  <c r="BC145" i="18"/>
  <c r="BC113" i="18"/>
  <c r="BC137" i="18"/>
  <c r="BC68" i="18"/>
  <c r="BC85" i="18"/>
  <c r="BC81" i="18"/>
  <c r="BC22" i="18"/>
  <c r="BC40" i="18"/>
  <c r="BC18" i="18"/>
  <c r="BA345" i="18"/>
  <c r="BA338" i="18"/>
  <c r="BA330" i="18"/>
  <c r="AY330" i="18"/>
  <c r="AY348" i="18"/>
  <c r="BA322" i="18"/>
  <c r="AY314" i="18"/>
  <c r="AY278" i="18"/>
  <c r="BA278" i="18"/>
  <c r="AY250" i="18"/>
  <c r="AY236" i="18"/>
  <c r="AY218" i="18"/>
  <c r="BA221" i="18"/>
  <c r="BA238" i="18"/>
  <c r="BA198" i="18"/>
  <c r="BA194" i="18"/>
  <c r="BA201" i="18"/>
  <c r="BA178" i="18"/>
  <c r="BA181" i="18"/>
  <c r="AY158" i="18"/>
  <c r="BA130" i="18"/>
  <c r="AY102" i="18"/>
  <c r="BA138" i="18"/>
  <c r="BA106" i="18"/>
  <c r="BA113" i="18"/>
  <c r="BA118" i="18"/>
  <c r="AY78" i="18"/>
  <c r="BA65" i="18"/>
  <c r="BA77" i="18"/>
  <c r="BA61" i="18"/>
  <c r="AY82" i="18"/>
  <c r="BA50" i="18"/>
  <c r="AY46" i="18"/>
  <c r="BA10" i="18"/>
  <c r="BA6" i="18"/>
  <c r="AY84" i="18"/>
  <c r="BA131" i="18"/>
  <c r="AY212" i="18"/>
  <c r="AY49" i="18"/>
  <c r="AY97" i="18"/>
  <c r="BA263" i="18"/>
  <c r="AY35" i="18"/>
  <c r="AY256" i="18"/>
  <c r="BA259" i="18"/>
  <c r="AY37" i="18"/>
  <c r="BA156" i="18"/>
  <c r="AY241" i="18"/>
  <c r="AY31" i="18"/>
  <c r="AY293" i="18"/>
  <c r="AY16" i="18"/>
  <c r="BA63" i="18"/>
  <c r="BA346" i="18"/>
  <c r="AY339" i="18"/>
  <c r="AY326" i="18"/>
  <c r="AY318" i="18"/>
  <c r="BA302" i="18"/>
  <c r="AY294" i="18"/>
  <c r="AY282" i="18"/>
  <c r="AY275" i="18"/>
  <c r="AY266" i="18"/>
  <c r="AY274" i="18"/>
  <c r="BA234" i="18"/>
  <c r="AY206" i="18"/>
  <c r="BA237"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AY350" i="18"/>
  <c r="AY323" i="18"/>
  <c r="BA310" i="18"/>
  <c r="BA306" i="18"/>
  <c r="AY300" i="18"/>
  <c r="AY291" i="18"/>
  <c r="AY280" i="18"/>
  <c r="BA281" i="18"/>
  <c r="BA246" i="18"/>
  <c r="AY246" i="18"/>
  <c r="AY230" i="18"/>
  <c r="AY231" i="18"/>
  <c r="AY232" i="18"/>
  <c r="BA202" i="18"/>
  <c r="BA214" i="18"/>
  <c r="BA222" i="18"/>
  <c r="BA189" i="18"/>
  <c r="AY174"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328" i="18"/>
  <c r="BA314" i="18"/>
  <c r="BA318" i="18"/>
  <c r="AY296" i="18"/>
  <c r="BA297" i="18"/>
  <c r="AY268" i="18"/>
  <c r="BA274" i="18"/>
  <c r="AY242" i="18"/>
  <c r="AY254" i="18"/>
  <c r="BA266" i="18"/>
  <c r="AY262" i="18"/>
  <c r="BA218" i="18"/>
  <c r="BA197" i="18"/>
  <c r="BA209" i="18"/>
  <c r="AY226" i="18"/>
  <c r="BA217" i="18"/>
  <c r="AY194" i="18"/>
  <c r="AY178" i="18"/>
  <c r="AY150" i="18"/>
  <c r="AY162" i="18"/>
  <c r="BA170" i="18"/>
  <c r="BA177" i="18"/>
  <c r="BA182" i="18"/>
  <c r="BA110" i="18"/>
  <c r="AY126" i="18"/>
  <c r="AY138" i="18"/>
  <c r="BA141" i="18"/>
  <c r="AY106" i="18"/>
  <c r="AY98" i="18"/>
  <c r="BA53" i="18"/>
  <c r="AY94" i="18"/>
  <c r="BA54" i="18"/>
  <c r="BA13" i="18"/>
  <c r="BA38" i="18"/>
  <c r="BA9" i="18"/>
  <c r="BA34" i="18"/>
  <c r="AY10" i="18"/>
  <c r="BA30" i="18"/>
  <c r="AY71" i="18"/>
  <c r="BA19" i="18"/>
  <c r="AY100" i="18"/>
  <c r="BA147" i="18"/>
  <c r="BA76" i="18"/>
  <c r="AY244" i="18"/>
  <c r="AY131" i="18"/>
  <c r="AY320" i="18"/>
  <c r="BA339" i="18"/>
  <c r="BA304" i="18"/>
  <c r="AY127" i="18"/>
  <c r="BA255" i="18"/>
  <c r="AY32" i="18"/>
  <c r="AY346" i="18"/>
  <c r="BA350" i="18"/>
  <c r="AY332" i="18"/>
  <c r="BA313" i="18"/>
  <c r="AY312" i="18"/>
  <c r="BA269" i="18"/>
  <c r="BA286" i="18"/>
  <c r="BA262" i="18"/>
  <c r="AY252" i="18"/>
  <c r="AY264" i="18"/>
  <c r="BA213" i="18"/>
  <c r="BA233" i="18"/>
  <c r="AY214" i="18"/>
  <c r="BA210" i="18"/>
  <c r="AY154" i="18"/>
  <c r="BA169" i="18"/>
  <c r="BA174" i="18"/>
  <c r="BA146" i="18"/>
  <c r="BA153" i="18"/>
  <c r="BA165" i="18"/>
  <c r="AY118" i="18"/>
  <c r="BA117" i="18"/>
  <c r="BA122" i="18"/>
  <c r="BA134" i="18"/>
  <c r="BA102" i="18"/>
  <c r="BA86" i="18"/>
  <c r="BA82" i="18"/>
  <c r="AY66" i="18"/>
  <c r="AY6" i="18"/>
  <c r="BA29" i="18"/>
  <c r="AY14" i="18"/>
  <c r="BA37" i="18"/>
  <c r="AY30" i="18"/>
  <c r="AY103" i="18"/>
  <c r="AY20" i="18"/>
  <c r="BA67" i="18"/>
  <c r="AY148" i="18"/>
  <c r="BA195" i="18"/>
  <c r="BA252" i="18"/>
  <c r="AY77" i="18"/>
  <c r="BA164" i="18"/>
  <c r="BA324" i="18"/>
  <c r="AY163" i="18"/>
  <c r="AY343" i="18"/>
  <c r="AY61" i="18"/>
  <c r="BA229" i="18"/>
  <c r="AY159" i="18"/>
  <c r="BA335" i="18"/>
  <c r="AY344" i="18"/>
  <c r="BA329" i="18"/>
  <c r="AY316" i="18"/>
  <c r="AY298" i="18"/>
  <c r="BA294" i="18"/>
  <c r="AY302" i="18"/>
  <c r="AY290" i="18"/>
  <c r="BA270" i="18"/>
  <c r="BA282" i="18"/>
  <c r="AY258" i="18"/>
  <c r="AY259" i="18"/>
  <c r="BA258" i="18"/>
  <c r="AY248" i="18"/>
  <c r="AY210" i="18"/>
  <c r="BA230" i="18"/>
  <c r="AY190" i="18"/>
  <c r="BA205" i="18"/>
  <c r="AY222" i="18"/>
  <c r="BA173" i="18"/>
  <c r="BA150" i="18"/>
  <c r="AY166" i="18"/>
  <c r="BA190"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342" i="18"/>
  <c r="AY338" i="18"/>
  <c r="AY334" i="18"/>
  <c r="BA342" i="18"/>
  <c r="AY307" i="18"/>
  <c r="AY322" i="18"/>
  <c r="AY310" i="18"/>
  <c r="AY286" i="18"/>
  <c r="BA298" i="18"/>
  <c r="AY270" i="18"/>
  <c r="BA250" i="18"/>
  <c r="BA253" i="18"/>
  <c r="AY243" i="18"/>
  <c r="BA206" i="18"/>
  <c r="AY227" i="18"/>
  <c r="BA193" i="18"/>
  <c r="BA185" i="18"/>
  <c r="BA162" i="18"/>
  <c r="BA158"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326" i="18"/>
  <c r="BA265" i="18"/>
  <c r="AY238" i="18"/>
  <c r="AY198" i="18"/>
  <c r="AY54" i="18"/>
  <c r="BA42" i="18"/>
  <c r="AY164" i="18"/>
  <c r="BA256" i="18"/>
  <c r="AY80" i="18"/>
  <c r="BA127"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AY104" i="18"/>
  <c r="BA151" i="18"/>
  <c r="AY249" i="18"/>
  <c r="BA227" i="18"/>
  <c r="BA196" i="18"/>
  <c r="AY228" i="18"/>
  <c r="AY331" i="18"/>
  <c r="BA277" i="18"/>
  <c r="AY139" i="18"/>
  <c r="AY25" i="18"/>
  <c r="BA104" i="18"/>
  <c r="AY253" i="18"/>
  <c r="AY289" i="18"/>
  <c r="AY142" i="18"/>
  <c r="AY74" i="18"/>
  <c r="BA211" i="18"/>
  <c r="AY128" i="18"/>
  <c r="BA175" i="18"/>
  <c r="BA268" i="18"/>
  <c r="AY9" i="18"/>
  <c r="AY133" i="18"/>
  <c r="BA192" i="18"/>
  <c r="BA340" i="18"/>
  <c r="AY155" i="18"/>
  <c r="BA176" i="18"/>
  <c r="BA257" i="18"/>
  <c r="AY55" i="18"/>
  <c r="AY44" i="18"/>
  <c r="BA91" i="18"/>
  <c r="AY172" i="18"/>
  <c r="BA219" i="18"/>
  <c r="BA333" i="18"/>
  <c r="BA279" i="18"/>
  <c r="AY287" i="18"/>
  <c r="AY179" i="18"/>
  <c r="AY299" i="18"/>
  <c r="AY337" i="18"/>
  <c r="AY79" i="18"/>
  <c r="AY341" i="18"/>
  <c r="AY24" i="18"/>
  <c r="BA71" i="18"/>
  <c r="AY152" i="18"/>
  <c r="BA199" i="18"/>
  <c r="BA307" i="18"/>
  <c r="BA144" i="18"/>
  <c r="AY197" i="18"/>
  <c r="BA353" i="18"/>
  <c r="AY171" i="18"/>
  <c r="BA285" i="18"/>
  <c r="AY105" i="18"/>
  <c r="BA241" i="18"/>
  <c r="BA166" i="18"/>
  <c r="BA101" i="18"/>
  <c r="AY86" i="18"/>
  <c r="BA33" i="18"/>
  <c r="AY18" i="18"/>
  <c r="BA293" i="18"/>
  <c r="BA95" i="18"/>
  <c r="AY176" i="18"/>
  <c r="AY89" i="18"/>
  <c r="AY193" i="18"/>
  <c r="BA235" i="18"/>
  <c r="AY187" i="18"/>
  <c r="BA116" i="18"/>
  <c r="AY177" i="18"/>
  <c r="AY267" i="18"/>
  <c r="AY87" i="18"/>
  <c r="BA11" i="18"/>
  <c r="AY92" i="18"/>
  <c r="BA139" i="18"/>
  <c r="AY220" i="18"/>
  <c r="AY336" i="18"/>
  <c r="BA80" i="18"/>
  <c r="BA168" i="18"/>
  <c r="AY276" i="18"/>
  <c r="BA309" i="18"/>
  <c r="AY211" i="18"/>
  <c r="BA64" i="18"/>
  <c r="BA305" i="18"/>
  <c r="AY111" i="18"/>
  <c r="AY72" i="18"/>
  <c r="BA119" i="18"/>
  <c r="AY200" i="18"/>
  <c r="AY311" i="18"/>
  <c r="BA32" i="18"/>
  <c r="AY203" i="18"/>
  <c r="BA172" i="18"/>
  <c r="AY251" i="18"/>
  <c r="AY239" i="18"/>
  <c r="BA249" i="18"/>
  <c r="BA226" i="18"/>
  <c r="AY182" i="18"/>
  <c r="BA161" i="18"/>
  <c r="AY110" i="18"/>
  <c r="BA26" i="18"/>
  <c r="AY199" i="18"/>
  <c r="AY261" i="18"/>
  <c r="AY96" i="18"/>
  <c r="BA143" i="18"/>
  <c r="BA16" i="18"/>
  <c r="BA140" i="18"/>
  <c r="BA295" i="18"/>
  <c r="AY219" i="18"/>
  <c r="BA8" i="18"/>
  <c r="BA88" i="18"/>
  <c r="AY117" i="18"/>
  <c r="BA261" i="18"/>
  <c r="AY119" i="18"/>
  <c r="AY12" i="18"/>
  <c r="BA59" i="18"/>
  <c r="AY140" i="18"/>
  <c r="BA187" i="18"/>
  <c r="AY41" i="18"/>
  <c r="AY81" i="18"/>
  <c r="BA343" i="18"/>
  <c r="BA325" i="18"/>
  <c r="AY65" i="18"/>
  <c r="AY145" i="18"/>
  <c r="AY324" i="18"/>
  <c r="AY315" i="18"/>
  <c r="AY143" i="18"/>
  <c r="BA319" i="18"/>
  <c r="BA39" i="18"/>
  <c r="AY120" i="18"/>
  <c r="BA167" i="18"/>
  <c r="BA300" i="18"/>
  <c r="BA128" i="18"/>
  <c r="BA204" i="18"/>
  <c r="BA288" i="18"/>
  <c r="BA244" i="18"/>
  <c r="BA347" i="18"/>
  <c r="BA232" i="18"/>
  <c r="AY304" i="18"/>
  <c r="BA323" i="18"/>
  <c r="BA56" i="18"/>
  <c r="BA112" i="18"/>
  <c r="AY173" i="18"/>
  <c r="AY292" i="18"/>
  <c r="BA273" i="18"/>
  <c r="BA283" i="18"/>
  <c r="AY306" i="18"/>
  <c r="BA254" i="18"/>
  <c r="AY134" i="18"/>
  <c r="BA49" i="18"/>
  <c r="BA15" i="18"/>
  <c r="AY144" i="18"/>
  <c r="BA191" i="18"/>
  <c r="AY17" i="18"/>
  <c r="AY141" i="18"/>
  <c r="BA200" i="18"/>
  <c r="AY260" i="18"/>
  <c r="BA311" i="18"/>
  <c r="BA299" i="18"/>
  <c r="BA248" i="18"/>
  <c r="AY272" i="18"/>
  <c r="AY21" i="18"/>
  <c r="BA184" i="18"/>
  <c r="AY151" i="18"/>
  <c r="AY60" i="18"/>
  <c r="BA107" i="18"/>
  <c r="AY188" i="18"/>
  <c r="AY288" i="18"/>
  <c r="AY345" i="18"/>
  <c r="BA220" i="18"/>
  <c r="AY285" i="18"/>
  <c r="BA228" i="18"/>
  <c r="AY19" i="18"/>
  <c r="BA271" i="18"/>
  <c r="AY233" i="18"/>
  <c r="AY333" i="18"/>
  <c r="BA315" i="18"/>
  <c r="AY175" i="18"/>
  <c r="AY40" i="18"/>
  <c r="BA87" i="18"/>
  <c r="AY168" i="18"/>
  <c r="BA215" i="18"/>
  <c r="BA12" i="18"/>
  <c r="AY57" i="18"/>
  <c r="AY129" i="18"/>
  <c r="AY205" i="18"/>
  <c r="AY11" i="18"/>
  <c r="BA264" i="18"/>
  <c r="AY327" i="18"/>
  <c r="AY113" i="18"/>
  <c r="AY301" i="18"/>
  <c r="AY283" i="18"/>
  <c r="AY303" i="18"/>
  <c r="BA334" i="18"/>
  <c r="AY284" i="18"/>
  <c r="AY234" i="18"/>
  <c r="BA157" i="18"/>
  <c r="AY122" i="18"/>
  <c r="BA66" i="18"/>
  <c r="AY36" i="18"/>
  <c r="AY217" i="18"/>
  <c r="BA36"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AY13" i="18"/>
  <c r="BA188" i="18"/>
  <c r="BA308" i="18"/>
  <c r="AY43" i="18"/>
  <c r="BA296" i="18"/>
  <c r="AY313" i="18"/>
  <c r="BA349" i="18"/>
  <c r="BA180" i="18"/>
  <c r="AY347" i="18"/>
  <c r="BA290" i="18"/>
  <c r="AY202" i="18"/>
  <c r="AY90" i="18"/>
  <c r="BA85" i="18"/>
  <c r="BA83" i="18"/>
  <c r="AY340" i="18"/>
  <c r="AY69" i="18"/>
  <c r="AY112" i="18"/>
  <c r="BA159" i="18"/>
  <c r="BA317" i="18"/>
  <c r="AY29" i="18"/>
  <c r="AY125" i="18"/>
  <c r="AY308" i="18"/>
  <c r="AY59" i="18"/>
  <c r="BA312" i="18"/>
  <c r="AY281" i="18"/>
  <c r="BA28"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48" i="18"/>
  <c r="BA92" i="18"/>
  <c r="BA136" i="18"/>
  <c r="AY189" i="18"/>
  <c r="BA212" i="18"/>
  <c r="BA231" i="18"/>
  <c r="AY353" i="18"/>
  <c r="AY75" i="18"/>
  <c r="BA328" i="18"/>
  <c r="BA236" i="18"/>
  <c r="AY85" i="18"/>
  <c r="BA120" i="18"/>
  <c r="AY181" i="18"/>
  <c r="BA336" i="18"/>
  <c r="AY225" i="18"/>
  <c r="BA242" i="18"/>
  <c r="BA186" i="18"/>
  <c r="BA121" i="18"/>
  <c r="BA17" i="18"/>
  <c r="BA79" i="18"/>
  <c r="AY160" i="18"/>
  <c r="BA207" i="18"/>
  <c r="AY185" i="18"/>
  <c r="BA208" i="18"/>
  <c r="BA276" i="18"/>
  <c r="AY91" i="18"/>
  <c r="BA108" i="18"/>
  <c r="AY169" i="18"/>
  <c r="AY351" i="18"/>
  <c r="BA223" i="18"/>
  <c r="AY76" i="18"/>
  <c r="BA123" i="18"/>
  <c r="AY204" i="18"/>
  <c r="BA291" i="18"/>
  <c r="AY115" i="18"/>
  <c r="BA284" i="18"/>
  <c r="BA40" i="18"/>
  <c r="AY93" i="18"/>
  <c r="AY273" i="18"/>
  <c r="AY15" i="18"/>
  <c r="AY277" i="18"/>
  <c r="AY56" i="18"/>
  <c r="BA103" i="18"/>
  <c r="AY184" i="18"/>
  <c r="AY352" i="18"/>
  <c r="BA20" i="18"/>
  <c r="AY137" i="18"/>
  <c r="BA321" i="18"/>
  <c r="AY255" i="18"/>
  <c r="AY107" i="18"/>
  <c r="BA239" i="18"/>
  <c r="AY240" i="18"/>
  <c r="BA24" i="18"/>
  <c r="AY121" i="18"/>
  <c r="BA240" i="18"/>
  <c r="CU342" i="18"/>
  <c r="CU335" i="18"/>
  <c r="CU322" i="18"/>
  <c r="CU303" i="18"/>
  <c r="CU275" i="18"/>
  <c r="CU256" i="18"/>
  <c r="CU239" i="18"/>
  <c r="CU240" i="18"/>
  <c r="CU218" i="18"/>
  <c r="CU348" i="18"/>
  <c r="CU326" i="18"/>
  <c r="CU320" i="18"/>
  <c r="CU288" i="18"/>
  <c r="CU290" i="18"/>
  <c r="CU266" i="18"/>
  <c r="CU236" i="18"/>
  <c r="CU198" i="18"/>
  <c r="CU206" i="18"/>
  <c r="CU338" i="18"/>
  <c r="CU316" i="18"/>
  <c r="CU314" i="18"/>
  <c r="CU300" i="18"/>
  <c r="CU270" i="18"/>
  <c r="CU238" i="18"/>
  <c r="CU234" i="18"/>
  <c r="CU222" i="18"/>
  <c r="CU226" i="18"/>
  <c r="CU339" i="18"/>
  <c r="CU323" i="18"/>
  <c r="CU310" i="18"/>
  <c r="CU298" i="18"/>
  <c r="CU268" i="18"/>
  <c r="CU242" i="18"/>
  <c r="CU262" i="18"/>
  <c r="CU227" i="18"/>
  <c r="CU202" i="18"/>
  <c r="CU336" i="18"/>
  <c r="CU319" i="18"/>
  <c r="CU304" i="18"/>
  <c r="CU287" i="18"/>
  <c r="CU272" i="18"/>
  <c r="CU258" i="18"/>
  <c r="CU246" i="18"/>
  <c r="CU210" i="18"/>
  <c r="CU330" i="18"/>
  <c r="CU274" i="18"/>
  <c r="CU259" i="18"/>
  <c r="CU186" i="18"/>
  <c r="CU190" i="18"/>
  <c r="CU118" i="18"/>
  <c r="CU66" i="18"/>
  <c r="CU58" i="18"/>
  <c r="CU46" i="18"/>
  <c r="CU47" i="18"/>
  <c r="CU293" i="18"/>
  <c r="CU104" i="18"/>
  <c r="CU292" i="18"/>
  <c r="CU197" i="18"/>
  <c r="CU75" i="18"/>
  <c r="CU85" i="18"/>
  <c r="CU349" i="18"/>
  <c r="CU135" i="18"/>
  <c r="CU100" i="18"/>
  <c r="CU244" i="18"/>
  <c r="CU217" i="18"/>
  <c r="CU163" i="18"/>
  <c r="CU69" i="18"/>
  <c r="CU273" i="18"/>
  <c r="CU245" i="18"/>
  <c r="CU80" i="18"/>
  <c r="CU208" i="18"/>
  <c r="CU125" i="18"/>
  <c r="CU248" i="18"/>
  <c r="CU187" i="18"/>
  <c r="CU109" i="18"/>
  <c r="CU23" i="18"/>
  <c r="CU12" i="18"/>
  <c r="CU140" i="18"/>
  <c r="CU41" i="18"/>
  <c r="CU19" i="18"/>
  <c r="CU276" i="18"/>
  <c r="CU213" i="18"/>
  <c r="CU332" i="18"/>
  <c r="CU271" i="18"/>
  <c r="CU243" i="18"/>
  <c r="CU170" i="18"/>
  <c r="CU162" i="18"/>
  <c r="CU102" i="18"/>
  <c r="CU54" i="18"/>
  <c r="CU94" i="18"/>
  <c r="CU38" i="18"/>
  <c r="CU79" i="18"/>
  <c r="CU325" i="18"/>
  <c r="CU120" i="18"/>
  <c r="CU327" i="18"/>
  <c r="CU205" i="18"/>
  <c r="CU107" i="18"/>
  <c r="CU105" i="18"/>
  <c r="CU257" i="18"/>
  <c r="CU167" i="18"/>
  <c r="CU116" i="18"/>
  <c r="CU279" i="18"/>
  <c r="CU232" i="18"/>
  <c r="CU195" i="18"/>
  <c r="CU149" i="18"/>
  <c r="CU337" i="18"/>
  <c r="CU277" i="18"/>
  <c r="CU96" i="18"/>
  <c r="CU231" i="18"/>
  <c r="CU133" i="18"/>
  <c r="CU344" i="18"/>
  <c r="CU219" i="18"/>
  <c r="CU117" i="18"/>
  <c r="CU55" i="18"/>
  <c r="CU28" i="18"/>
  <c r="CU156" i="18"/>
  <c r="CU73" i="18"/>
  <c r="CU51" i="18"/>
  <c r="CU329" i="18"/>
  <c r="CU251" i="18"/>
  <c r="CU307" i="18"/>
  <c r="CU286" i="18"/>
  <c r="CU254" i="18"/>
  <c r="CU182" i="18"/>
  <c r="CU146" i="18"/>
  <c r="CU114" i="18"/>
  <c r="CU78" i="18"/>
  <c r="CU34" i="18"/>
  <c r="CU10" i="18"/>
  <c r="CU143" i="18"/>
  <c r="CU24" i="18"/>
  <c r="CU152" i="18"/>
  <c r="CU13" i="18"/>
  <c r="CU280" i="18"/>
  <c r="CU171" i="18"/>
  <c r="CU121" i="18"/>
  <c r="CU351" i="18"/>
  <c r="CU20" i="18"/>
  <c r="CU148" i="18"/>
  <c r="CU345" i="18"/>
  <c r="CU299" i="18"/>
  <c r="CU295" i="18"/>
  <c r="CU237" i="18"/>
  <c r="CU63" i="18"/>
  <c r="CU341" i="18"/>
  <c r="CU128" i="18"/>
  <c r="CU260" i="18"/>
  <c r="CU185" i="18"/>
  <c r="CU27" i="18"/>
  <c r="CU313" i="18"/>
  <c r="CU177" i="18"/>
  <c r="CU119" i="18"/>
  <c r="CU60" i="18"/>
  <c r="CU188" i="18"/>
  <c r="CU161" i="18"/>
  <c r="CU115" i="18"/>
  <c r="CU45" i="18"/>
  <c r="CU241" i="18"/>
  <c r="CU302" i="18"/>
  <c r="CU282" i="18"/>
  <c r="CU194" i="18"/>
  <c r="CU154" i="18"/>
  <c r="CU138" i="18"/>
  <c r="CU142" i="18"/>
  <c r="CU62" i="18"/>
  <c r="CU22" i="18"/>
  <c r="CU30" i="18"/>
  <c r="CU175" i="18"/>
  <c r="CU40" i="18"/>
  <c r="CU168" i="18"/>
  <c r="CU57" i="18"/>
  <c r="CU317" i="18"/>
  <c r="CU203" i="18"/>
  <c r="CU173" i="18"/>
  <c r="CU7" i="18"/>
  <c r="CU36" i="18"/>
  <c r="CU164" i="18"/>
  <c r="CU49" i="18"/>
  <c r="CU35" i="18"/>
  <c r="CU308" i="18"/>
  <c r="CU283" i="18"/>
  <c r="CU95" i="18"/>
  <c r="CU16" i="18"/>
  <c r="CU144" i="18"/>
  <c r="CU9" i="18"/>
  <c r="CU193" i="18"/>
  <c r="CU59" i="18"/>
  <c r="CU324" i="18"/>
  <c r="CU253" i="18"/>
  <c r="CU151" i="18"/>
  <c r="CU76" i="18"/>
  <c r="CU204" i="18"/>
  <c r="CU221" i="18"/>
  <c r="CU147" i="18"/>
  <c r="CU65" i="18"/>
  <c r="CU305" i="18"/>
  <c r="CU350" i="18"/>
  <c r="CU294" i="18"/>
  <c r="CU278" i="18"/>
  <c r="CU230" i="18"/>
  <c r="CU166" i="18"/>
  <c r="CU122" i="18"/>
  <c r="CU126" i="18"/>
  <c r="CU98" i="18"/>
  <c r="CU50" i="18"/>
  <c r="CU14" i="18"/>
  <c r="CU207" i="18"/>
  <c r="CU56" i="18"/>
  <c r="CU184" i="18"/>
  <c r="CU129" i="18"/>
  <c r="CU331" i="18"/>
  <c r="CU228" i="18"/>
  <c r="CU181" i="18"/>
  <c r="CU39" i="18"/>
  <c r="CU52" i="18"/>
  <c r="CU180" i="18"/>
  <c r="CU77" i="18"/>
  <c r="CU67" i="18"/>
  <c r="CU343" i="18"/>
  <c r="CU296" i="18"/>
  <c r="CU127" i="18"/>
  <c r="CU32" i="18"/>
  <c r="CU160" i="18"/>
  <c r="CU17" i="18"/>
  <c r="CU201" i="18"/>
  <c r="CU91" i="18"/>
  <c r="CU21" i="18"/>
  <c r="CU301" i="18"/>
  <c r="CU183" i="18"/>
  <c r="CU92" i="18"/>
  <c r="CU220" i="18"/>
  <c r="CU264" i="18"/>
  <c r="CU179" i="18"/>
  <c r="CU93" i="18"/>
  <c r="CU346" i="18"/>
  <c r="CU291" i="18"/>
  <c r="CU252" i="18"/>
  <c r="CU224" i="18"/>
  <c r="CU178" i="18"/>
  <c r="CU106" i="18"/>
  <c r="CU110" i="18"/>
  <c r="CU74" i="18"/>
  <c r="CU42" i="18"/>
  <c r="CU6" i="18"/>
  <c r="CU229" i="18"/>
  <c r="CU72" i="18"/>
  <c r="CU200" i="18"/>
  <c r="CU137" i="18"/>
  <c r="CU11" i="18"/>
  <c r="CU281" i="18"/>
  <c r="CU315" i="18"/>
  <c r="CU71" i="18"/>
  <c r="CU68" i="18"/>
  <c r="CU196" i="18"/>
  <c r="CU97" i="18"/>
  <c r="CU99" i="18"/>
  <c r="CU37" i="18"/>
  <c r="CU333" i="18"/>
  <c r="CU159" i="18"/>
  <c r="CU48" i="18"/>
  <c r="CU176" i="18"/>
  <c r="CU29" i="18"/>
  <c r="CU209" i="18"/>
  <c r="CU123" i="18"/>
  <c r="CU53" i="18"/>
  <c r="CU225" i="18"/>
  <c r="CU215" i="18"/>
  <c r="CU108" i="18"/>
  <c r="CU265" i="18"/>
  <c r="CU312" i="18"/>
  <c r="CU211" i="18"/>
  <c r="CU145" i="18"/>
  <c r="CU158" i="18"/>
  <c r="CU70" i="18"/>
  <c r="CU136" i="18"/>
  <c r="CU113" i="18"/>
  <c r="CU297" i="18"/>
  <c r="CU31" i="18"/>
  <c r="CU141" i="18"/>
  <c r="CU87" i="18"/>
  <c r="CU83" i="18"/>
  <c r="CU334" i="18"/>
  <c r="CU150" i="18"/>
  <c r="CU18" i="18"/>
  <c r="CU216" i="18"/>
  <c r="CU328" i="18"/>
  <c r="CU165" i="18"/>
  <c r="CU191" i="18"/>
  <c r="CU235" i="18"/>
  <c r="CU352" i="18"/>
  <c r="CU263" i="18"/>
  <c r="CU318" i="18"/>
  <c r="CU174" i="18"/>
  <c r="CU26" i="18"/>
  <c r="CU340" i="18"/>
  <c r="CU321" i="18"/>
  <c r="CU285" i="18"/>
  <c r="CU309" i="18"/>
  <c r="CU353" i="18"/>
  <c r="CU44" i="18"/>
  <c r="CU33" i="18"/>
  <c r="CU306" i="18"/>
  <c r="CU134" i="18"/>
  <c r="CU15" i="18"/>
  <c r="CU189" i="18"/>
  <c r="CU103" i="18"/>
  <c r="CU131" i="18"/>
  <c r="CU64" i="18"/>
  <c r="CU155" i="18"/>
  <c r="CU124" i="18"/>
  <c r="CU153" i="18"/>
  <c r="CU284" i="18"/>
  <c r="CU130" i="18"/>
  <c r="CU111" i="18"/>
  <c r="CU267" i="18"/>
  <c r="CU199" i="18"/>
  <c r="CU233" i="18"/>
  <c r="CU112" i="18"/>
  <c r="CU247" i="18"/>
  <c r="CU172" i="18"/>
  <c r="CU269" i="18"/>
  <c r="CU250" i="18"/>
  <c r="CU82" i="18"/>
  <c r="CU261" i="18"/>
  <c r="CU43" i="18"/>
  <c r="CU84" i="18"/>
  <c r="CU61" i="18"/>
  <c r="CU192" i="18"/>
  <c r="CU101" i="18"/>
  <c r="CU311" i="18"/>
  <c r="CU214" i="18"/>
  <c r="CU86" i="18"/>
  <c r="CU88" i="18"/>
  <c r="CU25" i="18"/>
  <c r="CU212" i="18"/>
  <c r="CU223" i="18"/>
  <c r="CU89" i="18"/>
  <c r="CU289" i="18"/>
  <c r="CU347" i="18"/>
  <c r="CU255" i="18"/>
  <c r="CU81" i="18"/>
  <c r="CU90" i="18"/>
  <c r="CU8" i="18"/>
  <c r="CU139" i="18"/>
  <c r="CU132" i="18"/>
  <c r="CU157" i="18"/>
  <c r="CU249" i="18"/>
  <c r="CU169" i="18"/>
  <c r="CC350" i="18"/>
  <c r="CC342" i="18"/>
  <c r="CC331" i="18"/>
  <c r="CC320" i="18"/>
  <c r="CC315" i="18"/>
  <c r="CC310" i="18"/>
  <c r="CC307" i="18"/>
  <c r="CC293" i="18"/>
  <c r="CC279" i="18"/>
  <c r="CC276" i="18"/>
  <c r="CC272" i="18"/>
  <c r="CC266" i="18"/>
  <c r="CC242" i="18"/>
  <c r="CC252" i="18"/>
  <c r="CC253" i="18"/>
  <c r="CC205" i="18"/>
  <c r="CC235" i="18"/>
  <c r="CC191" i="18"/>
  <c r="CC216" i="18"/>
  <c r="CC200" i="18"/>
  <c r="CC181" i="18"/>
  <c r="CC156" i="18"/>
  <c r="CC182" i="18"/>
  <c r="CC166" i="18"/>
  <c r="CC150" i="18"/>
  <c r="CC147" i="18"/>
  <c r="CC117" i="18"/>
  <c r="CC104" i="18"/>
  <c r="CC125" i="18"/>
  <c r="CC109" i="18"/>
  <c r="CC145" i="18"/>
  <c r="CC133" i="18"/>
  <c r="CC61" i="18"/>
  <c r="CC54" i="18"/>
  <c r="CC62" i="18"/>
  <c r="CC96" i="18"/>
  <c r="CC65" i="18"/>
  <c r="CC68" i="18"/>
  <c r="CC52" i="18"/>
  <c r="CC50" i="18"/>
  <c r="CC13" i="18"/>
  <c r="CC46" i="18"/>
  <c r="CC23" i="18"/>
  <c r="CC12" i="18"/>
  <c r="CC341" i="18"/>
  <c r="CC335" i="18"/>
  <c r="CC330" i="18"/>
  <c r="CC318" i="18"/>
  <c r="CC314" i="18"/>
  <c r="CC309" i="18"/>
  <c r="CC305" i="18"/>
  <c r="CC292" i="18"/>
  <c r="CC297" i="18"/>
  <c r="CC271" i="18"/>
  <c r="CC269" i="18"/>
  <c r="CC281" i="18"/>
  <c r="CC236" i="18"/>
  <c r="CC240" i="18"/>
  <c r="CC241" i="18"/>
  <c r="CC195" i="18"/>
  <c r="CC234" i="18"/>
  <c r="CC233" i="18"/>
  <c r="CC203" i="18"/>
  <c r="CC229"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351" i="18"/>
  <c r="CC323" i="18"/>
  <c r="CC347" i="18"/>
  <c r="CC312" i="18"/>
  <c r="CC311" i="18"/>
  <c r="CC308" i="18"/>
  <c r="CC301" i="18"/>
  <c r="CC288" i="18"/>
  <c r="CC289" i="18"/>
  <c r="CC263" i="18"/>
  <c r="CC268" i="18"/>
  <c r="CC265" i="18"/>
  <c r="CC257" i="18"/>
  <c r="CC261" i="18"/>
  <c r="CC223" i="18"/>
  <c r="CC231" i="18"/>
  <c r="CC232" i="18"/>
  <c r="CC230" i="18"/>
  <c r="CC197"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53" i="18"/>
  <c r="CC339" i="18"/>
  <c r="CC325" i="18"/>
  <c r="CC332" i="18"/>
  <c r="CC340" i="18"/>
  <c r="CC304" i="18"/>
  <c r="CC299" i="18"/>
  <c r="CC285" i="18"/>
  <c r="CC286" i="18"/>
  <c r="CC262" i="18"/>
  <c r="CC275" i="18"/>
  <c r="CC255" i="18"/>
  <c r="CC247" i="18"/>
  <c r="CC244" i="18"/>
  <c r="CC212" i="18"/>
  <c r="CC220" i="18"/>
  <c r="CC225" i="18"/>
  <c r="CC228" i="18"/>
  <c r="CC237" i="18"/>
  <c r="CC214" i="18"/>
  <c r="CC153" i="18"/>
  <c r="CC177" i="18"/>
  <c r="CC161" i="18"/>
  <c r="CC189" i="18"/>
  <c r="CC188" i="18"/>
  <c r="CC160" i="18"/>
  <c r="CC135" i="18"/>
  <c r="CC119" i="18"/>
  <c r="CC102" i="18"/>
  <c r="CC137" i="18"/>
  <c r="CC126" i="18"/>
  <c r="CC108" i="18"/>
  <c r="CC91" i="18"/>
  <c r="CC78" i="18"/>
  <c r="CC93" i="18"/>
  <c r="CC72" i="18"/>
  <c r="CC94" i="18"/>
  <c r="CC41" i="18"/>
  <c r="CC51" i="18"/>
  <c r="CC37" i="18"/>
  <c r="CC33" i="18"/>
  <c r="CC26" i="18"/>
  <c r="CC6" i="18"/>
  <c r="CC344" i="18"/>
  <c r="CC336" i="18"/>
  <c r="CC324" i="18"/>
  <c r="CC328" i="18"/>
  <c r="CC322" i="18"/>
  <c r="CC302" i="18"/>
  <c r="CC298" i="18"/>
  <c r="CC295" i="18"/>
  <c r="CC283" i="18"/>
  <c r="CC251" i="18"/>
  <c r="CC280" i="18"/>
  <c r="CC245" i="18"/>
  <c r="CC246" i="18"/>
  <c r="CC239" i="18"/>
  <c r="CC198" i="18"/>
  <c r="CC210" i="18"/>
  <c r="CC224" i="18"/>
  <c r="CC218" i="18"/>
  <c r="CC227" i="18"/>
  <c r="CC209" i="18"/>
  <c r="CC184" i="18"/>
  <c r="CC168" i="18"/>
  <c r="CC154" i="18"/>
  <c r="CC185" i="18"/>
  <c r="CC175" i="18"/>
  <c r="CC146" i="18"/>
  <c r="CC129" i="18"/>
  <c r="CC113" i="18"/>
  <c r="CC144" i="18"/>
  <c r="CC127" i="18"/>
  <c r="CC121" i="18"/>
  <c r="CC92" i="18"/>
  <c r="CC79" i="18"/>
  <c r="CC76" i="18"/>
  <c r="CC87" i="18"/>
  <c r="CC59" i="18"/>
  <c r="CC89" i="18"/>
  <c r="CC34" i="18"/>
  <c r="CC43" i="18"/>
  <c r="CC48" i="18"/>
  <c r="CC27" i="18"/>
  <c r="CC24" i="18"/>
  <c r="CC30" i="18"/>
  <c r="CC349" i="18"/>
  <c r="CC348" i="18"/>
  <c r="CC329" i="18"/>
  <c r="CC333" i="18"/>
  <c r="CC338" i="18"/>
  <c r="CC306" i="18"/>
  <c r="CC296" i="18"/>
  <c r="CC303" i="18"/>
  <c r="CC294" i="18"/>
  <c r="CC282" i="18"/>
  <c r="CC250" i="18"/>
  <c r="CC273" i="18"/>
  <c r="CC248" i="18"/>
  <c r="CC260" i="18"/>
  <c r="CC264" i="18"/>
  <c r="CC222" i="18"/>
  <c r="CC208" i="18"/>
  <c r="CC219" i="18"/>
  <c r="CC213" i="18"/>
  <c r="CC226"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52" i="18"/>
  <c r="CC346" i="18"/>
  <c r="CC334" i="18"/>
  <c r="CC326" i="18"/>
  <c r="CC319" i="18"/>
  <c r="CC321" i="18"/>
  <c r="CC313" i="18"/>
  <c r="CC287" i="18"/>
  <c r="CC284" i="18"/>
  <c r="CC277" i="18"/>
  <c r="CC278" i="18"/>
  <c r="CC267" i="18"/>
  <c r="CC243" i="18"/>
  <c r="CC254" i="18"/>
  <c r="CC256" i="18"/>
  <c r="CC211" i="18"/>
  <c r="CC192" i="18"/>
  <c r="CC201" i="18"/>
  <c r="CC204" i="18"/>
  <c r="CC202"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25" i="18"/>
  <c r="CC7" i="18"/>
  <c r="CC337" i="18"/>
  <c r="CC249" i="18"/>
  <c r="CC206" i="18"/>
  <c r="CC136" i="18"/>
  <c r="CC88" i="18"/>
  <c r="CC9" i="18"/>
  <c r="CC327" i="18"/>
  <c r="CC270" i="18"/>
  <c r="CC215" i="18"/>
  <c r="CC120" i="18"/>
  <c r="CC69" i="18"/>
  <c r="CC10" i="18"/>
  <c r="CC317" i="18"/>
  <c r="CC238" i="18"/>
  <c r="CC193" i="18"/>
  <c r="CC141" i="18"/>
  <c r="CC84" i="18"/>
  <c r="CC300" i="18"/>
  <c r="CC259" i="18"/>
  <c r="CC165" i="18"/>
  <c r="CC128" i="18"/>
  <c r="CC77" i="18"/>
  <c r="CC316" i="18"/>
  <c r="CC258" i="18"/>
  <c r="CC149" i="18"/>
  <c r="CC112" i="18"/>
  <c r="CC22" i="18"/>
  <c r="CC290" i="18"/>
  <c r="CC217" i="18"/>
  <c r="CC179" i="18"/>
  <c r="CC105" i="18"/>
  <c r="CC17" i="18"/>
  <c r="CC345" i="18"/>
  <c r="CC291" i="18"/>
  <c r="CC194" i="18"/>
  <c r="CC176" i="18"/>
  <c r="CC80" i="18"/>
  <c r="CC28" i="18"/>
  <c r="CC343" i="18"/>
  <c r="CC274" i="18"/>
  <c r="CC207" i="18"/>
  <c r="CC162" i="18"/>
  <c r="CC66" i="18"/>
  <c r="CC18"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149" i="18"/>
  <c r="BR192" i="18"/>
  <c r="BR137" i="18"/>
  <c r="BR121" i="18"/>
  <c r="BR138" i="18"/>
  <c r="BR122" i="18"/>
  <c r="BR103" i="18"/>
  <c r="BR130" i="18"/>
  <c r="BR72" i="18"/>
  <c r="BR94" i="18"/>
  <c r="BR82" i="18"/>
  <c r="BR73" i="18"/>
  <c r="BR74" i="18"/>
  <c r="BR352" i="18"/>
  <c r="BR349" i="18"/>
  <c r="BR346" i="18"/>
  <c r="BR315" i="18"/>
  <c r="BR318" i="18"/>
  <c r="BR303" i="18"/>
  <c r="BR328" i="18"/>
  <c r="BR313" i="18"/>
  <c r="BR287" i="18"/>
  <c r="BR274" i="18"/>
  <c r="BR271" i="18"/>
  <c r="BR262" i="18"/>
  <c r="BR246" i="18"/>
  <c r="BR242" i="18"/>
  <c r="BR250" i="18"/>
  <c r="BR233" i="18"/>
  <c r="BR214" i="18"/>
  <c r="BR196" i="18"/>
  <c r="BR194" i="18"/>
  <c r="BR231" i="18"/>
  <c r="BR178" i="18"/>
  <c r="BR157" i="18"/>
  <c r="BR186" i="18"/>
  <c r="BR165" i="18"/>
  <c r="BR182" i="18"/>
  <c r="BR179" i="18"/>
  <c r="BR127" i="18"/>
  <c r="BR111" i="18"/>
  <c r="BR136" i="18"/>
  <c r="BR120" i="18"/>
  <c r="BR141" i="18"/>
  <c r="BR128" i="18"/>
  <c r="BR89" i="18"/>
  <c r="BR80" i="18"/>
  <c r="BR66" i="18"/>
  <c r="BR88" i="18"/>
  <c r="BR69"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75" i="18"/>
  <c r="BR341" i="18"/>
  <c r="BR339" i="18"/>
  <c r="BR322" i="18"/>
  <c r="BR311" i="18"/>
  <c r="BR327" i="18"/>
  <c r="BR306" i="18"/>
  <c r="BR307" i="18"/>
  <c r="BR292" i="18"/>
  <c r="BR273" i="18"/>
  <c r="BR283" i="18"/>
  <c r="BR269" i="18"/>
  <c r="BR239" i="18"/>
  <c r="BR260" i="18"/>
  <c r="BR244" i="18"/>
  <c r="BR234" i="18"/>
  <c r="BR227" i="18"/>
  <c r="BR199" i="18"/>
  <c r="BR217" i="18"/>
  <c r="BR225" i="18"/>
  <c r="BR213" i="18"/>
  <c r="BR163" i="18"/>
  <c r="BR189" i="18"/>
  <c r="BR171" i="18"/>
  <c r="BR156" i="18"/>
  <c r="BR167" i="18"/>
  <c r="BR166" i="18"/>
  <c r="BR112" i="18"/>
  <c r="BR139" i="18"/>
  <c r="BR117" i="18"/>
  <c r="BR104" i="18"/>
  <c r="BR125" i="18"/>
  <c r="BR109" i="18"/>
  <c r="BR84" i="18"/>
  <c r="BR77" i="18"/>
  <c r="BR340" i="18"/>
  <c r="BR336" i="18"/>
  <c r="BR334" i="18"/>
  <c r="BR310" i="18"/>
  <c r="BR344" i="18"/>
  <c r="BR309" i="18"/>
  <c r="BR289" i="18"/>
  <c r="BR288" i="18"/>
  <c r="BR270" i="18"/>
  <c r="BR282" i="18"/>
  <c r="BR268" i="18"/>
  <c r="BR241" i="18"/>
  <c r="BR259" i="18"/>
  <c r="BR264" i="18"/>
  <c r="BR232" i="18"/>
  <c r="BR226" i="18"/>
  <c r="BR193" i="18"/>
  <c r="BR211" i="18"/>
  <c r="BR224" i="18"/>
  <c r="BR206" i="18"/>
  <c r="BR150" i="18"/>
  <c r="BR187" i="18"/>
  <c r="BR159" i="18"/>
  <c r="BR183" i="18"/>
  <c r="BR161" i="18"/>
  <c r="BR164" i="18"/>
  <c r="BR99" i="18"/>
  <c r="BR133" i="18"/>
  <c r="BR107" i="18"/>
  <c r="BR134" i="18"/>
  <c r="BR118" i="18"/>
  <c r="BR100" i="18"/>
  <c r="BR71" i="18"/>
  <c r="BR70" i="18"/>
  <c r="BR90" i="18"/>
  <c r="BR342" i="18"/>
  <c r="BR337" i="18"/>
  <c r="BR331" i="18"/>
  <c r="BR321" i="18"/>
  <c r="BR332" i="18"/>
  <c r="BR308" i="18"/>
  <c r="BR300" i="18"/>
  <c r="BR285" i="18"/>
  <c r="BR279" i="18"/>
  <c r="BR277" i="18"/>
  <c r="BR255" i="18"/>
  <c r="BR266" i="18"/>
  <c r="BR254" i="18"/>
  <c r="BR258" i="18"/>
  <c r="BR229" i="18"/>
  <c r="BR215" i="18"/>
  <c r="BR237" i="18"/>
  <c r="BR205" i="18"/>
  <c r="BR219" i="18"/>
  <c r="BR204" i="18"/>
  <c r="BR148" i="18"/>
  <c r="BR174" i="18"/>
  <c r="BR153" i="18"/>
  <c r="BR177" i="18"/>
  <c r="BR154" i="18"/>
  <c r="BR151" i="18"/>
  <c r="BR142" i="18"/>
  <c r="BR124" i="18"/>
  <c r="BR101" i="18"/>
  <c r="BR132" i="18"/>
  <c r="BR116" i="18"/>
  <c r="BR96" i="18"/>
  <c r="BR68" i="18"/>
  <c r="BR97" i="18"/>
  <c r="BR85" i="18"/>
  <c r="BR98"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78" i="18"/>
  <c r="BR93" i="18"/>
  <c r="BR347" i="18"/>
  <c r="BR325" i="18"/>
  <c r="BR351" i="18"/>
  <c r="BR326" i="18"/>
  <c r="BR323" i="18"/>
  <c r="BR305" i="18"/>
  <c r="BR302" i="18"/>
  <c r="BR299" i="18"/>
  <c r="BR281" i="18"/>
  <c r="BR280" i="18"/>
  <c r="BR284" i="18"/>
  <c r="BR240" i="18"/>
  <c r="BR249" i="18"/>
  <c r="BR267" i="18"/>
  <c r="BR253" i="18"/>
  <c r="BR216" i="18"/>
  <c r="BR184" i="18"/>
  <c r="BR144" i="18"/>
  <c r="BR200" i="18"/>
  <c r="BR155" i="18"/>
  <c r="BR81" i="18"/>
  <c r="BR87" i="18"/>
  <c r="BR212" i="18"/>
  <c r="BR195" i="18"/>
  <c r="BR79" i="18"/>
  <c r="BR210" i="18"/>
  <c r="BR143" i="18"/>
  <c r="BR201" i="18"/>
  <c r="BR126" i="18"/>
  <c r="BR188" i="18"/>
  <c r="BR108" i="18"/>
  <c r="BR76" i="18"/>
  <c r="BR169" i="18"/>
  <c r="BR129" i="18"/>
  <c r="BR160" i="18"/>
  <c r="BR113" i="18"/>
  <c r="BR92" i="18"/>
  <c r="BJ340" i="18"/>
  <c r="BJ324" i="18"/>
  <c r="BJ319" i="18"/>
  <c r="BJ321" i="18"/>
  <c r="BJ318" i="18"/>
  <c r="BJ295" i="18"/>
  <c r="BJ297" i="18"/>
  <c r="BJ294" i="18"/>
  <c r="BJ284" i="18"/>
  <c r="BJ277" i="18"/>
  <c r="BJ268" i="18"/>
  <c r="BJ260" i="18"/>
  <c r="BJ256" i="18"/>
  <c r="BJ267" i="18"/>
  <c r="BJ229" i="18"/>
  <c r="BJ221" i="18"/>
  <c r="BJ198" i="18"/>
  <c r="BJ230" i="18"/>
  <c r="BJ219" i="18"/>
  <c r="BJ206" i="18"/>
  <c r="BJ150" i="18"/>
  <c r="BJ187" i="18"/>
  <c r="BJ171" i="18"/>
  <c r="BJ183" i="18"/>
  <c r="BJ180" i="18"/>
  <c r="BJ164" i="18"/>
  <c r="BJ99" i="18"/>
  <c r="BJ133" i="18"/>
  <c r="BJ107" i="18"/>
  <c r="BJ134" i="18"/>
  <c r="BJ118" i="18"/>
  <c r="BJ100" i="18"/>
  <c r="BJ71" i="18"/>
  <c r="BJ70" i="18"/>
  <c r="BJ55" i="18"/>
  <c r="BJ90" i="18"/>
  <c r="BJ57" i="18"/>
  <c r="BJ47" i="18"/>
  <c r="BJ38" i="18"/>
  <c r="BJ34" i="18"/>
  <c r="BJ17" i="18"/>
  <c r="BJ7" i="18"/>
  <c r="BJ22" i="18"/>
  <c r="BJ345" i="18"/>
  <c r="BJ346" i="18"/>
  <c r="BJ315" i="18"/>
  <c r="BJ316" i="18"/>
  <c r="BJ326" i="18"/>
  <c r="BJ312" i="18"/>
  <c r="BJ300" i="18"/>
  <c r="BJ281" i="18"/>
  <c r="BJ252" i="18"/>
  <c r="BJ276" i="18"/>
  <c r="BJ265" i="18"/>
  <c r="BJ259" i="18"/>
  <c r="BJ253" i="18"/>
  <c r="BJ266" i="18"/>
  <c r="BJ216" i="18"/>
  <c r="BJ214" i="18"/>
  <c r="BJ196" i="18"/>
  <c r="BJ220" i="18"/>
  <c r="BJ207" i="18"/>
  <c r="BJ204" i="18"/>
  <c r="BJ148" i="18"/>
  <c r="BJ174" i="18"/>
  <c r="BJ159" i="18"/>
  <c r="BJ177" i="18"/>
  <c r="BJ167" i="18"/>
  <c r="BJ151" i="18"/>
  <c r="BJ142" i="18"/>
  <c r="BJ124" i="18"/>
  <c r="BJ101" i="18"/>
  <c r="BJ132" i="18"/>
  <c r="BJ116" i="18"/>
  <c r="BJ96" i="18"/>
  <c r="BJ65" i="18"/>
  <c r="BJ68" i="18"/>
  <c r="BJ97" i="18"/>
  <c r="BJ85" i="18"/>
  <c r="BJ98" i="18"/>
  <c r="BJ39" i="18"/>
  <c r="BJ36" i="18"/>
  <c r="BJ52" i="18"/>
  <c r="BJ50" i="18"/>
  <c r="BJ28" i="18"/>
  <c r="BJ9" i="18"/>
  <c r="BJ353" i="18"/>
  <c r="BJ338" i="18"/>
  <c r="BJ342" i="18"/>
  <c r="BJ314" i="18"/>
  <c r="BJ332" i="18"/>
  <c r="BJ322" i="18"/>
  <c r="BJ306" i="18"/>
  <c r="BJ289" i="18"/>
  <c r="BJ275" i="18"/>
  <c r="BJ290" i="18"/>
  <c r="BJ279" i="18"/>
  <c r="BJ240" i="18"/>
  <c r="BJ254" i="18"/>
  <c r="BJ251" i="18"/>
  <c r="BJ263" i="18"/>
  <c r="BJ203" i="18"/>
  <c r="BJ209" i="18"/>
  <c r="BJ236" i="18"/>
  <c r="BJ210" i="18"/>
  <c r="BJ201" i="18"/>
  <c r="BJ190" i="18"/>
  <c r="BJ195" i="18"/>
  <c r="BJ172" i="18"/>
  <c r="BJ153" i="18"/>
  <c r="BJ168" i="18"/>
  <c r="BJ161" i="18"/>
  <c r="BJ145" i="18"/>
  <c r="BJ140" i="18"/>
  <c r="BJ110" i="18"/>
  <c r="BJ135" i="18"/>
  <c r="BJ119" i="18"/>
  <c r="BJ102" i="18"/>
  <c r="BJ86" i="18"/>
  <c r="BJ58" i="18"/>
  <c r="BJ56" i="18"/>
  <c r="BJ91" i="18"/>
  <c r="BJ78" i="18"/>
  <c r="BJ93" i="18"/>
  <c r="BJ33" i="18"/>
  <c r="BJ35" i="18"/>
  <c r="BJ44" i="18"/>
  <c r="BJ45" i="18"/>
  <c r="BJ24" i="18"/>
  <c r="BJ11" i="18"/>
  <c r="BJ347" i="18"/>
  <c r="BJ348" i="18"/>
  <c r="BJ337" i="18"/>
  <c r="BJ311" i="18"/>
  <c r="BJ328" i="18"/>
  <c r="BJ313" i="18"/>
  <c r="BJ309" i="18"/>
  <c r="BJ307" i="18"/>
  <c r="BJ286" i="18"/>
  <c r="BJ287" i="18"/>
  <c r="BJ278" i="18"/>
  <c r="BJ257" i="18"/>
  <c r="BJ241" i="18"/>
  <c r="BJ250" i="18"/>
  <c r="BJ262" i="18"/>
  <c r="BJ227" i="18"/>
  <c r="BJ199" i="18"/>
  <c r="BJ222" i="18"/>
  <c r="BJ208" i="18"/>
  <c r="BJ191" i="18"/>
  <c r="BJ188" i="18"/>
  <c r="BJ175" i="18"/>
  <c r="BJ160" i="18"/>
  <c r="BJ184" i="18"/>
  <c r="BJ155" i="18"/>
  <c r="BJ154" i="18"/>
  <c r="BJ143" i="18"/>
  <c r="BJ126" i="18"/>
  <c r="BJ108" i="18"/>
  <c r="BJ129" i="18"/>
  <c r="BJ113" i="18"/>
  <c r="BJ144" i="18"/>
  <c r="BJ81" i="18"/>
  <c r="BJ53" i="18"/>
  <c r="BJ92" i="18"/>
  <c r="BJ79" i="18"/>
  <c r="BJ76" i="18"/>
  <c r="BJ87" i="18"/>
  <c r="BJ27" i="18"/>
  <c r="BJ23" i="18"/>
  <c r="BJ32" i="18"/>
  <c r="BJ42" i="18"/>
  <c r="BJ19" i="18"/>
  <c r="BJ8" i="18"/>
  <c r="BJ343" i="18"/>
  <c r="BJ351" i="18"/>
  <c r="BJ344" i="18"/>
  <c r="BJ310" i="18"/>
  <c r="BJ334" i="18"/>
  <c r="BJ305" i="18"/>
  <c r="BJ308" i="18"/>
  <c r="BJ293" i="18"/>
  <c r="BJ283" i="18"/>
  <c r="BJ274" i="18"/>
  <c r="BJ271" i="18"/>
  <c r="BJ249" i="18"/>
  <c r="BJ261" i="18"/>
  <c r="BJ243" i="18"/>
  <c r="BJ248" i="18"/>
  <c r="BJ226" i="18"/>
  <c r="BJ193" i="18"/>
  <c r="BJ217" i="18"/>
  <c r="BJ194" i="18"/>
  <c r="BJ238" i="18"/>
  <c r="BJ185" i="18"/>
  <c r="BJ169" i="18"/>
  <c r="BJ146" i="18"/>
  <c r="BJ170" i="18"/>
  <c r="BJ149" i="18"/>
  <c r="BJ152" i="18"/>
  <c r="BJ137" i="18"/>
  <c r="BJ121" i="18"/>
  <c r="BJ138" i="18"/>
  <c r="BJ122" i="18"/>
  <c r="BJ103" i="18"/>
  <c r="BJ130" i="18"/>
  <c r="BJ72" i="18"/>
  <c r="BJ94" i="18"/>
  <c r="BJ82" i="18"/>
  <c r="BJ73" i="18"/>
  <c r="BJ63" i="18"/>
  <c r="BJ74" i="18"/>
  <c r="BJ21" i="18"/>
  <c r="BJ14" i="18"/>
  <c r="BJ10" i="18"/>
  <c r="BJ37" i="18"/>
  <c r="BJ15" i="18"/>
  <c r="BJ13" i="18"/>
  <c r="BJ352" i="18"/>
  <c r="BJ339" i="18"/>
  <c r="BJ335" i="18"/>
  <c r="BJ333" i="18"/>
  <c r="BJ331" i="18"/>
  <c r="BJ301" i="18"/>
  <c r="BJ304" i="18"/>
  <c r="BJ292" i="18"/>
  <c r="BJ282" i="18"/>
  <c r="BJ299" i="18"/>
  <c r="BJ280" i="18"/>
  <c r="BJ247" i="18"/>
  <c r="BJ244" i="18"/>
  <c r="BJ242" i="18"/>
  <c r="BJ235" i="18"/>
  <c r="BJ215" i="18"/>
  <c r="BJ231" i="18"/>
  <c r="BJ211" i="18"/>
  <c r="BJ228" i="18"/>
  <c r="BJ237" i="18"/>
  <c r="BJ178" i="18"/>
  <c r="BJ162" i="18"/>
  <c r="BJ192" i="18"/>
  <c r="BJ165" i="18"/>
  <c r="BJ197" i="18"/>
  <c r="BJ179" i="18"/>
  <c r="BJ127" i="18"/>
  <c r="BJ111" i="18"/>
  <c r="BJ136" i="18"/>
  <c r="BJ120" i="18"/>
  <c r="BJ141" i="18"/>
  <c r="BJ128" i="18"/>
  <c r="BJ59" i="18"/>
  <c r="BJ89" i="18"/>
  <c r="BJ80" i="18"/>
  <c r="BJ66" i="18"/>
  <c r="BJ88" i="18"/>
  <c r="BJ69" i="18"/>
  <c r="BJ18" i="18"/>
  <c r="BJ12" i="18"/>
  <c r="BJ51" i="18"/>
  <c r="BJ30" i="18"/>
  <c r="BJ6" i="18"/>
  <c r="BJ29" i="18"/>
  <c r="BJ350" i="18"/>
  <c r="BJ336" i="18"/>
  <c r="BJ349" i="18"/>
  <c r="BJ327" i="18"/>
  <c r="BJ330" i="18"/>
  <c r="BJ317" i="18"/>
  <c r="BJ302" i="18"/>
  <c r="BJ288" i="18"/>
  <c r="BJ273" i="18"/>
  <c r="BJ298" i="18"/>
  <c r="BJ272" i="18"/>
  <c r="BJ246" i="18"/>
  <c r="BJ264" i="18"/>
  <c r="BJ255" i="18"/>
  <c r="BJ234" i="18"/>
  <c r="BJ202" i="18"/>
  <c r="BJ223" i="18"/>
  <c r="BJ205" i="18"/>
  <c r="BJ225" i="18"/>
  <c r="BJ218" i="18"/>
  <c r="BJ176" i="18"/>
  <c r="BJ157" i="18"/>
  <c r="BJ186" i="18"/>
  <c r="BJ158" i="18"/>
  <c r="BJ189" i="18"/>
  <c r="BJ173" i="18"/>
  <c r="BJ114" i="18"/>
  <c r="BJ105" i="18"/>
  <c r="BJ123" i="18"/>
  <c r="BJ106" i="18"/>
  <c r="BJ131" i="18"/>
  <c r="BJ115" i="18"/>
  <c r="BJ95" i="18"/>
  <c r="BJ83" i="18"/>
  <c r="BJ67" i="18"/>
  <c r="BJ64" i="18"/>
  <c r="BJ75" i="18"/>
  <c r="BJ60" i="18"/>
  <c r="BJ16" i="18"/>
  <c r="BJ49" i="18"/>
  <c r="BJ43" i="18"/>
  <c r="BJ25" i="18"/>
  <c r="BJ40" i="18"/>
  <c r="BJ341" i="18"/>
  <c r="BJ325" i="18"/>
  <c r="BJ329" i="18"/>
  <c r="BJ323" i="18"/>
  <c r="BJ320" i="18"/>
  <c r="BJ303" i="18"/>
  <c r="BJ296" i="18"/>
  <c r="BJ285" i="18"/>
  <c r="BJ270" i="18"/>
  <c r="BJ291" i="18"/>
  <c r="BJ269" i="18"/>
  <c r="BJ239" i="18"/>
  <c r="BJ258" i="18"/>
  <c r="BJ245" i="18"/>
  <c r="BJ232" i="18"/>
  <c r="BJ200" i="18"/>
  <c r="BJ212" i="18"/>
  <c r="BJ233" i="18"/>
  <c r="BJ224" i="18"/>
  <c r="BJ213" i="18"/>
  <c r="BJ163" i="18"/>
  <c r="BJ147" i="18"/>
  <c r="BJ181" i="18"/>
  <c r="BJ156" i="18"/>
  <c r="BJ182" i="18"/>
  <c r="BJ166" i="18"/>
  <c r="BJ112" i="18"/>
  <c r="BJ139" i="18"/>
  <c r="BJ117" i="18"/>
  <c r="BJ104" i="18"/>
  <c r="BJ125" i="18"/>
  <c r="BJ109" i="18"/>
  <c r="BJ84" i="18"/>
  <c r="BJ77" i="18"/>
  <c r="BJ61" i="18"/>
  <c r="BJ54" i="18"/>
  <c r="BJ62" i="18"/>
  <c r="BJ48" i="18"/>
  <c r="BJ46" i="18"/>
  <c r="BJ41" i="18"/>
  <c r="BJ31" i="18"/>
  <c r="BJ20" i="18"/>
  <c r="BJ26" i="18"/>
  <c r="BP19" i="18"/>
  <c r="BP9" i="18"/>
  <c r="BP12" i="18"/>
  <c r="BP33" i="18"/>
  <c r="BP45" i="18"/>
  <c r="BP73" i="18"/>
  <c r="BP89" i="18"/>
  <c r="BP87" i="18"/>
  <c r="BP129" i="18"/>
  <c r="BP121" i="18"/>
  <c r="BP102" i="18"/>
  <c r="BP193" i="18"/>
  <c r="BP169" i="18"/>
  <c r="BP161" i="18"/>
  <c r="BP198" i="18"/>
  <c r="BP234" i="18"/>
  <c r="BP231" i="18"/>
  <c r="BP255" i="18"/>
  <c r="BP246" i="18"/>
  <c r="BP278" i="18"/>
  <c r="BP292" i="18"/>
  <c r="BP316" i="18"/>
  <c r="BP323" i="18"/>
  <c r="BP346" i="18"/>
  <c r="BS10" i="18"/>
  <c r="BS17" i="18"/>
  <c r="BS26" i="18"/>
  <c r="BS57" i="18"/>
  <c r="BS55" i="18"/>
  <c r="BI344" i="18"/>
  <c r="BI339" i="18"/>
  <c r="BI332" i="18"/>
  <c r="BI323" i="18"/>
  <c r="BI331" i="18"/>
  <c r="BI301" i="18"/>
  <c r="BI308" i="18"/>
  <c r="BI284" i="18"/>
  <c r="BI292" i="18"/>
  <c r="BI275" i="18"/>
  <c r="BI255" i="18"/>
  <c r="BI262" i="18"/>
  <c r="BI247" i="18"/>
  <c r="BI261" i="18"/>
  <c r="BI236" i="18"/>
  <c r="BI216" i="18"/>
  <c r="BI221" i="18"/>
  <c r="BI198" i="18"/>
  <c r="BI205" i="18"/>
  <c r="BI192" i="18"/>
  <c r="BI349" i="18"/>
  <c r="BI336" i="18"/>
  <c r="BI328" i="18"/>
  <c r="BI321" i="18"/>
  <c r="BI330" i="18"/>
  <c r="BI317" i="18"/>
  <c r="BI304" i="18"/>
  <c r="BI279" i="18"/>
  <c r="BI288" i="18"/>
  <c r="BI286" i="18"/>
  <c r="BI274" i="18"/>
  <c r="BI251" i="18"/>
  <c r="BI246" i="18"/>
  <c r="BI244" i="18"/>
  <c r="BI245" i="18"/>
  <c r="BI203" i="18"/>
  <c r="BI214" i="18"/>
  <c r="BI235" i="18"/>
  <c r="BI195" i="18"/>
  <c r="BI228" i="18"/>
  <c r="BI345" i="18"/>
  <c r="BI342" i="18"/>
  <c r="BI313" i="18"/>
  <c r="BI316" i="18"/>
  <c r="BI322" i="18"/>
  <c r="BI312" i="18"/>
  <c r="BI302" i="18"/>
  <c r="BI303" i="18"/>
  <c r="BI285" i="18"/>
  <c r="BI283" i="18"/>
  <c r="BI277" i="18"/>
  <c r="BI250" i="18"/>
  <c r="BI239" i="18"/>
  <c r="BI264" i="18"/>
  <c r="BI238" i="18"/>
  <c r="BI197" i="18"/>
  <c r="BI209" i="18"/>
  <c r="BI234" i="18"/>
  <c r="BI233" i="18"/>
  <c r="BI225" i="18"/>
  <c r="BI346" i="18"/>
  <c r="BI337" i="18"/>
  <c r="BI324" i="18"/>
  <c r="BI335"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BI343" i="18"/>
  <c r="BI333" i="18"/>
  <c r="BI319" i="18"/>
  <c r="BI329" i="18"/>
  <c r="BI320" i="18"/>
  <c r="BI300" i="18"/>
  <c r="BI294" i="18"/>
  <c r="BI290" i="18"/>
  <c r="BI272" i="18"/>
  <c r="BI273" i="18"/>
  <c r="BI297" i="18"/>
  <c r="BI266" i="18"/>
  <c r="BI259" i="18"/>
  <c r="BI256" i="18"/>
  <c r="BI218" i="18"/>
  <c r="BI226" i="18"/>
  <c r="BI193" i="18"/>
  <c r="BI229" i="18"/>
  <c r="BI220" i="18"/>
  <c r="BI219" i="18"/>
  <c r="BI340" i="18"/>
  <c r="BI327" i="18"/>
  <c r="BI315" i="18"/>
  <c r="BI325" i="18"/>
  <c r="BI310" i="18"/>
  <c r="BI326" i="18"/>
  <c r="BI299" i="18"/>
  <c r="BI287" i="18"/>
  <c r="BI269" i="18"/>
  <c r="BI270" i="18"/>
  <c r="BI278" i="18"/>
  <c r="BI248" i="18"/>
  <c r="BI254" i="18"/>
  <c r="BI253" i="18"/>
  <c r="BI213" i="18"/>
  <c r="BI215" i="18"/>
  <c r="BI231" i="18"/>
  <c r="BI222" i="18"/>
  <c r="BI210" i="18"/>
  <c r="BI351" i="18"/>
  <c r="BI352" i="18"/>
  <c r="BI341" i="18"/>
  <c r="BI314" i="18"/>
  <c r="BI350" i="18"/>
  <c r="BI307" i="18"/>
  <c r="BI318" i="18"/>
  <c r="BI298" i="18"/>
  <c r="BI295" i="18"/>
  <c r="BI268" i="18"/>
  <c r="BI267" i="18"/>
  <c r="BI271" i="18"/>
  <c r="BI240" i="18"/>
  <c r="BI252" i="18"/>
  <c r="BI243" i="18"/>
  <c r="BI206" i="18"/>
  <c r="BI202" i="18"/>
  <c r="BI223" i="18"/>
  <c r="BI217" i="18"/>
  <c r="BI208" i="18"/>
  <c r="BI353" i="18"/>
  <c r="BI348" i="18"/>
  <c r="BI347" i="18"/>
  <c r="BI311" i="18"/>
  <c r="BI334" i="18"/>
  <c r="BI305" i="18"/>
  <c r="BI309" i="18"/>
  <c r="BI291" i="18"/>
  <c r="BI293" i="18"/>
  <c r="BI281"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188" i="18"/>
  <c r="BI148" i="18"/>
  <c r="BI146" i="18"/>
  <c r="BI183" i="18"/>
  <c r="BI154" i="18"/>
  <c r="BI127" i="18"/>
  <c r="BI133" i="18"/>
  <c r="BI135" i="18"/>
  <c r="BI103" i="18"/>
  <c r="BI69" i="18"/>
  <c r="BI58" i="18"/>
  <c r="BI82" i="18"/>
  <c r="BI54" i="18"/>
  <c r="BI45" i="18"/>
  <c r="BI38" i="18"/>
  <c r="BI22" i="18"/>
  <c r="BI27" i="18"/>
  <c r="BI10" i="18"/>
  <c r="BI179" i="18"/>
  <c r="BI175" i="18"/>
  <c r="BI181" i="18"/>
  <c r="BI177" i="18"/>
  <c r="BI152" i="18"/>
  <c r="BI112" i="18"/>
  <c r="BI124" i="18"/>
  <c r="BI129" i="18"/>
  <c r="BI131" i="18"/>
  <c r="BI60" i="18"/>
  <c r="BI53" i="18"/>
  <c r="BI67" i="18"/>
  <c r="BI90" i="18"/>
  <c r="BI48" i="18"/>
  <c r="BI26" i="18"/>
  <c r="BI11" i="18"/>
  <c r="BI23" i="18"/>
  <c r="BI25" i="18"/>
  <c r="BI166" i="18"/>
  <c r="BI169" i="18"/>
  <c r="BI171" i="18"/>
  <c r="BI155" i="18"/>
  <c r="BI144" i="18"/>
  <c r="BI99" i="18"/>
  <c r="BI108" i="18"/>
  <c r="BI122" i="18"/>
  <c r="BI125" i="18"/>
  <c r="BI86" i="18"/>
  <c r="BI94" i="18"/>
  <c r="BI61" i="18"/>
  <c r="BI78" i="18"/>
  <c r="BI40" i="18"/>
  <c r="BI24" i="18"/>
  <c r="BI44" i="18"/>
  <c r="BI12" i="18"/>
  <c r="BI21" i="18"/>
  <c r="BI164" i="18"/>
  <c r="BI157" i="18"/>
  <c r="BI159" i="18"/>
  <c r="BI149" i="18"/>
  <c r="BI128" i="18"/>
  <c r="BI142" i="18"/>
  <c r="BI145" i="18"/>
  <c r="BI106" i="18"/>
  <c r="BI118" i="18"/>
  <c r="BI81" i="18"/>
  <c r="BI83" i="18"/>
  <c r="BI55" i="18"/>
  <c r="BI76" i="18"/>
  <c r="BI19" i="18"/>
  <c r="BI15" i="18"/>
  <c r="BI32" i="18"/>
  <c r="BI16" i="18"/>
  <c r="BI151" i="18"/>
  <c r="BI147" i="18"/>
  <c r="BI184" i="18"/>
  <c r="BI196" i="18"/>
  <c r="BI115" i="18"/>
  <c r="BI126" i="18"/>
  <c r="BI138" i="18"/>
  <c r="BI104" i="18"/>
  <c r="BI102" i="18"/>
  <c r="BI72" i="18"/>
  <c r="BI77" i="18"/>
  <c r="BI91" i="18"/>
  <c r="BI63" i="18"/>
  <c r="BI13" i="18"/>
  <c r="BI35" i="18"/>
  <c r="BI51" i="18"/>
  <c r="BI6" i="18"/>
  <c r="BI207" i="18"/>
  <c r="BI178" i="18"/>
  <c r="BI187" i="18"/>
  <c r="BI170" i="18"/>
  <c r="BI182" i="18"/>
  <c r="BI109" i="18"/>
  <c r="BI121" i="18"/>
  <c r="BI123" i="18"/>
  <c r="BI134" i="18"/>
  <c r="BI98" i="18"/>
  <c r="BI95" i="18"/>
  <c r="BI70" i="18"/>
  <c r="BI79" i="18"/>
  <c r="BI75" i="18"/>
  <c r="BI47" i="18"/>
  <c r="BI49" i="18"/>
  <c r="BI31" i="18"/>
  <c r="BI30" i="18"/>
  <c r="BI201" i="18"/>
  <c r="BI176" i="18"/>
  <c r="BI172" i="18"/>
  <c r="BI165" i="18"/>
  <c r="BI180" i="18"/>
  <c r="BI143" i="18"/>
  <c r="BI111" i="18"/>
  <c r="BI117" i="18"/>
  <c r="BI119" i="18"/>
  <c r="BI93" i="18"/>
  <c r="BI84" i="18"/>
  <c r="BI56" i="18"/>
  <c r="BI73" i="18"/>
  <c r="BI62" i="18"/>
  <c r="BI33" i="18"/>
  <c r="BI41" i="18"/>
  <c r="BI17" i="18"/>
  <c r="BI14" i="18"/>
  <c r="BI190" i="18"/>
  <c r="BI163" i="18"/>
  <c r="BI160" i="18"/>
  <c r="BI156" i="18"/>
  <c r="BI167" i="18"/>
  <c r="BI137" i="18"/>
  <c r="BI139" i="18"/>
  <c r="BI107" i="18"/>
  <c r="BI113" i="18"/>
  <c r="BI74" i="18"/>
  <c r="BI71" i="18"/>
  <c r="BI92" i="18"/>
  <c r="BI64" i="18"/>
  <c r="BI57" i="18"/>
  <c r="BI46" i="18"/>
  <c r="BI29" i="18"/>
  <c r="BI8" i="18"/>
  <c r="BI7"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177" i="18"/>
  <c r="CI161" i="18"/>
  <c r="CI151" i="18"/>
  <c r="CI148" i="18"/>
  <c r="CI133" i="18"/>
  <c r="CI107" i="18"/>
  <c r="CI134" i="18"/>
  <c r="CI125" i="18"/>
  <c r="CI109" i="18"/>
  <c r="CI95" i="18"/>
  <c r="CI83" i="18"/>
  <c r="CI67" i="18"/>
  <c r="CI64" i="18"/>
  <c r="CI75" i="18"/>
  <c r="CI60" i="18"/>
  <c r="CI38" i="18"/>
  <c r="CI41" i="18"/>
  <c r="CI43" i="18"/>
  <c r="CI30" i="18"/>
  <c r="CI6" i="18"/>
  <c r="CI32"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W69" i="18"/>
  <c r="CW133" i="18"/>
  <c r="CW197" i="18"/>
  <c r="CW261" i="18"/>
  <c r="CW325" i="18"/>
  <c r="CW46" i="18"/>
  <c r="CW110" i="18"/>
  <c r="CW174" i="18"/>
  <c r="CW238" i="18"/>
  <c r="CW302" i="18"/>
  <c r="CW15" i="18"/>
  <c r="CW79" i="18"/>
  <c r="CW143" i="18"/>
  <c r="CW207" i="18"/>
  <c r="CW271" i="18"/>
  <c r="CW335" i="18"/>
  <c r="CW48" i="18"/>
  <c r="CW13" i="18"/>
  <c r="CW21" i="18"/>
  <c r="CW85" i="18"/>
  <c r="CW149" i="18"/>
  <c r="CW29" i="18"/>
  <c r="CW93" i="18"/>
  <c r="CW157" i="18"/>
  <c r="CW221" i="18"/>
  <c r="CW285" i="18"/>
  <c r="CW349" i="18"/>
  <c r="CW70" i="18"/>
  <c r="CW134" i="18"/>
  <c r="CW198" i="18"/>
  <c r="CW262" i="18"/>
  <c r="CW326" i="18"/>
  <c r="CW39" i="18"/>
  <c r="CW103" i="18"/>
  <c r="CW167" i="18"/>
  <c r="CW231" i="18"/>
  <c r="CW295" i="18"/>
  <c r="CW8" i="18"/>
  <c r="CW72" i="18"/>
  <c r="CW136" i="18"/>
  <c r="CW200" i="18"/>
  <c r="CW264" i="18"/>
  <c r="CW328" i="18"/>
  <c r="CW41" i="18"/>
  <c r="CW105" i="18"/>
  <c r="CW169" i="18"/>
  <c r="CW233" i="18"/>
  <c r="CW297" i="18"/>
  <c r="CW10" i="18"/>
  <c r="CW74" i="18"/>
  <c r="CW138" i="18"/>
  <c r="CW202" i="18"/>
  <c r="CW266" i="18"/>
  <c r="CW330" i="18"/>
  <c r="CW43" i="18"/>
  <c r="CW107" i="18"/>
  <c r="CW171" i="18"/>
  <c r="CW235" i="18"/>
  <c r="CW299" i="18"/>
  <c r="CW92" i="18"/>
  <c r="CW228" i="18"/>
  <c r="CW116" i="18"/>
  <c r="CW316" i="18"/>
  <c r="CW140" i="18"/>
  <c r="CW276" i="18"/>
  <c r="CW37" i="18"/>
  <c r="CW101" i="18"/>
  <c r="CW165" i="18"/>
  <c r="CW229" i="18"/>
  <c r="CW293" i="18"/>
  <c r="CW14" i="18"/>
  <c r="CW78" i="18"/>
  <c r="CW142" i="18"/>
  <c r="CW206" i="18"/>
  <c r="CW270" i="18"/>
  <c r="CW334" i="18"/>
  <c r="CW47" i="18"/>
  <c r="CW111" i="18"/>
  <c r="CW175" i="18"/>
  <c r="CW239" i="18"/>
  <c r="CW303" i="18"/>
  <c r="CW16" i="18"/>
  <c r="CW45" i="18"/>
  <c r="CW53" i="18"/>
  <c r="CW117" i="18"/>
  <c r="CW61" i="18"/>
  <c r="CW125" i="18"/>
  <c r="CW189" i="18"/>
  <c r="CW253" i="18"/>
  <c r="CW317" i="18"/>
  <c r="CW38" i="18"/>
  <c r="CW102" i="18"/>
  <c r="CW166" i="18"/>
  <c r="CW230" i="18"/>
  <c r="CW294" i="18"/>
  <c r="CW7" i="18"/>
  <c r="CW71" i="18"/>
  <c r="CW135" i="18"/>
  <c r="CW199" i="18"/>
  <c r="CW263" i="18"/>
  <c r="CW327" i="18"/>
  <c r="CW40" i="18"/>
  <c r="CW104" i="18"/>
  <c r="CW168" i="18"/>
  <c r="CW232" i="18"/>
  <c r="CW296" i="18"/>
  <c r="CW9" i="18"/>
  <c r="CW73" i="18"/>
  <c r="CW137" i="18"/>
  <c r="CW201" i="18"/>
  <c r="CW265" i="18"/>
  <c r="CW329" i="18"/>
  <c r="CW42" i="18"/>
  <c r="CW106" i="18"/>
  <c r="CW170" i="18"/>
  <c r="CW234" i="18"/>
  <c r="CW298" i="18"/>
  <c r="CW11" i="18"/>
  <c r="CW75" i="18"/>
  <c r="CW139" i="18"/>
  <c r="CW203" i="18"/>
  <c r="CW267" i="18"/>
  <c r="CW331" i="18"/>
  <c r="CW348" i="18"/>
  <c r="CW172" i="18"/>
  <c r="CW60" i="18"/>
  <c r="CW260" i="18"/>
  <c r="CW20" i="18"/>
  <c r="CW77" i="18"/>
  <c r="CW245" i="18"/>
  <c r="CW30" i="18"/>
  <c r="CW158" i="18"/>
  <c r="CW286" i="18"/>
  <c r="CW63" i="18"/>
  <c r="CW191" i="18"/>
  <c r="CW319" i="18"/>
  <c r="CW88" i="18"/>
  <c r="CW176" i="18"/>
  <c r="CW256" i="18"/>
  <c r="CW344" i="18"/>
  <c r="CW81" i="18"/>
  <c r="CW161" i="18"/>
  <c r="CW249" i="18"/>
  <c r="CW337" i="18"/>
  <c r="CW66" i="18"/>
  <c r="CW154" i="18"/>
  <c r="CW242" i="18"/>
  <c r="CW322" i="18"/>
  <c r="CW59" i="18"/>
  <c r="CW147" i="18"/>
  <c r="CW227" i="18"/>
  <c r="CW315" i="18"/>
  <c r="CW36" i="18"/>
  <c r="CW52" i="18"/>
  <c r="CW132" i="18"/>
  <c r="CW84" i="18"/>
  <c r="CW109" i="18"/>
  <c r="CW269" i="18"/>
  <c r="CW54" i="18"/>
  <c r="CW182" i="18"/>
  <c r="CW310" i="18"/>
  <c r="CW87" i="18"/>
  <c r="CW215" i="18"/>
  <c r="CW343" i="18"/>
  <c r="CW96" i="18"/>
  <c r="CW184" i="18"/>
  <c r="CW272" i="18"/>
  <c r="CW352" i="18"/>
  <c r="CW89" i="18"/>
  <c r="CW177" i="18"/>
  <c r="CW257" i="18"/>
  <c r="CW345" i="18"/>
  <c r="CW82" i="18"/>
  <c r="CW162" i="18"/>
  <c r="CW250" i="18"/>
  <c r="CW338" i="18"/>
  <c r="CW67" i="18"/>
  <c r="CW155" i="18"/>
  <c r="CW243" i="18"/>
  <c r="CW323" i="18"/>
  <c r="CW100" i="18"/>
  <c r="CW180" i="18"/>
  <c r="CW196" i="18"/>
  <c r="CW148" i="18"/>
  <c r="CW141" i="18"/>
  <c r="CW277" i="18"/>
  <c r="CW62" i="18"/>
  <c r="CW190" i="18"/>
  <c r="CW318" i="18"/>
  <c r="CW95" i="18"/>
  <c r="CW223" i="18"/>
  <c r="CW351" i="18"/>
  <c r="CW112" i="18"/>
  <c r="CW192" i="18"/>
  <c r="CW280" i="18"/>
  <c r="CW17" i="18"/>
  <c r="CW97" i="18"/>
  <c r="CW185" i="18"/>
  <c r="CW273" i="18"/>
  <c r="CW353" i="18"/>
  <c r="CW90" i="18"/>
  <c r="CW178" i="18"/>
  <c r="CW258" i="18"/>
  <c r="CW346" i="18"/>
  <c r="CW83" i="18"/>
  <c r="CW163" i="18"/>
  <c r="CW251" i="18"/>
  <c r="CW339" i="18"/>
  <c r="CW164" i="18"/>
  <c r="CW244" i="18"/>
  <c r="CW324" i="18"/>
  <c r="CW212" i="18"/>
  <c r="CW173" i="18"/>
  <c r="CW301" i="18"/>
  <c r="CW86" i="18"/>
  <c r="CW214" i="18"/>
  <c r="CW342" i="18"/>
  <c r="CW119" i="18"/>
  <c r="CW247" i="18"/>
  <c r="CW24" i="18"/>
  <c r="CW120" i="18"/>
  <c r="CW208" i="18"/>
  <c r="CW288" i="18"/>
  <c r="CW25" i="18"/>
  <c r="CW113" i="18"/>
  <c r="CW193" i="18"/>
  <c r="CW281" i="18"/>
  <c r="CW18" i="18"/>
  <c r="CW98" i="18"/>
  <c r="CW186" i="18"/>
  <c r="CW274" i="18"/>
  <c r="CW6" i="18"/>
  <c r="CW91" i="18"/>
  <c r="CW179" i="18"/>
  <c r="CW259" i="18"/>
  <c r="CW347" i="18"/>
  <c r="CW292" i="18"/>
  <c r="CW308" i="18"/>
  <c r="CW12" i="18"/>
  <c r="CW340" i="18"/>
  <c r="CW181" i="18"/>
  <c r="CW309" i="18"/>
  <c r="CW94" i="18"/>
  <c r="CW222" i="18"/>
  <c r="CW350" i="18"/>
  <c r="CW127" i="18"/>
  <c r="CW255" i="18"/>
  <c r="CW32" i="18"/>
  <c r="CW128" i="18"/>
  <c r="CW216" i="18"/>
  <c r="CW304" i="18"/>
  <c r="CW33" i="18"/>
  <c r="CW121" i="18"/>
  <c r="CW209" i="18"/>
  <c r="CW289" i="18"/>
  <c r="CW26" i="18"/>
  <c r="CW114" i="18"/>
  <c r="CW194" i="18"/>
  <c r="CW282" i="18"/>
  <c r="CW19" i="18"/>
  <c r="CW99" i="18"/>
  <c r="CW187" i="18"/>
  <c r="CW275" i="18"/>
  <c r="CW28" i="18"/>
  <c r="CW44" i="18"/>
  <c r="CW124" i="18"/>
  <c r="CW76" i="18"/>
  <c r="CW205" i="18"/>
  <c r="CW333" i="18"/>
  <c r="CW118" i="18"/>
  <c r="CW246" i="18"/>
  <c r="CW23" i="18"/>
  <c r="CW151" i="18"/>
  <c r="CW279" i="18"/>
  <c r="CW56" i="18"/>
  <c r="CW144" i="18"/>
  <c r="CW224" i="18"/>
  <c r="CW312" i="18"/>
  <c r="CW49" i="18"/>
  <c r="CW129" i="18"/>
  <c r="CW217" i="18"/>
  <c r="CW305" i="18"/>
  <c r="CW34" i="18"/>
  <c r="CW122" i="18"/>
  <c r="CW210" i="18"/>
  <c r="CW290" i="18"/>
  <c r="CW27" i="18"/>
  <c r="CW115" i="18"/>
  <c r="CW195" i="18"/>
  <c r="CW283" i="18"/>
  <c r="CW156" i="18"/>
  <c r="CW108" i="18"/>
  <c r="CW188" i="18"/>
  <c r="CW204" i="18"/>
  <c r="CW213" i="18"/>
  <c r="CW341" i="18"/>
  <c r="CW126" i="18"/>
  <c r="CW254" i="18"/>
  <c r="CW31" i="18"/>
  <c r="CW159" i="18"/>
  <c r="CW287" i="18"/>
  <c r="CW64" i="18"/>
  <c r="CW152" i="18"/>
  <c r="CW240" i="18"/>
  <c r="CW320" i="18"/>
  <c r="CW57" i="18"/>
  <c r="CW145" i="18"/>
  <c r="CW225" i="18"/>
  <c r="CW313" i="18"/>
  <c r="CW50" i="18"/>
  <c r="CW130" i="18"/>
  <c r="CW218" i="18"/>
  <c r="CW306" i="18"/>
  <c r="CW35" i="18"/>
  <c r="CW123" i="18"/>
  <c r="CW211" i="18"/>
  <c r="CW291" i="18"/>
  <c r="CW220" i="18"/>
  <c r="CW236" i="18"/>
  <c r="CW252" i="18"/>
  <c r="CW268" i="18"/>
  <c r="CW237" i="18"/>
  <c r="CW22" i="18"/>
  <c r="CW150" i="18"/>
  <c r="CW278" i="18"/>
  <c r="CW55" i="18"/>
  <c r="CW183" i="18"/>
  <c r="CW311" i="18"/>
  <c r="CW80" i="18"/>
  <c r="CW160" i="18"/>
  <c r="CW248" i="18"/>
  <c r="CW336" i="18"/>
  <c r="CW65" i="18"/>
  <c r="CW153" i="18"/>
  <c r="CW241" i="18"/>
  <c r="CW321" i="18"/>
  <c r="CW58" i="18"/>
  <c r="CW146" i="18"/>
  <c r="CW226" i="18"/>
  <c r="CW314" i="18"/>
  <c r="CW51" i="18"/>
  <c r="CW131" i="18"/>
  <c r="CW219" i="18"/>
  <c r="CW307" i="18"/>
  <c r="CW284" i="18"/>
  <c r="CW300" i="18"/>
  <c r="CW68" i="18"/>
  <c r="CW332" i="18"/>
  <c r="BL345" i="18"/>
  <c r="BL348" i="18"/>
  <c r="BL347" i="18"/>
  <c r="BL320" i="18"/>
  <c r="BL313" i="18"/>
  <c r="BL300" i="18"/>
  <c r="BL308" i="18"/>
  <c r="BL301" i="18"/>
  <c r="BL296" i="18"/>
  <c r="BL274" i="18"/>
  <c r="BL271" i="18"/>
  <c r="BL270" i="18"/>
  <c r="BL241" i="18"/>
  <c r="BL244" i="18"/>
  <c r="BL262" i="18"/>
  <c r="BL221" i="18"/>
  <c r="BL222" i="18"/>
  <c r="BL210" i="18"/>
  <c r="BL225" i="18"/>
  <c r="BL204" i="18"/>
  <c r="BL351" i="18"/>
  <c r="BL346" i="18"/>
  <c r="BL338" i="18"/>
  <c r="BL318" i="18"/>
  <c r="BL319" i="18"/>
  <c r="BL316" i="18"/>
  <c r="BL297" i="18"/>
  <c r="BL294" i="18"/>
  <c r="BL291" i="18"/>
  <c r="BL288" i="18"/>
  <c r="BL289" i="18"/>
  <c r="BL267" i="18"/>
  <c r="BL259" i="18"/>
  <c r="BL243" i="18"/>
  <c r="BL245" i="18"/>
  <c r="BL214" i="18"/>
  <c r="BL217" i="18"/>
  <c r="BL208" i="18"/>
  <c r="BL224" i="18"/>
  <c r="BL216" i="18"/>
  <c r="BL353" i="18"/>
  <c r="BL340" i="18"/>
  <c r="BL343" i="18"/>
  <c r="BL312" i="18"/>
  <c r="BL310" i="18"/>
  <c r="BL323" i="18"/>
  <c r="BL303" i="18"/>
  <c r="BL309" i="18"/>
  <c r="BL284" i="18"/>
  <c r="BL277" i="18"/>
  <c r="BL272" i="18"/>
  <c r="BL266" i="18"/>
  <c r="BL252" i="18"/>
  <c r="BL242" i="18"/>
  <c r="BL248" i="18"/>
  <c r="BL209" i="18"/>
  <c r="BL211" i="18"/>
  <c r="BL194" i="18"/>
  <c r="BL219" i="18"/>
  <c r="BL203"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1" i="18"/>
  <c r="BL335" i="18"/>
  <c r="BL333" i="18"/>
  <c r="BL331" i="18"/>
  <c r="BL321" i="18"/>
  <c r="BL298" i="18"/>
  <c r="BL304" i="18"/>
  <c r="BL286" i="18"/>
  <c r="BL293" i="18"/>
  <c r="BL261" i="18"/>
  <c r="BL268" i="18"/>
  <c r="BL257" i="18"/>
  <c r="BL237" i="18"/>
  <c r="BL258" i="18"/>
  <c r="BL233" i="18"/>
  <c r="BL223" i="18"/>
  <c r="BL195" i="18"/>
  <c r="BL235" i="18"/>
  <c r="BL201" i="18"/>
  <c r="BL227" i="18"/>
  <c r="BL344" i="18"/>
  <c r="BL332" i="18"/>
  <c r="BL327" i="18"/>
  <c r="BL330" i="18"/>
  <c r="BL317" i="18"/>
  <c r="BL315" i="18"/>
  <c r="BL290" i="18"/>
  <c r="BL283" i="18"/>
  <c r="BL281" i="18"/>
  <c r="BL260" i="18"/>
  <c r="BL275" i="18"/>
  <c r="BL256" i="18"/>
  <c r="BL231" i="18"/>
  <c r="BL255" i="18"/>
  <c r="BL230" i="18"/>
  <c r="BL212" i="18"/>
  <c r="BL189" i="18"/>
  <c r="BL234" i="18"/>
  <c r="BL218" i="18"/>
  <c r="BL226" i="18"/>
  <c r="BL342" i="18"/>
  <c r="BL328" i="18"/>
  <c r="BL339" i="18"/>
  <c r="BL322" i="18"/>
  <c r="BL311" i="18"/>
  <c r="BL314" i="18"/>
  <c r="BL287" i="18"/>
  <c r="BL282" i="18"/>
  <c r="BL265" i="18"/>
  <c r="BL254" i="18"/>
  <c r="BL285" i="18"/>
  <c r="BL247" i="18"/>
  <c r="BL251" i="18"/>
  <c r="BL253" i="18"/>
  <c r="BL249" i="18"/>
  <c r="BL198" i="18"/>
  <c r="BL229" i="18"/>
  <c r="BL232" i="18"/>
  <c r="BL213"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187" i="18"/>
  <c r="BL165" i="18"/>
  <c r="BL161" i="18"/>
  <c r="BL178" i="18"/>
  <c r="BL147" i="18"/>
  <c r="BL101" i="18"/>
  <c r="BL119" i="18"/>
  <c r="BL128" i="18"/>
  <c r="BL142" i="18"/>
  <c r="BL70" i="18"/>
  <c r="BL79" i="18"/>
  <c r="BL75" i="18"/>
  <c r="BL86" i="18"/>
  <c r="BL172" i="18"/>
  <c r="BL158" i="18"/>
  <c r="BL154" i="18"/>
  <c r="BL163" i="18"/>
  <c r="BL139" i="18"/>
  <c r="BL135" i="18"/>
  <c r="BL103" i="18"/>
  <c r="BL115" i="18"/>
  <c r="BL140" i="18"/>
  <c r="BL73" i="18"/>
  <c r="BL72" i="18"/>
  <c r="BL160" i="18"/>
  <c r="BL183" i="18"/>
  <c r="BL152" i="18"/>
  <c r="BL150" i="18"/>
  <c r="BL124" i="18"/>
  <c r="BL129" i="18"/>
  <c r="BL141" i="18"/>
  <c r="BL100" i="18"/>
  <c r="BL126" i="18"/>
  <c r="BL92" i="18"/>
  <c r="BL186" i="18"/>
  <c r="BL177" i="18"/>
  <c r="BL173" i="18"/>
  <c r="BL148" i="18"/>
  <c r="BL110" i="18"/>
  <c r="BL120" i="18"/>
  <c r="BL131" i="18"/>
  <c r="BL143" i="18"/>
  <c r="BL111" i="18"/>
  <c r="BL82" i="18"/>
  <c r="BL93" i="18"/>
  <c r="BL95" i="18"/>
  <c r="BL171" i="18"/>
  <c r="BL168" i="18"/>
  <c r="BL166" i="18"/>
  <c r="BL188" i="18"/>
  <c r="BL108" i="18"/>
  <c r="BL106" i="18"/>
  <c r="BL118" i="18"/>
  <c r="BL137" i="18"/>
  <c r="BL105" i="18"/>
  <c r="BL67" i="18"/>
  <c r="BL90" i="18"/>
  <c r="BL87" i="18"/>
  <c r="BL71" i="18"/>
  <c r="BL215" i="18"/>
  <c r="BL159" i="18"/>
  <c r="BL149" i="18"/>
  <c r="BL164" i="18"/>
  <c r="BL175" i="18"/>
  <c r="BL136" i="18"/>
  <c r="BL104" i="18"/>
  <c r="BL116" i="18"/>
  <c r="BL114" i="18"/>
  <c r="BL94" i="18"/>
  <c r="BL78" i="18"/>
  <c r="BL74" i="18"/>
  <c r="BL200" i="18"/>
  <c r="BL153" i="18"/>
  <c r="BL182" i="18"/>
  <c r="BL191" i="18"/>
  <c r="BL169" i="18"/>
  <c r="BL123" i="18"/>
  <c r="BL134" i="18"/>
  <c r="BL102" i="18"/>
  <c r="BL112" i="18"/>
  <c r="BL83" i="18"/>
  <c r="BL76" i="18"/>
  <c r="BL193" i="18"/>
  <c r="BL170" i="18"/>
  <c r="BL180" i="18"/>
  <c r="BL185" i="18"/>
  <c r="BL157" i="18"/>
  <c r="BL117" i="18"/>
  <c r="BL132" i="18"/>
  <c r="BL130" i="18"/>
  <c r="BL99" i="18"/>
  <c r="BL77" i="18"/>
  <c r="BL91" i="18"/>
  <c r="BL96" i="18"/>
  <c r="BG343" i="18"/>
  <c r="BG340" i="18"/>
  <c r="BG313" i="18"/>
  <c r="BG331" i="18"/>
  <c r="BG310" i="18"/>
  <c r="BG305" i="18"/>
  <c r="BG286" i="18"/>
  <c r="BG309" i="18"/>
  <c r="BG285" i="18"/>
  <c r="BG245" i="18"/>
  <c r="BG291" i="18"/>
  <c r="BG243" i="18"/>
  <c r="BG257" i="18"/>
  <c r="BG254" i="18"/>
  <c r="BG250" i="18"/>
  <c r="BG225" i="18"/>
  <c r="BG204" i="18"/>
  <c r="BG215" i="18"/>
  <c r="BG223" i="18"/>
  <c r="BG205" i="18"/>
  <c r="BG191" i="18"/>
  <c r="BG173" i="18"/>
  <c r="BG163" i="18"/>
  <c r="BG187" i="18"/>
  <c r="BG171" i="18"/>
  <c r="BG134" i="18"/>
  <c r="BG118" i="18"/>
  <c r="BG100" i="18"/>
  <c r="BG142" i="18"/>
  <c r="BG124" i="18"/>
  <c r="BG107" i="18"/>
  <c r="BG90" i="18"/>
  <c r="BG57" i="18"/>
  <c r="BG86" i="18"/>
  <c r="BG58" i="18"/>
  <c r="BG56" i="18"/>
  <c r="BG91" i="18"/>
  <c r="BG43" i="18"/>
  <c r="BG40" i="18"/>
  <c r="BG38" i="18"/>
  <c r="BG14" i="18"/>
  <c r="BG21" i="18"/>
  <c r="BG18" i="18"/>
  <c r="BG352" i="18"/>
  <c r="BG337" i="18"/>
  <c r="BG353" i="18"/>
  <c r="BG324" i="18"/>
  <c r="BG330" i="18"/>
  <c r="BG299" i="18"/>
  <c r="BG301" i="18"/>
  <c r="BG283" i="18"/>
  <c r="BG280" i="18"/>
  <c r="BG272" i="18"/>
  <c r="BG244" i="18"/>
  <c r="BG288" i="18"/>
  <c r="BG242" i="18"/>
  <c r="BG249" i="18"/>
  <c r="BG239" i="18"/>
  <c r="BG238" i="18"/>
  <c r="BG224" i="18"/>
  <c r="BG190" i="18"/>
  <c r="BG202" i="18"/>
  <c r="BG212" i="18"/>
  <c r="BG195" i="18"/>
  <c r="BG182" i="18"/>
  <c r="BG166" i="18"/>
  <c r="BG150" i="18"/>
  <c r="BG174" i="18"/>
  <c r="BG159" i="18"/>
  <c r="BG132" i="18"/>
  <c r="BG116" i="18"/>
  <c r="BG143" i="18"/>
  <c r="BG140" i="18"/>
  <c r="BG110" i="18"/>
  <c r="BG101" i="18"/>
  <c r="BG85" i="18"/>
  <c r="BG98" i="18"/>
  <c r="BG81" i="18"/>
  <c r="BG53" i="18"/>
  <c r="BG92" i="18"/>
  <c r="BG79" i="18"/>
  <c r="BG31" i="18"/>
  <c r="BG28" i="18"/>
  <c r="BG36" i="18"/>
  <c r="BG49" i="18"/>
  <c r="BG27" i="18"/>
  <c r="BG44" i="18"/>
  <c r="BG350" i="18"/>
  <c r="BG341" i="18"/>
  <c r="BG349" i="18"/>
  <c r="BG323" i="18"/>
  <c r="BG325" i="18"/>
  <c r="BG298" i="18"/>
  <c r="BG308" i="18"/>
  <c r="BG282" i="18"/>
  <c r="BG289" i="18"/>
  <c r="BG269" i="18"/>
  <c r="BG273" i="18"/>
  <c r="BG279" i="18"/>
  <c r="BG265" i="18"/>
  <c r="BG247" i="18"/>
  <c r="BG252" i="18"/>
  <c r="BG237" i="18"/>
  <c r="BG219" i="18"/>
  <c r="BG188" i="18"/>
  <c r="BG200" i="18"/>
  <c r="BG198" i="18"/>
  <c r="BG189" i="18"/>
  <c r="BG180" i="18"/>
  <c r="BG164" i="18"/>
  <c r="BG148" i="18"/>
  <c r="BG172" i="18"/>
  <c r="BG153" i="18"/>
  <c r="BG119" i="18"/>
  <c r="BG102" i="18"/>
  <c r="BG137" i="18"/>
  <c r="BG126" i="18"/>
  <c r="BG108" i="18"/>
  <c r="BG135" i="18"/>
  <c r="BG78" i="18"/>
  <c r="BG93" i="18"/>
  <c r="BG72" i="18"/>
  <c r="BG94" i="18"/>
  <c r="BG82" i="18"/>
  <c r="BG73" i="18"/>
  <c r="BG17" i="18"/>
  <c r="BG19" i="18"/>
  <c r="BG26" i="18"/>
  <c r="BG41" i="18"/>
  <c r="BG12" i="18"/>
  <c r="BG10" i="18"/>
  <c r="BG348" i="18"/>
  <c r="BG339" i="18"/>
  <c r="BG326" i="18"/>
  <c r="BG319" i="18"/>
  <c r="BG318" i="18"/>
  <c r="BG316" i="18"/>
  <c r="BG300" i="18"/>
  <c r="BG307" i="18"/>
  <c r="BG277" i="18"/>
  <c r="BG268" i="18"/>
  <c r="BG270" i="18"/>
  <c r="BG274" i="18"/>
  <c r="BG263" i="18"/>
  <c r="BG246" i="18"/>
  <c r="BG241" i="18"/>
  <c r="BG231" i="18"/>
  <c r="BG207" i="18"/>
  <c r="BG216" i="18"/>
  <c r="BG236" i="18"/>
  <c r="BG196" i="18"/>
  <c r="BG183" i="18"/>
  <c r="BG167" i="18"/>
  <c r="BG151" i="18"/>
  <c r="BG192" i="18"/>
  <c r="BG160" i="18"/>
  <c r="BG184" i="18"/>
  <c r="BG113" i="18"/>
  <c r="BG144" i="18"/>
  <c r="BG127" i="18"/>
  <c r="BG121" i="18"/>
  <c r="BG145" i="18"/>
  <c r="BG129" i="18"/>
  <c r="BG76" i="18"/>
  <c r="BG87" i="18"/>
  <c r="BG59" i="18"/>
  <c r="BG89" i="18"/>
  <c r="BG80" i="18"/>
  <c r="BG66" i="18"/>
  <c r="BG50" i="18"/>
  <c r="BG13" i="18"/>
  <c r="BG24" i="18"/>
  <c r="BG34" i="18"/>
  <c r="BG33" i="18"/>
  <c r="BG7" i="18"/>
  <c r="BG346" i="18"/>
  <c r="BG338" i="18"/>
  <c r="BG345" i="18"/>
  <c r="BG335" i="18"/>
  <c r="BG322" i="18"/>
  <c r="BG311" i="18"/>
  <c r="BG302" i="18"/>
  <c r="BG315" i="18"/>
  <c r="BG276" i="18"/>
  <c r="BG292" i="18"/>
  <c r="BG267" i="18"/>
  <c r="BG258" i="18"/>
  <c r="BG262" i="18"/>
  <c r="BG240" i="18"/>
  <c r="BG261" i="18"/>
  <c r="BG220" i="18"/>
  <c r="BG201" i="18"/>
  <c r="BG203" i="18"/>
  <c r="BG221" i="18"/>
  <c r="BG229" i="18"/>
  <c r="BG177" i="18"/>
  <c r="BG161" i="18"/>
  <c r="BG193" i="18"/>
  <c r="BG175" i="18"/>
  <c r="BG146" i="18"/>
  <c r="BG170" i="18"/>
  <c r="BG103" i="18"/>
  <c r="BG130" i="18"/>
  <c r="BG114" i="18"/>
  <c r="BG111" i="18"/>
  <c r="BG138" i="18"/>
  <c r="BG122" i="18"/>
  <c r="BG63" i="18"/>
  <c r="BG74" i="18"/>
  <c r="BG95" i="18"/>
  <c r="BG83" i="18"/>
  <c r="BG67" i="18"/>
  <c r="BG64" i="18"/>
  <c r="BG45" i="18"/>
  <c r="BG6" i="18"/>
  <c r="BG15" i="18"/>
  <c r="BG29" i="18"/>
  <c r="BG20" i="18"/>
  <c r="BG8" i="18"/>
  <c r="BG342" i="18"/>
  <c r="BG329" i="18"/>
  <c r="BG317" i="18"/>
  <c r="BG332" i="18"/>
  <c r="BG297" i="18"/>
  <c r="BG303" i="18"/>
  <c r="BG296" i="18"/>
  <c r="BG314" i="18"/>
  <c r="BG293" i="18"/>
  <c r="BG284" i="18"/>
  <c r="BG266" i="18"/>
  <c r="BG253" i="18"/>
  <c r="BG235" i="18"/>
  <c r="BG233" i="18"/>
  <c r="BG264" i="18"/>
  <c r="BG210" i="18"/>
  <c r="BG218" i="18"/>
  <c r="BG197" i="18"/>
  <c r="BG214" i="18"/>
  <c r="BG222" i="18"/>
  <c r="BG168" i="18"/>
  <c r="BG154" i="18"/>
  <c r="BG185" i="18"/>
  <c r="BG169" i="18"/>
  <c r="BG194" i="18"/>
  <c r="BG165" i="18"/>
  <c r="BG141" i="18"/>
  <c r="BG128" i="18"/>
  <c r="BG112" i="18"/>
  <c r="BG105" i="18"/>
  <c r="BG136" i="18"/>
  <c r="BG120" i="18"/>
  <c r="BG88" i="18"/>
  <c r="BG69" i="18"/>
  <c r="BG84" i="18"/>
  <c r="BG77" i="18"/>
  <c r="BG61" i="18"/>
  <c r="BG54" i="18"/>
  <c r="BG42" i="18"/>
  <c r="BG47" i="18"/>
  <c r="BG9" i="18"/>
  <c r="BG22" i="18"/>
  <c r="BG16" i="18"/>
  <c r="BG351" i="18"/>
  <c r="BG336" i="18"/>
  <c r="BG333" i="18"/>
  <c r="BG328" i="18"/>
  <c r="BG321" i="18"/>
  <c r="BG295" i="18"/>
  <c r="BG294" i="18"/>
  <c r="BG306" i="18"/>
  <c r="BG278" i="18"/>
  <c r="BG275" i="18"/>
  <c r="BG290" i="18"/>
  <c r="BG248" i="18"/>
  <c r="BG234" i="18"/>
  <c r="BG230" i="18"/>
  <c r="BG256" i="18"/>
  <c r="BG208" i="18"/>
  <c r="BG213" i="18"/>
  <c r="BG227" i="18"/>
  <c r="BG209" i="18"/>
  <c r="BG217" i="18"/>
  <c r="BG155" i="18"/>
  <c r="BG152" i="18"/>
  <c r="BG178" i="18"/>
  <c r="BG162" i="18"/>
  <c r="BG186" i="18"/>
  <c r="BG158" i="18"/>
  <c r="BG131" i="18"/>
  <c r="BG115" i="18"/>
  <c r="BG99" i="18"/>
  <c r="BG139" i="18"/>
  <c r="BG123" i="18"/>
  <c r="BG106" i="18"/>
  <c r="BG75" i="18"/>
  <c r="BG60" i="18"/>
  <c r="BG71" i="18"/>
  <c r="BG70" i="18"/>
  <c r="BG55" i="18"/>
  <c r="BG52" i="18"/>
  <c r="BG37" i="18"/>
  <c r="BG39" i="18"/>
  <c r="BG35" i="18"/>
  <c r="BG11" i="18"/>
  <c r="BG32" i="18"/>
  <c r="BG347" i="18"/>
  <c r="BG344" i="18"/>
  <c r="BG327" i="18"/>
  <c r="BG334" i="18"/>
  <c r="BG320" i="18"/>
  <c r="BG312" i="18"/>
  <c r="BG281" i="18"/>
  <c r="BG304" i="18"/>
  <c r="BG271" i="18"/>
  <c r="BG259" i="18"/>
  <c r="BG287" i="18"/>
  <c r="BG255" i="18"/>
  <c r="BG232" i="18"/>
  <c r="BG260" i="18"/>
  <c r="BG251" i="18"/>
  <c r="BG228" i="18"/>
  <c r="BG206" i="18"/>
  <c r="BG226" i="18"/>
  <c r="BG199" i="18"/>
  <c r="BG211" i="18"/>
  <c r="BG149" i="18"/>
  <c r="BG179" i="18"/>
  <c r="BG176" i="18"/>
  <c r="BG157" i="18"/>
  <c r="BG181" i="18"/>
  <c r="BG156" i="18"/>
  <c r="BG125" i="18"/>
  <c r="BG109" i="18"/>
  <c r="BG147" i="18"/>
  <c r="BG133" i="18"/>
  <c r="BG117" i="18"/>
  <c r="BG104" i="18"/>
  <c r="BG62" i="18"/>
  <c r="BG96" i="18"/>
  <c r="BG65" i="18"/>
  <c r="BG68" i="18"/>
  <c r="BG97" i="18"/>
  <c r="BG51" i="18"/>
  <c r="BG48" i="18"/>
  <c r="BG46" i="18"/>
  <c r="BG23" i="18"/>
  <c r="BG25" i="18"/>
  <c r="BG30" i="18"/>
  <c r="BP24" i="18"/>
  <c r="BP10" i="18"/>
  <c r="BP14" i="18"/>
  <c r="BP39" i="18"/>
  <c r="BP51" i="18"/>
  <c r="BP79" i="18"/>
  <c r="BP94" i="18"/>
  <c r="BP93" i="18"/>
  <c r="BP135" i="18"/>
  <c r="BP126" i="18"/>
  <c r="BP116" i="18"/>
  <c r="BP153" i="18"/>
  <c r="BP175" i="18"/>
  <c r="BP167" i="18"/>
  <c r="BP212" i="18"/>
  <c r="BP235" i="18"/>
  <c r="BP237" i="18"/>
  <c r="BP258" i="18"/>
  <c r="BP247" i="18"/>
  <c r="BP287" i="18"/>
  <c r="BP293" i="18"/>
  <c r="BP321" i="18"/>
  <c r="BP335" i="18"/>
  <c r="BP336" i="18"/>
  <c r="BS32" i="18"/>
  <c r="BS31" i="18"/>
  <c r="BS36" i="18"/>
  <c r="BS62"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329" i="18"/>
  <c r="CN335" i="18"/>
  <c r="CN332" i="18"/>
  <c r="CN296" i="18"/>
  <c r="CN286" i="18"/>
  <c r="CN271" i="18"/>
  <c r="CN287" i="18"/>
  <c r="CN265" i="18"/>
  <c r="CN252" i="18"/>
  <c r="CN218" i="18"/>
  <c r="CN221" i="18"/>
  <c r="CN194" i="18"/>
  <c r="CN161" i="18"/>
  <c r="CN174" i="18"/>
  <c r="CN165" i="18"/>
  <c r="CN114" i="18"/>
  <c r="CN138" i="18"/>
  <c r="CN85" i="18"/>
  <c r="CN81" i="18"/>
  <c r="CN77" i="18"/>
  <c r="CN50" i="18"/>
  <c r="CN46" i="18"/>
  <c r="CN29" i="18"/>
  <c r="CN304" i="18"/>
  <c r="CN277" i="18"/>
  <c r="CN103" i="18"/>
  <c r="CN275" i="18"/>
  <c r="CN16" i="18"/>
  <c r="CN80" i="18"/>
  <c r="CN144" i="18"/>
  <c r="CN331" i="18"/>
  <c r="CN317" i="18"/>
  <c r="CN316" i="18"/>
  <c r="CN322" i="18"/>
  <c r="CN281" i="18"/>
  <c r="CN285" i="18"/>
  <c r="CN254" i="18"/>
  <c r="CN248" i="18"/>
  <c r="CN250" i="18"/>
  <c r="CN201" i="18"/>
  <c r="CN198" i="18"/>
  <c r="CN182" i="18"/>
  <c r="CN173" i="18"/>
  <c r="CN157" i="18"/>
  <c r="CN118" i="18"/>
  <c r="CN142" i="18"/>
  <c r="CN122" i="18"/>
  <c r="CN98" i="18"/>
  <c r="CN94" i="18"/>
  <c r="CN61" i="18"/>
  <c r="CN30" i="18"/>
  <c r="CN14" i="18"/>
  <c r="CN33" i="18"/>
  <c r="CN289" i="18"/>
  <c r="CN7" i="18"/>
  <c r="CN135" i="18"/>
  <c r="CN340" i="18"/>
  <c r="CN32" i="18"/>
  <c r="CN96" i="18"/>
  <c r="CN160" i="18"/>
  <c r="CN348" i="18"/>
  <c r="CN333" i="18"/>
  <c r="CN318" i="18"/>
  <c r="CN306" i="18"/>
  <c r="CN299" i="18"/>
  <c r="CN269" i="18"/>
  <c r="CN253" i="18"/>
  <c r="CN230" i="18"/>
  <c r="CN238" i="18"/>
  <c r="CN213" i="18"/>
  <c r="CN234" i="18"/>
  <c r="CN177" i="18"/>
  <c r="CN150" i="18"/>
  <c r="CN186" i="18"/>
  <c r="CN113" i="18"/>
  <c r="CN137" i="18"/>
  <c r="CN117" i="18"/>
  <c r="CN74" i="18"/>
  <c r="CN70" i="18"/>
  <c r="CN54" i="18"/>
  <c r="CN17" i="18"/>
  <c r="CN9" i="18"/>
  <c r="CN6" i="18"/>
  <c r="CN353" i="18"/>
  <c r="CN23" i="18"/>
  <c r="CN151" i="18"/>
  <c r="CN256" i="18"/>
  <c r="CN40" i="18"/>
  <c r="CN104" i="18"/>
  <c r="CN168" i="18"/>
  <c r="CN344" i="18"/>
  <c r="CN346" i="18"/>
  <c r="CN314" i="18"/>
  <c r="CN312" i="18"/>
  <c r="CN300" i="18"/>
  <c r="CN284" i="18"/>
  <c r="CN283" i="18"/>
  <c r="CN267" i="18"/>
  <c r="CN249" i="18"/>
  <c r="CN258" i="18"/>
  <c r="CN226" i="18"/>
  <c r="CN222" i="18"/>
  <c r="CN154" i="18"/>
  <c r="CN145" i="18"/>
  <c r="CN181" i="18"/>
  <c r="CN102" i="18"/>
  <c r="CN126" i="18"/>
  <c r="CN106" i="18"/>
  <c r="CN57" i="18"/>
  <c r="CN65" i="18"/>
  <c r="CN97" i="18"/>
  <c r="CN45" i="18"/>
  <c r="CN34" i="18"/>
  <c r="CN25" i="18"/>
  <c r="CN263" i="18"/>
  <c r="CN39" i="18"/>
  <c r="CN167" i="18"/>
  <c r="CN291" i="18"/>
  <c r="CN48" i="18"/>
  <c r="CN112"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338" i="18"/>
  <c r="CN268" i="18"/>
  <c r="CN206" i="18"/>
  <c r="CN169" i="18"/>
  <c r="CN62" i="18"/>
  <c r="CN38" i="18"/>
  <c r="CN119" i="18"/>
  <c r="CN152" i="18"/>
  <c r="CN305" i="18"/>
  <c r="CN83" i="18"/>
  <c r="CN211" i="18"/>
  <c r="CN272" i="18"/>
  <c r="CN79" i="18"/>
  <c r="CN207" i="18"/>
  <c r="CN347" i="18"/>
  <c r="CN60" i="18"/>
  <c r="CN124" i="18"/>
  <c r="CN188" i="18"/>
  <c r="CN293" i="18"/>
  <c r="CN107" i="18"/>
  <c r="CN224" i="18"/>
  <c r="CN310" i="18"/>
  <c r="CN266" i="18"/>
  <c r="CN197" i="18"/>
  <c r="CN158" i="18"/>
  <c r="CN86" i="18"/>
  <c r="CN49" i="18"/>
  <c r="CN199" i="18"/>
  <c r="CN176" i="18"/>
  <c r="CN279" i="18"/>
  <c r="CN99" i="18"/>
  <c r="CN227" i="18"/>
  <c r="CN241" i="18"/>
  <c r="CN95" i="18"/>
  <c r="CN288" i="18"/>
  <c r="CN259" i="18"/>
  <c r="CN68" i="18"/>
  <c r="CN132" i="18"/>
  <c r="CN196" i="18"/>
  <c r="CN309" i="18"/>
  <c r="CN123" i="18"/>
  <c r="CN323" i="18"/>
  <c r="CN319" i="18"/>
  <c r="CN274" i="18"/>
  <c r="CN209" i="18"/>
  <c r="CN146" i="18"/>
  <c r="CN58" i="18"/>
  <c r="CN10" i="18"/>
  <c r="CN244" i="18"/>
  <c r="CN184" i="18"/>
  <c r="CN229" i="18"/>
  <c r="CN115" i="18"/>
  <c r="CN321" i="18"/>
  <c r="CN231" i="18"/>
  <c r="CN111" i="18"/>
  <c r="CN307" i="18"/>
  <c r="CN12" i="18"/>
  <c r="CN76" i="18"/>
  <c r="CN140" i="18"/>
  <c r="CN204" i="18"/>
  <c r="CN11" i="18"/>
  <c r="CN139" i="18"/>
  <c r="CN352" i="18"/>
  <c r="CN298" i="18"/>
  <c r="CN255" i="18"/>
  <c r="CN210" i="18"/>
  <c r="CN130" i="18"/>
  <c r="CN89" i="18"/>
  <c r="CN26" i="18"/>
  <c r="CN339" i="18"/>
  <c r="CN192" i="18"/>
  <c r="CN223" i="18"/>
  <c r="CN131" i="18"/>
  <c r="CN260" i="18"/>
  <c r="CN261" i="18"/>
  <c r="CN127" i="18"/>
  <c r="CN336" i="18"/>
  <c r="CN20" i="18"/>
  <c r="CN84" i="18"/>
  <c r="CN148" i="18"/>
  <c r="CN212" i="18"/>
  <c r="CN27" i="18"/>
  <c r="CN155" i="18"/>
  <c r="CN228" i="18"/>
  <c r="CN303" i="18"/>
  <c r="CN264" i="18"/>
  <c r="CN189" i="18"/>
  <c r="CN109" i="18"/>
  <c r="CN66" i="18"/>
  <c r="CN273" i="18"/>
  <c r="CN24" i="18"/>
  <c r="CN200" i="18"/>
  <c r="CN19" i="18"/>
  <c r="CN147" i="18"/>
  <c r="CN308" i="18"/>
  <c r="CN15" i="18"/>
  <c r="CN143" i="18"/>
  <c r="CN257" i="18"/>
  <c r="CN28" i="18"/>
  <c r="CN92" i="18"/>
  <c r="CN156" i="18"/>
  <c r="CN220" i="18"/>
  <c r="CN43" i="18"/>
  <c r="CN171" i="18"/>
  <c r="CN325" i="18"/>
  <c r="CN334" i="18"/>
  <c r="CN294" i="18"/>
  <c r="CN233" i="18"/>
  <c r="CN190" i="18"/>
  <c r="CN110" i="18"/>
  <c r="CN78" i="18"/>
  <c r="CN311" i="18"/>
  <c r="CN64" i="18"/>
  <c r="CN208" i="18"/>
  <c r="CN35" i="18"/>
  <c r="CN163" i="18"/>
  <c r="CN327" i="18"/>
  <c r="CN31" i="18"/>
  <c r="CN159" i="18"/>
  <c r="CN337" i="18"/>
  <c r="CN36" i="18"/>
  <c r="CN100" i="18"/>
  <c r="CN164" i="18"/>
  <c r="CN247" i="18"/>
  <c r="CN59" i="18"/>
  <c r="CN187" i="18"/>
  <c r="CN349" i="18"/>
  <c r="CN290" i="18"/>
  <c r="CN237" i="18"/>
  <c r="CN185" i="18"/>
  <c r="CN134" i="18"/>
  <c r="CN18" i="18"/>
  <c r="CN71" i="18"/>
  <c r="CN128" i="18"/>
  <c r="CN225" i="18"/>
  <c r="CN67" i="18"/>
  <c r="CN195" i="18"/>
  <c r="CN243" i="18"/>
  <c r="CN63" i="18"/>
  <c r="CN191" i="18"/>
  <c r="CN295" i="18"/>
  <c r="CN52" i="18"/>
  <c r="CN116" i="18"/>
  <c r="CN180" i="18"/>
  <c r="CN343" i="18"/>
  <c r="CN91" i="18"/>
  <c r="CN219" i="18"/>
  <c r="CN88" i="18"/>
  <c r="CN44" i="18"/>
  <c r="CN328" i="18"/>
  <c r="CN216" i="18"/>
  <c r="CN108" i="18"/>
  <c r="CN282" i="18"/>
  <c r="CN51" i="18"/>
  <c r="CN172" i="18"/>
  <c r="CN239" i="18"/>
  <c r="CN179" i="18"/>
  <c r="CN324" i="18"/>
  <c r="CN178" i="18"/>
  <c r="CN351" i="18"/>
  <c r="CN75" i="18"/>
  <c r="CN133" i="18"/>
  <c r="CN47" i="18"/>
  <c r="CN203" i="18"/>
  <c r="CN42" i="18"/>
  <c r="CN175" i="18"/>
  <c r="CN276" i="18"/>
  <c r="CN341" i="18"/>
  <c r="CD353" i="18"/>
  <c r="CD339" i="18"/>
  <c r="CD333" i="18"/>
  <c r="CD335" i="18"/>
  <c r="CD309" i="18"/>
  <c r="CD307" i="18"/>
  <c r="CD293" i="18"/>
  <c r="CD289" i="18"/>
  <c r="CD290" i="18"/>
  <c r="CD275" i="18"/>
  <c r="CD263" i="18"/>
  <c r="CD249" i="18"/>
  <c r="CD232" i="18"/>
  <c r="CD265" i="18"/>
  <c r="CD255" i="18"/>
  <c r="CD210" i="18"/>
  <c r="CD201" i="18"/>
  <c r="CD190" i="18"/>
  <c r="CD202" i="18"/>
  <c r="CD212" i="18"/>
  <c r="CD197" i="18"/>
  <c r="CD182" i="18"/>
  <c r="CD166" i="18"/>
  <c r="CD176" i="18"/>
  <c r="CD147" i="18"/>
  <c r="CD159" i="18"/>
  <c r="CD134" i="18"/>
  <c r="CD118" i="18"/>
  <c r="CD100" i="18"/>
  <c r="CD140" i="18"/>
  <c r="CD110" i="18"/>
  <c r="CD97" i="18"/>
  <c r="CD85" i="18"/>
  <c r="CD98" i="18"/>
  <c r="CD81" i="18"/>
  <c r="CD53" i="18"/>
  <c r="CD92" i="18"/>
  <c r="CD352" i="18"/>
  <c r="CD345" i="18"/>
  <c r="CD336" i="18"/>
  <c r="CD327" i="18"/>
  <c r="CD325" i="18"/>
  <c r="CD308" i="18"/>
  <c r="CD315" i="18"/>
  <c r="CD292" i="18"/>
  <c r="CD306" i="18"/>
  <c r="CD287" i="18"/>
  <c r="CD280" i="18"/>
  <c r="CD262" i="18"/>
  <c r="CD247" i="18"/>
  <c r="CD229" i="18"/>
  <c r="CD264" i="18"/>
  <c r="CD245" i="18"/>
  <c r="CD208" i="18"/>
  <c r="CD191" i="18"/>
  <c r="CD188" i="18"/>
  <c r="CD200" i="18"/>
  <c r="CD198" i="18"/>
  <c r="CD192" i="18"/>
  <c r="CD180" i="18"/>
  <c r="CD164" i="18"/>
  <c r="CD163" i="18"/>
  <c r="CD174" i="18"/>
  <c r="CD153" i="18"/>
  <c r="CD132" i="18"/>
  <c r="CD116" i="18"/>
  <c r="CD143" i="18"/>
  <c r="CD126" i="18"/>
  <c r="CD108" i="18"/>
  <c r="CD91" i="18"/>
  <c r="CD78" i="18"/>
  <c r="CD93" i="18"/>
  <c r="CD72" i="18"/>
  <c r="CD94" i="18"/>
  <c r="CD82" i="18"/>
  <c r="CD32" i="18"/>
  <c r="CD30"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1" i="18"/>
  <c r="CD349" i="18"/>
  <c r="CD334" i="18"/>
  <c r="CD329" i="18"/>
  <c r="CD316" i="18"/>
  <c r="CD302" i="18"/>
  <c r="CD305" i="18"/>
  <c r="CD285" i="18"/>
  <c r="CD298" i="18"/>
  <c r="CD278" i="18"/>
  <c r="CD270" i="18"/>
  <c r="CD238" i="18"/>
  <c r="CD260" i="18"/>
  <c r="CD240" i="18"/>
  <c r="CD256" i="18"/>
  <c r="CD217" i="18"/>
  <c r="CD236" i="18"/>
  <c r="CD230" i="18"/>
  <c r="CD203" i="18"/>
  <c r="CD214" i="18"/>
  <c r="CD184" i="18"/>
  <c r="CD177" i="18"/>
  <c r="CD161" i="18"/>
  <c r="CD145" i="18"/>
  <c r="CD148" i="18"/>
  <c r="CD160" i="18"/>
  <c r="CD129" i="18"/>
  <c r="CD113" i="18"/>
  <c r="CD144" i="18"/>
  <c r="CD127" i="18"/>
  <c r="CD111" i="18"/>
  <c r="CD136" i="18"/>
  <c r="CD73" i="18"/>
  <c r="CD63" i="18"/>
  <c r="CD74" i="18"/>
  <c r="CD95" i="18"/>
  <c r="CD83" i="18"/>
  <c r="CD67" i="18"/>
  <c r="CD51" i="18"/>
  <c r="CD20" i="18"/>
  <c r="CD21" i="18"/>
  <c r="CD15" i="18"/>
  <c r="CD28" i="18"/>
  <c r="CD41" i="18"/>
  <c r="CD340" i="18"/>
  <c r="CD344" i="18"/>
  <c r="CD331" i="18"/>
  <c r="CD324" i="18"/>
  <c r="CD318" i="18"/>
  <c r="CD296" i="18"/>
  <c r="CD301" i="18"/>
  <c r="CD281" i="18"/>
  <c r="CD284" i="18"/>
  <c r="CD272" i="18"/>
  <c r="CD286" i="18"/>
  <c r="CD243" i="18"/>
  <c r="CD259" i="18"/>
  <c r="CD261" i="18"/>
  <c r="CD253" i="18"/>
  <c r="CD211" i="18"/>
  <c r="CD225" i="18"/>
  <c r="CD218" i="18"/>
  <c r="CD237" i="18"/>
  <c r="CD209" i="18"/>
  <c r="CD170" i="18"/>
  <c r="CD168" i="18"/>
  <c r="CD154" i="18"/>
  <c r="CD195" i="18"/>
  <c r="CD175" i="18"/>
  <c r="CD146" i="18"/>
  <c r="CD122" i="18"/>
  <c r="CD103" i="18"/>
  <c r="CD130" i="18"/>
  <c r="CD114" i="18"/>
  <c r="CD105" i="18"/>
  <c r="CD123" i="18"/>
  <c r="CD66" i="18"/>
  <c r="CD88" i="18"/>
  <c r="CD69" i="18"/>
  <c r="CD84" i="18"/>
  <c r="CD77" i="18"/>
  <c r="CD61" i="18"/>
  <c r="CD43" i="18"/>
  <c r="CD7" i="18"/>
  <c r="CD18" i="18"/>
  <c r="CD35" i="18"/>
  <c r="CD19" i="18"/>
  <c r="CD29" i="18"/>
  <c r="CD348" i="18"/>
  <c r="CD332" i="18"/>
  <c r="CD330" i="18"/>
  <c r="CD323" i="18"/>
  <c r="CD319" i="18"/>
  <c r="CD320" i="18"/>
  <c r="CD303" i="18"/>
  <c r="CD312" i="18"/>
  <c r="CD274" i="18"/>
  <c r="CD269" i="18"/>
  <c r="CD283" i="18"/>
  <c r="CD242" i="18"/>
  <c r="CD254" i="18"/>
  <c r="CD244" i="18"/>
  <c r="CD251" i="18"/>
  <c r="CD205" i="18"/>
  <c r="CD224" i="18"/>
  <c r="CD213" i="18"/>
  <c r="CD227" i="18"/>
  <c r="CD199" i="18"/>
  <c r="CD165" i="18"/>
  <c r="CD155" i="18"/>
  <c r="CD152" i="18"/>
  <c r="CD189" i="18"/>
  <c r="CD169" i="18"/>
  <c r="CD186" i="18"/>
  <c r="CD120" i="18"/>
  <c r="CD141" i="18"/>
  <c r="CD128" i="18"/>
  <c r="CD112" i="18"/>
  <c r="CD139" i="18"/>
  <c r="CD117" i="18"/>
  <c r="CD64" i="18"/>
  <c r="CD75" i="18"/>
  <c r="CD60" i="18"/>
  <c r="CD71" i="18"/>
  <c r="CD70" i="18"/>
  <c r="CD55" i="18"/>
  <c r="CD50" i="18"/>
  <c r="CD48" i="18"/>
  <c r="CD16" i="18"/>
  <c r="CD23" i="18"/>
  <c r="CD9" i="18"/>
  <c r="CD342" i="18"/>
  <c r="CD351" i="18"/>
  <c r="CD343" i="18"/>
  <c r="CD322" i="18"/>
  <c r="CD310" i="18"/>
  <c r="CD313" i="18"/>
  <c r="CD294" i="18"/>
  <c r="CD300" i="18"/>
  <c r="CD276" i="18"/>
  <c r="CD279" i="18"/>
  <c r="CD252" i="18"/>
  <c r="CD257" i="18"/>
  <c r="CD234" i="18"/>
  <c r="CD266" i="18"/>
  <c r="CD241" i="18"/>
  <c r="CD220" i="18"/>
  <c r="CD207" i="18"/>
  <c r="CD204" i="18"/>
  <c r="CD215" i="18"/>
  <c r="CD223" i="18"/>
  <c r="CD156" i="18"/>
  <c r="CD187" i="18"/>
  <c r="CD173" i="18"/>
  <c r="CD178" i="18"/>
  <c r="CD157" i="18"/>
  <c r="CD171" i="18"/>
  <c r="CD104" i="18"/>
  <c r="CD125" i="18"/>
  <c r="CD109" i="18"/>
  <c r="CD142" i="18"/>
  <c r="CD124" i="18"/>
  <c r="CD101" i="18"/>
  <c r="CD90" i="18"/>
  <c r="CD57" i="18"/>
  <c r="CD86" i="18"/>
  <c r="CD58" i="18"/>
  <c r="CD56" i="18"/>
  <c r="CD52" i="18"/>
  <c r="CD42" i="18"/>
  <c r="CD47" i="18"/>
  <c r="CD38" i="18"/>
  <c r="CD12" i="18"/>
  <c r="CD22" i="18"/>
  <c r="CD295" i="18"/>
  <c r="CD250" i="18"/>
  <c r="CD179" i="18"/>
  <c r="CD133" i="18"/>
  <c r="CD44" i="18"/>
  <c r="CD26" i="18"/>
  <c r="CD291" i="18"/>
  <c r="CD231" i="18"/>
  <c r="CD185" i="18"/>
  <c r="CD107" i="18"/>
  <c r="CD45" i="18"/>
  <c r="CD14" i="18"/>
  <c r="CD346" i="18"/>
  <c r="CD277" i="18"/>
  <c r="CD219" i="18"/>
  <c r="CD162" i="18"/>
  <c r="CD54" i="18"/>
  <c r="CD37" i="18"/>
  <c r="CD34" i="18"/>
  <c r="CD328" i="18"/>
  <c r="CD268" i="18"/>
  <c r="CD206" i="18"/>
  <c r="CD181" i="18"/>
  <c r="CD62" i="18"/>
  <c r="CD40" i="18"/>
  <c r="CD31" i="18"/>
  <c r="CD347" i="18"/>
  <c r="CD282" i="18"/>
  <c r="CD226" i="18"/>
  <c r="CD106" i="18"/>
  <c r="CD96" i="18"/>
  <c r="CD39" i="18"/>
  <c r="CD6" i="18"/>
  <c r="CD317" i="18"/>
  <c r="CD267" i="18"/>
  <c r="CD193" i="18"/>
  <c r="CD131" i="18"/>
  <c r="CD65" i="18"/>
  <c r="CD33" i="18"/>
  <c r="CD11" i="18"/>
  <c r="CD311" i="18"/>
  <c r="CD235" i="18"/>
  <c r="CD158" i="18"/>
  <c r="CD115" i="18"/>
  <c r="CD68" i="18"/>
  <c r="CD46" i="18"/>
  <c r="CD8" i="18"/>
  <c r="CD239" i="18"/>
  <c r="CD149" i="18"/>
  <c r="CD99" i="18"/>
  <c r="CD49" i="18"/>
  <c r="CD36" i="18"/>
  <c r="CD297" i="18"/>
  <c r="BS352" i="18"/>
  <c r="BS337" i="18"/>
  <c r="BS332" i="18"/>
  <c r="BS316" i="18"/>
  <c r="BS317" i="18"/>
  <c r="BS315" i="18"/>
  <c r="BS304" i="18"/>
  <c r="BS302" i="18"/>
  <c r="BS288" i="18"/>
  <c r="BS258" i="18"/>
  <c r="BS271" i="18"/>
  <c r="BS259" i="18"/>
  <c r="BS249" i="18"/>
  <c r="BS231" i="18"/>
  <c r="BS250" i="18"/>
  <c r="BS227" i="18"/>
  <c r="BS199" i="18"/>
  <c r="BS205" i="18"/>
  <c r="BS224" i="18"/>
  <c r="BS204" i="18"/>
  <c r="BS169" i="18"/>
  <c r="BS186" i="18"/>
  <c r="BS170" i="18"/>
  <c r="BS149" i="18"/>
  <c r="BS192" i="18"/>
  <c r="BS178" i="18"/>
  <c r="BS121" i="18"/>
  <c r="BS108" i="18"/>
  <c r="BS129" i="18"/>
  <c r="BS113" i="18"/>
  <c r="BS144" i="18"/>
  <c r="BS127" i="18"/>
  <c r="BS58" i="18"/>
  <c r="BS56" i="18"/>
  <c r="BS91" i="18"/>
  <c r="BS78" i="18"/>
  <c r="BS93" i="18"/>
  <c r="BS72" i="18"/>
  <c r="BS15" i="18"/>
  <c r="BS11" i="18"/>
  <c r="BS50" i="18"/>
  <c r="BS40" i="18"/>
  <c r="BS12" i="18"/>
  <c r="BS14" i="18"/>
  <c r="BS350" i="18"/>
  <c r="BS333" i="18"/>
  <c r="BS328" i="18"/>
  <c r="BS324" i="18"/>
  <c r="BS311" i="18"/>
  <c r="BS322" i="18"/>
  <c r="BS291" i="18"/>
  <c r="BS293" i="18"/>
  <c r="BS273" i="18"/>
  <c r="BS253" i="18"/>
  <c r="BS296" i="18"/>
  <c r="BS245" i="18"/>
  <c r="BS247" i="18"/>
  <c r="BS252" i="18"/>
  <c r="BS235" i="18"/>
  <c r="BS226" i="18"/>
  <c r="BS223" i="18"/>
  <c r="BS195" i="18"/>
  <c r="BS219" i="18"/>
  <c r="BS190" i="18"/>
  <c r="BS162" i="18"/>
  <c r="BS181" i="18"/>
  <c r="BS165" i="18"/>
  <c r="BS193" i="18"/>
  <c r="BS179" i="18"/>
  <c r="BS176" i="18"/>
  <c r="BS111" i="18"/>
  <c r="BS138" i="18"/>
  <c r="BS122" i="18"/>
  <c r="BS103" i="18"/>
  <c r="BS130" i="18"/>
  <c r="BS114" i="18"/>
  <c r="BS53" i="18"/>
  <c r="BS92" i="18"/>
  <c r="BS348" i="18"/>
  <c r="BS327" i="18"/>
  <c r="BS351" i="18"/>
  <c r="BS323" i="18"/>
  <c r="BS307" i="18"/>
  <c r="BS309" i="18"/>
  <c r="BS306" i="18"/>
  <c r="BS292" i="18"/>
  <c r="BS270" i="18"/>
  <c r="BS248" i="18"/>
  <c r="BS272" i="18"/>
  <c r="BS244" i="18"/>
  <c r="BS246" i="18"/>
  <c r="BS243" i="18"/>
  <c r="BS234" i="18"/>
  <c r="BS215" i="18"/>
  <c r="BS212" i="18"/>
  <c r="BS189" i="18"/>
  <c r="BS207" i="18"/>
  <c r="BS188" i="18"/>
  <c r="BS157" i="18"/>
  <c r="BS171" i="18"/>
  <c r="BS158" i="18"/>
  <c r="BS182" i="18"/>
  <c r="BS173" i="18"/>
  <c r="BS163" i="18"/>
  <c r="BS105" i="18"/>
  <c r="BS136" i="18"/>
  <c r="BS120" i="18"/>
  <c r="BS141" i="18"/>
  <c r="BS128" i="18"/>
  <c r="BS112" i="18"/>
  <c r="BS94" i="18"/>
  <c r="BS82" i="18"/>
  <c r="BS346" i="18"/>
  <c r="BS326" i="18"/>
  <c r="BS340" i="18"/>
  <c r="BS320" i="18"/>
  <c r="BS303" i="18"/>
  <c r="BS308" i="18"/>
  <c r="BS305" i="18"/>
  <c r="BS294" i="18"/>
  <c r="BS267" i="18"/>
  <c r="BS285" i="18"/>
  <c r="BS269" i="18"/>
  <c r="BS263" i="18"/>
  <c r="BS265" i="18"/>
  <c r="BS242" i="18"/>
  <c r="BS232" i="18"/>
  <c r="BS202" i="18"/>
  <c r="BS198" i="18"/>
  <c r="BS220" i="18"/>
  <c r="BS201" i="18"/>
  <c r="BS236" i="18"/>
  <c r="BS187" i="18"/>
  <c r="BS159" i="18"/>
  <c r="BS156" i="18"/>
  <c r="BS180" i="18"/>
  <c r="BS166" i="18"/>
  <c r="BS150" i="18"/>
  <c r="BS147" i="18"/>
  <c r="BS123" i="18"/>
  <c r="BS106" i="18"/>
  <c r="BS131" i="18"/>
  <c r="BS115" i="18"/>
  <c r="BS99" i="18"/>
  <c r="BS89" i="18"/>
  <c r="BS80" i="18"/>
  <c r="BS66" i="18"/>
  <c r="BS88" i="18"/>
  <c r="BS69" i="18"/>
  <c r="BS46" i="18"/>
  <c r="BS49" i="18"/>
  <c r="BS51" i="18"/>
  <c r="BS37" i="18"/>
  <c r="BS13" i="18"/>
  <c r="BS16" i="18"/>
  <c r="BS342" i="18"/>
  <c r="BS345" i="18"/>
  <c r="BS334" i="18"/>
  <c r="BS318" i="18"/>
  <c r="BS295" i="18"/>
  <c r="BS319" i="18"/>
  <c r="BS301" i="18"/>
  <c r="BS281" i="18"/>
  <c r="BS266" i="18"/>
  <c r="BS277" i="18"/>
  <c r="BS268" i="18"/>
  <c r="BS262" i="18"/>
  <c r="BS260" i="18"/>
  <c r="BS261" i="18"/>
  <c r="BS255" i="18"/>
  <c r="BS200" i="18"/>
  <c r="BS196" i="18"/>
  <c r="BS210" i="18"/>
  <c r="BS229" i="18"/>
  <c r="BS216" i="18"/>
  <c r="BS174" i="18"/>
  <c r="BS153" i="18"/>
  <c r="BS183" i="18"/>
  <c r="BS167" i="18"/>
  <c r="BS164" i="18"/>
  <c r="BS148" i="18"/>
  <c r="BS139" i="18"/>
  <c r="BS117" i="18"/>
  <c r="BS104" i="18"/>
  <c r="BS125" i="18"/>
  <c r="BS109" i="18"/>
  <c r="BS95" i="18"/>
  <c r="BS83" i="18"/>
  <c r="BS67" i="18"/>
  <c r="BS64" i="18"/>
  <c r="BS75" i="18"/>
  <c r="BS60" i="18"/>
  <c r="BS38" i="18"/>
  <c r="BS41" i="18"/>
  <c r="BS43" i="18"/>
  <c r="BS30" i="18"/>
  <c r="BS6" i="18"/>
  <c r="BS7" i="18"/>
  <c r="BS347" i="18"/>
  <c r="BS344" i="18"/>
  <c r="BS336" i="18"/>
  <c r="BS331" i="18"/>
  <c r="BS312" i="18"/>
  <c r="BS329" i="18"/>
  <c r="BS297" i="18"/>
  <c r="BS300" i="18"/>
  <c r="BS286" i="18"/>
  <c r="BS279" i="18"/>
  <c r="BS276" i="18"/>
  <c r="BS290" i="18"/>
  <c r="BS239" i="18"/>
  <c r="BS254" i="18"/>
  <c r="BS264" i="18"/>
  <c r="BS240" i="18"/>
  <c r="BS221" i="18"/>
  <c r="BS222" i="18"/>
  <c r="BS208" i="18"/>
  <c r="BS218" i="18"/>
  <c r="BS203" i="18"/>
  <c r="BS172" i="18"/>
  <c r="BS194" i="18"/>
  <c r="BS177" i="18"/>
  <c r="BS161" i="18"/>
  <c r="BS151" i="18"/>
  <c r="BS142" i="18"/>
  <c r="BS133" i="18"/>
  <c r="BS107" i="18"/>
  <c r="BS134" i="18"/>
  <c r="BS118" i="18"/>
  <c r="BS100" i="18"/>
  <c r="BS84" i="18"/>
  <c r="BS77" i="18"/>
  <c r="BS343" i="18"/>
  <c r="BS339" i="18"/>
  <c r="BS353" i="18"/>
  <c r="BS330" i="18"/>
  <c r="BS325" i="18"/>
  <c r="BS313" i="18"/>
  <c r="BS299" i="18"/>
  <c r="BS280" i="18"/>
  <c r="BS283" i="18"/>
  <c r="BS289" i="18"/>
  <c r="BS284" i="18"/>
  <c r="BS287" i="18"/>
  <c r="BS241" i="18"/>
  <c r="BS238" i="18"/>
  <c r="BS256" i="18"/>
  <c r="BS233" i="18"/>
  <c r="BS214" i="18"/>
  <c r="BS217" i="18"/>
  <c r="BS228" i="18"/>
  <c r="BS213" i="18"/>
  <c r="BS197" i="18"/>
  <c r="BS160" i="18"/>
  <c r="BS191" i="18"/>
  <c r="BS168" i="18"/>
  <c r="BS154" i="18"/>
  <c r="BS145" i="18"/>
  <c r="BS140" i="18"/>
  <c r="BS124" i="18"/>
  <c r="BS101" i="18"/>
  <c r="BS132" i="18"/>
  <c r="BS116" i="18"/>
  <c r="BS143" i="18"/>
  <c r="BS71" i="18"/>
  <c r="BS70" i="18"/>
  <c r="BS349" i="18"/>
  <c r="BS341" i="18"/>
  <c r="BS335" i="18"/>
  <c r="BS321" i="18"/>
  <c r="BS338" i="18"/>
  <c r="BS310" i="18"/>
  <c r="BS298" i="18"/>
  <c r="BS314" i="18"/>
  <c r="BS282" i="18"/>
  <c r="BS274" i="18"/>
  <c r="BS278" i="18"/>
  <c r="BS275" i="18"/>
  <c r="BS257" i="18"/>
  <c r="BS237" i="18"/>
  <c r="BS251" i="18"/>
  <c r="BS230" i="18"/>
  <c r="BS209" i="18"/>
  <c r="BS211" i="18"/>
  <c r="BS225" i="18"/>
  <c r="BS206" i="18"/>
  <c r="BS175" i="18"/>
  <c r="BS146" i="18"/>
  <c r="BS184" i="18"/>
  <c r="BS155" i="18"/>
  <c r="BS152" i="18"/>
  <c r="BS185" i="18"/>
  <c r="BS126" i="18"/>
  <c r="BS110" i="18"/>
  <c r="BS135" i="18"/>
  <c r="BS119" i="18"/>
  <c r="BS102" i="18"/>
  <c r="BS137" i="18"/>
  <c r="BS65" i="18"/>
  <c r="BS68" i="18"/>
  <c r="BS97" i="18"/>
  <c r="BS85" i="18"/>
  <c r="BS98" i="18"/>
  <c r="BS81" i="18"/>
  <c r="BS24" i="18"/>
  <c r="BS22" i="18"/>
  <c r="BS8" i="18"/>
  <c r="BS48" i="18"/>
  <c r="BS21" i="18"/>
  <c r="BS18"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51" i="18"/>
  <c r="CK340" i="18"/>
  <c r="CK336" i="18"/>
  <c r="CK327" i="18"/>
  <c r="CK311" i="18"/>
  <c r="CK308" i="18"/>
  <c r="CK290" i="18"/>
  <c r="CK303" i="18"/>
  <c r="CK298" i="18"/>
  <c r="CK251" i="18"/>
  <c r="CK268" i="18"/>
  <c r="CK255" i="18"/>
  <c r="CK245" i="18"/>
  <c r="CK240" i="18"/>
  <c r="CK230" i="18"/>
  <c r="CK195" i="18"/>
  <c r="CK225" i="18"/>
  <c r="CK206"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81" i="18"/>
  <c r="BO53" i="18"/>
  <c r="BO92" i="18"/>
  <c r="BO79" i="18"/>
  <c r="BO43" i="18"/>
  <c r="BO48" i="18"/>
  <c r="BO46" i="18"/>
  <c r="BO23" i="18"/>
  <c r="BO33" i="18"/>
  <c r="BO12"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69" i="18"/>
  <c r="BO84" i="18"/>
  <c r="BO77" i="18"/>
  <c r="BO61" i="18"/>
  <c r="BO54" i="18"/>
  <c r="BO50" i="18"/>
  <c r="BO13" i="18"/>
  <c r="BO24" i="18"/>
  <c r="BO34" i="18"/>
  <c r="BO18" i="18"/>
  <c r="BO346" i="18"/>
  <c r="BO338" i="18"/>
  <c r="BO317" i="18"/>
  <c r="BO327" i="18"/>
  <c r="BO303" i="18"/>
  <c r="BO305" i="18"/>
  <c r="BO292" i="18"/>
  <c r="BO259" i="18"/>
  <c r="BO284" i="18"/>
  <c r="BO251" i="18"/>
  <c r="BO239" i="18"/>
  <c r="BO237" i="18"/>
  <c r="BO219" i="18"/>
  <c r="BO197" i="18"/>
  <c r="BO212" i="18"/>
  <c r="BO183" i="18"/>
  <c r="BO179" i="18"/>
  <c r="BO148" i="18"/>
  <c r="BO160" i="18"/>
  <c r="BO158" i="18"/>
  <c r="BO116" i="18"/>
  <c r="BO137" i="18"/>
  <c r="BO139" i="18"/>
  <c r="BO135" i="18"/>
  <c r="BO63" i="18"/>
  <c r="BO96" i="18"/>
  <c r="BO94" i="18"/>
  <c r="BO67" i="18"/>
  <c r="BO44" i="18"/>
  <c r="BO40" i="18"/>
  <c r="BO26" i="18"/>
  <c r="BO22" i="18"/>
  <c r="BO27" i="18"/>
  <c r="BO351" i="18"/>
  <c r="BO353" i="18"/>
  <c r="BO326" i="18"/>
  <c r="BO297" i="18"/>
  <c r="BO295" i="18"/>
  <c r="BO301" i="18"/>
  <c r="BO287" i="18"/>
  <c r="BO245" i="18"/>
  <c r="BO274" i="18"/>
  <c r="BO255" i="18"/>
  <c r="BO265" i="18"/>
  <c r="BO231" i="18"/>
  <c r="BO201" i="18"/>
  <c r="BO227" i="18"/>
  <c r="BO198" i="18"/>
  <c r="BO168" i="18"/>
  <c r="BO173" i="18"/>
  <c r="BO194" i="18"/>
  <c r="BO186" i="18"/>
  <c r="BO156" i="18"/>
  <c r="BO102" i="18"/>
  <c r="BO114" i="18"/>
  <c r="BO133" i="18"/>
  <c r="BO129" i="18"/>
  <c r="BO75" i="18"/>
  <c r="BO86" i="18"/>
  <c r="BO89" i="18"/>
  <c r="BO55" i="18"/>
  <c r="BO51" i="18"/>
  <c r="BO28" i="18"/>
  <c r="BO15" i="18"/>
  <c r="BO11" i="18"/>
  <c r="BO20" i="18"/>
  <c r="BO347" i="18"/>
  <c r="BO336" i="18"/>
  <c r="BO313" i="18"/>
  <c r="BO312" i="18"/>
  <c r="BO307" i="18"/>
  <c r="BO309" i="18"/>
  <c r="BO278" i="18"/>
  <c r="BO291" i="18"/>
  <c r="BO258" i="18"/>
  <c r="BO235" i="18"/>
  <c r="BO249" i="18"/>
  <c r="BO220" i="18"/>
  <c r="BO218" i="18"/>
  <c r="BO215" i="18"/>
  <c r="BO196" i="18"/>
  <c r="BO155" i="18"/>
  <c r="BO164" i="18"/>
  <c r="BO175" i="18"/>
  <c r="BO181" i="18"/>
  <c r="BO132" i="18"/>
  <c r="BO147" i="18"/>
  <c r="BO112" i="18"/>
  <c r="BO110" i="18"/>
  <c r="BO122" i="18"/>
  <c r="BO62" i="18"/>
  <c r="BO72" i="18"/>
  <c r="BO83" i="18"/>
  <c r="BO97" i="18"/>
  <c r="BO31" i="18"/>
  <c r="BO19" i="18"/>
  <c r="BO9" i="18"/>
  <c r="BO30" i="18"/>
  <c r="BO16" i="18"/>
  <c r="BO343" i="18"/>
  <c r="BO344" i="18"/>
  <c r="BO324" i="18"/>
  <c r="BO299" i="18"/>
  <c r="BO304" i="18"/>
  <c r="BO302" i="18"/>
  <c r="BO271" i="18"/>
  <c r="BO289" i="18"/>
  <c r="BO248" i="18"/>
  <c r="BO234" i="18"/>
  <c r="BO247" i="18"/>
  <c r="BO208" i="18"/>
  <c r="BO213" i="18"/>
  <c r="BO202" i="18"/>
  <c r="BO217" i="18"/>
  <c r="BO149" i="18"/>
  <c r="BO151" i="18"/>
  <c r="BO162" i="18"/>
  <c r="BO171" i="18"/>
  <c r="BO119" i="18"/>
  <c r="BO130" i="18"/>
  <c r="BO99" i="18"/>
  <c r="BO108" i="18"/>
  <c r="BO106" i="18"/>
  <c r="BO57" i="18"/>
  <c r="BO59" i="18"/>
  <c r="BO70" i="18"/>
  <c r="BO91" i="18"/>
  <c r="BO17" i="18"/>
  <c r="BO6" i="18"/>
  <c r="BO35" i="18"/>
  <c r="BO7" i="18"/>
  <c r="BO349" i="18"/>
  <c r="BO332" i="18"/>
  <c r="BO323" i="18"/>
  <c r="BO318" i="18"/>
  <c r="BO294" i="18"/>
  <c r="BO296" i="18"/>
  <c r="BO272" i="18"/>
  <c r="BO273" i="18"/>
  <c r="BO261" i="18"/>
  <c r="BO263" i="18"/>
  <c r="BO246" i="18"/>
  <c r="BO236" i="18"/>
  <c r="BO204" i="18"/>
  <c r="BO200" i="18"/>
  <c r="BO211" i="18"/>
  <c r="BO180" i="18"/>
  <c r="BO145" i="18"/>
  <c r="BO157" i="18"/>
  <c r="BO153" i="18"/>
  <c r="BO113" i="18"/>
  <c r="BO128" i="18"/>
  <c r="BO140" i="18"/>
  <c r="BO138" i="18"/>
  <c r="BO104" i="18"/>
  <c r="BO93" i="18"/>
  <c r="BO95" i="18"/>
  <c r="BO68" i="18"/>
  <c r="BO73" i="18"/>
  <c r="BO8" i="18"/>
  <c r="BO47" i="18"/>
  <c r="BO14" i="18"/>
  <c r="BO32" i="18"/>
  <c r="BO340" i="18"/>
  <c r="BO335" i="18"/>
  <c r="BO333" i="18"/>
  <c r="BO315" i="18"/>
  <c r="BO311" i="18"/>
  <c r="BO308" i="18"/>
  <c r="BO269" i="18"/>
  <c r="BO267" i="18"/>
  <c r="BO243" i="18"/>
  <c r="BO262" i="18"/>
  <c r="BO260" i="18"/>
  <c r="BO229" i="18"/>
  <c r="BO190" i="18"/>
  <c r="BO214" i="18"/>
  <c r="BO205" i="18"/>
  <c r="BO167" i="18"/>
  <c r="BO178" i="18"/>
  <c r="BO191" i="18"/>
  <c r="BO193" i="18"/>
  <c r="BO141" i="18"/>
  <c r="BO115" i="18"/>
  <c r="BO126" i="18"/>
  <c r="BO123" i="18"/>
  <c r="BO90" i="18"/>
  <c r="BO87" i="18"/>
  <c r="BO71" i="18"/>
  <c r="BO56" i="18"/>
  <c r="BO66" i="18"/>
  <c r="BO45" i="18"/>
  <c r="BO39" i="18"/>
  <c r="BO49" i="18"/>
  <c r="BO10" i="18"/>
  <c r="BO350" i="18"/>
  <c r="BO339" i="18"/>
  <c r="BO334" i="18"/>
  <c r="BO320" i="18"/>
  <c r="BO314" i="18"/>
  <c r="BO286" i="18"/>
  <c r="BO277" i="18"/>
  <c r="BO268" i="18"/>
  <c r="BO266" i="18"/>
  <c r="BO264" i="18"/>
  <c r="BO240" i="18"/>
  <c r="BO254" i="18"/>
  <c r="BO225" i="18"/>
  <c r="BO188" i="18"/>
  <c r="BO209" i="18"/>
  <c r="BO189" i="18"/>
  <c r="BO161" i="18"/>
  <c r="BO176" i="18"/>
  <c r="BO174" i="18"/>
  <c r="BO184" i="18"/>
  <c r="BO131" i="18"/>
  <c r="BO100" i="18"/>
  <c r="BO121" i="18"/>
  <c r="BO117" i="18"/>
  <c r="BO78" i="18"/>
  <c r="BO74" i="18"/>
  <c r="BO65" i="18"/>
  <c r="BO82" i="18"/>
  <c r="BO64" i="18"/>
  <c r="BO42" i="18"/>
  <c r="BO38" i="18"/>
  <c r="BO41" i="18"/>
  <c r="BO25" i="18"/>
  <c r="BO348" i="18"/>
  <c r="BO341" i="18"/>
  <c r="BO331" i="18"/>
  <c r="BO306" i="18"/>
  <c r="BO325" i="18"/>
  <c r="BO283" i="18"/>
  <c r="BO276" i="18"/>
  <c r="BO275" i="18"/>
  <c r="BO285" i="18"/>
  <c r="BO256" i="18"/>
  <c r="BO230" i="18"/>
  <c r="BO252" i="18"/>
  <c r="BO224" i="18"/>
  <c r="BO203" i="18"/>
  <c r="BO199" i="18"/>
  <c r="BO192" i="18"/>
  <c r="BO152" i="18"/>
  <c r="BO163" i="18"/>
  <c r="BO172" i="18"/>
  <c r="BO165" i="18"/>
  <c r="BO125" i="18"/>
  <c r="BO143" i="18"/>
  <c r="BO105" i="18"/>
  <c r="BO107" i="18"/>
  <c r="BO76" i="18"/>
  <c r="BO60" i="18"/>
  <c r="BO58" i="18"/>
  <c r="BO80" i="18"/>
  <c r="BO52" i="18"/>
  <c r="BO37" i="18"/>
  <c r="BO36" i="18"/>
  <c r="BO29" i="18"/>
  <c r="BO21"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38" i="18"/>
  <c r="CP314" i="18"/>
  <c r="CP334" i="18"/>
  <c r="CP300" i="18"/>
  <c r="CP286"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46" i="18"/>
  <c r="CP326" i="18"/>
  <c r="CP299" i="18"/>
  <c r="CP283"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BP28" i="18"/>
  <c r="BP32" i="18"/>
  <c r="BP35" i="18"/>
  <c r="BP47" i="18"/>
  <c r="BP63" i="18"/>
  <c r="BP97" i="18"/>
  <c r="BP65" i="18"/>
  <c r="BP62" i="18"/>
  <c r="BP107" i="18"/>
  <c r="BP99" i="18"/>
  <c r="BP131" i="18"/>
  <c r="BP181" i="18"/>
  <c r="BP163" i="18"/>
  <c r="BP192" i="18"/>
  <c r="BP209" i="18"/>
  <c r="BP213" i="18"/>
  <c r="BP259" i="18"/>
  <c r="BP251" i="18"/>
  <c r="BP264" i="18"/>
  <c r="BP297" i="18"/>
  <c r="BP306" i="18"/>
  <c r="BP311" i="18"/>
  <c r="BP352" i="18"/>
  <c r="BS19" i="18"/>
  <c r="BS44" i="18"/>
  <c r="BS47" i="18"/>
  <c r="BS63" i="18"/>
  <c r="BP343" i="18"/>
  <c r="BP327" i="18"/>
  <c r="BP328" i="18"/>
  <c r="BP315" i="18"/>
  <c r="BP318" i="18"/>
  <c r="BP322" i="18"/>
  <c r="BP286" i="18"/>
  <c r="BP302" i="18"/>
  <c r="BP288" i="18"/>
  <c r="BP267" i="18"/>
  <c r="BP265" i="18"/>
  <c r="BP260" i="18"/>
  <c r="BP263" i="18"/>
  <c r="BP249" i="18"/>
  <c r="BP242" i="18"/>
  <c r="BP201" i="18"/>
  <c r="BP216" i="18"/>
  <c r="BP221" i="18"/>
  <c r="BP222" i="18"/>
  <c r="BP208" i="18"/>
  <c r="BP152" i="18"/>
  <c r="BP178" i="18"/>
  <c r="BP157" i="18"/>
  <c r="BP188" i="18"/>
  <c r="BP170" i="18"/>
  <c r="BP149" i="18"/>
  <c r="BP130" i="18"/>
  <c r="BP114" i="18"/>
  <c r="BP105" i="18"/>
  <c r="BP123" i="18"/>
  <c r="BP120" i="18"/>
  <c r="BP88" i="18"/>
  <c r="BP69" i="18"/>
  <c r="BP84" i="18"/>
  <c r="BP77" i="18"/>
  <c r="BP61" i="18"/>
  <c r="BP344" i="18"/>
  <c r="BP331" i="18"/>
  <c r="BP350" i="18"/>
  <c r="BP317" i="18"/>
  <c r="BP310" i="18"/>
  <c r="BP308" i="18"/>
  <c r="BP300" i="18"/>
  <c r="BP305" i="18"/>
  <c r="BP280" i="18"/>
  <c r="BP268" i="18"/>
  <c r="BP257" i="18"/>
  <c r="BP281" i="18"/>
  <c r="BP250" i="18"/>
  <c r="BP240" i="18"/>
  <c r="BP252" i="18"/>
  <c r="BP228" i="18"/>
  <c r="BP206" i="18"/>
  <c r="BP227" i="18"/>
  <c r="BP199" i="18"/>
  <c r="BP205" i="18"/>
  <c r="BP182" i="18"/>
  <c r="BP166" i="18"/>
  <c r="BP150" i="18"/>
  <c r="BP187" i="18"/>
  <c r="BP171" i="18"/>
  <c r="BP156" i="18"/>
  <c r="BP125" i="18"/>
  <c r="BP109" i="18"/>
  <c r="BP142" i="18"/>
  <c r="BP124" i="18"/>
  <c r="BP101" i="18"/>
  <c r="BP134" i="18"/>
  <c r="BP57" i="18"/>
  <c r="BP86" i="18"/>
  <c r="BP58" i="18"/>
  <c r="BP56" i="18"/>
  <c r="BP91" i="18"/>
  <c r="BP78" i="18"/>
  <c r="BP30" i="18"/>
  <c r="BP27" i="18"/>
  <c r="BP23" i="18"/>
  <c r="BP52" i="18"/>
  <c r="BP8" i="18"/>
  <c r="BP15" i="18"/>
  <c r="BP349" i="18"/>
  <c r="BP330" i="18"/>
  <c r="BP337" i="18"/>
  <c r="BP326" i="18"/>
  <c r="BP342" i="18"/>
  <c r="BP299" i="18"/>
  <c r="BP303" i="18"/>
  <c r="BP301" i="18"/>
  <c r="BP290" i="18"/>
  <c r="BP275" i="18"/>
  <c r="BP256" i="18"/>
  <c r="BP274" i="18"/>
  <c r="BP244" i="18"/>
  <c r="BP233" i="18"/>
  <c r="BP238" i="18"/>
  <c r="BP225" i="18"/>
  <c r="BP204" i="18"/>
  <c r="BP226" i="18"/>
  <c r="BP223" i="18"/>
  <c r="BP195" i="18"/>
  <c r="BP180" i="18"/>
  <c r="BP164" i="18"/>
  <c r="BP148" i="18"/>
  <c r="BP174" i="18"/>
  <c r="BP159" i="18"/>
  <c r="BP183" i="18"/>
  <c r="BP118" i="18"/>
  <c r="BP100" i="18"/>
  <c r="BP140" i="18"/>
  <c r="BP110" i="18"/>
  <c r="BP146" i="18"/>
  <c r="BP132" i="18"/>
  <c r="BP98" i="18"/>
  <c r="BP81" i="18"/>
  <c r="BP53" i="18"/>
  <c r="BP92" i="18"/>
  <c r="BP345" i="18"/>
  <c r="BP333" i="18"/>
  <c r="BP332" i="18"/>
  <c r="BP319" i="18"/>
  <c r="BP320" i="18"/>
  <c r="BP325" i="18"/>
  <c r="BP304" i="18"/>
  <c r="BP279" i="18"/>
  <c r="BP271" i="18"/>
  <c r="BP270" i="18"/>
  <c r="BP295" i="18"/>
  <c r="BP261" i="18"/>
  <c r="BP253" i="18"/>
  <c r="BP239" i="18"/>
  <c r="BP243" i="18"/>
  <c r="BP207" i="18"/>
  <c r="BP232" i="18"/>
  <c r="BP200" i="18"/>
  <c r="BP196" i="18"/>
  <c r="BP210" i="18"/>
  <c r="BP154" i="18"/>
  <c r="BP185" i="18"/>
  <c r="BP162" i="18"/>
  <c r="BP190" i="18"/>
  <c r="BP184" i="18"/>
  <c r="BP155" i="18"/>
  <c r="BP144" i="18"/>
  <c r="BP127" i="18"/>
  <c r="BP111" i="18"/>
  <c r="BP136" i="18"/>
  <c r="BP122" i="18"/>
  <c r="BP103" i="18"/>
  <c r="BP74" i="18"/>
  <c r="BP95" i="18"/>
  <c r="BP83" i="18"/>
  <c r="BP67" i="18"/>
  <c r="BP64" i="18"/>
  <c r="BP50" i="18"/>
  <c r="BP40" i="18"/>
  <c r="BP46" i="18"/>
  <c r="BP41" i="18"/>
  <c r="BP26" i="18"/>
  <c r="BP17" i="18"/>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40" i="18"/>
  <c r="BN330" i="18"/>
  <c r="BN325" i="18"/>
  <c r="BN311" i="18"/>
  <c r="BN315" i="18"/>
  <c r="BN288" i="18"/>
  <c r="BN284" i="18"/>
  <c r="BN279" i="18"/>
  <c r="BN261" i="18"/>
  <c r="BN245" i="18"/>
  <c r="BN267" i="18"/>
  <c r="BN222" i="18"/>
  <c r="BN225" i="18"/>
  <c r="BN204" i="18"/>
  <c r="BN200" i="18"/>
  <c r="BN184" i="18"/>
  <c r="BN182" i="18"/>
  <c r="BN151" i="18"/>
  <c r="BN169" i="18"/>
  <c r="BN171" i="18"/>
  <c r="BN132" i="18"/>
  <c r="BN130" i="18"/>
  <c r="BN142" i="18"/>
  <c r="BN108" i="18"/>
  <c r="BN66" i="18"/>
  <c r="BN57" i="18"/>
  <c r="BN72" i="18"/>
  <c r="BN77" i="18"/>
  <c r="BN52" i="18"/>
  <c r="BN30" i="18"/>
  <c r="BN18" i="18"/>
  <c r="BN12" i="18"/>
  <c r="BN31" i="18"/>
  <c r="BN348" i="18"/>
  <c r="BN349" i="18"/>
  <c r="BN329" i="18"/>
  <c r="BN309" i="18"/>
  <c r="BN314" i="18"/>
  <c r="BN306" i="18"/>
  <c r="BN274" i="18"/>
  <c r="BN275" i="18"/>
  <c r="BN243" i="18"/>
  <c r="BN235" i="18"/>
  <c r="BN265" i="18"/>
  <c r="BN211" i="18"/>
  <c r="BN224" i="18"/>
  <c r="BN190" i="18"/>
  <c r="BN214" i="18"/>
  <c r="BN170" i="18"/>
  <c r="BN180" i="18"/>
  <c r="BN189" i="18"/>
  <c r="BN162" i="18"/>
  <c r="BN159" i="18"/>
  <c r="BN113" i="18"/>
  <c r="BN128" i="18"/>
  <c r="BN140" i="18"/>
  <c r="BN136" i="18"/>
  <c r="BN64" i="18"/>
  <c r="BN98" i="18"/>
  <c r="BN95" i="18"/>
  <c r="BN70" i="18"/>
  <c r="BN44" i="18"/>
  <c r="BN20" i="18"/>
  <c r="BN16" i="18"/>
  <c r="BN22" i="18"/>
  <c r="BN28" i="18"/>
  <c r="BN342" i="18"/>
  <c r="BN347" i="18"/>
  <c r="BN351" i="18"/>
  <c r="BN304" i="18"/>
  <c r="BN310" i="18"/>
  <c r="BN294" i="18"/>
  <c r="BN276" i="18"/>
  <c r="BN280" i="18"/>
  <c r="BN242" i="18"/>
  <c r="BN232" i="18"/>
  <c r="BN257" i="18"/>
  <c r="BN205" i="18"/>
  <c r="BN207" i="18"/>
  <c r="BN188" i="18"/>
  <c r="BN209" i="18"/>
  <c r="BN158" i="18"/>
  <c r="BN167" i="18"/>
  <c r="BN185" i="18"/>
  <c r="BN147" i="18"/>
  <c r="BN153" i="18"/>
  <c r="BN103" i="18"/>
  <c r="BN109" i="18"/>
  <c r="BN126" i="18"/>
  <c r="BN123" i="18"/>
  <c r="BN90" i="18"/>
  <c r="BN93" i="18"/>
  <c r="BN84" i="18"/>
  <c r="BN56" i="18"/>
  <c r="BN32" i="18"/>
  <c r="BN7" i="18"/>
  <c r="BN38" i="18"/>
  <c r="BN41" i="18"/>
  <c r="BN19" i="18"/>
  <c r="BN353" i="18"/>
  <c r="BN345" i="18"/>
  <c r="BN337" i="18"/>
  <c r="BN302" i="18"/>
  <c r="BN301" i="18"/>
  <c r="BN281" i="18"/>
  <c r="BN290" i="18"/>
  <c r="BN270" i="18"/>
  <c r="BN264" i="18"/>
  <c r="BN229" i="18"/>
  <c r="BN247" i="18"/>
  <c r="BN231" i="18"/>
  <c r="BN201" i="18"/>
  <c r="BN203" i="18"/>
  <c r="BN199" i="18"/>
  <c r="BN156" i="18"/>
  <c r="BN154" i="18"/>
  <c r="BN178" i="18"/>
  <c r="BN187" i="18"/>
  <c r="BN129" i="18"/>
  <c r="BN141" i="18"/>
  <c r="BN100" i="18"/>
  <c r="BN111" i="18"/>
  <c r="BN117" i="18"/>
  <c r="BN85" i="18"/>
  <c r="BN74" i="18"/>
  <c r="BN71" i="18"/>
  <c r="BN92" i="18"/>
  <c r="BN51" i="18"/>
  <c r="BN48" i="18"/>
  <c r="BN36" i="18"/>
  <c r="BN34" i="18"/>
  <c r="BN338" i="18"/>
  <c r="BN339" i="18"/>
  <c r="BN317" i="18"/>
  <c r="BN296" i="18"/>
  <c r="BN319" i="18"/>
  <c r="BN312" i="18"/>
  <c r="BN287" i="18"/>
  <c r="BN286" i="18"/>
  <c r="BN256" i="18"/>
  <c r="BN263" i="18"/>
  <c r="BN246" i="18"/>
  <c r="BN210" i="18"/>
  <c r="BN191" i="18"/>
  <c r="BN237" i="18"/>
  <c r="BN223" i="18"/>
  <c r="BN192" i="18"/>
  <c r="BN152" i="18"/>
  <c r="BN163" i="18"/>
  <c r="BN174" i="18"/>
  <c r="BN122" i="18"/>
  <c r="BN125" i="18"/>
  <c r="BN143" i="18"/>
  <c r="BN105" i="18"/>
  <c r="BN101" i="18"/>
  <c r="BN78" i="18"/>
  <c r="BN69" i="18"/>
  <c r="BN58" i="18"/>
  <c r="BN82" i="18"/>
  <c r="BN43" i="18"/>
  <c r="BN47" i="18"/>
  <c r="BN26" i="18"/>
  <c r="BN11" i="18"/>
  <c r="BN332" i="18"/>
  <c r="BN336" i="18"/>
  <c r="BN321" i="18"/>
  <c r="BN323" i="18"/>
  <c r="BN303" i="18"/>
  <c r="BN300" i="18"/>
  <c r="BN271" i="18"/>
  <c r="BN283" i="18"/>
  <c r="BN253" i="18"/>
  <c r="BN248" i="18"/>
  <c r="BN241" i="18"/>
  <c r="BN208" i="18"/>
  <c r="BN230" i="18"/>
  <c r="BN227" i="18"/>
  <c r="BN212" i="18"/>
  <c r="BN177" i="18"/>
  <c r="BN179" i="18"/>
  <c r="BN150" i="18"/>
  <c r="BN160" i="18"/>
  <c r="BN120" i="18"/>
  <c r="BN118" i="18"/>
  <c r="BN127" i="18"/>
  <c r="BN139" i="18"/>
  <c r="BN97" i="18"/>
  <c r="BN63" i="18"/>
  <c r="BN60" i="18"/>
  <c r="BN53" i="18"/>
  <c r="BN67" i="18"/>
  <c r="BN50" i="18"/>
  <c r="BN39" i="18"/>
  <c r="BN15" i="18"/>
  <c r="BN8" i="18"/>
  <c r="BN352" i="18"/>
  <c r="BN328" i="18"/>
  <c r="BN327" i="18"/>
  <c r="BN316" i="18"/>
  <c r="BN313" i="18"/>
  <c r="BN293" i="18"/>
  <c r="BN289" i="18"/>
  <c r="BN272" i="18"/>
  <c r="BN252" i="18"/>
  <c r="BN251" i="18"/>
  <c r="BN240" i="18"/>
  <c r="BN259" i="18"/>
  <c r="BN194" i="18"/>
  <c r="BN218" i="18"/>
  <c r="BN215" i="18"/>
  <c r="BN198" i="18"/>
  <c r="BN168" i="18"/>
  <c r="BN166" i="18"/>
  <c r="BN148" i="18"/>
  <c r="BN146" i="18"/>
  <c r="BN104" i="18"/>
  <c r="BN116" i="18"/>
  <c r="BN114" i="18"/>
  <c r="BN124" i="18"/>
  <c r="BN91" i="18"/>
  <c r="BN88" i="18"/>
  <c r="BN86" i="18"/>
  <c r="BN94" i="18"/>
  <c r="BN61" i="18"/>
  <c r="BN42" i="18"/>
  <c r="BN33" i="18"/>
  <c r="BN35" i="18"/>
  <c r="BN29" i="18"/>
  <c r="BN341" i="18"/>
  <c r="BN334" i="18"/>
  <c r="BN326" i="18"/>
  <c r="BN320" i="18"/>
  <c r="BN307" i="18"/>
  <c r="BN292" i="18"/>
  <c r="BN298" i="18"/>
  <c r="BN269" i="18"/>
  <c r="BN238" i="18"/>
  <c r="BN255" i="18"/>
  <c r="BN266" i="18"/>
  <c r="BN254" i="18"/>
  <c r="BN228" i="18"/>
  <c r="BN213" i="18"/>
  <c r="BN202" i="18"/>
  <c r="BN195" i="18"/>
  <c r="BN155" i="18"/>
  <c r="BN164" i="18"/>
  <c r="BN175" i="18"/>
  <c r="BN186" i="18"/>
  <c r="BN134" i="18"/>
  <c r="BN144" i="18"/>
  <c r="BN112" i="18"/>
  <c r="BN110" i="18"/>
  <c r="BN73" i="18"/>
  <c r="BN75" i="18"/>
  <c r="BN81" i="18"/>
  <c r="BN83" i="18"/>
  <c r="BN55" i="18"/>
  <c r="BN37" i="18"/>
  <c r="BN21" i="18"/>
  <c r="BN23" i="18"/>
  <c r="BN6" i="18"/>
  <c r="AX342" i="18"/>
  <c r="AX338" i="18"/>
  <c r="AZ350" i="18"/>
  <c r="AX330" i="18"/>
  <c r="AZ325" i="18"/>
  <c r="AX319" i="18"/>
  <c r="AZ335" i="18"/>
  <c r="AX307" i="18"/>
  <c r="AX314" i="18"/>
  <c r="AX304" i="18"/>
  <c r="AX291" i="18"/>
  <c r="AZ270" i="18"/>
  <c r="AZ281" i="18"/>
  <c r="AZ271" i="18"/>
  <c r="AX259" i="18"/>
  <c r="AZ261" i="18"/>
  <c r="AX234" i="18"/>
  <c r="AX266" i="18"/>
  <c r="AZ262" i="18"/>
  <c r="AZ236" i="18"/>
  <c r="AZ201" i="18"/>
  <c r="AX201" i="18"/>
  <c r="AZ229" i="18"/>
  <c r="AX197" i="18"/>
  <c r="AZ209" i="18"/>
  <c r="AZ217" i="18"/>
  <c r="AX217" i="18"/>
  <c r="AX350" i="18"/>
  <c r="AZ348" i="18"/>
  <c r="AX336" i="18"/>
  <c r="AX310" i="18"/>
  <c r="AZ322" i="18"/>
  <c r="AZ300" i="18"/>
  <c r="AZ302" i="18"/>
  <c r="AX298" i="18"/>
  <c r="AZ254" i="18"/>
  <c r="AZ252" i="18"/>
  <c r="AX240"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X239" i="18"/>
  <c r="AZ250" i="18"/>
  <c r="AX222" i="18"/>
  <c r="AZ213" i="18"/>
  <c r="AZ197" i="18"/>
  <c r="AX202" i="18"/>
  <c r="AX205" i="18"/>
  <c r="AZ182" i="18"/>
  <c r="AZ342" i="18"/>
  <c r="AX352" i="18"/>
  <c r="AX333" i="18"/>
  <c r="AZ332" i="18"/>
  <c r="AX322" i="18"/>
  <c r="AX297" i="18"/>
  <c r="AZ306" i="18"/>
  <c r="AX306" i="18"/>
  <c r="AX294" i="18"/>
  <c r="AX287" i="18"/>
  <c r="AX271" i="18"/>
  <c r="AZ246" i="18"/>
  <c r="AZ283" i="18"/>
  <c r="AX26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347" i="18"/>
  <c r="AX326" i="18"/>
  <c r="AX316" i="18"/>
  <c r="AZ286" i="18"/>
  <c r="AZ287" i="18"/>
  <c r="AZ268" i="18"/>
  <c r="AZ277" i="18"/>
  <c r="AX254" i="18"/>
  <c r="AX265" i="18"/>
  <c r="AX236" i="18"/>
  <c r="AX213" i="18"/>
  <c r="AX170" i="18"/>
  <c r="AX173" i="18"/>
  <c r="AX193" i="18"/>
  <c r="AZ141" i="18"/>
  <c r="AZ109" i="18"/>
  <c r="AX109" i="18"/>
  <c r="AZ121" i="18"/>
  <c r="AX121" i="18"/>
  <c r="AX133" i="18"/>
  <c r="AX138" i="18"/>
  <c r="AX90" i="18"/>
  <c r="AX62" i="18"/>
  <c r="AZ58" i="18"/>
  <c r="AX65" i="18"/>
  <c r="AX70" i="18"/>
  <c r="AZ85" i="18"/>
  <c r="AZ45" i="18"/>
  <c r="AX30" i="18"/>
  <c r="AX46" i="18"/>
  <c r="AZ10" i="18"/>
  <c r="AX22" i="18"/>
  <c r="AZ103" i="18"/>
  <c r="AX279" i="18"/>
  <c r="AX159" i="18"/>
  <c r="AX180" i="18"/>
  <c r="AX295" i="18"/>
  <c r="AZ64" i="18"/>
  <c r="AZ152" i="18"/>
  <c r="AZ19" i="18"/>
  <c r="AZ195" i="18"/>
  <c r="AX321" i="18"/>
  <c r="AX131" i="18"/>
  <c r="AX160" i="18"/>
  <c r="AZ243" i="18"/>
  <c r="AX228" i="18"/>
  <c r="AZ63" i="18"/>
  <c r="AZ337" i="18"/>
  <c r="AX7" i="18"/>
  <c r="AX183" i="18"/>
  <c r="AX12" i="18"/>
  <c r="AX92" i="18"/>
  <c r="AZ259" i="18"/>
  <c r="AZ60" i="18"/>
  <c r="AZ148" i="18"/>
  <c r="AZ27" i="18"/>
  <c r="AZ203" i="18"/>
  <c r="AX267" i="18"/>
  <c r="AX43" i="18"/>
  <c r="AX219" i="18"/>
  <c r="AX24" i="18"/>
  <c r="AX104" i="18"/>
  <c r="AX168" i="18"/>
  <c r="AX273" i="18"/>
  <c r="AX277" i="18"/>
  <c r="AX349" i="18"/>
  <c r="AX323" i="18"/>
  <c r="AZ316" i="18"/>
  <c r="AZ284" i="18"/>
  <c r="AZ303" i="18"/>
  <c r="AZ266" i="18"/>
  <c r="AZ274" i="18"/>
  <c r="AZ249" i="18"/>
  <c r="AX252" i="18"/>
  <c r="AZ258" i="18"/>
  <c r="AZ235" i="18"/>
  <c r="AX190" i="18"/>
  <c r="AX209" i="18"/>
  <c r="AZ210" i="18"/>
  <c r="AZ161" i="18"/>
  <c r="AZ169" i="18"/>
  <c r="AX174" i="18"/>
  <c r="AX186" i="18"/>
  <c r="AX114" i="18"/>
  <c r="AZ122" i="18"/>
  <c r="AX85" i="18"/>
  <c r="AX93" i="18"/>
  <c r="AZ53" i="18"/>
  <c r="AX77" i="18"/>
  <c r="AZ66" i="18"/>
  <c r="AZ78" i="18"/>
  <c r="AZ42" i="18"/>
  <c r="AZ18" i="18"/>
  <c r="AZ41" i="18"/>
  <c r="AX41" i="18"/>
  <c r="AZ119" i="18"/>
  <c r="AX15" i="18"/>
  <c r="AX175" i="18"/>
  <c r="AX20" i="18"/>
  <c r="AZ339" i="18"/>
  <c r="AZ80" i="18"/>
  <c r="AZ160" i="18"/>
  <c r="AX292" i="18"/>
  <c r="AZ51" i="18"/>
  <c r="AZ211" i="18"/>
  <c r="AZ352" i="18"/>
  <c r="AX147" i="18"/>
  <c r="AZ351" i="18"/>
  <c r="AX247" i="18"/>
  <c r="AX241" i="18"/>
  <c r="AZ95" i="18"/>
  <c r="AX257" i="18"/>
  <c r="AX347" i="18"/>
  <c r="AX39" i="18"/>
  <c r="AX199" i="18"/>
  <c r="AX108" i="18"/>
  <c r="AX188" i="18"/>
  <c r="AX263" i="18"/>
  <c r="AZ76" i="18"/>
  <c r="AZ156" i="18"/>
  <c r="AX244" i="18"/>
  <c r="AZ59" i="18"/>
  <c r="AZ219" i="18"/>
  <c r="AX331" i="18"/>
  <c r="AX59" i="18"/>
  <c r="AX40" i="18"/>
  <c r="AX289" i="18"/>
  <c r="AX296" i="18"/>
  <c r="AZ331" i="18"/>
  <c r="AX313" i="18"/>
  <c r="AX317" i="18"/>
  <c r="AX281" i="18"/>
  <c r="AZ290" i="18"/>
  <c r="AX269" i="18"/>
  <c r="AZ255" i="18"/>
  <c r="AX284" i="18"/>
  <c r="AX242" i="18"/>
  <c r="AX253" i="18"/>
  <c r="AX243" i="18"/>
  <c r="AX210" i="18"/>
  <c r="AZ221" i="18"/>
  <c r="AZ198" i="18"/>
  <c r="AX158" i="18"/>
  <c r="AX161" i="18"/>
  <c r="AX166" i="18"/>
  <c r="AX162" i="18"/>
  <c r="AZ170" i="18"/>
  <c r="AZ177" i="18"/>
  <c r="AZ125" i="18"/>
  <c r="AX141" i="18"/>
  <c r="AZ146" i="18"/>
  <c r="AZ110" i="18"/>
  <c r="AZ117" i="18"/>
  <c r="AX129" i="18"/>
  <c r="AX78" i="18"/>
  <c r="AX45" i="18"/>
  <c r="AX38" i="18"/>
  <c r="AZ9" i="18"/>
  <c r="AX34" i="18"/>
  <c r="AZ151" i="18"/>
  <c r="AZ333" i="18"/>
  <c r="AX31" i="18"/>
  <c r="AX207" i="18"/>
  <c r="AX116" i="18"/>
  <c r="AX343" i="18"/>
  <c r="AZ88" i="18"/>
  <c r="AZ176" i="18"/>
  <c r="AX305" i="18"/>
  <c r="AX248" i="18"/>
  <c r="AZ67" i="18"/>
  <c r="AZ225" i="18"/>
  <c r="AZ340" i="18"/>
  <c r="AX179" i="18"/>
  <c r="AX96" i="18"/>
  <c r="AZ301" i="18"/>
  <c r="AX232" i="18"/>
  <c r="AZ111" i="18"/>
  <c r="AZ304" i="18"/>
  <c r="AX55" i="18"/>
  <c r="AZ248" i="18"/>
  <c r="AX28" i="18"/>
  <c r="AX204" i="18"/>
  <c r="AZ84" i="18"/>
  <c r="AZ172" i="18"/>
  <c r="AX264" i="18"/>
  <c r="AZ75" i="18"/>
  <c r="AX91" i="18"/>
  <c r="AX120" i="18"/>
  <c r="AX184" i="18"/>
  <c r="AX312" i="18"/>
  <c r="AZ264" i="18"/>
  <c r="AZ341" i="18"/>
  <c r="AX334" i="18"/>
  <c r="AZ329" i="18"/>
  <c r="AZ310" i="18"/>
  <c r="AZ298" i="18"/>
  <c r="AZ309" i="18"/>
  <c r="AX288" i="18"/>
  <c r="AX290" i="18"/>
  <c r="AX282" i="18"/>
  <c r="AZ240" i="18"/>
  <c r="AZ242" i="18"/>
  <c r="AZ206" i="18"/>
  <c r="AX198" i="18"/>
  <c r="AX154" i="18"/>
  <c r="AZ157" i="18"/>
  <c r="AZ153" i="18"/>
  <c r="AX122" i="18"/>
  <c r="AX134" i="18"/>
  <c r="AZ137" i="18"/>
  <c r="AZ69" i="18"/>
  <c r="AZ86" i="18"/>
  <c r="AZ89" i="18"/>
  <c r="AX53" i="18"/>
  <c r="AZ61" i="18"/>
  <c r="AX73" i="18"/>
  <c r="AZ30" i="18"/>
  <c r="AX13" i="18"/>
  <c r="AZ29" i="18"/>
  <c r="AZ6" i="18"/>
  <c r="AZ167" i="18"/>
  <c r="AX299" i="18"/>
  <c r="AX47" i="18"/>
  <c r="AX212" i="18"/>
  <c r="AZ16" i="18"/>
  <c r="AZ96" i="18"/>
  <c r="AZ184" i="18"/>
  <c r="AX280" i="18"/>
  <c r="AZ83" i="18"/>
  <c r="AX19" i="18"/>
  <c r="AX195" i="18"/>
  <c r="AX192" i="18"/>
  <c r="AZ127" i="18"/>
  <c r="AZ307" i="18"/>
  <c r="AX71" i="18"/>
  <c r="AX44" i="18"/>
  <c r="AX124" i="18"/>
  <c r="AZ12" i="18"/>
  <c r="AZ92" i="18"/>
  <c r="AZ180" i="18"/>
  <c r="AX293" i="18"/>
  <c r="AZ91" i="18"/>
  <c r="AX107" i="18"/>
  <c r="AX56" i="18"/>
  <c r="AZ269" i="18"/>
  <c r="AZ336" i="18"/>
  <c r="AX341" i="18"/>
  <c r="AX339" i="18"/>
  <c r="AZ319" i="18"/>
  <c r="AX285" i="18"/>
  <c r="AX278" i="18"/>
  <c r="AZ265" i="18"/>
  <c r="AX233" i="18"/>
  <c r="AX258" i="18"/>
  <c r="AX227" i="18"/>
  <c r="AX214" i="18"/>
  <c r="AX189" i="18"/>
  <c r="AX149" i="18"/>
  <c r="AZ150" i="18"/>
  <c r="AZ158" i="18"/>
  <c r="AZ118" i="18"/>
  <c r="AZ130" i="18"/>
  <c r="AZ142" i="18"/>
  <c r="AX110" i="18"/>
  <c r="AZ113" i="18"/>
  <c r="AX66" i="18"/>
  <c r="AX86" i="18"/>
  <c r="AX58" i="18"/>
  <c r="AZ54" i="18"/>
  <c r="AZ25" i="18"/>
  <c r="AX37" i="18"/>
  <c r="AX26" i="18"/>
  <c r="AX29" i="18"/>
  <c r="AX6" i="18"/>
  <c r="AZ23" i="18"/>
  <c r="AZ183" i="18"/>
  <c r="AX79" i="18"/>
  <c r="AX52" i="18"/>
  <c r="AZ24" i="18"/>
  <c r="AZ112" i="18"/>
  <c r="AZ192" i="18"/>
  <c r="AZ344" i="18"/>
  <c r="AZ115" i="18"/>
  <c r="AZ227" i="18"/>
  <c r="AZ327" i="18"/>
  <c r="AX51" i="18"/>
  <c r="AX211" i="18"/>
  <c r="AX32" i="18"/>
  <c r="AX308" i="18"/>
  <c r="AX261" i="18"/>
  <c r="AZ159" i="18"/>
  <c r="AX311" i="18"/>
  <c r="AX324" i="18"/>
  <c r="AX103" i="18"/>
  <c r="AX140" i="18"/>
  <c r="AX220" i="18"/>
  <c r="AZ20" i="18"/>
  <c r="AZ108" i="18"/>
  <c r="AZ188" i="18"/>
  <c r="AZ247" i="18"/>
  <c r="AX309" i="18"/>
  <c r="AZ123" i="18"/>
  <c r="AZ260" i="18"/>
  <c r="AX123" i="18"/>
  <c r="AX72" i="18"/>
  <c r="AX136" i="18"/>
  <c r="AX200" i="18"/>
  <c r="AX353" i="18"/>
  <c r="AZ334" i="18"/>
  <c r="AX345" i="18"/>
  <c r="AZ315" i="18"/>
  <c r="AX301" i="18"/>
  <c r="AX275" i="18"/>
  <c r="AX246" i="18"/>
  <c r="AZ256" i="18"/>
  <c r="AX250" i="18"/>
  <c r="AZ226" i="18"/>
  <c r="AZ205" i="18"/>
  <c r="AX194" i="18"/>
  <c r="AZ185" i="18"/>
  <c r="AX150" i="18"/>
  <c r="AX165" i="18"/>
  <c r="AX113" i="18"/>
  <c r="AX137" i="18"/>
  <c r="AZ133" i="18"/>
  <c r="AZ145" i="18"/>
  <c r="AX145" i="18"/>
  <c r="AZ106" i="18"/>
  <c r="AZ57" i="18"/>
  <c r="AZ77" i="18"/>
  <c r="AX94" i="18"/>
  <c r="AZ46" i="18"/>
  <c r="AZ14" i="18"/>
  <c r="AZ22" i="18"/>
  <c r="AX25" i="18"/>
  <c r="AZ39" i="18"/>
  <c r="AZ215" i="18"/>
  <c r="AX95" i="18"/>
  <c r="AX148" i="18"/>
  <c r="AZ32" i="18"/>
  <c r="AZ120" i="18"/>
  <c r="AZ208" i="18"/>
  <c r="AZ324" i="18"/>
  <c r="AZ223" i="18"/>
  <c r="AZ131" i="18"/>
  <c r="AZ285" i="18"/>
  <c r="AZ353" i="18"/>
  <c r="AX67" i="18"/>
  <c r="AX128" i="18"/>
  <c r="AZ175" i="18"/>
  <c r="AX119" i="18"/>
  <c r="AX60" i="18"/>
  <c r="AZ28" i="18"/>
  <c r="AZ116" i="18"/>
  <c r="AZ204" i="18"/>
  <c r="AX251" i="18"/>
  <c r="AZ139" i="18"/>
  <c r="AZ323" i="18"/>
  <c r="AX340" i="18"/>
  <c r="AX155" i="18"/>
  <c r="AZ263" i="18"/>
  <c r="AX329" i="18"/>
  <c r="AX335" i="18"/>
  <c r="AZ346" i="18"/>
  <c r="AX320" i="18"/>
  <c r="AZ299" i="18"/>
  <c r="AX274" i="18"/>
  <c r="AZ267" i="18"/>
  <c r="AX206" i="18"/>
  <c r="AX226" i="18"/>
  <c r="AZ189" i="18"/>
  <c r="AX182" i="18"/>
  <c r="AX178" i="18"/>
  <c r="AZ190" i="18"/>
  <c r="AX118" i="18"/>
  <c r="AX142" i="18"/>
  <c r="AX101" i="18"/>
  <c r="AX54" i="18"/>
  <c r="AX57" i="18"/>
  <c r="AX74" i="18"/>
  <c r="AZ70" i="18"/>
  <c r="AX89" i="18"/>
  <c r="AX17" i="18"/>
  <c r="AX42" i="18"/>
  <c r="AX21" i="18"/>
  <c r="AZ55" i="18"/>
  <c r="AZ292" i="18"/>
  <c r="AX111" i="18"/>
  <c r="AZ48" i="18"/>
  <c r="AZ128" i="18"/>
  <c r="AZ216" i="18"/>
  <c r="AX283" i="18"/>
  <c r="AZ147" i="18"/>
  <c r="AX83" i="18"/>
  <c r="AZ280" i="18"/>
  <c r="AZ231" i="18"/>
  <c r="AZ31" i="18"/>
  <c r="AZ191" i="18"/>
  <c r="AX135" i="18"/>
  <c r="AX76" i="18"/>
  <c r="AX156" i="18"/>
  <c r="AZ44" i="18"/>
  <c r="AZ124" i="18"/>
  <c r="AZ212" i="18"/>
  <c r="AZ343" i="18"/>
  <c r="AZ155" i="18"/>
  <c r="AX327" i="18"/>
  <c r="AX325" i="18"/>
  <c r="AX171" i="18"/>
  <c r="AX8" i="18"/>
  <c r="AX88" i="18"/>
  <c r="AX152" i="18"/>
  <c r="AX216" i="18"/>
  <c r="AZ311" i="18"/>
  <c r="AX245" i="18"/>
  <c r="AX351" i="18"/>
  <c r="AX346" i="18"/>
  <c r="AZ318" i="18"/>
  <c r="AZ297" i="18"/>
  <c r="AX272" i="18"/>
  <c r="AZ233" i="18"/>
  <c r="AZ238" i="18"/>
  <c r="AZ202" i="18"/>
  <c r="AX221" i="18"/>
  <c r="AZ224" i="18"/>
  <c r="AX177" i="18"/>
  <c r="AZ173" i="18"/>
  <c r="AX185" i="18"/>
  <c r="AZ174" i="18"/>
  <c r="AZ181" i="18"/>
  <c r="AX146" i="18"/>
  <c r="AZ149" i="18"/>
  <c r="AX106" i="18"/>
  <c r="AX130" i="18"/>
  <c r="AZ98" i="18"/>
  <c r="AZ65" i="18"/>
  <c r="AZ82" i="18"/>
  <c r="AZ90" i="18"/>
  <c r="AZ50" i="18"/>
  <c r="AZ33" i="18"/>
  <c r="AX9" i="18"/>
  <c r="AX49" i="18"/>
  <c r="AX14" i="18"/>
  <c r="AZ17" i="18"/>
  <c r="AZ26" i="18"/>
  <c r="AZ87" i="18"/>
  <c r="AZ308" i="18"/>
  <c r="AX143" i="18"/>
  <c r="AZ312" i="18"/>
  <c r="AX84" i="18"/>
  <c r="AZ56" i="18"/>
  <c r="AZ144" i="18"/>
  <c r="AX225" i="18"/>
  <c r="AZ321" i="18"/>
  <c r="AX344" i="18"/>
  <c r="AZ179" i="18"/>
  <c r="AZ272" i="18"/>
  <c r="AZ276" i="18"/>
  <c r="AX115" i="18"/>
  <c r="AX64" i="18"/>
  <c r="AZ289" i="18"/>
  <c r="AZ47" i="18"/>
  <c r="AZ241" i="18"/>
  <c r="AX167" i="18"/>
  <c r="AX172" i="18"/>
  <c r="AZ52" i="18"/>
  <c r="AZ140" i="18"/>
  <c r="AZ220" i="18"/>
  <c r="AZ11" i="18"/>
  <c r="AZ187" i="18"/>
  <c r="AZ257" i="18"/>
  <c r="AX27" i="18"/>
  <c r="AX187" i="18"/>
  <c r="AX315" i="18"/>
  <c r="AH345" i="18"/>
  <c r="U344" i="10" s="1"/>
  <c r="AH331" i="18"/>
  <c r="U330" i="10" s="1"/>
  <c r="AH318" i="18"/>
  <c r="U317" i="10" s="1"/>
  <c r="AH299" i="18"/>
  <c r="U298" i="10" s="1"/>
  <c r="AH290" i="18"/>
  <c r="U289" i="10" s="1"/>
  <c r="AH266" i="18"/>
  <c r="U265" i="10" s="1"/>
  <c r="AH255" i="18"/>
  <c r="U254" i="10" s="1"/>
  <c r="AH230" i="18"/>
  <c r="U229" i="10" s="1"/>
  <c r="AH233" i="18"/>
  <c r="U232" i="10" s="1"/>
  <c r="AH224" i="18"/>
  <c r="U223" i="10" s="1"/>
  <c r="AH213" i="18"/>
  <c r="U212" i="10" s="1"/>
  <c r="AH150" i="18"/>
  <c r="U149" i="10" s="1"/>
  <c r="AH330" i="18"/>
  <c r="U329" i="10" s="1"/>
  <c r="AH313" i="18"/>
  <c r="U312" i="10" s="1"/>
  <c r="AH322" i="18"/>
  <c r="U321" i="10" s="1"/>
  <c r="AH286" i="18"/>
  <c r="U285" i="10" s="1"/>
  <c r="AH267" i="18"/>
  <c r="U266" i="10" s="1"/>
  <c r="AH269" i="18"/>
  <c r="U268" i="10" s="1"/>
  <c r="AH250" i="18"/>
  <c r="U249" i="10" s="1"/>
  <c r="AH240" i="18"/>
  <c r="U239" i="10" s="1"/>
  <c r="AH202" i="18"/>
  <c r="U201" i="10" s="1"/>
  <c r="AH198" i="18"/>
  <c r="U197" i="10" s="1"/>
  <c r="AH197" i="18"/>
  <c r="U196" i="10" s="1"/>
  <c r="AH174" i="18"/>
  <c r="U173" i="10" s="1"/>
  <c r="AH149" i="18"/>
  <c r="U148" i="10" s="1"/>
  <c r="AH166" i="18"/>
  <c r="U165" i="10" s="1"/>
  <c r="AH117" i="18"/>
  <c r="U116" i="10" s="1"/>
  <c r="AH141" i="18"/>
  <c r="U140" i="10" s="1"/>
  <c r="AH86" i="18"/>
  <c r="U85" i="10" s="1"/>
  <c r="AH97" i="18"/>
  <c r="U96" i="10" s="1"/>
  <c r="AH57" i="18"/>
  <c r="U56" i="10" s="1"/>
  <c r="AH18" i="18"/>
  <c r="U17" i="10" s="1"/>
  <c r="AH34" i="18"/>
  <c r="U33" i="10" s="1"/>
  <c r="AH42" i="18"/>
  <c r="U41" i="10" s="1"/>
  <c r="AH288" i="18"/>
  <c r="U287" i="10" s="1"/>
  <c r="AH19" i="18"/>
  <c r="U18" i="10" s="1"/>
  <c r="AH147" i="18"/>
  <c r="U146" i="10" s="1"/>
  <c r="AH32" i="18"/>
  <c r="U31" i="10" s="1"/>
  <c r="AH160" i="18"/>
  <c r="U159" i="10" s="1"/>
  <c r="AH307" i="18"/>
  <c r="U306" i="10" s="1"/>
  <c r="AH55" i="18"/>
  <c r="U54" i="10" s="1"/>
  <c r="AH183" i="18"/>
  <c r="U182" i="10" s="1"/>
  <c r="AH44" i="18"/>
  <c r="U43" i="10" s="1"/>
  <c r="AH172" i="18"/>
  <c r="U171" i="10" s="1"/>
  <c r="AH289" i="18"/>
  <c r="U288" i="10" s="1"/>
  <c r="AH353" i="18"/>
  <c r="U352" i="10" s="1"/>
  <c r="AH123" i="18"/>
  <c r="U122" i="10" s="1"/>
  <c r="AH8" i="18"/>
  <c r="U7" i="10" s="1"/>
  <c r="AH136" i="18"/>
  <c r="U135" i="10" s="1"/>
  <c r="AH349" i="18"/>
  <c r="U348" i="10" s="1"/>
  <c r="AH308" i="18"/>
  <c r="U307" i="10" s="1"/>
  <c r="AH127" i="18"/>
  <c r="U126" i="10" s="1"/>
  <c r="AH312" i="18"/>
  <c r="U311" i="10" s="1"/>
  <c r="AH116" i="18"/>
  <c r="U115" i="10" s="1"/>
  <c r="AH339" i="18"/>
  <c r="U338" i="10" s="1"/>
  <c r="AH338" i="18"/>
  <c r="U337" i="10" s="1"/>
  <c r="AH310" i="18"/>
  <c r="U309" i="10" s="1"/>
  <c r="AH300" i="18"/>
  <c r="U299" i="10" s="1"/>
  <c r="AH282" i="18"/>
  <c r="U281" i="10" s="1"/>
  <c r="AH272" i="18"/>
  <c r="U271" i="10" s="1"/>
  <c r="AH268" i="18"/>
  <c r="U267" i="10" s="1"/>
  <c r="AH258" i="18"/>
  <c r="U257" i="10" s="1"/>
  <c r="AH239" i="18"/>
  <c r="U238" i="10" s="1"/>
  <c r="AH237" i="18"/>
  <c r="U236" i="10" s="1"/>
  <c r="AH189" i="18"/>
  <c r="U188" i="10" s="1"/>
  <c r="AH190" i="18"/>
  <c r="U189" i="10" s="1"/>
  <c r="AH346" i="18"/>
  <c r="U345" i="10" s="1"/>
  <c r="AH347" i="18"/>
  <c r="U346" i="10" s="1"/>
  <c r="AH319" i="18"/>
  <c r="U318" i="10" s="1"/>
  <c r="AH306" i="18"/>
  <c r="U305" i="10" s="1"/>
  <c r="AH302" i="18"/>
  <c r="U301" i="10" s="1"/>
  <c r="AH270" i="18"/>
  <c r="U269" i="10" s="1"/>
  <c r="AH265" i="18"/>
  <c r="U264" i="10" s="1"/>
  <c r="AH236" i="18"/>
  <c r="U235" i="10" s="1"/>
  <c r="AH242" i="18"/>
  <c r="U241" i="10" s="1"/>
  <c r="AH226" i="18"/>
  <c r="U225" i="10" s="1"/>
  <c r="AH201" i="18"/>
  <c r="U200" i="10" s="1"/>
  <c r="AH157" i="18"/>
  <c r="U156" i="10" s="1"/>
  <c r="AH165" i="18"/>
  <c r="U164" i="10" s="1"/>
  <c r="AH173" i="18"/>
  <c r="U172" i="10" s="1"/>
  <c r="AH142" i="18"/>
  <c r="U141" i="10" s="1"/>
  <c r="AH129" i="18"/>
  <c r="U128" i="10" s="1"/>
  <c r="AH109" i="18"/>
  <c r="U108" i="10" s="1"/>
  <c r="AH58" i="18"/>
  <c r="U57" i="10" s="1"/>
  <c r="AH66" i="18"/>
  <c r="U65" i="10" s="1"/>
  <c r="AH98" i="18"/>
  <c r="U97" i="10" s="1"/>
  <c r="AH49" i="18"/>
  <c r="U48" i="10" s="1"/>
  <c r="AH37" i="18"/>
  <c r="U36" i="10" s="1"/>
  <c r="AH22" i="18"/>
  <c r="U21" i="10" s="1"/>
  <c r="AH244" i="18"/>
  <c r="U243" i="10" s="1"/>
  <c r="AH83" i="18"/>
  <c r="U82" i="10" s="1"/>
  <c r="AH211" i="18"/>
  <c r="U210" i="10" s="1"/>
  <c r="AH96" i="18"/>
  <c r="U95" i="10" s="1"/>
  <c r="AH243" i="18"/>
  <c r="U242" i="10" s="1"/>
  <c r="AH228" i="18"/>
  <c r="U227" i="10" s="1"/>
  <c r="AH119" i="18"/>
  <c r="U118" i="10" s="1"/>
  <c r="AH309" i="18"/>
  <c r="U308" i="10" s="1"/>
  <c r="AH108" i="18"/>
  <c r="U107" i="10" s="1"/>
  <c r="AH259" i="18"/>
  <c r="U258" i="10" s="1"/>
  <c r="AH341" i="18"/>
  <c r="U340" i="10" s="1"/>
  <c r="AH59" i="18"/>
  <c r="U58" i="10" s="1"/>
  <c r="AH187" i="18"/>
  <c r="U186" i="10" s="1"/>
  <c r="AH72" i="18"/>
  <c r="U71" i="10" s="1"/>
  <c r="AH200" i="18"/>
  <c r="U199" i="10" s="1"/>
  <c r="AH273" i="18"/>
  <c r="U272" i="10" s="1"/>
  <c r="AH63" i="18"/>
  <c r="U62" i="10" s="1"/>
  <c r="AH191" i="18"/>
  <c r="U190" i="10" s="1"/>
  <c r="AH52" i="18"/>
  <c r="U51" i="10" s="1"/>
  <c r="AH180" i="18"/>
  <c r="U179" i="10" s="1"/>
  <c r="AH324" i="18"/>
  <c r="U323" i="10" s="1"/>
  <c r="AH350" i="18"/>
  <c r="U349" i="10" s="1"/>
  <c r="AH297" i="18"/>
  <c r="U296" i="10" s="1"/>
  <c r="AH294" i="18"/>
  <c r="U293" i="10" s="1"/>
  <c r="AH238" i="18"/>
  <c r="U237" i="10" s="1"/>
  <c r="AH222" i="18"/>
  <c r="U221" i="10" s="1"/>
  <c r="AH153" i="18"/>
  <c r="U152" i="10" s="1"/>
  <c r="AH182" i="18"/>
  <c r="U181" i="10" s="1"/>
  <c r="AH126" i="18"/>
  <c r="U125" i="10" s="1"/>
  <c r="AH134" i="18"/>
  <c r="U133" i="10" s="1"/>
  <c r="AH77" i="18"/>
  <c r="U76" i="10" s="1"/>
  <c r="AH90" i="18"/>
  <c r="U89" i="10" s="1"/>
  <c r="AH9" i="18"/>
  <c r="U8" i="10" s="1"/>
  <c r="AH10" i="18"/>
  <c r="U9" i="10" s="1"/>
  <c r="AH33" i="18"/>
  <c r="U32" i="10" s="1"/>
  <c r="AH35" i="18"/>
  <c r="U34" i="10" s="1"/>
  <c r="AH195" i="18"/>
  <c r="U194" i="10" s="1"/>
  <c r="AH128" i="18"/>
  <c r="U127" i="10" s="1"/>
  <c r="AH304" i="18"/>
  <c r="U303" i="10" s="1"/>
  <c r="AH103" i="18"/>
  <c r="U102" i="10" s="1"/>
  <c r="AH12" i="18"/>
  <c r="U11" i="10" s="1"/>
  <c r="AH188" i="18"/>
  <c r="U187" i="10" s="1"/>
  <c r="AH296" i="18"/>
  <c r="U295" i="10" s="1"/>
  <c r="AH91" i="18"/>
  <c r="U90" i="10" s="1"/>
  <c r="AH24" i="18"/>
  <c r="U23" i="10" s="1"/>
  <c r="AH184" i="18"/>
  <c r="U183" i="10" s="1"/>
  <c r="AH275" i="18"/>
  <c r="U274" i="10" s="1"/>
  <c r="AH143" i="18"/>
  <c r="U142" i="10" s="1"/>
  <c r="AH36" i="18"/>
  <c r="U35" i="10" s="1"/>
  <c r="AH212" i="18"/>
  <c r="U211" i="10" s="1"/>
  <c r="AH332" i="18"/>
  <c r="U331" i="10" s="1"/>
  <c r="AH281" i="18"/>
  <c r="U280" i="10" s="1"/>
  <c r="AH274" i="18"/>
  <c r="U273" i="10" s="1"/>
  <c r="AH235" i="18"/>
  <c r="U234" i="10" s="1"/>
  <c r="AH210" i="18"/>
  <c r="U209" i="10" s="1"/>
  <c r="AH146" i="18"/>
  <c r="U145" i="10" s="1"/>
  <c r="AH154" i="18"/>
  <c r="U153" i="10" s="1"/>
  <c r="AH145" i="18"/>
  <c r="U144" i="10" s="1"/>
  <c r="AH125" i="18"/>
  <c r="U124" i="10" s="1"/>
  <c r="AH94" i="18"/>
  <c r="U93" i="10" s="1"/>
  <c r="AH78" i="18"/>
  <c r="U77" i="10" s="1"/>
  <c r="AH46" i="18"/>
  <c r="U45" i="10" s="1"/>
  <c r="AH25" i="18"/>
  <c r="U24" i="10" s="1"/>
  <c r="AH227" i="18"/>
  <c r="U226" i="10" s="1"/>
  <c r="AH51" i="18"/>
  <c r="U50" i="10" s="1"/>
  <c r="AH280" i="18"/>
  <c r="U279" i="10" s="1"/>
  <c r="AH144" i="18"/>
  <c r="U143" i="10" s="1"/>
  <c r="AH333" i="18"/>
  <c r="U332" i="10" s="1"/>
  <c r="AH135" i="18"/>
  <c r="U134" i="10" s="1"/>
  <c r="AH28" i="18"/>
  <c r="U27" i="10" s="1"/>
  <c r="AH204" i="18"/>
  <c r="U203" i="10" s="1"/>
  <c r="AH323" i="18"/>
  <c r="U322" i="10" s="1"/>
  <c r="AH107" i="18"/>
  <c r="U106" i="10" s="1"/>
  <c r="AH40" i="18"/>
  <c r="U39" i="10" s="1"/>
  <c r="AH216" i="18"/>
  <c r="U215" i="10" s="1"/>
  <c r="AH292" i="18"/>
  <c r="U291" i="10" s="1"/>
  <c r="AH159" i="18"/>
  <c r="U158" i="10" s="1"/>
  <c r="AH68" i="18"/>
  <c r="U67" i="10" s="1"/>
  <c r="AH291" i="18"/>
  <c r="U290" i="10" s="1"/>
  <c r="AH335" i="18"/>
  <c r="U334" i="10" s="1"/>
  <c r="AH342" i="18"/>
  <c r="U341" i="10" s="1"/>
  <c r="AH283" i="18"/>
  <c r="U282" i="10" s="1"/>
  <c r="AH254" i="18"/>
  <c r="U253" i="10" s="1"/>
  <c r="AH221" i="18"/>
  <c r="U220" i="10" s="1"/>
  <c r="AH218" i="18"/>
  <c r="U217" i="10" s="1"/>
  <c r="AH186" i="18"/>
  <c r="U185" i="10" s="1"/>
  <c r="AH194" i="18"/>
  <c r="U193" i="10" s="1"/>
  <c r="AH110" i="18"/>
  <c r="U109" i="10" s="1"/>
  <c r="AH118" i="18"/>
  <c r="U117" i="10" s="1"/>
  <c r="AH70" i="18"/>
  <c r="U69" i="10" s="1"/>
  <c r="AH93" i="18"/>
  <c r="U92" i="10" s="1"/>
  <c r="AH38" i="18"/>
  <c r="U37" i="10" s="1"/>
  <c r="AH50" i="18"/>
  <c r="U49" i="10" s="1"/>
  <c r="AH317" i="18"/>
  <c r="U316" i="10" s="1"/>
  <c r="AH67" i="18"/>
  <c r="U66" i="10" s="1"/>
  <c r="AH351" i="18"/>
  <c r="U350" i="10" s="1"/>
  <c r="AH176" i="18"/>
  <c r="U175" i="10" s="1"/>
  <c r="AH295" i="18"/>
  <c r="U294" i="10" s="1"/>
  <c r="AH151" i="18"/>
  <c r="U150" i="10" s="1"/>
  <c r="AH60" i="18"/>
  <c r="U59" i="10" s="1"/>
  <c r="AH220" i="18"/>
  <c r="U219" i="10" s="1"/>
  <c r="AH260" i="18"/>
  <c r="U259" i="10" s="1"/>
  <c r="AH139" i="18"/>
  <c r="U138" i="10" s="1"/>
  <c r="AH56" i="18"/>
  <c r="U55" i="10" s="1"/>
  <c r="AH285" i="18"/>
  <c r="U284" i="10" s="1"/>
  <c r="AH15" i="18"/>
  <c r="U14" i="10" s="1"/>
  <c r="AH175" i="18"/>
  <c r="U174" i="10" s="1"/>
  <c r="AH84" i="18"/>
  <c r="U83" i="10" s="1"/>
  <c r="AH301" i="18"/>
  <c r="U300" i="10" s="1"/>
  <c r="AH334" i="18"/>
  <c r="U333" i="10" s="1"/>
  <c r="AH315" i="18"/>
  <c r="U314" i="10" s="1"/>
  <c r="AH278" i="18"/>
  <c r="U277" i="10" s="1"/>
  <c r="AH251" i="18"/>
  <c r="U250" i="10" s="1"/>
  <c r="AH209" i="18"/>
  <c r="U208" i="10" s="1"/>
  <c r="AH206" i="18"/>
  <c r="U205" i="10" s="1"/>
  <c r="AH177" i="18"/>
  <c r="U176" i="10" s="1"/>
  <c r="AH185" i="18"/>
  <c r="U184" i="10" s="1"/>
  <c r="AH101" i="18"/>
  <c r="U100" i="10" s="1"/>
  <c r="AH102" i="18"/>
  <c r="U101" i="10" s="1"/>
  <c r="AH61" i="18"/>
  <c r="U60" i="10" s="1"/>
  <c r="AH69" i="18"/>
  <c r="U68" i="10" s="1"/>
  <c r="AH41" i="18"/>
  <c r="U40" i="10" s="1"/>
  <c r="AH45" i="18"/>
  <c r="U44" i="10" s="1"/>
  <c r="AH352" i="18"/>
  <c r="U351" i="10" s="1"/>
  <c r="AH99" i="18"/>
  <c r="U98" i="10" s="1"/>
  <c r="AH16" i="18"/>
  <c r="U15" i="10" s="1"/>
  <c r="AH192" i="18"/>
  <c r="U191" i="10" s="1"/>
  <c r="AH7" i="18"/>
  <c r="U6" i="10" s="1"/>
  <c r="AH167" i="18"/>
  <c r="U166" i="10" s="1"/>
  <c r="AH76" i="18"/>
  <c r="U75" i="10" s="1"/>
  <c r="AH320" i="18"/>
  <c r="U319" i="10" s="1"/>
  <c r="AH321" i="18"/>
  <c r="U320" i="10" s="1"/>
  <c r="AH155" i="18"/>
  <c r="U154" i="10" s="1"/>
  <c r="AH88" i="18"/>
  <c r="U87" i="10" s="1"/>
  <c r="AH336" i="18"/>
  <c r="U335" i="10" s="1"/>
  <c r="AH31" i="18"/>
  <c r="U30" i="10" s="1"/>
  <c r="AH207" i="18"/>
  <c r="U206" i="10" s="1"/>
  <c r="AH100" i="18"/>
  <c r="U99" i="10" s="1"/>
  <c r="AH279" i="18"/>
  <c r="U278" i="10" s="1"/>
  <c r="AH348" i="18"/>
  <c r="U347" i="10" s="1"/>
  <c r="AH298" i="18"/>
  <c r="U297" i="10" s="1"/>
  <c r="AH284" i="18"/>
  <c r="U283" i="10" s="1"/>
  <c r="AH262" i="18"/>
  <c r="U261" i="10" s="1"/>
  <c r="AH234" i="18"/>
  <c r="U233" i="10" s="1"/>
  <c r="AH178" i="18"/>
  <c r="U177" i="10" s="1"/>
  <c r="AH170" i="18"/>
  <c r="U169" i="10" s="1"/>
  <c r="AH121" i="18"/>
  <c r="U120" i="10" s="1"/>
  <c r="AH138" i="18"/>
  <c r="U137" i="10" s="1"/>
  <c r="AH137" i="18"/>
  <c r="U136" i="10" s="1"/>
  <c r="AH82" i="18"/>
  <c r="U81" i="10" s="1"/>
  <c r="AH62" i="18"/>
  <c r="U61" i="10" s="1"/>
  <c r="AH29" i="18"/>
  <c r="U28" i="10" s="1"/>
  <c r="AH30" i="18"/>
  <c r="U29" i="10" s="1"/>
  <c r="AH327" i="18"/>
  <c r="U326" i="10" s="1"/>
  <c r="AH115" i="18"/>
  <c r="U114" i="10" s="1"/>
  <c r="AH48" i="18"/>
  <c r="U47" i="10" s="1"/>
  <c r="AH208" i="18"/>
  <c r="U207" i="10" s="1"/>
  <c r="AH23" i="18"/>
  <c r="U22" i="10" s="1"/>
  <c r="AH199" i="18"/>
  <c r="U198" i="10" s="1"/>
  <c r="AH92" i="18"/>
  <c r="U91" i="10" s="1"/>
  <c r="AH247" i="18"/>
  <c r="U246" i="10" s="1"/>
  <c r="AH11" i="18"/>
  <c r="U10" i="10" s="1"/>
  <c r="AH171" i="18"/>
  <c r="U170" i="10" s="1"/>
  <c r="AH104" i="18"/>
  <c r="U103" i="10" s="1"/>
  <c r="AH263" i="18"/>
  <c r="U262" i="10" s="1"/>
  <c r="AH47" i="18"/>
  <c r="U46" i="10" s="1"/>
  <c r="AH223" i="18"/>
  <c r="U222" i="10" s="1"/>
  <c r="AH132" i="18"/>
  <c r="U131" i="10" s="1"/>
  <c r="AH225" i="18"/>
  <c r="U224" i="10" s="1"/>
  <c r="AH329" i="18"/>
  <c r="U328" i="10" s="1"/>
  <c r="AH316" i="18"/>
  <c r="U315" i="10" s="1"/>
  <c r="AH271" i="18"/>
  <c r="U270" i="10" s="1"/>
  <c r="AH252" i="18"/>
  <c r="U251" i="10" s="1"/>
  <c r="AH214" i="18"/>
  <c r="U213" i="10" s="1"/>
  <c r="AH169" i="18"/>
  <c r="U168" i="10" s="1"/>
  <c r="AH158" i="18"/>
  <c r="U157" i="10" s="1"/>
  <c r="AH114" i="18"/>
  <c r="U113" i="10" s="1"/>
  <c r="AH122" i="18"/>
  <c r="U121" i="10" s="1"/>
  <c r="AH130" i="18"/>
  <c r="U129" i="10" s="1"/>
  <c r="AH73" i="18"/>
  <c r="U72" i="10" s="1"/>
  <c r="AH81" i="18"/>
  <c r="U80" i="10" s="1"/>
  <c r="AH14" i="18"/>
  <c r="U13" i="10" s="1"/>
  <c r="AH13" i="18"/>
  <c r="U12" i="10" s="1"/>
  <c r="AH276" i="18"/>
  <c r="U275" i="10" s="1"/>
  <c r="AH131" i="18"/>
  <c r="U130" i="10" s="1"/>
  <c r="AH64" i="18"/>
  <c r="U63" i="10" s="1"/>
  <c r="AH231" i="18"/>
  <c r="U230" i="10" s="1"/>
  <c r="AH39" i="18"/>
  <c r="U38" i="10" s="1"/>
  <c r="AH215" i="18"/>
  <c r="U214" i="10" s="1"/>
  <c r="AH124" i="18"/>
  <c r="U123" i="10" s="1"/>
  <c r="AH343" i="18"/>
  <c r="U342" i="10" s="1"/>
  <c r="AH27" i="18"/>
  <c r="U26" i="10" s="1"/>
  <c r="AH203" i="18"/>
  <c r="U202" i="10" s="1"/>
  <c r="AH120" i="18"/>
  <c r="U119" i="10" s="1"/>
  <c r="AH311" i="18"/>
  <c r="U310" i="10" s="1"/>
  <c r="AH79" i="18"/>
  <c r="U78" i="10" s="1"/>
  <c r="AH245" i="18"/>
  <c r="U244" i="10" s="1"/>
  <c r="AH148" i="18"/>
  <c r="U147" i="10" s="1"/>
  <c r="AH229" i="18"/>
  <c r="U228" i="10" s="1"/>
  <c r="AH326" i="18"/>
  <c r="U325" i="10" s="1"/>
  <c r="AH303" i="18"/>
  <c r="U302" i="10" s="1"/>
  <c r="AH249" i="18"/>
  <c r="U248" i="10" s="1"/>
  <c r="AH256" i="18"/>
  <c r="U255" i="10" s="1"/>
  <c r="AH217" i="18"/>
  <c r="U216" i="10" s="1"/>
  <c r="AH162" i="18"/>
  <c r="U161" i="10" s="1"/>
  <c r="AH193" i="18"/>
  <c r="U192" i="10" s="1"/>
  <c r="AH105" i="18"/>
  <c r="U104" i="10" s="1"/>
  <c r="AH113" i="18"/>
  <c r="U112" i="10" s="1"/>
  <c r="AH65" i="18"/>
  <c r="U64" i="10" s="1"/>
  <c r="AH85" i="18"/>
  <c r="U84" i="10" s="1"/>
  <c r="AH74" i="18"/>
  <c r="U73" i="10" s="1"/>
  <c r="AH53" i="18"/>
  <c r="U52" i="10" s="1"/>
  <c r="AH26" i="18"/>
  <c r="U25" i="10" s="1"/>
  <c r="AH337" i="18"/>
  <c r="U336" i="10" s="1"/>
  <c r="AH163" i="18"/>
  <c r="U162" i="10" s="1"/>
  <c r="AH80" i="18"/>
  <c r="U79" i="10" s="1"/>
  <c r="AH257" i="18"/>
  <c r="U256" i="10" s="1"/>
  <c r="AH71" i="18"/>
  <c r="U70" i="10" s="1"/>
  <c r="AH248" i="18"/>
  <c r="U247" i="10" s="1"/>
  <c r="AH140" i="18"/>
  <c r="U139" i="10" s="1"/>
  <c r="AH305" i="18"/>
  <c r="U304" i="10" s="1"/>
  <c r="AH43" i="18"/>
  <c r="U42" i="10" s="1"/>
  <c r="AH219" i="18"/>
  <c r="U218" i="10" s="1"/>
  <c r="AH152" i="18"/>
  <c r="U151" i="10" s="1"/>
  <c r="AH241" i="18"/>
  <c r="U240" i="10" s="1"/>
  <c r="AH95" i="18"/>
  <c r="U94" i="10" s="1"/>
  <c r="AH328" i="18"/>
  <c r="U327" i="10" s="1"/>
  <c r="AH164" i="18"/>
  <c r="U163" i="10" s="1"/>
  <c r="AH293" i="18"/>
  <c r="U292" i="10" s="1"/>
  <c r="AH314" i="18"/>
  <c r="U313" i="10" s="1"/>
  <c r="AH287" i="18"/>
  <c r="U286" i="10" s="1"/>
  <c r="AH246" i="18"/>
  <c r="U245" i="10" s="1"/>
  <c r="AH253" i="18"/>
  <c r="U252" i="10" s="1"/>
  <c r="AH205" i="18"/>
  <c r="U204" i="10" s="1"/>
  <c r="AH181" i="18"/>
  <c r="U180" i="10" s="1"/>
  <c r="AH161" i="18"/>
  <c r="U160" i="10" s="1"/>
  <c r="AH133" i="18"/>
  <c r="U132" i="10" s="1"/>
  <c r="AH106" i="18"/>
  <c r="U105" i="10" s="1"/>
  <c r="AH89" i="18"/>
  <c r="U88" i="10" s="1"/>
  <c r="AH54" i="18"/>
  <c r="U53" i="10" s="1"/>
  <c r="AH21" i="18"/>
  <c r="U20" i="10" s="1"/>
  <c r="AH17" i="18"/>
  <c r="U16" i="10" s="1"/>
  <c r="AH6" i="18"/>
  <c r="U5" i="10" s="1"/>
  <c r="AH340" i="18"/>
  <c r="U339" i="10" s="1"/>
  <c r="AH179" i="18"/>
  <c r="U178" i="10" s="1"/>
  <c r="AH112" i="18"/>
  <c r="U111" i="10" s="1"/>
  <c r="AH261" i="18"/>
  <c r="U260" i="10" s="1"/>
  <c r="AH87" i="18"/>
  <c r="U86" i="10" s="1"/>
  <c r="AH325" i="18"/>
  <c r="U324" i="10" s="1"/>
  <c r="AH156" i="18"/>
  <c r="U155" i="10" s="1"/>
  <c r="AH232" i="18"/>
  <c r="U231" i="10" s="1"/>
  <c r="AH75" i="18"/>
  <c r="U74" i="10" s="1"/>
  <c r="AH277" i="18"/>
  <c r="U276" i="10" s="1"/>
  <c r="AH168" i="18"/>
  <c r="U167" i="10" s="1"/>
  <c r="AH264" i="18"/>
  <c r="U263" i="10" s="1"/>
  <c r="AH111" i="18"/>
  <c r="U110" i="10" s="1"/>
  <c r="AH20" i="18"/>
  <c r="U19" i="10" s="1"/>
  <c r="AH196" i="18"/>
  <c r="U195" i="10" s="1"/>
  <c r="AH344" i="18"/>
  <c r="U343" i="10" s="1"/>
  <c r="CT342" i="18"/>
  <c r="CT322" i="18"/>
  <c r="CT302" i="18"/>
  <c r="CT290" i="18"/>
  <c r="CT278" i="18"/>
  <c r="CT270" i="18"/>
  <c r="CT240" i="18"/>
  <c r="CT246" i="18"/>
  <c r="CT217" i="18"/>
  <c r="CT194" i="18"/>
  <c r="CT195" i="18"/>
  <c r="CT350" i="18"/>
  <c r="CT330" i="18"/>
  <c r="CT311" i="18"/>
  <c r="CT297" i="18"/>
  <c r="CT288" i="18"/>
  <c r="CT253" i="18"/>
  <c r="CT269" i="18"/>
  <c r="CT237" i="18"/>
  <c r="CT209" i="18"/>
  <c r="CT236" i="18"/>
  <c r="CT218" i="18"/>
  <c r="CT207" i="18"/>
  <c r="CT349" i="18"/>
  <c r="CT332" i="18"/>
  <c r="CT298" i="18"/>
  <c r="CT274" i="18"/>
  <c r="CT272" i="18"/>
  <c r="CT231" i="18"/>
  <c r="CT215" i="18"/>
  <c r="CT224"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68" i="18"/>
  <c r="CT196" i="18"/>
  <c r="CT280" i="18"/>
  <c r="CT96" i="18"/>
  <c r="CT241" i="18"/>
  <c r="CT308" i="18"/>
  <c r="CT291" i="18"/>
  <c r="CT124" i="18"/>
  <c r="CT251" i="18"/>
  <c r="CT333" i="18"/>
  <c r="CT338" i="18"/>
  <c r="CT314" i="18"/>
  <c r="CT295" i="18"/>
  <c r="CT284" i="18"/>
  <c r="CT263" i="18"/>
  <c r="CT265" i="18"/>
  <c r="CT205" i="18"/>
  <c r="CT213"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34" i="18"/>
  <c r="CT313" i="18"/>
  <c r="CT279" i="18"/>
  <c r="CT262" i="18"/>
  <c r="CT254" i="18"/>
  <c r="CT233" i="18"/>
  <c r="CT189" i="18"/>
  <c r="CT211"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CT327" i="18"/>
  <c r="CT306" i="18"/>
  <c r="CT294" i="18"/>
  <c r="CT252" i="18"/>
  <c r="CT249" i="18"/>
  <c r="CT221" i="18"/>
  <c r="CT234" i="18"/>
  <c r="CT20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329" i="18"/>
  <c r="CT301" i="18"/>
  <c r="CT285" i="18"/>
  <c r="CT250" i="18"/>
  <c r="CT238" i="18"/>
  <c r="CT214" i="18"/>
  <c r="CT210" i="18"/>
  <c r="CT226"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48" i="18"/>
  <c r="CT326" i="18"/>
  <c r="CT310" i="18"/>
  <c r="CT281" i="18"/>
  <c r="CT247" i="18"/>
  <c r="CT242" i="18"/>
  <c r="CT203" i="18"/>
  <c r="CT199" i="18"/>
  <c r="CT197"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45" i="18"/>
  <c r="CT318" i="18"/>
  <c r="CT304" i="18"/>
  <c r="CT286" i="18"/>
  <c r="CT268" i="18"/>
  <c r="CT258" i="18"/>
  <c r="CT198" i="18"/>
  <c r="CT230" i="18"/>
  <c r="CT219"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6" i="18"/>
  <c r="CT316" i="18"/>
  <c r="CT300" i="18"/>
  <c r="CT282" i="18"/>
  <c r="CT266" i="18"/>
  <c r="CT256" i="18"/>
  <c r="CT222" i="18"/>
  <c r="CT201"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BE352" i="18"/>
  <c r="BE335" i="18"/>
  <c r="BE330" i="18"/>
  <c r="BE320" i="18"/>
  <c r="BE332" i="18"/>
  <c r="BE300" i="18"/>
  <c r="BE316" i="18"/>
  <c r="BE292" i="18"/>
  <c r="BE294" i="18"/>
  <c r="BE263" i="18"/>
  <c r="BE272" i="18"/>
  <c r="BE270" i="18"/>
  <c r="BE256" i="18"/>
  <c r="BE257" i="18"/>
  <c r="BE239" i="18"/>
  <c r="BE222" i="18"/>
  <c r="BE210" i="18"/>
  <c r="BE207" i="18"/>
  <c r="BE203" i="18"/>
  <c r="BE235" i="18"/>
  <c r="BE196" i="18"/>
  <c r="BE170" i="18"/>
  <c r="BE168" i="18"/>
  <c r="BE152" i="18"/>
  <c r="BE176" i="18"/>
  <c r="BE147" i="18"/>
  <c r="BE136" i="18"/>
  <c r="BE120" i="18"/>
  <c r="BE141" i="18"/>
  <c r="BE128" i="18"/>
  <c r="BE112" i="18"/>
  <c r="BE133" i="18"/>
  <c r="BE61" i="18"/>
  <c r="BE54" i="18"/>
  <c r="BE62" i="18"/>
  <c r="BE99" i="18"/>
  <c r="BE71" i="18"/>
  <c r="BE70" i="18"/>
  <c r="BE11" i="18"/>
  <c r="BE8" i="18"/>
  <c r="BE19" i="18"/>
  <c r="BE16" i="18"/>
  <c r="BE25" i="18"/>
  <c r="BE10" i="18"/>
  <c r="BE350" i="18"/>
  <c r="BE323" i="18"/>
  <c r="BE340" i="18"/>
  <c r="BE318" i="18"/>
  <c r="BE328" i="18"/>
  <c r="BE309" i="18"/>
  <c r="BE307" i="18"/>
  <c r="BE288" i="18"/>
  <c r="BE274" i="18"/>
  <c r="BE262" i="18"/>
  <c r="BE269" i="18"/>
  <c r="BE267" i="18"/>
  <c r="BE253" i="18"/>
  <c r="BE247" i="18"/>
  <c r="BE241" i="18"/>
  <c r="BE217" i="18"/>
  <c r="BE208" i="18"/>
  <c r="BE201" i="18"/>
  <c r="BE197" i="18"/>
  <c r="BE234" i="18"/>
  <c r="BE186" i="18"/>
  <c r="BE165" i="18"/>
  <c r="BE155" i="18"/>
  <c r="BE179" i="18"/>
  <c r="BE163" i="18"/>
  <c r="BE187" i="18"/>
  <c r="BE123" i="18"/>
  <c r="BE106" i="18"/>
  <c r="BE131" i="18"/>
  <c r="BE115" i="18"/>
  <c r="BE142" i="18"/>
  <c r="BE124" i="18"/>
  <c r="BE55" i="18"/>
  <c r="BE90" i="18"/>
  <c r="BE57" i="18"/>
  <c r="BE96" i="18"/>
  <c r="BE65" i="18"/>
  <c r="BE68" i="18"/>
  <c r="BE52" i="18"/>
  <c r="BE50" i="18"/>
  <c r="BE13" i="18"/>
  <c r="BE46" i="18"/>
  <c r="BE23" i="18"/>
  <c r="BE7" i="18"/>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E342" i="18"/>
  <c r="BE346" i="18"/>
  <c r="BE337" i="18"/>
  <c r="BE333" i="18"/>
  <c r="BE311" i="18"/>
  <c r="BE296" i="18"/>
  <c r="BE287" i="18"/>
  <c r="BE284" i="18"/>
  <c r="BE281" i="18"/>
  <c r="BE286" i="18"/>
  <c r="BE299" i="18"/>
  <c r="BE244" i="18"/>
  <c r="BE242" i="18"/>
  <c r="BE259" i="18"/>
  <c r="BE223" i="18"/>
  <c r="BE238"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AU342" i="18"/>
  <c r="AU314" i="18"/>
  <c r="AU310" i="18"/>
  <c r="AU286" i="18"/>
  <c r="AU254" i="18"/>
  <c r="AU246" i="18"/>
  <c r="AU230" i="18"/>
  <c r="AU237" i="18"/>
  <c r="AU164" i="18"/>
  <c r="AU161" i="18"/>
  <c r="AU184" i="18"/>
  <c r="AU157" i="18"/>
  <c r="AU100" i="18"/>
  <c r="AU124" i="18"/>
  <c r="AU97" i="18"/>
  <c r="AU72" i="18"/>
  <c r="AU93" i="18"/>
  <c r="AU64" i="18"/>
  <c r="AU88" i="18"/>
  <c r="AU29" i="18"/>
  <c r="AU24" i="18"/>
  <c r="AU13" i="18"/>
  <c r="AU32" i="18"/>
  <c r="AU12" i="18"/>
  <c r="AU225" i="18"/>
  <c r="AU239" i="18"/>
  <c r="AU50" i="18"/>
  <c r="AU178" i="18"/>
  <c r="AU95" i="18"/>
  <c r="AU265" i="18"/>
  <c r="AU338" i="18"/>
  <c r="AU326" i="18"/>
  <c r="AU282" i="18"/>
  <c r="AU258" i="18"/>
  <c r="AU242" i="18"/>
  <c r="AU220" i="18"/>
  <c r="AU192" i="18"/>
  <c r="AU176" i="18"/>
  <c r="AU149" i="18"/>
  <c r="AU160" i="18"/>
  <c r="AU128" i="18"/>
  <c r="AU113" i="18"/>
  <c r="AU136" i="18"/>
  <c r="AU137" i="18"/>
  <c r="AU104" i="18"/>
  <c r="AU116" i="18"/>
  <c r="AU96" i="18"/>
  <c r="AU92" i="18"/>
  <c r="AU28" i="18"/>
  <c r="AU52" i="18"/>
  <c r="AU9" i="18"/>
  <c r="AU98" i="18"/>
  <c r="AU236" i="18"/>
  <c r="AU276" i="18"/>
  <c r="AU47" i="18"/>
  <c r="AU30" i="18"/>
  <c r="AU346" i="18"/>
  <c r="AU336" i="18"/>
  <c r="AU333" i="18"/>
  <c r="AU318" i="18"/>
  <c r="AU306" i="18"/>
  <c r="AU302" i="18"/>
  <c r="AU270" i="18"/>
  <c r="AU205" i="18"/>
  <c r="AU234" i="18"/>
  <c r="AU193" i="18"/>
  <c r="AU173" i="18"/>
  <c r="AU152" i="18"/>
  <c r="AU105" i="18"/>
  <c r="AU76" i="18"/>
  <c r="AU49" i="18"/>
  <c r="AU17" i="18"/>
  <c r="AU8" i="18"/>
  <c r="AU257" i="18"/>
  <c r="AU18" i="18"/>
  <c r="AU146" i="18"/>
  <c r="AU232" i="18"/>
  <c r="AU75" i="18"/>
  <c r="AU353" i="18"/>
  <c r="AU352" i="18"/>
  <c r="AU300" i="18"/>
  <c r="AU288" i="18"/>
  <c r="AU266" i="18"/>
  <c r="AU240" i="18"/>
  <c r="AU200" i="18"/>
  <c r="AU153" i="18"/>
  <c r="AU165" i="18"/>
  <c r="AU177" i="18"/>
  <c r="AU129" i="18"/>
  <c r="AU140" i="18"/>
  <c r="AU68" i="18"/>
  <c r="AU77" i="18"/>
  <c r="AU48" i="18"/>
  <c r="AU21" i="18"/>
  <c r="AU66" i="18"/>
  <c r="AU194" i="18"/>
  <c r="AU323" i="18"/>
  <c r="AU163" i="18"/>
  <c r="AU308" i="18"/>
  <c r="AU350" i="18"/>
  <c r="AU334" i="18"/>
  <c r="AU301" i="18"/>
  <c r="AU297" i="18"/>
  <c r="AU285" i="18"/>
  <c r="AU294" i="18"/>
  <c r="AU274" i="18"/>
  <c r="AU278" i="18"/>
  <c r="AU262" i="18"/>
  <c r="AU256" i="18"/>
  <c r="AU213" i="18"/>
  <c r="AU226" i="18"/>
  <c r="AU181" i="18"/>
  <c r="AU196" i="18"/>
  <c r="AU180" i="18"/>
  <c r="AU145" i="18"/>
  <c r="AU117" i="18"/>
  <c r="AU141" i="18"/>
  <c r="AU108" i="18"/>
  <c r="AU61" i="18"/>
  <c r="AU85" i="18"/>
  <c r="AU81" i="18"/>
  <c r="AU36" i="18"/>
  <c r="AU44" i="18"/>
  <c r="AU25" i="18"/>
  <c r="AU289" i="18"/>
  <c r="AU114" i="18"/>
  <c r="AU249" i="18"/>
  <c r="AU222" i="18"/>
  <c r="AU325" i="18"/>
  <c r="AU147" i="18"/>
  <c r="AU46" i="18"/>
  <c r="AU348" i="18"/>
  <c r="AU330" i="18"/>
  <c r="AU298" i="18"/>
  <c r="AU290" i="18"/>
  <c r="AU238" i="18"/>
  <c r="AU253" i="18"/>
  <c r="AU201" i="18"/>
  <c r="AU212" i="18"/>
  <c r="AU208" i="18"/>
  <c r="AU172" i="18"/>
  <c r="AU169" i="18"/>
  <c r="AU144" i="18"/>
  <c r="AU120" i="18"/>
  <c r="AU132" i="18"/>
  <c r="AU133" i="18"/>
  <c r="AU60" i="18"/>
  <c r="AU84" i="18"/>
  <c r="AU57" i="18"/>
  <c r="AU80" i="18"/>
  <c r="AU65" i="18"/>
  <c r="AU41" i="18"/>
  <c r="AU45" i="18"/>
  <c r="AU34" i="18"/>
  <c r="AU162" i="18"/>
  <c r="AU261" i="18"/>
  <c r="AU43" i="18"/>
  <c r="AU83" i="18"/>
  <c r="AU340" i="18"/>
  <c r="AU67" i="18"/>
  <c r="AU215" i="18"/>
  <c r="AU349" i="18"/>
  <c r="AU332" i="18"/>
  <c r="AU322" i="18"/>
  <c r="AU272" i="18"/>
  <c r="AU250" i="18"/>
  <c r="AU217" i="18"/>
  <c r="AU224" i="18"/>
  <c r="AU221" i="18"/>
  <c r="AU148" i="18"/>
  <c r="AU188" i="18"/>
  <c r="AU189" i="18"/>
  <c r="AU168" i="18"/>
  <c r="AU112" i="18"/>
  <c r="AU109" i="18"/>
  <c r="AU56" i="18"/>
  <c r="AU53" i="18"/>
  <c r="AU40" i="18"/>
  <c r="AU37" i="18"/>
  <c r="AU20" i="18"/>
  <c r="AU321" i="18"/>
  <c r="AU82" i="18"/>
  <c r="AU210" i="18"/>
  <c r="AU287" i="18"/>
  <c r="AU248" i="18"/>
  <c r="AU35" i="18"/>
  <c r="AU14" i="18"/>
  <c r="AU185" i="18"/>
  <c r="AU125" i="18"/>
  <c r="AU73" i="18"/>
  <c r="AU244" i="18"/>
  <c r="AU174" i="18"/>
  <c r="AU191" i="18"/>
  <c r="AU175" i="18"/>
  <c r="AU303" i="18"/>
  <c r="AU90" i="18"/>
  <c r="AU218" i="18"/>
  <c r="AU328" i="18"/>
  <c r="AU268" i="18"/>
  <c r="AU275" i="18"/>
  <c r="AU70" i="18"/>
  <c r="AU198" i="18"/>
  <c r="AU143" i="18"/>
  <c r="AU319" i="18"/>
  <c r="AU227" i="18"/>
  <c r="AU231" i="18"/>
  <c r="AU304" i="18"/>
  <c r="AU269" i="18"/>
  <c r="AU204" i="18"/>
  <c r="AU209" i="18"/>
  <c r="AU156" i="18"/>
  <c r="AU16" i="18"/>
  <c r="AU263" i="18"/>
  <c r="AU94" i="18"/>
  <c r="AU335" i="18"/>
  <c r="AU115" i="18"/>
  <c r="AU273" i="18"/>
  <c r="AU10" i="18"/>
  <c r="AU138" i="18"/>
  <c r="AU79" i="18"/>
  <c r="AU167" i="18"/>
  <c r="AU324" i="18"/>
  <c r="AU291" i="18"/>
  <c r="AU63" i="18"/>
  <c r="AU316" i="18"/>
  <c r="AU118" i="18"/>
  <c r="AU280" i="18"/>
  <c r="AU31" i="18"/>
  <c r="AU315" i="18"/>
  <c r="AU296" i="18"/>
  <c r="AU171" i="18"/>
  <c r="AU284" i="18"/>
  <c r="AU216" i="18"/>
  <c r="AU142" i="18"/>
  <c r="AU15" i="18"/>
  <c r="AU139" i="18"/>
  <c r="AU252" i="18"/>
  <c r="AU351" i="18"/>
  <c r="AU264" i="18"/>
  <c r="AU7" i="18"/>
  <c r="AU87" i="18"/>
  <c r="AU235" i="18"/>
  <c r="AU58" i="18"/>
  <c r="AU186" i="18"/>
  <c r="AU327" i="18"/>
  <c r="AU271" i="18"/>
  <c r="AU38" i="18"/>
  <c r="AU166" i="18"/>
  <c r="AU127" i="18"/>
  <c r="AU203" i="18"/>
  <c r="AU331" i="18"/>
  <c r="AU307" i="18"/>
  <c r="AU55" i="18"/>
  <c r="AU111" i="18"/>
  <c r="AU320" i="18"/>
  <c r="AU190" i="18"/>
  <c r="AU312" i="18"/>
  <c r="AU199" i="18"/>
  <c r="AU251" i="18"/>
  <c r="AU183" i="18"/>
  <c r="AU295" i="18"/>
  <c r="AU305" i="18"/>
  <c r="AU106" i="18"/>
  <c r="AU341" i="18"/>
  <c r="AU219" i="18"/>
  <c r="AU281" i="18"/>
  <c r="AU228" i="18"/>
  <c r="AU229" i="18"/>
  <c r="AU267" i="18"/>
  <c r="AU86" i="18"/>
  <c r="AU214" i="18"/>
  <c r="AU11" i="18"/>
  <c r="AU329" i="18"/>
  <c r="AU121" i="18"/>
  <c r="AU69" i="18"/>
  <c r="AU243" i="18"/>
  <c r="AU110" i="18"/>
  <c r="AU123" i="18"/>
  <c r="AU311" i="18"/>
  <c r="AU299" i="18"/>
  <c r="AU26" i="18"/>
  <c r="AU154" i="18"/>
  <c r="AU51" i="18"/>
  <c r="AU99" i="18"/>
  <c r="AU71" i="18"/>
  <c r="AU151" i="18"/>
  <c r="AU343" i="18"/>
  <c r="AU6" i="18"/>
  <c r="AU134" i="18"/>
  <c r="AU187" i="18"/>
  <c r="AU309" i="18"/>
  <c r="AU179" i="18"/>
  <c r="AU101" i="18"/>
  <c r="AU62" i="18"/>
  <c r="AU158" i="18"/>
  <c r="AU259" i="18"/>
  <c r="AU277" i="18"/>
  <c r="AU27" i="18"/>
  <c r="AU337" i="18"/>
  <c r="AU74" i="18"/>
  <c r="AU202" i="18"/>
  <c r="AU293" i="18"/>
  <c r="AU260" i="18"/>
  <c r="AU223" i="18"/>
  <c r="AU54" i="18"/>
  <c r="AU182" i="18"/>
  <c r="AU91" i="18"/>
  <c r="AU135" i="18"/>
  <c r="AU211" i="18"/>
  <c r="AU119" i="18"/>
  <c r="AU347" i="18"/>
  <c r="AU33" i="18"/>
  <c r="AU78" i="18"/>
  <c r="AU206" i="18"/>
  <c r="AU207" i="18"/>
  <c r="AU107" i="18"/>
  <c r="AU122" i="18"/>
  <c r="AU39" i="18"/>
  <c r="AU247" i="18"/>
  <c r="AU102" i="18"/>
  <c r="AU19" i="18"/>
  <c r="AU344" i="18"/>
  <c r="AU23" i="18"/>
  <c r="AU317" i="18"/>
  <c r="AU197" i="18"/>
  <c r="AU89" i="18"/>
  <c r="AU130" i="18"/>
  <c r="AU283" i="18"/>
  <c r="AU155" i="18"/>
  <c r="AU126" i="18"/>
  <c r="AU339" i="18"/>
  <c r="AU59" i="18"/>
  <c r="AU131" i="18"/>
  <c r="AU313" i="18"/>
  <c r="AU255" i="18"/>
  <c r="AU241" i="18"/>
  <c r="AU42" i="18"/>
  <c r="AU170" i="18"/>
  <c r="AU292" i="18"/>
  <c r="AU159" i="18"/>
  <c r="AU233" i="18"/>
  <c r="AU279" i="18"/>
  <c r="AU22" i="18"/>
  <c r="AU150" i="18"/>
  <c r="AU245" i="18"/>
  <c r="AU195" i="18"/>
  <c r="AU103" i="18"/>
  <c r="AU345" i="18"/>
  <c r="BZ343" i="18"/>
  <c r="BZ325" i="18"/>
  <c r="BZ336" i="18"/>
  <c r="BZ310" i="18"/>
  <c r="BZ334" i="18"/>
  <c r="BZ305" i="18"/>
  <c r="BZ309" i="18"/>
  <c r="BZ289" i="18"/>
  <c r="BZ291" i="18"/>
  <c r="BZ252" i="18"/>
  <c r="BZ271" i="18"/>
  <c r="BZ240" i="18"/>
  <c r="BZ255" i="18"/>
  <c r="BZ257" i="18"/>
  <c r="BZ254"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352" i="18"/>
  <c r="BZ324" i="18"/>
  <c r="BZ337" i="18"/>
  <c r="BZ333" i="18"/>
  <c r="BZ331" i="18"/>
  <c r="BZ301" i="18"/>
  <c r="BZ308" i="18"/>
  <c r="BZ293" i="18"/>
  <c r="BZ286" i="18"/>
  <c r="BZ290" i="18"/>
  <c r="BZ280" i="18"/>
  <c r="BZ264" i="18"/>
  <c r="BZ245" i="18"/>
  <c r="BZ249" i="18"/>
  <c r="BZ266" i="18"/>
  <c r="BZ227" i="18"/>
  <c r="BZ199" i="18"/>
  <c r="BZ222" i="18"/>
  <c r="BZ208" i="18"/>
  <c r="BZ237" i="18"/>
  <c r="BZ178" i="18"/>
  <c r="BZ157" i="18"/>
  <c r="BZ186" i="18"/>
  <c r="BZ165" i="18"/>
  <c r="BZ149" i="18"/>
  <c r="BZ179" i="18"/>
  <c r="BZ127" i="18"/>
  <c r="BZ111" i="18"/>
  <c r="BZ136" i="18"/>
  <c r="BZ120" i="18"/>
  <c r="BZ141" i="18"/>
  <c r="BZ128" i="18"/>
  <c r="BZ59" i="18"/>
  <c r="BZ89" i="18"/>
  <c r="BZ80" i="18"/>
  <c r="BZ66" i="18"/>
  <c r="BZ88" i="18"/>
  <c r="BZ69" i="18"/>
  <c r="BZ18" i="18"/>
  <c r="BZ12" i="18"/>
  <c r="BZ51" i="18"/>
  <c r="BZ30" i="18"/>
  <c r="BZ19" i="18"/>
  <c r="BZ13" i="18"/>
  <c r="BZ350" i="18"/>
  <c r="BZ348" i="18"/>
  <c r="BZ329" i="18"/>
  <c r="BZ327" i="18"/>
  <c r="BZ330" i="18"/>
  <c r="BZ303" i="18"/>
  <c r="BZ304" i="18"/>
  <c r="BZ292" i="18"/>
  <c r="BZ283" i="18"/>
  <c r="BZ287" i="18"/>
  <c r="BZ272" i="18"/>
  <c r="BZ258" i="18"/>
  <c r="BZ241" i="18"/>
  <c r="BZ247" i="18"/>
  <c r="BZ235" i="18"/>
  <c r="BZ226" i="18"/>
  <c r="BZ193" i="18"/>
  <c r="BZ217" i="18"/>
  <c r="BZ194" i="18"/>
  <c r="BZ218" i="18"/>
  <c r="BZ176" i="18"/>
  <c r="BZ147" i="18"/>
  <c r="BZ181" i="18"/>
  <c r="BZ158" i="18"/>
  <c r="BZ189" i="18"/>
  <c r="BZ173" i="18"/>
  <c r="BZ114" i="18"/>
  <c r="BZ105" i="18"/>
  <c r="BZ123" i="18"/>
  <c r="BZ106" i="18"/>
  <c r="BZ131" i="18"/>
  <c r="BZ115" i="18"/>
  <c r="BZ95" i="18"/>
  <c r="BZ83" i="18"/>
  <c r="BZ67" i="18"/>
  <c r="BZ64" i="18"/>
  <c r="BZ75" i="18"/>
  <c r="BZ60" i="18"/>
  <c r="BZ16" i="18"/>
  <c r="BZ49" i="18"/>
  <c r="BZ43" i="18"/>
  <c r="BZ25" i="18"/>
  <c r="BZ15"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42" i="18"/>
  <c r="BZ319" i="18"/>
  <c r="BZ321" i="18"/>
  <c r="BZ318" i="18"/>
  <c r="BZ294" i="18"/>
  <c r="BZ296" i="18"/>
  <c r="BZ285" i="18"/>
  <c r="BZ273" i="18"/>
  <c r="BZ277" i="18"/>
  <c r="BZ268" i="18"/>
  <c r="BZ253" i="18"/>
  <c r="BZ263" i="18"/>
  <c r="BZ243"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49" i="18"/>
  <c r="BZ351" i="18"/>
  <c r="BZ315" i="18"/>
  <c r="BZ316" i="18"/>
  <c r="BZ323" i="18"/>
  <c r="BZ317" i="18"/>
  <c r="BZ297" i="18"/>
  <c r="BZ307" i="18"/>
  <c r="BZ270" i="18"/>
  <c r="BZ276" i="18"/>
  <c r="BZ265" i="18"/>
  <c r="BZ251" i="18"/>
  <c r="BZ262" i="18"/>
  <c r="BZ242" i="18"/>
  <c r="BZ229" i="18"/>
  <c r="BZ200" i="18"/>
  <c r="BZ212" i="18"/>
  <c r="BZ233" i="18"/>
  <c r="BZ219" i="18"/>
  <c r="BZ204" i="18"/>
  <c r="BZ148" i="18"/>
  <c r="BZ172" i="18"/>
  <c r="BZ153" i="18"/>
  <c r="BZ183" i="18"/>
  <c r="BZ167" i="18"/>
  <c r="BZ151" i="18"/>
  <c r="BZ142" i="18"/>
  <c r="BZ124" i="18"/>
  <c r="BZ101" i="18"/>
  <c r="BZ132" i="18"/>
  <c r="BZ116" i="18"/>
  <c r="BZ96" i="18"/>
  <c r="BZ65" i="18"/>
  <c r="BZ68" i="18"/>
  <c r="BZ97" i="18"/>
  <c r="BZ85" i="18"/>
  <c r="BZ98" i="18"/>
  <c r="BZ39" i="18"/>
  <c r="BZ36" i="18"/>
  <c r="BZ52" i="18"/>
  <c r="BZ50" i="18"/>
  <c r="BZ40" i="18"/>
  <c r="BZ22" i="18"/>
  <c r="BZ353" i="18"/>
  <c r="BZ338" i="18"/>
  <c r="BZ335" i="18"/>
  <c r="BZ314" i="18"/>
  <c r="BZ332" i="18"/>
  <c r="BZ345" i="18"/>
  <c r="BZ312" i="18"/>
  <c r="BZ300" i="18"/>
  <c r="BZ281" i="18"/>
  <c r="BZ284" i="18"/>
  <c r="BZ279" i="18"/>
  <c r="BZ261" i="18"/>
  <c r="BZ250" i="18"/>
  <c r="BZ248" i="18"/>
  <c r="BZ260" i="18"/>
  <c r="BZ228" i="18"/>
  <c r="BZ221" i="18"/>
  <c r="BZ198" i="18"/>
  <c r="BZ230" i="18"/>
  <c r="BZ207" i="18"/>
  <c r="BZ190" i="18"/>
  <c r="BZ175" i="18"/>
  <c r="BZ160" i="18"/>
  <c r="BZ187" i="18"/>
  <c r="BZ177" i="18"/>
  <c r="BZ161" i="18"/>
  <c r="BZ145" i="18"/>
  <c r="BZ140" i="18"/>
  <c r="BZ110" i="18"/>
  <c r="BZ135" i="18"/>
  <c r="BZ119" i="18"/>
  <c r="BZ102" i="18"/>
  <c r="BZ86" i="18"/>
  <c r="BZ58" i="18"/>
  <c r="BZ56" i="18"/>
  <c r="BZ91" i="18"/>
  <c r="BZ78" i="18"/>
  <c r="BZ93" i="18"/>
  <c r="BZ33" i="18"/>
  <c r="BZ35" i="18"/>
  <c r="BZ44" i="18"/>
  <c r="BZ45" i="18"/>
  <c r="BZ29" i="18"/>
  <c r="BZ11"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1" i="18"/>
  <c r="BU335" i="18"/>
  <c r="BU330" i="18"/>
  <c r="BU322" i="18"/>
  <c r="BU315" i="18"/>
  <c r="BU308" i="18"/>
  <c r="BU290" i="18"/>
  <c r="BU310" i="18"/>
  <c r="BU277" i="18"/>
  <c r="BU251" i="18"/>
  <c r="BU272" i="18"/>
  <c r="BU255"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BU349" i="18"/>
  <c r="BU339" i="18"/>
  <c r="BU342" i="18"/>
  <c r="BU317" i="18"/>
  <c r="BU300" i="18"/>
  <c r="BU287" i="18"/>
  <c r="BU284" i="18"/>
  <c r="BU263" i="18"/>
  <c r="BU269" i="18"/>
  <c r="BU246" i="18"/>
  <c r="BU244" i="18"/>
  <c r="BU230" i="18"/>
  <c r="BU220" i="18"/>
  <c r="BU191" i="18"/>
  <c r="BU226" i="18"/>
  <c r="BU199" i="18"/>
  <c r="BU158" i="18"/>
  <c r="BU167" i="18"/>
  <c r="BU185" i="18"/>
  <c r="BU187" i="18"/>
  <c r="BU101" i="18"/>
  <c r="BU113" i="18"/>
  <c r="BU115" i="18"/>
  <c r="BU126" i="18"/>
  <c r="BU82" i="18"/>
  <c r="BU54" i="18"/>
  <c r="BU93" i="18"/>
  <c r="BU95" i="18"/>
  <c r="BU68" i="18"/>
  <c r="BU51" i="18"/>
  <c r="BU40" i="18"/>
  <c r="BU46" i="18"/>
  <c r="BU23" i="18"/>
  <c r="BU352" i="18"/>
  <c r="BU336" i="18"/>
  <c r="BU338" i="18"/>
  <c r="BU328" i="18"/>
  <c r="BU309" i="18"/>
  <c r="BU297" i="18"/>
  <c r="BU289" i="18"/>
  <c r="BU262" i="18"/>
  <c r="BU268" i="18"/>
  <c r="BU266" i="18"/>
  <c r="BU264" i="18"/>
  <c r="BU223" i="18"/>
  <c r="BU208" i="18"/>
  <c r="BU229" i="18"/>
  <c r="BU215" i="18"/>
  <c r="BU186" i="18"/>
  <c r="BU156" i="18"/>
  <c r="BU161" i="18"/>
  <c r="BU176" i="18"/>
  <c r="BU174" i="18"/>
  <c r="BU135" i="18"/>
  <c r="BU141" i="18"/>
  <c r="BU109" i="18"/>
  <c r="BU121" i="18"/>
  <c r="BU67" i="18"/>
  <c r="BU90" i="18"/>
  <c r="BU87" i="18"/>
  <c r="BU71" i="18"/>
  <c r="BU56" i="18"/>
  <c r="BU43" i="18"/>
  <c r="BU19" i="18"/>
  <c r="BU38" i="18"/>
  <c r="BU7" i="18"/>
  <c r="BU350" i="18"/>
  <c r="BU323" i="18"/>
  <c r="BU325" i="18"/>
  <c r="BU326" i="18"/>
  <c r="BU304" i="18"/>
  <c r="BU293" i="18"/>
  <c r="BU274" i="18"/>
  <c r="BU250" i="18"/>
  <c r="BU275" i="18"/>
  <c r="BU260" i="18"/>
  <c r="BU256" i="18"/>
  <c r="BU212" i="18"/>
  <c r="BU194" i="18"/>
  <c r="BU213" i="18"/>
  <c r="BU202" i="18"/>
  <c r="BU181" i="18"/>
  <c r="BU188" i="18"/>
  <c r="BU154" i="18"/>
  <c r="BU163" i="18"/>
  <c r="BU160" i="18"/>
  <c r="BU129" i="18"/>
  <c r="BU131" i="18"/>
  <c r="BU143" i="18"/>
  <c r="BU111" i="18"/>
  <c r="BU61" i="18"/>
  <c r="BU78" i="18"/>
  <c r="BU74" i="18"/>
  <c r="BU65" i="18"/>
  <c r="BU41" i="18"/>
  <c r="BU31" i="18"/>
  <c r="BU13" i="18"/>
  <c r="BU26" i="18"/>
  <c r="BU20" i="18"/>
  <c r="BU341" i="18"/>
  <c r="BU337" i="18"/>
  <c r="BU320" i="18"/>
  <c r="BU319" i="18"/>
  <c r="BU302" i="18"/>
  <c r="BU288" i="18"/>
  <c r="BU280" i="18"/>
  <c r="BU249" i="18"/>
  <c r="BU270" i="18"/>
  <c r="BU259" i="18"/>
  <c r="BU253" i="18"/>
  <c r="BU222" i="18"/>
  <c r="BU192" i="18"/>
  <c r="BU206" i="18"/>
  <c r="BU235" i="18"/>
  <c r="BU171" i="18"/>
  <c r="BU183" i="18"/>
  <c r="BU196" i="18"/>
  <c r="BU150" i="18"/>
  <c r="BU146" i="18"/>
  <c r="BU120" i="18"/>
  <c r="BU125" i="18"/>
  <c r="BU137" i="18"/>
  <c r="BU139" i="18"/>
  <c r="BU55" i="18"/>
  <c r="BU76" i="18"/>
  <c r="BU60" i="18"/>
  <c r="BU58" i="18"/>
  <c r="BU34" i="18"/>
  <c r="BU8" i="18"/>
  <c r="BU47" i="18"/>
  <c r="BU24" i="18"/>
  <c r="BU14" i="18"/>
  <c r="BU353" i="18"/>
  <c r="BU329" i="18"/>
  <c r="BU318" i="18"/>
  <c r="BU314" i="18"/>
  <c r="BU296" i="18"/>
  <c r="BU285" i="18"/>
  <c r="BU276" i="18"/>
  <c r="BU298" i="18"/>
  <c r="BU267" i="18"/>
  <c r="BU252" i="18"/>
  <c r="BU240" i="18"/>
  <c r="BU217" i="18"/>
  <c r="BU225" i="18"/>
  <c r="BU204" i="18"/>
  <c r="BU234" i="18"/>
  <c r="BU153" i="18"/>
  <c r="BU177" i="18"/>
  <c r="BU179" i="18"/>
  <c r="BU175" i="18"/>
  <c r="BU145" i="18"/>
  <c r="BU106" i="18"/>
  <c r="BU116" i="18"/>
  <c r="BU127" i="18"/>
  <c r="BU133" i="18"/>
  <c r="BU91" i="18"/>
  <c r="BU63" i="18"/>
  <c r="BU96" i="18"/>
  <c r="BU94" i="18"/>
  <c r="BU29" i="18"/>
  <c r="BU50" i="18"/>
  <c r="BU33" i="18"/>
  <c r="BU15" i="18"/>
  <c r="BU10" i="18"/>
  <c r="BU344" i="18"/>
  <c r="BU340" i="18"/>
  <c r="BU312" i="18"/>
  <c r="BU311" i="18"/>
  <c r="BU307" i="18"/>
  <c r="BU299" i="18"/>
  <c r="BU295" i="18"/>
  <c r="BU286" i="18"/>
  <c r="BU265" i="18"/>
  <c r="BU243" i="18"/>
  <c r="BU239" i="18"/>
  <c r="BU211" i="18"/>
  <c r="BU224" i="18"/>
  <c r="BU203" i="18"/>
  <c r="BU232" i="18"/>
  <c r="BU189" i="18"/>
  <c r="BU155" i="18"/>
  <c r="BU173" i="18"/>
  <c r="BU169" i="18"/>
  <c r="BU136" i="18"/>
  <c r="BU104" i="18"/>
  <c r="BU102" i="18"/>
  <c r="BU112" i="18"/>
  <c r="BU124" i="18"/>
  <c r="BU79" i="18"/>
  <c r="BU75" i="18"/>
  <c r="BU86" i="18"/>
  <c r="BU89" i="18"/>
  <c r="BU11" i="18"/>
  <c r="BU45" i="18"/>
  <c r="BU27" i="18"/>
  <c r="BU6" i="18"/>
  <c r="BU346" i="18"/>
  <c r="BU334" i="18"/>
  <c r="BU333" i="18"/>
  <c r="BU316" i="18"/>
  <c r="BU305" i="18"/>
  <c r="BU303" i="18"/>
  <c r="BU281" i="18"/>
  <c r="BU283" i="18"/>
  <c r="BU257" i="18"/>
  <c r="BU242" i="18"/>
  <c r="BU248" i="18"/>
  <c r="BU195" i="18"/>
  <c r="BU219" i="18"/>
  <c r="BU197" i="18"/>
  <c r="BU214" i="18"/>
  <c r="BU184" i="18"/>
  <c r="BU149" i="18"/>
  <c r="BU164" i="18"/>
  <c r="BU162" i="18"/>
  <c r="BU123" i="18"/>
  <c r="BU132" i="18"/>
  <c r="BU144" i="18"/>
  <c r="BU99" i="18"/>
  <c r="BU108" i="18"/>
  <c r="BU73" i="18"/>
  <c r="BU62" i="18"/>
  <c r="BU72" i="18"/>
  <c r="BU83" i="18"/>
  <c r="BU52" i="18"/>
  <c r="BU37" i="18"/>
  <c r="BU21" i="18"/>
  <c r="BU12" i="18"/>
  <c r="BU343" i="18"/>
  <c r="BU331" i="18"/>
  <c r="BU327" i="18"/>
  <c r="BU306" i="18"/>
  <c r="BU301" i="18"/>
  <c r="BU291" i="18"/>
  <c r="BU271" i="18"/>
  <c r="BU282" i="18"/>
  <c r="BU247" i="18"/>
  <c r="BU261" i="18"/>
  <c r="BU241" i="18"/>
  <c r="BU237" i="18"/>
  <c r="BU201" i="18"/>
  <c r="BU231" i="18"/>
  <c r="BU209" i="18"/>
  <c r="BU165" i="18"/>
  <c r="BU182" i="18"/>
  <c r="BU151" i="18"/>
  <c r="BU147" i="18"/>
  <c r="BU117" i="18"/>
  <c r="BU119" i="18"/>
  <c r="BU128" i="18"/>
  <c r="BU142" i="18"/>
  <c r="BU92" i="18"/>
  <c r="BU64" i="18"/>
  <c r="BU57" i="18"/>
  <c r="BU59" i="18"/>
  <c r="BU70" i="18"/>
  <c r="BU44" i="18"/>
  <c r="BU48" i="18"/>
  <c r="BU16" i="18"/>
  <c r="BU35"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83" i="18"/>
  <c r="AQ33" i="18"/>
  <c r="AQ343" i="18"/>
  <c r="AQ79" i="18"/>
  <c r="AQ56" i="18"/>
  <c r="AQ184" i="18"/>
  <c r="AQ129" i="18"/>
  <c r="AQ43" i="18"/>
  <c r="AQ25" i="18"/>
  <c r="AQ263" i="18"/>
  <c r="AQ71" i="18"/>
  <c r="AQ341" i="18"/>
  <c r="AQ132" i="18"/>
  <c r="AQ49" i="18"/>
  <c r="AQ312"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228" i="18"/>
  <c r="AQ211" i="18"/>
  <c r="AQ145" i="18"/>
  <c r="AQ232" i="18"/>
  <c r="AQ207" i="18"/>
  <c r="AQ120" i="18"/>
  <c r="AQ323" i="18"/>
  <c r="AQ205" i="18"/>
  <c r="AQ171" i="18"/>
  <c r="AQ121" i="18"/>
  <c r="AQ337" i="18"/>
  <c r="AQ199" i="18"/>
  <c r="AQ68" i="18"/>
  <c r="AQ196" i="18"/>
  <c r="AQ217"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BP31" i="18"/>
  <c r="BP44" i="18"/>
  <c r="BP36" i="18"/>
  <c r="BP48" i="18"/>
  <c r="BP76" i="18"/>
  <c r="BP55" i="18"/>
  <c r="BP71" i="18"/>
  <c r="BP75" i="18"/>
  <c r="BP117" i="18"/>
  <c r="BP112" i="18"/>
  <c r="BP141" i="18"/>
  <c r="BP186" i="18"/>
  <c r="BP176" i="18"/>
  <c r="BP194" i="18"/>
  <c r="BP214" i="18"/>
  <c r="BP218" i="18"/>
  <c r="BP241" i="18"/>
  <c r="BP254" i="18"/>
  <c r="BP266" i="18"/>
  <c r="BP296" i="18"/>
  <c r="BP324" i="18"/>
  <c r="BP314" i="18"/>
  <c r="BP339" i="18"/>
  <c r="BP351" i="18"/>
  <c r="BS28" i="18"/>
  <c r="BS52" i="18"/>
  <c r="BS59" i="18"/>
  <c r="BS76"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27" i="18"/>
  <c r="BQ329" i="18"/>
  <c r="BQ319" i="18"/>
  <c r="BQ324" i="18"/>
  <c r="BQ301" i="18"/>
  <c r="BQ302" i="18"/>
  <c r="BQ297" i="18"/>
  <c r="BQ292" i="18"/>
  <c r="BQ270" i="18"/>
  <c r="BQ283" i="18"/>
  <c r="BQ251" i="18"/>
  <c r="BQ240" i="18"/>
  <c r="BQ260" i="18"/>
  <c r="BQ244" i="18"/>
  <c r="BQ232" i="18"/>
  <c r="BQ215" i="18"/>
  <c r="BQ237" i="18"/>
  <c r="BQ205" i="18"/>
  <c r="BQ228" i="18"/>
  <c r="BQ173" i="18"/>
  <c r="BQ150" i="18"/>
  <c r="BQ187" i="18"/>
  <c r="BQ181" i="18"/>
  <c r="BQ158" i="18"/>
  <c r="BQ180" i="18"/>
  <c r="BQ115" i="18"/>
  <c r="BQ112"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48" i="18"/>
  <c r="BQ336" i="18"/>
  <c r="BQ334" i="18"/>
  <c r="BQ314" i="18"/>
  <c r="BQ322" i="18"/>
  <c r="BQ306" i="18"/>
  <c r="BQ294" i="18"/>
  <c r="BQ299"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351" i="18"/>
  <c r="BQ347" i="18"/>
  <c r="BQ340" i="18"/>
  <c r="BQ326" i="18"/>
  <c r="BQ321" i="18"/>
  <c r="BQ307" i="18"/>
  <c r="BQ309" i="18"/>
  <c r="BQ279" i="18"/>
  <c r="BQ287"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125" i="18"/>
  <c r="BQ98" i="18"/>
  <c r="BQ139" i="18"/>
  <c r="BQ69" i="18"/>
  <c r="BQ77" i="18"/>
  <c r="BQ76" i="18"/>
  <c r="BQ108" i="18"/>
  <c r="BQ117" i="18"/>
  <c r="BQ81" i="18"/>
  <c r="BQ92" i="18"/>
  <c r="BQ129" i="18"/>
  <c r="BQ104" i="18"/>
  <c r="BQ84" i="18"/>
  <c r="BQ113" i="18"/>
  <c r="BQ79" i="18"/>
  <c r="CM342" i="18"/>
  <c r="CM332" i="18"/>
  <c r="CM320" i="18"/>
  <c r="CM304" i="18"/>
  <c r="CM266" i="18"/>
  <c r="CM234" i="18"/>
  <c r="CM238" i="18"/>
  <c r="CM202" i="18"/>
  <c r="CM178" i="18"/>
  <c r="CM158" i="18"/>
  <c r="CM110" i="18"/>
  <c r="CM74" i="18"/>
  <c r="CM50" i="18"/>
  <c r="CM22" i="18"/>
  <c r="CM139" i="18"/>
  <c r="CM113" i="18"/>
  <c r="CM312" i="18"/>
  <c r="CM71" i="18"/>
  <c r="CM325" i="18"/>
  <c r="CM132" i="18"/>
  <c r="CM77" i="18"/>
  <c r="CM67" i="18"/>
  <c r="CM292" i="18"/>
  <c r="CM235" i="18"/>
  <c r="CM63" i="18"/>
  <c r="CM64" i="18"/>
  <c r="CM192" i="18"/>
  <c r="CM89" i="18"/>
  <c r="CM285" i="18"/>
  <c r="CM352" i="18"/>
  <c r="CM117" i="18"/>
  <c r="CM337" i="18"/>
  <c r="CM151" i="18"/>
  <c r="CM28" i="18"/>
  <c r="CM156" i="18"/>
  <c r="CM324" i="18"/>
  <c r="CM19" i="18"/>
  <c r="CM244" i="18"/>
  <c r="CM253" i="18"/>
  <c r="CM47" i="18"/>
  <c r="CM40" i="18"/>
  <c r="CM168" i="18"/>
  <c r="CM13" i="18"/>
  <c r="CM255" i="18"/>
  <c r="CM334" i="18"/>
  <c r="CM310" i="18"/>
  <c r="CM302" i="18"/>
  <c r="CM275" i="18"/>
  <c r="CM258" i="18"/>
  <c r="CM254" i="18"/>
  <c r="CM206" i="18"/>
  <c r="CM222" i="18"/>
  <c r="CM146" i="18"/>
  <c r="CM130" i="18"/>
  <c r="CM90" i="18"/>
  <c r="CM70" i="18"/>
  <c r="CM38" i="18"/>
  <c r="CM11" i="18"/>
  <c r="CM327" i="18"/>
  <c r="CM269" i="18"/>
  <c r="CM239" i="18"/>
  <c r="CM199" i="18"/>
  <c r="CM68" i="18"/>
  <c r="CM196" i="18"/>
  <c r="CM317" i="18"/>
  <c r="CM195" i="18"/>
  <c r="CM69" i="18"/>
  <c r="CM257" i="18"/>
  <c r="CM191" i="18"/>
  <c r="CM128" i="18"/>
  <c r="CM231" i="18"/>
  <c r="CM185" i="18"/>
  <c r="CM123" i="18"/>
  <c r="CM21" i="18"/>
  <c r="CM333" i="18"/>
  <c r="CM23" i="18"/>
  <c r="CM277" i="18"/>
  <c r="CM92" i="18"/>
  <c r="CM220" i="18"/>
  <c r="CM161" i="18"/>
  <c r="CM147" i="18"/>
  <c r="CM93" i="18"/>
  <c r="CM315" i="18"/>
  <c r="CM175" i="18"/>
  <c r="CM104" i="18"/>
  <c r="CM265" i="18"/>
  <c r="CM189" i="18"/>
  <c r="CM326" i="18"/>
  <c r="CM290" i="18"/>
  <c r="CM284" i="18"/>
  <c r="CM242" i="18"/>
  <c r="CM210" i="18"/>
  <c r="CM198" i="18"/>
  <c r="CM186" i="18"/>
  <c r="CM138" i="18"/>
  <c r="CM94" i="18"/>
  <c r="CM14" i="18"/>
  <c r="CM171" i="18"/>
  <c r="CM181" i="18"/>
  <c r="CM7" i="18"/>
  <c r="CM20" i="18"/>
  <c r="CM180" i="18"/>
  <c r="CM223" i="18"/>
  <c r="CM343" i="18"/>
  <c r="CM344" i="18"/>
  <c r="CM32" i="18"/>
  <c r="CM208" i="18"/>
  <c r="CM141" i="18"/>
  <c r="CM187" i="18"/>
  <c r="CM169" i="18"/>
  <c r="CM351" i="18"/>
  <c r="CM341" i="18"/>
  <c r="CM172" i="18"/>
  <c r="CM81" i="18"/>
  <c r="CM211" i="18"/>
  <c r="CM301" i="18"/>
  <c r="CM143" i="18"/>
  <c r="CM136" i="18"/>
  <c r="CM57" i="18"/>
  <c r="CM350" i="18"/>
  <c r="CM323" i="18"/>
  <c r="CM314" i="18"/>
  <c r="CM259" i="18"/>
  <c r="CM262" i="18"/>
  <c r="CM224" i="18"/>
  <c r="CM182" i="18"/>
  <c r="CM170" i="18"/>
  <c r="CM122" i="18"/>
  <c r="CM82" i="18"/>
  <c r="CM34" i="18"/>
  <c r="CM203" i="18"/>
  <c r="CM251" i="18"/>
  <c r="CM39" i="18"/>
  <c r="CM36" i="18"/>
  <c r="CM212" i="18"/>
  <c r="CM35" i="18"/>
  <c r="CM37" i="18"/>
  <c r="CM321" i="18"/>
  <c r="CM48" i="18"/>
  <c r="CM297" i="18"/>
  <c r="CM193" i="18"/>
  <c r="CM219" i="18"/>
  <c r="CM177" i="18"/>
  <c r="CM55" i="18"/>
  <c r="CM12" i="18"/>
  <c r="CM188" i="18"/>
  <c r="CM221" i="18"/>
  <c r="CM313" i="18"/>
  <c r="CM264" i="18"/>
  <c r="CM207" i="18"/>
  <c r="CM152" i="18"/>
  <c r="CM129" i="18"/>
  <c r="CM348" i="18"/>
  <c r="CM330" i="18"/>
  <c r="CM300" i="18"/>
  <c r="CM278" i="18"/>
  <c r="CM246" i="18"/>
  <c r="CM218" i="18"/>
  <c r="CM154" i="18"/>
  <c r="CM134" i="18"/>
  <c r="CM106" i="18"/>
  <c r="CM66" i="18"/>
  <c r="CM18" i="18"/>
  <c r="CM329" i="18"/>
  <c r="CM283" i="18"/>
  <c r="CM103" i="18"/>
  <c r="CM52" i="18"/>
  <c r="CM247" i="18"/>
  <c r="CM99" i="18"/>
  <c r="CM61" i="18"/>
  <c r="CM271" i="18"/>
  <c r="CM80" i="18"/>
  <c r="CM345" i="18"/>
  <c r="CM201" i="18"/>
  <c r="CM233" i="18"/>
  <c r="CM237" i="18"/>
  <c r="CM87" i="18"/>
  <c r="CM44" i="18"/>
  <c r="CM204" i="18"/>
  <c r="CM353" i="18"/>
  <c r="CM33" i="18"/>
  <c r="CM299" i="18"/>
  <c r="CM8" i="18"/>
  <c r="CM184" i="18"/>
  <c r="CM137" i="18"/>
  <c r="CM346" i="18"/>
  <c r="CM306" i="18"/>
  <c r="CM286" i="18"/>
  <c r="CM270" i="18"/>
  <c r="CM240" i="18"/>
  <c r="CM190" i="18"/>
  <c r="CM166" i="18"/>
  <c r="CM118" i="18"/>
  <c r="CM78" i="18"/>
  <c r="CM54" i="18"/>
  <c r="CM10" i="18"/>
  <c r="CM25" i="18"/>
  <c r="CM296" i="18"/>
  <c r="CM135" i="18"/>
  <c r="CM84" i="18"/>
  <c r="CM49" i="18"/>
  <c r="CM131" i="18"/>
  <c r="CM149" i="18"/>
  <c r="CM31" i="18"/>
  <c r="CM96" i="18"/>
  <c r="CM9" i="18"/>
  <c r="CM209" i="18"/>
  <c r="CM228" i="18"/>
  <c r="CM232" i="18"/>
  <c r="CM119" i="18"/>
  <c r="CM60" i="18"/>
  <c r="CM249" i="18"/>
  <c r="CM287" i="18"/>
  <c r="CM45" i="18"/>
  <c r="CM225" i="18"/>
  <c r="CM24" i="18"/>
  <c r="CM200" i="18"/>
  <c r="CM197" i="18"/>
  <c r="CM339" i="18"/>
  <c r="CM316" i="18"/>
  <c r="CM282" i="18"/>
  <c r="CM291" i="18"/>
  <c r="CM230" i="18"/>
  <c r="CM227" i="18"/>
  <c r="CM150" i="18"/>
  <c r="CM102" i="18"/>
  <c r="CM62" i="18"/>
  <c r="CM42" i="18"/>
  <c r="CM30" i="18"/>
  <c r="CM85" i="18"/>
  <c r="CM347" i="18"/>
  <c r="CM167" i="18"/>
  <c r="CM100" i="18"/>
  <c r="CM97" i="18"/>
  <c r="CM163" i="18"/>
  <c r="CM157" i="18"/>
  <c r="CM95" i="18"/>
  <c r="CM112" i="18"/>
  <c r="CM17" i="18"/>
  <c r="CM27" i="18"/>
  <c r="CM308" i="18"/>
  <c r="CM267" i="18"/>
  <c r="CM183" i="18"/>
  <c r="CM76" i="18"/>
  <c r="CM279" i="18"/>
  <c r="CM51" i="18"/>
  <c r="CM65" i="18"/>
  <c r="CM289" i="18"/>
  <c r="CM56" i="18"/>
  <c r="CM216" i="18"/>
  <c r="CM205" i="18"/>
  <c r="CM338" i="18"/>
  <c r="CM298" i="18"/>
  <c r="CM307" i="18"/>
  <c r="CM288" i="18"/>
  <c r="CM252" i="18"/>
  <c r="CM226" i="18"/>
  <c r="CM162" i="18"/>
  <c r="CM114" i="18"/>
  <c r="CM98" i="18"/>
  <c r="CM6" i="18"/>
  <c r="CM43" i="18"/>
  <c r="CM105" i="18"/>
  <c r="CM241" i="18"/>
  <c r="CM229" i="18"/>
  <c r="CM116" i="18"/>
  <c r="CM165" i="18"/>
  <c r="CM281" i="18"/>
  <c r="CM349" i="18"/>
  <c r="CM127" i="18"/>
  <c r="CM144" i="18"/>
  <c r="CM29" i="18"/>
  <c r="CM59" i="18"/>
  <c r="CM53" i="18"/>
  <c r="CM273" i="18"/>
  <c r="CM215" i="18"/>
  <c r="CM108" i="18"/>
  <c r="CM295" i="18"/>
  <c r="CM83" i="18"/>
  <c r="CM145" i="18"/>
  <c r="CM15" i="18"/>
  <c r="CM72" i="18"/>
  <c r="CM260" i="18"/>
  <c r="CM331" i="18"/>
  <c r="CM322" i="18"/>
  <c r="CM318" i="18"/>
  <c r="CM272" i="18"/>
  <c r="CM274" i="18"/>
  <c r="CM256" i="18"/>
  <c r="CM236" i="18"/>
  <c r="CM174" i="18"/>
  <c r="CM142" i="18"/>
  <c r="CM86" i="18"/>
  <c r="CM46" i="18"/>
  <c r="CM75" i="18"/>
  <c r="CM121" i="18"/>
  <c r="CM305" i="18"/>
  <c r="CM261" i="18"/>
  <c r="CM148" i="18"/>
  <c r="CM217" i="18"/>
  <c r="CM263" i="18"/>
  <c r="CM248" i="18"/>
  <c r="CM159" i="18"/>
  <c r="CM160" i="18"/>
  <c r="CM125" i="18"/>
  <c r="CM91" i="18"/>
  <c r="CM101" i="18"/>
  <c r="CM319" i="18"/>
  <c r="CM245" i="18"/>
  <c r="CM124" i="18"/>
  <c r="CM41" i="18"/>
  <c r="CM115" i="18"/>
  <c r="CM153" i="18"/>
  <c r="CM79" i="18"/>
  <c r="CM88" i="18"/>
  <c r="CM311" i="18"/>
  <c r="CM336" i="18"/>
  <c r="CM294" i="18"/>
  <c r="CM268" i="18"/>
  <c r="CM243" i="18"/>
  <c r="CM250" i="18"/>
  <c r="CM214" i="18"/>
  <c r="CM194" i="18"/>
  <c r="CM126" i="18"/>
  <c r="CM58" i="18"/>
  <c r="CM26" i="18"/>
  <c r="CM107" i="18"/>
  <c r="CM173" i="18"/>
  <c r="CM303" i="18"/>
  <c r="CM293" i="18"/>
  <c r="CM164" i="18"/>
  <c r="CM328" i="18"/>
  <c r="CM276" i="18"/>
  <c r="CM280" i="18"/>
  <c r="CM16" i="18"/>
  <c r="CM176" i="18"/>
  <c r="CM133" i="18"/>
  <c r="CM155" i="18"/>
  <c r="CM109" i="18"/>
  <c r="CM335" i="18"/>
  <c r="CM309" i="18"/>
  <c r="CM140" i="18"/>
  <c r="CM73" i="18"/>
  <c r="CM179" i="18"/>
  <c r="CM213" i="18"/>
  <c r="CM111" i="18"/>
  <c r="CM120" i="18"/>
  <c r="CM340"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8" i="18"/>
  <c r="BF328" i="18"/>
  <c r="BF317" i="18"/>
  <c r="BF315" i="18"/>
  <c r="BF311" i="18"/>
  <c r="BF285" i="18"/>
  <c r="BF274" i="18"/>
  <c r="BF268" i="18"/>
  <c r="BF256" i="18"/>
  <c r="BF263" i="18"/>
  <c r="BF240" i="18"/>
  <c r="BF205" i="18"/>
  <c r="BF219" i="18"/>
  <c r="BF203" i="18"/>
  <c r="BF199" i="18"/>
  <c r="BF170" i="18"/>
  <c r="BF180" i="18"/>
  <c r="BF178" i="18"/>
  <c r="BF147" i="18"/>
  <c r="BF153" i="18"/>
  <c r="BF103" i="18"/>
  <c r="BF115" i="18"/>
  <c r="BF126" i="18"/>
  <c r="BF136" i="18"/>
  <c r="BF64" i="18"/>
  <c r="BF98" i="18"/>
  <c r="BF95" i="18"/>
  <c r="BF70" i="18"/>
  <c r="BF44" i="18"/>
  <c r="BF20" i="18"/>
  <c r="BF16" i="18"/>
  <c r="BF29" i="18"/>
  <c r="BF9" i="18"/>
  <c r="BF342" i="18"/>
  <c r="BF334" i="18"/>
  <c r="BF343" i="18"/>
  <c r="BF309" i="18"/>
  <c r="BF305" i="18"/>
  <c r="BF299" i="18"/>
  <c r="BF277" i="18"/>
  <c r="BF284" i="18"/>
  <c r="BF253" i="18"/>
  <c r="BF248" i="18"/>
  <c r="BF260" i="18"/>
  <c r="BF238" i="18"/>
  <c r="BF201" i="18"/>
  <c r="BF231" i="18"/>
  <c r="BF193" i="18"/>
  <c r="BF158" i="18"/>
  <c r="BF167" i="18"/>
  <c r="BF176" i="18"/>
  <c r="BF174" i="18"/>
  <c r="BF135" i="18"/>
  <c r="BF141" i="18"/>
  <c r="BF100" i="18"/>
  <c r="BF121" i="18"/>
  <c r="BF123" i="18"/>
  <c r="BF90" i="18"/>
  <c r="BF93" i="18"/>
  <c r="BF84" i="18"/>
  <c r="BF56" i="18"/>
  <c r="BF32" i="18"/>
  <c r="BF7" i="18"/>
  <c r="BF38" i="18"/>
  <c r="BF13" i="18"/>
  <c r="BF11" i="18"/>
  <c r="BF353" i="18"/>
  <c r="BF330" i="18"/>
  <c r="BF335" i="18"/>
  <c r="BF308" i="18"/>
  <c r="BF325" i="18"/>
  <c r="BF298" i="18"/>
  <c r="BF276" i="18"/>
  <c r="BF273" i="18"/>
  <c r="BF251" i="18"/>
  <c r="BF235" i="18"/>
  <c r="BF254" i="18"/>
  <c r="BF237" i="18"/>
  <c r="BF191" i="18"/>
  <c r="BF226" i="18"/>
  <c r="BF233" i="18"/>
  <c r="BF156" i="18"/>
  <c r="BF154" i="18"/>
  <c r="BF163" i="18"/>
  <c r="BF172" i="18"/>
  <c r="BF122" i="18"/>
  <c r="BF131" i="18"/>
  <c r="BF143" i="18"/>
  <c r="BF105" i="18"/>
  <c r="BF117" i="18"/>
  <c r="BF85" i="18"/>
  <c r="BF74" i="18"/>
  <c r="BF71" i="18"/>
  <c r="BF92" i="18"/>
  <c r="BF51" i="18"/>
  <c r="BF48" i="18"/>
  <c r="BF36" i="18"/>
  <c r="BF31" i="18"/>
  <c r="BF349" i="18"/>
  <c r="BF339" i="18"/>
  <c r="BF321" i="18"/>
  <c r="BF304" i="18"/>
  <c r="BF303" i="18"/>
  <c r="BF281" i="18"/>
  <c r="BF278" i="18"/>
  <c r="BF270" i="18"/>
  <c r="BF266" i="18"/>
  <c r="BF234" i="18"/>
  <c r="BF239" i="18"/>
  <c r="BF210" i="18"/>
  <c r="BF218" i="18"/>
  <c r="BF215" i="18"/>
  <c r="BF223" i="18"/>
  <c r="BF183" i="18"/>
  <c r="BF152" i="18"/>
  <c r="BF148" i="18"/>
  <c r="BF160" i="18"/>
  <c r="BF120" i="18"/>
  <c r="BF118" i="18"/>
  <c r="BF137" i="18"/>
  <c r="BF139" i="18"/>
  <c r="BF101" i="18"/>
  <c r="BF78" i="18"/>
  <c r="BF69" i="18"/>
  <c r="BF58" i="18"/>
  <c r="BF82" i="18"/>
  <c r="BF43" i="18"/>
  <c r="BF47" i="18"/>
  <c r="BF26" i="18"/>
  <c r="BF17" i="18"/>
  <c r="BF347" i="18"/>
  <c r="BF336" i="18"/>
  <c r="BF316" i="18"/>
  <c r="BF296" i="18"/>
  <c r="BF295" i="18"/>
  <c r="BF291" i="18"/>
  <c r="BF286" i="18"/>
  <c r="BF290" i="18"/>
  <c r="BF255" i="18"/>
  <c r="BF229" i="18"/>
  <c r="BF241" i="18"/>
  <c r="BF208" i="18"/>
  <c r="BF206" i="18"/>
  <c r="BF202" i="18"/>
  <c r="BF212" i="18"/>
  <c r="BF168" i="18"/>
  <c r="BF179" i="18"/>
  <c r="BF192" i="18"/>
  <c r="BF197" i="18"/>
  <c r="BF106" i="18"/>
  <c r="BF116" i="18"/>
  <c r="BF114" i="18"/>
  <c r="BF133" i="18"/>
  <c r="BF97" i="18"/>
  <c r="BF63" i="18"/>
  <c r="BF60" i="18"/>
  <c r="BF53" i="18"/>
  <c r="BF67" i="18"/>
  <c r="BF50" i="18"/>
  <c r="BF39" i="18"/>
  <c r="BF15" i="18"/>
  <c r="BF41" i="18"/>
  <c r="BF352" i="18"/>
  <c r="BF338" i="18"/>
  <c r="BF333" i="18"/>
  <c r="BF312" i="18"/>
  <c r="BF297" i="18"/>
  <c r="BF300" i="18"/>
  <c r="BF306" i="18"/>
  <c r="BF283" i="18"/>
  <c r="BF252" i="18"/>
  <c r="BF245" i="18"/>
  <c r="BF257" i="18"/>
  <c r="BF244" i="18"/>
  <c r="BF194" i="18"/>
  <c r="BF204" i="18"/>
  <c r="BF236" i="18"/>
  <c r="BF198" i="18"/>
  <c r="BF155" i="18"/>
  <c r="BF166" i="18"/>
  <c r="BF175" i="18"/>
  <c r="BF186" i="18"/>
  <c r="BF134" i="18"/>
  <c r="BF102" i="18"/>
  <c r="BF112" i="18"/>
  <c r="BF110" i="18"/>
  <c r="BF91" i="18"/>
  <c r="BF88" i="18"/>
  <c r="BF86" i="18"/>
  <c r="BF94" i="18"/>
  <c r="BF61" i="18"/>
  <c r="BF42" i="18"/>
  <c r="BF33" i="18"/>
  <c r="BF35" i="18"/>
  <c r="BF19" i="18"/>
  <c r="BF341" i="18"/>
  <c r="BF351" i="18"/>
  <c r="BF327" i="18"/>
  <c r="BF324" i="18"/>
  <c r="BF320" i="18"/>
  <c r="BF293" i="18"/>
  <c r="BF313" i="18"/>
  <c r="BF282" i="18"/>
  <c r="BF267" i="18"/>
  <c r="BF242" i="18"/>
  <c r="BF249" i="18"/>
  <c r="BF222" i="18"/>
  <c r="BF225" i="18"/>
  <c r="BF190" i="18"/>
  <c r="BF221" i="18"/>
  <c r="BF189" i="18"/>
  <c r="BF149" i="18"/>
  <c r="BF164" i="18"/>
  <c r="BF162" i="18"/>
  <c r="BF181" i="18"/>
  <c r="BF132" i="18"/>
  <c r="BF130" i="18"/>
  <c r="BF99" i="18"/>
  <c r="BF108" i="18"/>
  <c r="BF73" i="18"/>
  <c r="BF75" i="18"/>
  <c r="BF81" i="18"/>
  <c r="BF83" i="18"/>
  <c r="BF55" i="18"/>
  <c r="BF37" i="18"/>
  <c r="BF21" i="18"/>
  <c r="BF23" i="18"/>
  <c r="BF34" i="18"/>
  <c r="BF340" i="18"/>
  <c r="BF332" i="18"/>
  <c r="BF326" i="18"/>
  <c r="BF319" i="18"/>
  <c r="BF323" i="18"/>
  <c r="BF292" i="18"/>
  <c r="BF279" i="18"/>
  <c r="BF269" i="18"/>
  <c r="BF264" i="18"/>
  <c r="BF265" i="18"/>
  <c r="BF246" i="18"/>
  <c r="BF217" i="18"/>
  <c r="BF224" i="18"/>
  <c r="BF216" i="18"/>
  <c r="BF214" i="18"/>
  <c r="BF184" i="18"/>
  <c r="BF182" i="18"/>
  <c r="BF151" i="18"/>
  <c r="BF157" i="18"/>
  <c r="BF159" i="18"/>
  <c r="BF119" i="18"/>
  <c r="BF128" i="18"/>
  <c r="BF140" i="18"/>
  <c r="BF145" i="18"/>
  <c r="BF66" i="18"/>
  <c r="BF57" i="18"/>
  <c r="BF72" i="18"/>
  <c r="BF77" i="18"/>
  <c r="BF52" i="18"/>
  <c r="BF30" i="18"/>
  <c r="BF18" i="18"/>
  <c r="BF12" i="18"/>
  <c r="BF22" i="18"/>
  <c r="BT349" i="18"/>
  <c r="BT339" i="18"/>
  <c r="BT348" i="18"/>
  <c r="BT312" i="18"/>
  <c r="BT334" i="18"/>
  <c r="BT319" i="18"/>
  <c r="BT307" i="18"/>
  <c r="BT287" i="18"/>
  <c r="BT304" i="18"/>
  <c r="BT347" i="18"/>
  <c r="BT328" i="18"/>
  <c r="BT324" i="18"/>
  <c r="BT338" i="18"/>
  <c r="BT315" i="18"/>
  <c r="BT298" i="18"/>
  <c r="BT280" i="18"/>
  <c r="BT303" i="18"/>
  <c r="BT292" i="18"/>
  <c r="BT351" i="18"/>
  <c r="BT350" i="18"/>
  <c r="BT318" i="18"/>
  <c r="BT316" i="18"/>
  <c r="BT321" i="18"/>
  <c r="BT290" i="18"/>
  <c r="BT284" i="18"/>
  <c r="BT261" i="18"/>
  <c r="BT268" i="18"/>
  <c r="BT266" i="18"/>
  <c r="BT249"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340" i="18"/>
  <c r="BT329" i="18"/>
  <c r="BT341" i="18"/>
  <c r="BT310" i="18"/>
  <c r="BT317" i="18"/>
  <c r="BT309" i="18"/>
  <c r="BT279"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6" i="18"/>
  <c r="BT352" i="18"/>
  <c r="BT325" i="18"/>
  <c r="BT314" i="18"/>
  <c r="BT311" i="18"/>
  <c r="BT294"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53" i="18"/>
  <c r="BT346" i="18"/>
  <c r="BT322" i="18"/>
  <c r="BT306" i="18"/>
  <c r="BT305" i="18"/>
  <c r="BT308"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343" i="18"/>
  <c r="BT344" i="18"/>
  <c r="BT333" i="18"/>
  <c r="BT300" i="18"/>
  <c r="BT301" i="18"/>
  <c r="BT286"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35" i="18"/>
  <c r="BT342" i="18"/>
  <c r="BT327" i="18"/>
  <c r="BT330" i="18"/>
  <c r="BT295" i="18"/>
  <c r="BT283"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T337" i="18"/>
  <c r="BT323" i="18"/>
  <c r="BT313" i="18"/>
  <c r="BT326" i="18"/>
  <c r="BT302" i="18"/>
  <c r="BT282"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345" i="18"/>
  <c r="BT332" i="18"/>
  <c r="BT320" i="18"/>
  <c r="BT331" i="18"/>
  <c r="BT299" i="18"/>
  <c r="BT296" i="18"/>
  <c r="BT291" i="18"/>
  <c r="BT276" i="18"/>
  <c r="BT269" i="18"/>
  <c r="BT267" i="18"/>
  <c r="BT241" i="18"/>
  <c r="BT242"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K348" i="18"/>
  <c r="BK326" i="18"/>
  <c r="BK345" i="18"/>
  <c r="BK316" i="18"/>
  <c r="BK317" i="18"/>
  <c r="BK308" i="18"/>
  <c r="BK280" i="18"/>
  <c r="BK294" i="18"/>
  <c r="BK273" i="18"/>
  <c r="BK258" i="18"/>
  <c r="BK271" i="18"/>
  <c r="BK244" i="18"/>
  <c r="BK241" i="18"/>
  <c r="BK251" i="18"/>
  <c r="BK234" i="18"/>
  <c r="BK215" i="18"/>
  <c r="BK212" i="18"/>
  <c r="BK195" i="18"/>
  <c r="BK224" i="18"/>
  <c r="BK190" i="18"/>
  <c r="BK157" i="18"/>
  <c r="BK186" i="18"/>
  <c r="BK158" i="18"/>
  <c r="BK182" i="18"/>
  <c r="BK166" i="18"/>
  <c r="BK163" i="18"/>
  <c r="BK105" i="18"/>
  <c r="BK123" i="18"/>
  <c r="BK120" i="18"/>
  <c r="BK141" i="18"/>
  <c r="BK128" i="18"/>
  <c r="BK112" i="18"/>
  <c r="BK94" i="18"/>
  <c r="BK82" i="18"/>
  <c r="BK73" i="18"/>
  <c r="BK63" i="18"/>
  <c r="BK74" i="18"/>
  <c r="BK47" i="18"/>
  <c r="BK35" i="18"/>
  <c r="BK44" i="18"/>
  <c r="BK42" i="18"/>
  <c r="BK19" i="18"/>
  <c r="BK7" i="18"/>
  <c r="BK346" i="18"/>
  <c r="BK344" i="18"/>
  <c r="BK338" i="18"/>
  <c r="BK329" i="18"/>
  <c r="BK315" i="18"/>
  <c r="BK297" i="18"/>
  <c r="BK311" i="18"/>
  <c r="BK281" i="18"/>
  <c r="BK270" i="18"/>
  <c r="BK253" i="18"/>
  <c r="BK289" i="18"/>
  <c r="BK257" i="18"/>
  <c r="BK252" i="18"/>
  <c r="BK250" i="18"/>
  <c r="BK232" i="18"/>
  <c r="BK202" i="18"/>
  <c r="BK198" i="18"/>
  <c r="BK189" i="18"/>
  <c r="BK219" i="18"/>
  <c r="BK188" i="18"/>
  <c r="BK193" i="18"/>
  <c r="BK181" i="18"/>
  <c r="BK156" i="18"/>
  <c r="BK180" i="18"/>
  <c r="BK164" i="18"/>
  <c r="BK150" i="18"/>
  <c r="BK139" i="18"/>
  <c r="BK117" i="18"/>
  <c r="BK106" i="18"/>
  <c r="BK131" i="18"/>
  <c r="BK115" i="18"/>
  <c r="BK99" i="18"/>
  <c r="BK89" i="18"/>
  <c r="BK80" i="18"/>
  <c r="BK66" i="18"/>
  <c r="BK88" i="18"/>
  <c r="BK69" i="18"/>
  <c r="BK46" i="18"/>
  <c r="BK49" i="18"/>
  <c r="BK51" i="18"/>
  <c r="BK37" i="18"/>
  <c r="BK13" i="18"/>
  <c r="BK10" i="18"/>
  <c r="BK342" i="18"/>
  <c r="BK340" i="18"/>
  <c r="BK334" i="18"/>
  <c r="BK325" i="18"/>
  <c r="BK314" i="18"/>
  <c r="BK313" i="18"/>
  <c r="BK306" i="18"/>
  <c r="BK310" i="18"/>
  <c r="BK267" i="18"/>
  <c r="BK248" i="18"/>
  <c r="BK272" i="18"/>
  <c r="BK249" i="18"/>
  <c r="BK261" i="18"/>
  <c r="BK243" i="18"/>
  <c r="BK265" i="18"/>
  <c r="BK200" i="18"/>
  <c r="BK196" i="18"/>
  <c r="BK229" i="18"/>
  <c r="BK207" i="18"/>
  <c r="BK216" i="18"/>
  <c r="BK187" i="18"/>
  <c r="BK171" i="18"/>
  <c r="BK183" i="18"/>
  <c r="BK167" i="18"/>
  <c r="BK151" i="18"/>
  <c r="BK148" i="18"/>
  <c r="BK133" i="18"/>
  <c r="BK107" i="18"/>
  <c r="BK104" i="18"/>
  <c r="BK125" i="18"/>
  <c r="BK109" i="18"/>
  <c r="BK95" i="18"/>
  <c r="BK83" i="18"/>
  <c r="BK67" i="18"/>
  <c r="BK64" i="18"/>
  <c r="BK75" i="18"/>
  <c r="BK60" i="18"/>
  <c r="BK38" i="18"/>
  <c r="BK41" i="18"/>
  <c r="BK43" i="18"/>
  <c r="BK30" i="18"/>
  <c r="BK6" i="18"/>
  <c r="BK21" i="18"/>
  <c r="BK347" i="18"/>
  <c r="BK339" i="18"/>
  <c r="BK341" i="18"/>
  <c r="BK331" i="18"/>
  <c r="BK320" i="18"/>
  <c r="BK307" i="18"/>
  <c r="BK299" i="18"/>
  <c r="BK304" i="18"/>
  <c r="BK300" i="18"/>
  <c r="BK266" i="18"/>
  <c r="BK288" i="18"/>
  <c r="BK269" i="18"/>
  <c r="BK247" i="18"/>
  <c r="BK238" i="18"/>
  <c r="BK242" i="18"/>
  <c r="BK240" i="18"/>
  <c r="BK221" i="18"/>
  <c r="BK236" i="18"/>
  <c r="BK220" i="18"/>
  <c r="BK201" i="18"/>
  <c r="BK203" i="18"/>
  <c r="BK174" i="18"/>
  <c r="BK159" i="18"/>
  <c r="BK177" i="18"/>
  <c r="BK161" i="18"/>
  <c r="BK145" i="18"/>
  <c r="BK142" i="18"/>
  <c r="BK124" i="18"/>
  <c r="BK101" i="18"/>
  <c r="BK134" i="18"/>
  <c r="BK118" i="18"/>
  <c r="BK100" i="18"/>
  <c r="BK84" i="18"/>
  <c r="BK77" i="18"/>
  <c r="BK61" i="18"/>
  <c r="BK54" i="18"/>
  <c r="BK62" i="18"/>
  <c r="BK96" i="18"/>
  <c r="BK36" i="18"/>
  <c r="BK34" i="18"/>
  <c r="BK31" i="18"/>
  <c r="BK25" i="18"/>
  <c r="BK16" i="18"/>
  <c r="BK39" i="18"/>
  <c r="BK349" i="18"/>
  <c r="BK337" i="18"/>
  <c r="BK332" i="18"/>
  <c r="BK324" i="18"/>
  <c r="BK312" i="18"/>
  <c r="BK303" i="18"/>
  <c r="BK302" i="18"/>
  <c r="BK292" i="18"/>
  <c r="BK283" i="18"/>
  <c r="BK290" i="18"/>
  <c r="BK276" i="18"/>
  <c r="BK275" i="18"/>
  <c r="BK239" i="18"/>
  <c r="BK231" i="18"/>
  <c r="BK263" i="18"/>
  <c r="BK230" i="18"/>
  <c r="BK209" i="18"/>
  <c r="BK217" i="18"/>
  <c r="BK208" i="18"/>
  <c r="BK213" i="18"/>
  <c r="BK175" i="18"/>
  <c r="BK160" i="18"/>
  <c r="BK184" i="18"/>
  <c r="BK155" i="18"/>
  <c r="BK152" i="18"/>
  <c r="BK185" i="18"/>
  <c r="BK126" i="18"/>
  <c r="BK108" i="18"/>
  <c r="BK135" i="18"/>
  <c r="BK119" i="18"/>
  <c r="BK102" i="18"/>
  <c r="BK137" i="18"/>
  <c r="BK65" i="18"/>
  <c r="BK68" i="18"/>
  <c r="BK97" i="18"/>
  <c r="BK85" i="18"/>
  <c r="BK98" i="18"/>
  <c r="BK81" i="18"/>
  <c r="BK24" i="18"/>
  <c r="BK22" i="18"/>
  <c r="BK8" i="18"/>
  <c r="BK48" i="18"/>
  <c r="BK32" i="18"/>
  <c r="BK23" i="18"/>
  <c r="BK352" i="18"/>
  <c r="BK330" i="18"/>
  <c r="BK309" i="18"/>
  <c r="BK282" i="18"/>
  <c r="BK268" i="18"/>
  <c r="BK256" i="18"/>
  <c r="BK199" i="18"/>
  <c r="BK218" i="18"/>
  <c r="BK192" i="18"/>
  <c r="BK179" i="18"/>
  <c r="BK110" i="18"/>
  <c r="BK103" i="18"/>
  <c r="BK58" i="18"/>
  <c r="BK90" i="18"/>
  <c r="BK59" i="18"/>
  <c r="BK50" i="18"/>
  <c r="BK27" i="18"/>
  <c r="BK350" i="18"/>
  <c r="BK323" i="18"/>
  <c r="BK298" i="18"/>
  <c r="BK285" i="18"/>
  <c r="BK259" i="18"/>
  <c r="BK255" i="18"/>
  <c r="BK223" i="18"/>
  <c r="BK206" i="18"/>
  <c r="BK153" i="18"/>
  <c r="BK173" i="18"/>
  <c r="BK138" i="18"/>
  <c r="BK116" i="18"/>
  <c r="BK53" i="18"/>
  <c r="BK78" i="18"/>
  <c r="BK26" i="18"/>
  <c r="BK45" i="18"/>
  <c r="BK12" i="18"/>
  <c r="BK351" i="18"/>
  <c r="BK321" i="18"/>
  <c r="BK296" i="18"/>
  <c r="BK284" i="18"/>
  <c r="BK245" i="18"/>
  <c r="BK262" i="18"/>
  <c r="BK222" i="18"/>
  <c r="BK204" i="18"/>
  <c r="BK170" i="18"/>
  <c r="BK191" i="18"/>
  <c r="BK136" i="18"/>
  <c r="BK144" i="18"/>
  <c r="BK70" i="18"/>
  <c r="BK76" i="18"/>
  <c r="BK15" i="18"/>
  <c r="BK20" i="18"/>
  <c r="BK333" i="18"/>
  <c r="BK318" i="18"/>
  <c r="BK291" i="18"/>
  <c r="BK287" i="18"/>
  <c r="BK246" i="18"/>
  <c r="BK235" i="18"/>
  <c r="BK211" i="18"/>
  <c r="BK197" i="18"/>
  <c r="BK165" i="18"/>
  <c r="BK178" i="18"/>
  <c r="BK147" i="18"/>
  <c r="BK130" i="18"/>
  <c r="BK56" i="18"/>
  <c r="BK57" i="18"/>
  <c r="BK9" i="18"/>
  <c r="BK40" i="18"/>
  <c r="BK327" i="18"/>
  <c r="BK336" i="18"/>
  <c r="BK293" i="18"/>
  <c r="BK274" i="18"/>
  <c r="BK260" i="18"/>
  <c r="BK233" i="18"/>
  <c r="BK205" i="18"/>
  <c r="BK169" i="18"/>
  <c r="BK168" i="18"/>
  <c r="BK176" i="18"/>
  <c r="BK129" i="18"/>
  <c r="BK143" i="18"/>
  <c r="BK92" i="18"/>
  <c r="BK93" i="18"/>
  <c r="BK29" i="18"/>
  <c r="BK28" i="18"/>
  <c r="BK335" i="18"/>
  <c r="BK322" i="18"/>
  <c r="BK305" i="18"/>
  <c r="BK277" i="18"/>
  <c r="BK254" i="18"/>
  <c r="BK227" i="18"/>
  <c r="BK210" i="18"/>
  <c r="BK162" i="18"/>
  <c r="BK149" i="18"/>
  <c r="BK140" i="18"/>
  <c r="BK122" i="18"/>
  <c r="BK127" i="18"/>
  <c r="BK55" i="18"/>
  <c r="BK87" i="18"/>
  <c r="BK11" i="18"/>
  <c r="BK33" i="18"/>
  <c r="BK328" i="18"/>
  <c r="BK319" i="18"/>
  <c r="BK301" i="18"/>
  <c r="BK279" i="18"/>
  <c r="BK237" i="18"/>
  <c r="BK226" i="18"/>
  <c r="BK228" i="18"/>
  <c r="BK172" i="18"/>
  <c r="BK194" i="18"/>
  <c r="BK121" i="18"/>
  <c r="BK132" i="18"/>
  <c r="BK114" i="18"/>
  <c r="BK91" i="18"/>
  <c r="BK86" i="18"/>
  <c r="BK52" i="18"/>
  <c r="BK18" i="18"/>
  <c r="BK286" i="18"/>
  <c r="BK113" i="18"/>
  <c r="BK278" i="18"/>
  <c r="BK71" i="18"/>
  <c r="BK264" i="18"/>
  <c r="BK79" i="18"/>
  <c r="BK214" i="18"/>
  <c r="BK72" i="18"/>
  <c r="BK225" i="18"/>
  <c r="BK17" i="18"/>
  <c r="BK343" i="18"/>
  <c r="BK146" i="18"/>
  <c r="BK14" i="18"/>
  <c r="BK353" i="18"/>
  <c r="BK154" i="18"/>
  <c r="BK295" i="18"/>
  <c r="BK111" i="18"/>
  <c r="BW346" i="18"/>
  <c r="BW339" i="18"/>
  <c r="BW336" i="18"/>
  <c r="BW328" i="18"/>
  <c r="BW323" i="18"/>
  <c r="BW324" i="18"/>
  <c r="BW301" i="18"/>
  <c r="BW286" i="18"/>
  <c r="BW276" i="18"/>
  <c r="BW284" i="18"/>
  <c r="BW266" i="18"/>
  <c r="BW258" i="18"/>
  <c r="BW252" i="18"/>
  <c r="BW342" i="18"/>
  <c r="BW349" i="18"/>
  <c r="BW325" i="18"/>
  <c r="BW326" i="18"/>
  <c r="BW318" i="18"/>
  <c r="BW303" i="18"/>
  <c r="BW300" i="18"/>
  <c r="BW283" i="18"/>
  <c r="BW278" i="18"/>
  <c r="BW275" i="18"/>
  <c r="BW293" i="18"/>
  <c r="BW253" i="18"/>
  <c r="BW261" i="18"/>
  <c r="BW351" i="18"/>
  <c r="BW329" i="18"/>
  <c r="BW317" i="18"/>
  <c r="BW334" i="18"/>
  <c r="BW297" i="18"/>
  <c r="BW295" i="18"/>
  <c r="BW302" i="18"/>
  <c r="BW282" i="18"/>
  <c r="BW271" i="18"/>
  <c r="BW259" i="18"/>
  <c r="BW290" i="18"/>
  <c r="BW248" i="18"/>
  <c r="BW235" i="18"/>
  <c r="BW347" i="18"/>
  <c r="BW322" i="18"/>
  <c r="BW333" i="18"/>
  <c r="BW331" i="18"/>
  <c r="BW299" i="18"/>
  <c r="BW316" i="18"/>
  <c r="BW296" i="18"/>
  <c r="BW308" i="18"/>
  <c r="BW291" i="18"/>
  <c r="BW245" i="18"/>
  <c r="BW287" i="18"/>
  <c r="BW260" i="18"/>
  <c r="BW234" i="18"/>
  <c r="BW343" i="18"/>
  <c r="BW340" i="18"/>
  <c r="BW327" i="18"/>
  <c r="BW330" i="18"/>
  <c r="BW298" i="18"/>
  <c r="BW312" i="18"/>
  <c r="BW294" i="18"/>
  <c r="BW304" i="18"/>
  <c r="BW285" i="18"/>
  <c r="BW244" i="18"/>
  <c r="BW288" i="18"/>
  <c r="BW254" i="18"/>
  <c r="BW352" i="18"/>
  <c r="BW345" i="18"/>
  <c r="BW344" i="18"/>
  <c r="BW313" i="18"/>
  <c r="BW335" i="18"/>
  <c r="BW321" i="18"/>
  <c r="BW310" i="18"/>
  <c r="BW281" i="18"/>
  <c r="BW280" i="18"/>
  <c r="BW272" i="18"/>
  <c r="BW273" i="18"/>
  <c r="BW292" i="18"/>
  <c r="BW243" i="18"/>
  <c r="BW264" i="18"/>
  <c r="BW350" i="18"/>
  <c r="BW337" i="18"/>
  <c r="BW338" i="18"/>
  <c r="BW319" i="18"/>
  <c r="BW306" i="18"/>
  <c r="BW320" i="18"/>
  <c r="BW307" i="18"/>
  <c r="BW314" i="18"/>
  <c r="BW289" i="18"/>
  <c r="BW269" i="18"/>
  <c r="BW270" i="18"/>
  <c r="BW279" i="18"/>
  <c r="BW242" i="18"/>
  <c r="BW332" i="18"/>
  <c r="BW27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15" i="18"/>
  <c r="BW265"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11" i="18"/>
  <c r="BW232"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BW305" i="18"/>
  <c r="BW256" i="18"/>
  <c r="BW263" i="18"/>
  <c r="BW237" i="18"/>
  <c r="BW219" i="18"/>
  <c r="BW188" i="18"/>
  <c r="BW215" i="18"/>
  <c r="BW223" i="18"/>
  <c r="BW195" i="18"/>
  <c r="BW182" i="18"/>
  <c r="BW173" i="18"/>
  <c r="BW176" i="18"/>
  <c r="BW157" i="18"/>
  <c r="BW159" i="18"/>
  <c r="BW134" i="18"/>
  <c r="BW118" i="18"/>
  <c r="BW100" i="18"/>
  <c r="BW140" i="18"/>
  <c r="BW110" i="18"/>
  <c r="BW135" i="18"/>
  <c r="BW78" i="18"/>
  <c r="BW93" i="18"/>
  <c r="BW72" i="18"/>
  <c r="BW94" i="18"/>
  <c r="BW82" i="18"/>
  <c r="BW73" i="18"/>
  <c r="BW309"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8" i="18"/>
  <c r="BW277"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353" i="18"/>
  <c r="BW268"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BW341" i="18"/>
  <c r="BW267"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AS327" i="18"/>
  <c r="AS283" i="18"/>
  <c r="AS267" i="18"/>
  <c r="AS250" i="18"/>
  <c r="AS262" i="18"/>
  <c r="AS202" i="18"/>
  <c r="AS214" i="18"/>
  <c r="AS194" i="18"/>
  <c r="AS153" i="18"/>
  <c r="AS154" i="18"/>
  <c r="AS117" i="18"/>
  <c r="AS141" i="18"/>
  <c r="AS49" i="18"/>
  <c r="AS13" i="18"/>
  <c r="AS329" i="18"/>
  <c r="AS227" i="18"/>
  <c r="AS261" i="18"/>
  <c r="AS31" i="18"/>
  <c r="AS159" i="18"/>
  <c r="AS347" i="18"/>
  <c r="AS326" i="18"/>
  <c r="AS322" i="18"/>
  <c r="AS290" i="18"/>
  <c r="AS247" i="18"/>
  <c r="AS246" i="18"/>
  <c r="AS266" i="18"/>
  <c r="AS234" i="18"/>
  <c r="AS209" i="18"/>
  <c r="AS217" i="18"/>
  <c r="AS230" i="18"/>
  <c r="AS197" i="18"/>
  <c r="AS162" i="18"/>
  <c r="AS186" i="18"/>
  <c r="AS177" i="18"/>
  <c r="AS182" i="18"/>
  <c r="AS145" i="18"/>
  <c r="AS122" i="18"/>
  <c r="AS109" i="18"/>
  <c r="AS70" i="18"/>
  <c r="AS61" i="18"/>
  <c r="AS73" i="18"/>
  <c r="AS62" i="18"/>
  <c r="AS86" i="18"/>
  <c r="AS22" i="18"/>
  <c r="AS30" i="18"/>
  <c r="AS10" i="18"/>
  <c r="AS232" i="18"/>
  <c r="AS223" i="18"/>
  <c r="AS68" i="18"/>
  <c r="AS148" i="18"/>
  <c r="AS241" i="18"/>
  <c r="AS47" i="18"/>
  <c r="AS175" i="18"/>
  <c r="AS303" i="18"/>
  <c r="AS260" i="18"/>
  <c r="AS334" i="18"/>
  <c r="AS306" i="18"/>
  <c r="AS270" i="18"/>
  <c r="AS242" i="18"/>
  <c r="AS263" i="18"/>
  <c r="AS218" i="18"/>
  <c r="AS190" i="18"/>
  <c r="AS157" i="18"/>
  <c r="AS174" i="18"/>
  <c r="AS181" i="18"/>
  <c r="AS158"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338" i="18"/>
  <c r="AS342" i="18"/>
  <c r="AS314" i="18"/>
  <c r="AS330" i="18"/>
  <c r="AS302" i="18"/>
  <c r="AS294" i="18"/>
  <c r="AS279" i="18"/>
  <c r="AS231" i="18"/>
  <c r="AS213" i="18"/>
  <c r="AS238" i="18"/>
  <c r="AS150" i="18"/>
  <c r="AS121" i="18"/>
  <c r="AS101" i="18"/>
  <c r="AS125" i="18"/>
  <c r="AS65" i="18"/>
  <c r="AS89" i="18"/>
  <c r="AS85" i="18"/>
  <c r="AS74" i="18"/>
  <c r="AS45" i="18"/>
  <c r="AS6" i="18"/>
  <c r="AS264" i="18"/>
  <c r="AS236" i="18"/>
  <c r="AS305" i="18"/>
  <c r="AS79" i="18"/>
  <c r="AS207" i="18"/>
  <c r="AS60" i="18"/>
  <c r="AS140" i="18"/>
  <c r="AS200" i="18"/>
  <c r="AS324" i="18"/>
  <c r="AS318" i="18"/>
  <c r="AS299" i="18"/>
  <c r="AS254" i="18"/>
  <c r="AS226" i="18"/>
  <c r="AS198" i="18"/>
  <c r="AS205" i="18"/>
  <c r="AS173" i="18"/>
  <c r="AS138" i="18"/>
  <c r="AS137" i="18"/>
  <c r="AS97" i="18"/>
  <c r="AS66" i="18"/>
  <c r="AS98" i="18"/>
  <c r="AS69" i="18"/>
  <c r="AS46" i="18"/>
  <c r="AS9" i="18"/>
  <c r="AS36" i="18"/>
  <c r="AS325" i="18"/>
  <c r="AS95" i="18"/>
  <c r="AS208" i="18"/>
  <c r="AS317" i="18"/>
  <c r="AS343" i="18"/>
  <c r="AS310" i="18"/>
  <c r="AS311" i="18"/>
  <c r="AS274" i="18"/>
  <c r="AS221" i="18"/>
  <c r="AS193" i="18"/>
  <c r="AS149" i="18"/>
  <c r="AS161" i="18"/>
  <c r="AS178" i="18"/>
  <c r="AS106" i="18"/>
  <c r="AS113" i="18"/>
  <c r="AS93" i="18"/>
  <c r="AS34" i="18"/>
  <c r="AS42" i="18"/>
  <c r="AS18" i="18"/>
  <c r="AS21" i="18"/>
  <c r="AS296" i="18"/>
  <c r="AS269" i="18"/>
  <c r="AS111" i="18"/>
  <c r="AS239" i="18"/>
  <c r="AS16" i="18"/>
  <c r="AS295" i="18"/>
  <c r="AS286" i="18"/>
  <c r="AS278" i="18"/>
  <c r="AS258" i="18"/>
  <c r="AS235" i="18"/>
  <c r="AS210" i="18"/>
  <c r="AS201" i="18"/>
  <c r="AS206" i="18"/>
  <c r="AS169" i="18"/>
  <c r="AS170" i="18"/>
  <c r="AS142" i="18"/>
  <c r="AS105" i="18"/>
  <c r="AS129" i="18"/>
  <c r="AS118" i="18"/>
  <c r="AS130" i="18"/>
  <c r="AS58" i="18"/>
  <c r="AS77" i="18"/>
  <c r="AS82" i="18"/>
  <c r="AS78" i="18"/>
  <c r="AS29" i="18"/>
  <c r="AS37" i="18"/>
  <c r="AS14" i="18"/>
  <c r="AS216" i="18"/>
  <c r="AS336" i="18"/>
  <c r="AS229" i="18"/>
  <c r="AS127" i="18"/>
  <c r="AS351" i="18"/>
  <c r="AS8" i="18"/>
  <c r="AS321" i="18"/>
  <c r="AS91" i="18"/>
  <c r="AS219" i="18"/>
  <c r="AS248" i="18"/>
  <c r="AS309" i="18"/>
  <c r="AS55" i="18"/>
  <c r="AS183" i="18"/>
  <c r="AS128" i="18"/>
  <c r="AS292" i="18"/>
  <c r="AS24" i="18"/>
  <c r="AS112" i="18"/>
  <c r="AS131" i="18"/>
  <c r="AS265" i="18"/>
  <c r="AS164" i="18"/>
  <c r="AS38" i="18"/>
  <c r="AS15" i="18"/>
  <c r="AS88" i="18"/>
  <c r="AS243" i="18"/>
  <c r="AS339" i="18"/>
  <c r="AS107" i="18"/>
  <c r="AS255" i="18"/>
  <c r="AS345" i="18"/>
  <c r="AS80" i="18"/>
  <c r="AS340" i="18"/>
  <c r="AS332" i="18"/>
  <c r="AS272" i="18"/>
  <c r="AS71" i="18"/>
  <c r="AS199" i="18"/>
  <c r="AS136" i="18"/>
  <c r="AS188" i="18"/>
  <c r="AS120" i="18"/>
  <c r="AS253" i="18"/>
  <c r="AS19" i="18"/>
  <c r="AS147" i="18"/>
  <c r="AS44" i="18"/>
  <c r="AS308" i="18"/>
  <c r="AS350" i="18"/>
  <c r="AS315" i="18"/>
  <c r="AS298" i="18"/>
  <c r="AS166" i="18"/>
  <c r="AS287" i="18"/>
  <c r="AS143" i="18"/>
  <c r="AS281" i="18"/>
  <c r="AS349" i="18"/>
  <c r="AS123" i="18"/>
  <c r="AS280" i="18"/>
  <c r="AS40" i="18"/>
  <c r="AS341" i="18"/>
  <c r="AS87" i="18"/>
  <c r="AS215" i="18"/>
  <c r="AS12" i="18"/>
  <c r="AS144" i="18"/>
  <c r="AS196" i="18"/>
  <c r="AS320" i="18"/>
  <c r="AS353" i="18"/>
  <c r="AS284" i="18"/>
  <c r="AS172" i="18"/>
  <c r="AS275" i="18"/>
  <c r="AS225" i="18"/>
  <c r="AS35" i="18"/>
  <c r="AS163" i="18"/>
  <c r="AS300" i="18"/>
  <c r="AS288" i="18"/>
  <c r="AS346" i="18"/>
  <c r="AS54" i="18"/>
  <c r="AS48" i="18"/>
  <c r="AS252" i="18"/>
  <c r="AS108" i="18"/>
  <c r="AS256" i="18"/>
  <c r="AS11" i="18"/>
  <c r="AS139" i="18"/>
  <c r="AS268" i="18"/>
  <c r="AS233" i="18"/>
  <c r="AS344" i="18"/>
  <c r="AS103" i="18"/>
  <c r="AS20" i="18"/>
  <c r="AS204" i="18"/>
  <c r="AS56" i="18"/>
  <c r="AS180" i="18"/>
  <c r="AS51" i="18"/>
  <c r="AS179" i="18"/>
  <c r="AS222" i="18"/>
  <c r="AS146" i="18"/>
  <c r="AS328" i="18"/>
  <c r="AS96" i="18"/>
  <c r="AS316" i="18"/>
  <c r="AS116" i="18"/>
  <c r="AS27" i="18"/>
  <c r="AS155" i="18"/>
  <c r="AS100" i="18"/>
  <c r="AS312" i="18"/>
  <c r="AS245" i="18"/>
  <c r="AS119" i="18"/>
  <c r="AS32" i="18"/>
  <c r="AS212" i="18"/>
  <c r="AS313" i="18"/>
  <c r="AS301" i="18"/>
  <c r="AS289" i="18"/>
  <c r="AS67" i="18"/>
  <c r="AS195" i="18"/>
  <c r="AS76" i="18"/>
  <c r="AS189" i="18"/>
  <c r="AS17" i="18"/>
  <c r="AS28" i="18"/>
  <c r="AS124" i="18"/>
  <c r="AS176" i="18"/>
  <c r="AS304" i="18"/>
  <c r="AS43" i="18"/>
  <c r="AS171" i="18"/>
  <c r="AS220" i="18"/>
  <c r="AS307" i="18"/>
  <c r="AS273" i="18"/>
  <c r="AS7" i="18"/>
  <c r="AS135" i="18"/>
  <c r="AS249" i="18"/>
  <c r="AS335" i="18"/>
  <c r="AS352" i="18"/>
  <c r="AS83" i="18"/>
  <c r="AS211" i="18"/>
  <c r="AS84" i="18"/>
  <c r="AS323" i="18"/>
  <c r="AS331" i="18"/>
  <c r="AS251" i="18"/>
  <c r="AS165" i="18"/>
  <c r="AS110" i="18"/>
  <c r="AS184" i="18"/>
  <c r="AS257" i="18"/>
  <c r="AS59" i="18"/>
  <c r="AS187" i="18"/>
  <c r="AS168" i="18"/>
  <c r="AS64" i="18"/>
  <c r="AS152" i="18"/>
  <c r="AS237" i="18"/>
  <c r="AS277" i="18"/>
  <c r="AS23" i="18"/>
  <c r="AS151" i="18"/>
  <c r="AS271" i="18"/>
  <c r="AS92" i="18"/>
  <c r="AS228" i="18"/>
  <c r="AS99" i="18"/>
  <c r="AS282" i="18"/>
  <c r="AS53" i="18"/>
  <c r="AS75" i="18"/>
  <c r="AS203" i="18"/>
  <c r="AS297" i="18"/>
  <c r="AS52" i="18"/>
  <c r="AS285" i="18"/>
  <c r="AS276" i="18"/>
  <c r="AS319" i="18"/>
  <c r="AS72" i="18"/>
  <c r="AS160" i="18"/>
  <c r="AS259" i="18"/>
  <c r="AS333" i="18"/>
  <c r="AS337" i="18"/>
  <c r="AS39" i="18"/>
  <c r="AS167" i="18"/>
  <c r="AS104" i="18"/>
  <c r="AS224" i="18"/>
  <c r="AS115" i="18"/>
  <c r="AS348" i="18"/>
  <c r="AS244" i="18"/>
  <c r="AD352" i="18"/>
  <c r="C351" i="10" s="1"/>
  <c r="AD330" i="18"/>
  <c r="C329" i="10" s="1"/>
  <c r="AD333" i="18"/>
  <c r="C332" i="10" s="1"/>
  <c r="AD295" i="18"/>
  <c r="C294" i="10" s="1"/>
  <c r="AD307" i="18"/>
  <c r="C306" i="10" s="1"/>
  <c r="AD268" i="18"/>
  <c r="C267" i="10" s="1"/>
  <c r="AD250" i="18"/>
  <c r="C249" i="10" s="1"/>
  <c r="AD350" i="18"/>
  <c r="C349" i="10" s="1"/>
  <c r="AD332" i="18"/>
  <c r="C331" i="10" s="1"/>
  <c r="AD326" i="18"/>
  <c r="C325" i="10" s="1"/>
  <c r="AD313" i="18"/>
  <c r="C312" i="10" s="1"/>
  <c r="AD298" i="18"/>
  <c r="C297" i="10" s="1"/>
  <c r="AD274" i="18"/>
  <c r="C273" i="10" s="1"/>
  <c r="AD284" i="18"/>
  <c r="C283" i="10" s="1"/>
  <c r="AD349" i="18"/>
  <c r="C348" i="10" s="1"/>
  <c r="AD342" i="18"/>
  <c r="C341" i="10" s="1"/>
  <c r="AD317" i="18"/>
  <c r="C316" i="10" s="1"/>
  <c r="AD304" i="18"/>
  <c r="C303" i="10" s="1"/>
  <c r="AD290" i="18"/>
  <c r="C289" i="10" s="1"/>
  <c r="AD291" i="18"/>
  <c r="C290" i="10" s="1"/>
  <c r="AD272" i="18"/>
  <c r="C271" i="10" s="1"/>
  <c r="AD348" i="18"/>
  <c r="C347" i="10" s="1"/>
  <c r="AD329" i="18"/>
  <c r="C328" i="10" s="1"/>
  <c r="AD339" i="18"/>
  <c r="C338" i="10" s="1"/>
  <c r="AD302" i="18"/>
  <c r="C301" i="10" s="1"/>
  <c r="AD285" i="18"/>
  <c r="C284" i="10" s="1"/>
  <c r="AD278" i="18"/>
  <c r="C277" i="10" s="1"/>
  <c r="AD294" i="18"/>
  <c r="C293" i="10" s="1"/>
  <c r="AD263" i="18"/>
  <c r="C262" i="10" s="1"/>
  <c r="AD256" i="18"/>
  <c r="C255" i="10" s="1"/>
  <c r="AD197" i="18"/>
  <c r="C196" i="10" s="1"/>
  <c r="AD198" i="18"/>
  <c r="C197" i="10" s="1"/>
  <c r="AD210" i="18"/>
  <c r="C209" i="10" s="1"/>
  <c r="AD178" i="18"/>
  <c r="C177" i="10" s="1"/>
  <c r="AD181" i="18"/>
  <c r="C180" i="10" s="1"/>
  <c r="AD141" i="18"/>
  <c r="C140" i="10" s="1"/>
  <c r="AD142" i="18"/>
  <c r="C141" i="10" s="1"/>
  <c r="AD117" i="18"/>
  <c r="C116" i="10" s="1"/>
  <c r="AD62" i="18"/>
  <c r="C61" i="10" s="1"/>
  <c r="AD65" i="18"/>
  <c r="C64" i="10" s="1"/>
  <c r="AD61" i="18"/>
  <c r="C60" i="10" s="1"/>
  <c r="AD50" i="18"/>
  <c r="C49" i="10" s="1"/>
  <c r="AD46" i="18"/>
  <c r="C45" i="10" s="1"/>
  <c r="AD10" i="18"/>
  <c r="C9" i="10" s="1"/>
  <c r="AD292" i="18"/>
  <c r="C291" i="10" s="1"/>
  <c r="AD47" i="18"/>
  <c r="C46" i="10" s="1"/>
  <c r="AD111" i="18"/>
  <c r="C110" i="10" s="1"/>
  <c r="AD175" i="18"/>
  <c r="C174" i="10" s="1"/>
  <c r="AD280" i="18"/>
  <c r="C279" i="10" s="1"/>
  <c r="AD100" i="18"/>
  <c r="C99" i="10" s="1"/>
  <c r="AD241" i="18"/>
  <c r="C240" i="10" s="1"/>
  <c r="AD340" i="18"/>
  <c r="C339" i="10" s="1"/>
  <c r="AD104" i="18"/>
  <c r="C103" i="10" s="1"/>
  <c r="AD255" i="18"/>
  <c r="C254" i="10" s="1"/>
  <c r="AD299" i="18"/>
  <c r="C298" i="10" s="1"/>
  <c r="AD27" i="18"/>
  <c r="C26" i="10" s="1"/>
  <c r="AD91" i="18"/>
  <c r="C90" i="10" s="1"/>
  <c r="AD155" i="18"/>
  <c r="C154" i="10" s="1"/>
  <c r="AD219" i="18"/>
  <c r="C218" i="10" s="1"/>
  <c r="AD44" i="18"/>
  <c r="C43" i="10" s="1"/>
  <c r="AD172" i="18"/>
  <c r="C171" i="10" s="1"/>
  <c r="AD264" i="18"/>
  <c r="C263" i="10" s="1"/>
  <c r="AD309" i="18"/>
  <c r="C308" i="10" s="1"/>
  <c r="AD112" i="18"/>
  <c r="C111" i="10" s="1"/>
  <c r="AD336" i="18"/>
  <c r="C335" i="10" s="1"/>
  <c r="AD345" i="18"/>
  <c r="C344" i="10" s="1"/>
  <c r="AD318" i="18"/>
  <c r="C317" i="10" s="1"/>
  <c r="AD314" i="18"/>
  <c r="C313" i="10" s="1"/>
  <c r="AD311" i="18"/>
  <c r="C310" i="10" s="1"/>
  <c r="AD297" i="18"/>
  <c r="C296" i="10" s="1"/>
  <c r="AD275" i="18"/>
  <c r="C274" i="10" s="1"/>
  <c r="AD327" i="18"/>
  <c r="C326" i="10" s="1"/>
  <c r="AD316" i="18"/>
  <c r="C315" i="10" s="1"/>
  <c r="AD323" i="18"/>
  <c r="C322" i="10" s="1"/>
  <c r="AD300" i="18"/>
  <c r="C299" i="10" s="1"/>
  <c r="AD281" i="18"/>
  <c r="C280" i="10" s="1"/>
  <c r="AD265" i="18"/>
  <c r="C264" i="10" s="1"/>
  <c r="AD338" i="18"/>
  <c r="C337" i="10" s="1"/>
  <c r="AD322" i="18"/>
  <c r="C321" i="10" s="1"/>
  <c r="AD320" i="18"/>
  <c r="C319" i="10" s="1"/>
  <c r="AD310" i="18"/>
  <c r="C309" i="10" s="1"/>
  <c r="AD286" i="18"/>
  <c r="C285" i="10" s="1"/>
  <c r="AD262" i="18"/>
  <c r="C261" i="10" s="1"/>
  <c r="AD288" i="18"/>
  <c r="C287" i="10" s="1"/>
  <c r="AD334" i="18"/>
  <c r="C333" i="10" s="1"/>
  <c r="AD346" i="18"/>
  <c r="C345" i="10" s="1"/>
  <c r="AD306" i="18"/>
  <c r="C305" i="10" s="1"/>
  <c r="AD301" i="18"/>
  <c r="C300" i="10" s="1"/>
  <c r="AD282" i="18"/>
  <c r="C281" i="10" s="1"/>
  <c r="AD259" i="18"/>
  <c r="C258" i="10" s="1"/>
  <c r="AD269" i="18"/>
  <c r="C268" i="10" s="1"/>
  <c r="AD252" i="18"/>
  <c r="C251" i="10" s="1"/>
  <c r="AD218" i="18"/>
  <c r="C217" i="10" s="1"/>
  <c r="AD230" i="18"/>
  <c r="C229" i="10" s="1"/>
  <c r="AD222" i="18"/>
  <c r="C221" i="10" s="1"/>
  <c r="AD154" i="18"/>
  <c r="C153" i="10" s="1"/>
  <c r="AD157" i="18"/>
  <c r="C156" i="10" s="1"/>
  <c r="AD165" i="18"/>
  <c r="C164" i="10" s="1"/>
  <c r="AD130" i="18"/>
  <c r="C129" i="10" s="1"/>
  <c r="AD133" i="18"/>
  <c r="C132" i="10" s="1"/>
  <c r="AD122" i="18"/>
  <c r="C121" i="10" s="1"/>
  <c r="AD74" i="18"/>
  <c r="C73" i="10" s="1"/>
  <c r="AD89" i="18"/>
  <c r="C88" i="10" s="1"/>
  <c r="AD54" i="18"/>
  <c r="C53" i="10" s="1"/>
  <c r="AD25" i="18"/>
  <c r="C24" i="10" s="1"/>
  <c r="AD41" i="18"/>
  <c r="C40" i="10" s="1"/>
  <c r="AD13" i="18"/>
  <c r="C12" i="10" s="1"/>
  <c r="AD15" i="18"/>
  <c r="C14" i="10" s="1"/>
  <c r="AD79" i="18"/>
  <c r="C78" i="10" s="1"/>
  <c r="AD143" i="18"/>
  <c r="C142" i="10" s="1"/>
  <c r="AD207" i="18"/>
  <c r="C206" i="10" s="1"/>
  <c r="AD36" i="18"/>
  <c r="C35" i="10" s="1"/>
  <c r="AD164" i="18"/>
  <c r="C163" i="10" s="1"/>
  <c r="AD341" i="18"/>
  <c r="C340" i="10" s="1"/>
  <c r="AD40" i="18"/>
  <c r="C39" i="10" s="1"/>
  <c r="AD168" i="18"/>
  <c r="C167" i="10" s="1"/>
  <c r="AD227" i="18"/>
  <c r="C226" i="10" s="1"/>
  <c r="AD257" i="18"/>
  <c r="C256" i="10" s="1"/>
  <c r="AD59" i="18"/>
  <c r="C58" i="10" s="1"/>
  <c r="AD123" i="18"/>
  <c r="C122" i="10" s="1"/>
  <c r="AD187" i="18"/>
  <c r="C186" i="10" s="1"/>
  <c r="AD293" i="18"/>
  <c r="C292" i="10" s="1"/>
  <c r="AD108" i="18"/>
  <c r="C107" i="10" s="1"/>
  <c r="AD239" i="18"/>
  <c r="C238" i="10" s="1"/>
  <c r="AD343" i="18"/>
  <c r="C342" i="10" s="1"/>
  <c r="AD48" i="18"/>
  <c r="C47" i="10" s="1"/>
  <c r="AD176" i="18"/>
  <c r="C175" i="10" s="1"/>
  <c r="AD254" i="18"/>
  <c r="C253" i="10" s="1"/>
  <c r="AD253" i="18"/>
  <c r="C252" i="10" s="1"/>
  <c r="AD202" i="18"/>
  <c r="C201" i="10" s="1"/>
  <c r="AD205" i="18"/>
  <c r="C204" i="10" s="1"/>
  <c r="AD150" i="18"/>
  <c r="C149" i="10" s="1"/>
  <c r="AD170" i="18"/>
  <c r="C169" i="10" s="1"/>
  <c r="AD137" i="18"/>
  <c r="C136" i="10" s="1"/>
  <c r="AD101" i="18"/>
  <c r="C100" i="10" s="1"/>
  <c r="AD93" i="18"/>
  <c r="C92" i="10" s="1"/>
  <c r="AD70" i="18"/>
  <c r="C69" i="10" s="1"/>
  <c r="AD42" i="18"/>
  <c r="C41" i="10" s="1"/>
  <c r="AD49" i="18"/>
  <c r="C48" i="10" s="1"/>
  <c r="AD6" i="18"/>
  <c r="C5" i="10" s="1"/>
  <c r="AD55" i="18"/>
  <c r="C54" i="10" s="1"/>
  <c r="AD135" i="18"/>
  <c r="C134" i="10" s="1"/>
  <c r="AD223" i="18"/>
  <c r="C222" i="10" s="1"/>
  <c r="AD116" i="18"/>
  <c r="C115" i="10" s="1"/>
  <c r="AD283" i="18"/>
  <c r="C282" i="10" s="1"/>
  <c r="AD72" i="18"/>
  <c r="C71" i="10" s="1"/>
  <c r="AD287" i="18"/>
  <c r="C286" i="10" s="1"/>
  <c r="AD351" i="18"/>
  <c r="C350" i="10" s="1"/>
  <c r="AD75" i="18"/>
  <c r="C74" i="10" s="1"/>
  <c r="AD163" i="18"/>
  <c r="C162" i="10" s="1"/>
  <c r="AD277" i="18"/>
  <c r="C276" i="10" s="1"/>
  <c r="AD140" i="18"/>
  <c r="C139" i="10" s="1"/>
  <c r="AD344" i="18"/>
  <c r="C343" i="10" s="1"/>
  <c r="AD32" i="18"/>
  <c r="C31" i="10" s="1"/>
  <c r="AD208" i="18"/>
  <c r="C207" i="10" s="1"/>
  <c r="AD240" i="18"/>
  <c r="C239" i="10" s="1"/>
  <c r="AD246" i="18"/>
  <c r="C245" i="10" s="1"/>
  <c r="AD221" i="18"/>
  <c r="C220" i="10" s="1"/>
  <c r="AD189" i="18"/>
  <c r="C188" i="10" s="1"/>
  <c r="AD169" i="18"/>
  <c r="C168" i="10" s="1"/>
  <c r="AD158" i="18"/>
  <c r="C157" i="10" s="1"/>
  <c r="AD114" i="18"/>
  <c r="C113" i="10" s="1"/>
  <c r="AD146" i="18"/>
  <c r="C145" i="10" s="1"/>
  <c r="AD69" i="18"/>
  <c r="C68" i="10" s="1"/>
  <c r="AD82" i="18"/>
  <c r="C81" i="10" s="1"/>
  <c r="AD37" i="18"/>
  <c r="C36" i="10" s="1"/>
  <c r="AD34" i="18"/>
  <c r="C33" i="10" s="1"/>
  <c r="AD273" i="18"/>
  <c r="C272" i="10" s="1"/>
  <c r="AD63" i="18"/>
  <c r="C62" i="10" s="1"/>
  <c r="AD151" i="18"/>
  <c r="C150" i="10" s="1"/>
  <c r="AD245" i="18"/>
  <c r="C244" i="10" s="1"/>
  <c r="AD132" i="18"/>
  <c r="C131" i="10" s="1"/>
  <c r="AD243" i="18"/>
  <c r="C242" i="10" s="1"/>
  <c r="AD88" i="18"/>
  <c r="C87" i="10" s="1"/>
  <c r="AD303" i="18"/>
  <c r="C302" i="10" s="1"/>
  <c r="AD276" i="18"/>
  <c r="C275" i="10" s="1"/>
  <c r="AD83" i="18"/>
  <c r="C82" i="10" s="1"/>
  <c r="AD171" i="18"/>
  <c r="C170" i="10" s="1"/>
  <c r="AD315" i="18"/>
  <c r="C314" i="10" s="1"/>
  <c r="AD156" i="18"/>
  <c r="C155" i="10" s="1"/>
  <c r="AD225" i="18"/>
  <c r="C224" i="10" s="1"/>
  <c r="AD64" i="18"/>
  <c r="C63" i="10" s="1"/>
  <c r="AD271" i="18"/>
  <c r="C270" i="10" s="1"/>
  <c r="AD242" i="18"/>
  <c r="C241" i="10" s="1"/>
  <c r="AD201" i="18"/>
  <c r="C200" i="10" s="1"/>
  <c r="AD214" i="18"/>
  <c r="C213" i="10" s="1"/>
  <c r="AD194" i="18"/>
  <c r="C193" i="10" s="1"/>
  <c r="AD162" i="18"/>
  <c r="C161" i="10" s="1"/>
  <c r="AD177" i="18"/>
  <c r="C176" i="10" s="1"/>
  <c r="AD126" i="18"/>
  <c r="C125" i="10" s="1"/>
  <c r="AD129" i="18"/>
  <c r="C128" i="10" s="1"/>
  <c r="AD86" i="18"/>
  <c r="C85" i="10" s="1"/>
  <c r="AD97" i="18"/>
  <c r="C96" i="10" s="1"/>
  <c r="AD30" i="18"/>
  <c r="C29" i="10" s="1"/>
  <c r="AD29" i="18"/>
  <c r="C28" i="10" s="1"/>
  <c r="AD325" i="18"/>
  <c r="C324" i="10" s="1"/>
  <c r="AD71" i="18"/>
  <c r="C70" i="10" s="1"/>
  <c r="AD159" i="18"/>
  <c r="C158" i="10" s="1"/>
  <c r="AD296" i="18"/>
  <c r="C295" i="10" s="1"/>
  <c r="AD148" i="18"/>
  <c r="C147" i="10" s="1"/>
  <c r="AD289" i="18"/>
  <c r="C288" i="10" s="1"/>
  <c r="AD120" i="18"/>
  <c r="C119" i="10" s="1"/>
  <c r="AD319" i="18"/>
  <c r="C318" i="10" s="1"/>
  <c r="AD11" i="18"/>
  <c r="C10" i="10" s="1"/>
  <c r="AD99" i="18"/>
  <c r="C98" i="10" s="1"/>
  <c r="AD179" i="18"/>
  <c r="C178" i="10" s="1"/>
  <c r="AD12" i="18"/>
  <c r="C11" i="10" s="1"/>
  <c r="AD188" i="18"/>
  <c r="C187" i="10" s="1"/>
  <c r="AD244" i="18"/>
  <c r="C243" i="10" s="1"/>
  <c r="AD80" i="18"/>
  <c r="C79" i="10" s="1"/>
  <c r="AD258" i="18"/>
  <c r="C257" i="10" s="1"/>
  <c r="AD213" i="18"/>
  <c r="C212" i="10" s="1"/>
  <c r="AD209" i="18"/>
  <c r="C208" i="10" s="1"/>
  <c r="AD182" i="18"/>
  <c r="C181" i="10" s="1"/>
  <c r="AD174" i="18"/>
  <c r="C173" i="10" s="1"/>
  <c r="AD149" i="18"/>
  <c r="C148" i="10" s="1"/>
  <c r="AD121" i="18"/>
  <c r="C120" i="10" s="1"/>
  <c r="AD106" i="18"/>
  <c r="C105" i="10" s="1"/>
  <c r="AD81" i="18"/>
  <c r="C80" i="10" s="1"/>
  <c r="AD73" i="18"/>
  <c r="C72" i="10" s="1"/>
  <c r="AD45" i="18"/>
  <c r="C44" i="10" s="1"/>
  <c r="AD22" i="18"/>
  <c r="C21" i="10" s="1"/>
  <c r="AD321" i="18"/>
  <c r="C320" i="10" s="1"/>
  <c r="AD87" i="18"/>
  <c r="C86" i="10" s="1"/>
  <c r="AD167" i="18"/>
  <c r="C166" i="10" s="1"/>
  <c r="AD347" i="18"/>
  <c r="C346" i="10" s="1"/>
  <c r="AD180" i="18"/>
  <c r="C179" i="10" s="1"/>
  <c r="AD308" i="18"/>
  <c r="C307" i="10" s="1"/>
  <c r="AD136" i="18"/>
  <c r="C135" i="10" s="1"/>
  <c r="AD228" i="18"/>
  <c r="C227" i="10" s="1"/>
  <c r="AD19" i="18"/>
  <c r="C18" i="10" s="1"/>
  <c r="AD107" i="18"/>
  <c r="C106" i="10" s="1"/>
  <c r="AD195" i="18"/>
  <c r="C194" i="10" s="1"/>
  <c r="AD28" i="18"/>
  <c r="C27" i="10" s="1"/>
  <c r="AD204" i="18"/>
  <c r="C203" i="10" s="1"/>
  <c r="AD353" i="18"/>
  <c r="C352" i="10" s="1"/>
  <c r="AD96" i="18"/>
  <c r="C95" i="10" s="1"/>
  <c r="AD247" i="18"/>
  <c r="C246" i="10" s="1"/>
  <c r="AD206" i="18"/>
  <c r="C205" i="10" s="1"/>
  <c r="AD238" i="18"/>
  <c r="C237" i="10" s="1"/>
  <c r="AD161" i="18"/>
  <c r="C160" i="10" s="1"/>
  <c r="AD190" i="18"/>
  <c r="C189" i="10" s="1"/>
  <c r="AD125" i="18"/>
  <c r="C124" i="10" s="1"/>
  <c r="AD105" i="18"/>
  <c r="C104" i="10" s="1"/>
  <c r="AD134" i="18"/>
  <c r="C133" i="10" s="1"/>
  <c r="AD58" i="18"/>
  <c r="C57" i="10" s="1"/>
  <c r="AD66" i="18"/>
  <c r="C65" i="10" s="1"/>
  <c r="AD33" i="18"/>
  <c r="C32" i="10" s="1"/>
  <c r="AD9" i="18"/>
  <c r="C8" i="10" s="1"/>
  <c r="AD7" i="18"/>
  <c r="C6" i="10" s="1"/>
  <c r="AD95" i="18"/>
  <c r="C94" i="10" s="1"/>
  <c r="AD183" i="18"/>
  <c r="C182" i="10" s="1"/>
  <c r="AD20" i="18"/>
  <c r="C19" i="10" s="1"/>
  <c r="AD196" i="18"/>
  <c r="C195" i="10" s="1"/>
  <c r="AD312" i="18"/>
  <c r="C311" i="10" s="1"/>
  <c r="AD152" i="18"/>
  <c r="C151" i="10" s="1"/>
  <c r="AD251" i="18"/>
  <c r="C250" i="10" s="1"/>
  <c r="AD35" i="18"/>
  <c r="C34" i="10" s="1"/>
  <c r="AD115" i="18"/>
  <c r="C114" i="10" s="1"/>
  <c r="AD203" i="18"/>
  <c r="C202" i="10" s="1"/>
  <c r="AD60" i="18"/>
  <c r="C59" i="10" s="1"/>
  <c r="AD220" i="18"/>
  <c r="C219" i="10" s="1"/>
  <c r="AD229" i="18"/>
  <c r="C228" i="10" s="1"/>
  <c r="AD128" i="18"/>
  <c r="C127" i="10" s="1"/>
  <c r="AD279" i="18"/>
  <c r="C278" i="10" s="1"/>
  <c r="AD266" i="18"/>
  <c r="C265" i="10" s="1"/>
  <c r="AD233" i="18"/>
  <c r="C232" i="10" s="1"/>
  <c r="AD226" i="18"/>
  <c r="C225" i="10" s="1"/>
  <c r="AD173" i="18"/>
  <c r="C172" i="10" s="1"/>
  <c r="AD186" i="18"/>
  <c r="C185" i="10" s="1"/>
  <c r="AD118" i="18"/>
  <c r="C117" i="10" s="1"/>
  <c r="AD110" i="18"/>
  <c r="C109" i="10" s="1"/>
  <c r="AD113" i="18"/>
  <c r="C112" i="10" s="1"/>
  <c r="AD53" i="18"/>
  <c r="C52" i="10" s="1"/>
  <c r="AD90" i="18"/>
  <c r="C89" i="10" s="1"/>
  <c r="AD18" i="18"/>
  <c r="C17" i="10" s="1"/>
  <c r="AD21" i="18"/>
  <c r="C20" i="10" s="1"/>
  <c r="AD23" i="18"/>
  <c r="C22" i="10" s="1"/>
  <c r="AD103" i="18"/>
  <c r="C102" i="10" s="1"/>
  <c r="AD191" i="18"/>
  <c r="C190" i="10" s="1"/>
  <c r="AD52" i="18"/>
  <c r="C51" i="10" s="1"/>
  <c r="AD212" i="18"/>
  <c r="C211" i="10" s="1"/>
  <c r="AD8" i="18"/>
  <c r="C7" i="10" s="1"/>
  <c r="AD184" i="18"/>
  <c r="C183" i="10" s="1"/>
  <c r="AD267" i="18"/>
  <c r="C266" i="10" s="1"/>
  <c r="AD43" i="18"/>
  <c r="C42" i="10" s="1"/>
  <c r="AD131" i="18"/>
  <c r="C130" i="10" s="1"/>
  <c r="AD211" i="18"/>
  <c r="C210" i="10" s="1"/>
  <c r="AD76" i="18"/>
  <c r="C75" i="10" s="1"/>
  <c r="AD305" i="18"/>
  <c r="C304" i="10" s="1"/>
  <c r="AD232" i="18"/>
  <c r="C231" i="10" s="1"/>
  <c r="AD144" i="18"/>
  <c r="C143" i="10" s="1"/>
  <c r="AD270" i="18"/>
  <c r="C269" i="10" s="1"/>
  <c r="AD236" i="18"/>
  <c r="C235" i="10" s="1"/>
  <c r="AD237" i="18"/>
  <c r="C236" i="10" s="1"/>
  <c r="AD224" i="18"/>
  <c r="C223" i="10" s="1"/>
  <c r="AD166" i="18"/>
  <c r="C165" i="10" s="1"/>
  <c r="AD153" i="18"/>
  <c r="C152" i="10" s="1"/>
  <c r="AD102" i="18"/>
  <c r="C101" i="10" s="1"/>
  <c r="AD145" i="18"/>
  <c r="C144" i="10" s="1"/>
  <c r="AD57" i="18"/>
  <c r="C56" i="10" s="1"/>
  <c r="AD94" i="18"/>
  <c r="C93" i="10" s="1"/>
  <c r="AD85" i="18"/>
  <c r="C84" i="10" s="1"/>
  <c r="AD38" i="18"/>
  <c r="C37" i="10" s="1"/>
  <c r="AD17" i="18"/>
  <c r="C16" i="10" s="1"/>
  <c r="AD31" i="18"/>
  <c r="C30" i="10" s="1"/>
  <c r="AD119" i="18"/>
  <c r="C118" i="10" s="1"/>
  <c r="AD199" i="18"/>
  <c r="C198" i="10" s="1"/>
  <c r="AD68" i="18"/>
  <c r="C67" i="10" s="1"/>
  <c r="AD260" i="18"/>
  <c r="C259" i="10" s="1"/>
  <c r="AD24" i="18"/>
  <c r="C23" i="10" s="1"/>
  <c r="AD200" i="18"/>
  <c r="C199" i="10" s="1"/>
  <c r="AD328" i="18"/>
  <c r="C327" i="10" s="1"/>
  <c r="AD51" i="18"/>
  <c r="C50" i="10" s="1"/>
  <c r="AD139" i="18"/>
  <c r="C138" i="10" s="1"/>
  <c r="AD235" i="18"/>
  <c r="C234" i="10" s="1"/>
  <c r="AD92" i="18"/>
  <c r="C91" i="10" s="1"/>
  <c r="AD324" i="18"/>
  <c r="C323" i="10" s="1"/>
  <c r="AD331" i="18"/>
  <c r="C330" i="10" s="1"/>
  <c r="AD160" i="18"/>
  <c r="C159" i="10" s="1"/>
  <c r="AD249" i="18"/>
  <c r="C248" i="10" s="1"/>
  <c r="AD231" i="18"/>
  <c r="C230" i="10" s="1"/>
  <c r="AD234" i="18"/>
  <c r="C233" i="10" s="1"/>
  <c r="AD217" i="18"/>
  <c r="C216" i="10" s="1"/>
  <c r="AD185" i="18"/>
  <c r="C184" i="10" s="1"/>
  <c r="AD193" i="18"/>
  <c r="C192" i="10" s="1"/>
  <c r="AD109" i="18"/>
  <c r="C108" i="10" s="1"/>
  <c r="AD138" i="18"/>
  <c r="C137" i="10" s="1"/>
  <c r="AD98" i="18"/>
  <c r="C97" i="10" s="1"/>
  <c r="AD77" i="18"/>
  <c r="C76" i="10" s="1"/>
  <c r="AD78" i="18"/>
  <c r="C77" i="10" s="1"/>
  <c r="AD14" i="18"/>
  <c r="C13" i="10" s="1"/>
  <c r="AD26" i="18"/>
  <c r="C25" i="10" s="1"/>
  <c r="AD39" i="18"/>
  <c r="C38" i="10" s="1"/>
  <c r="AD127" i="18"/>
  <c r="C126" i="10" s="1"/>
  <c r="AD215" i="18"/>
  <c r="C214" i="10" s="1"/>
  <c r="AD84" i="18"/>
  <c r="C83" i="10" s="1"/>
  <c r="AD261" i="18"/>
  <c r="C260" i="10" s="1"/>
  <c r="AD56" i="18"/>
  <c r="C55" i="10" s="1"/>
  <c r="AD216" i="18"/>
  <c r="C215" i="10" s="1"/>
  <c r="AD335" i="18"/>
  <c r="C334" i="10" s="1"/>
  <c r="AD67" i="18"/>
  <c r="C66" i="10" s="1"/>
  <c r="AD147" i="18"/>
  <c r="C146" i="10" s="1"/>
  <c r="AD248" i="18"/>
  <c r="C247" i="10" s="1"/>
  <c r="AD124" i="18"/>
  <c r="C123" i="10" s="1"/>
  <c r="AD337" i="18"/>
  <c r="C336" i="10" s="1"/>
  <c r="AD16" i="18"/>
  <c r="C15" i="10" s="1"/>
  <c r="AD192" i="18"/>
  <c r="C191" i="10" s="1"/>
  <c r="CV334" i="18"/>
  <c r="CV345" i="18"/>
  <c r="CV326" i="18"/>
  <c r="CV286" i="18"/>
  <c r="CV265"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349" i="18"/>
  <c r="CV330" i="18"/>
  <c r="CV318" i="18"/>
  <c r="CV294" i="18"/>
  <c r="CV281" i="18"/>
  <c r="CV266" i="18"/>
  <c r="CV252" i="18"/>
  <c r="CV230" i="18"/>
  <c r="CV238" i="18"/>
  <c r="CV218" i="18"/>
  <c r="CV214" i="18"/>
  <c r="CV153" i="18"/>
  <c r="CV178" i="18"/>
  <c r="CV157" i="18"/>
  <c r="CV129" i="18"/>
  <c r="CV114" i="18"/>
  <c r="CV138" i="18"/>
  <c r="CV73" i="18"/>
  <c r="CV69" i="18"/>
  <c r="CV82" i="18"/>
  <c r="CV30" i="18"/>
  <c r="CV33" i="18"/>
  <c r="CV34" i="18"/>
  <c r="CV123" i="18"/>
  <c r="CV260" i="18"/>
  <c r="CV327" i="18"/>
  <c r="CV7" i="18"/>
  <c r="CV135" i="18"/>
  <c r="CV309" i="18"/>
  <c r="CV40" i="18"/>
  <c r="CV104" i="18"/>
  <c r="CV168" i="18"/>
  <c r="CV338" i="18"/>
  <c r="CV306" i="18"/>
  <c r="CV290" i="18"/>
  <c r="CV288" i="18"/>
  <c r="CV242" i="18"/>
  <c r="CV246" i="18"/>
  <c r="CV205" i="18"/>
  <c r="CV197" i="18"/>
  <c r="CV182" i="18"/>
  <c r="CV162" i="18"/>
  <c r="CV134" i="18"/>
  <c r="CV142" i="18"/>
  <c r="CV97" i="18"/>
  <c r="CV86" i="18"/>
  <c r="CV49" i="18"/>
  <c r="CV13" i="18"/>
  <c r="CV6" i="18"/>
  <c r="CV155" i="18"/>
  <c r="CV331" i="18"/>
  <c r="CV303" i="18"/>
  <c r="CV167" i="18"/>
  <c r="CV16" i="18"/>
  <c r="CV96" i="18"/>
  <c r="CV184" i="18"/>
  <c r="CV343" i="18"/>
  <c r="CV51" i="18"/>
  <c r="CV179" i="18"/>
  <c r="CV352" i="18"/>
  <c r="CV335" i="18"/>
  <c r="CV111" i="18"/>
  <c r="CV353" i="18"/>
  <c r="CV20" i="18"/>
  <c r="CV84" i="18"/>
  <c r="CV148" i="18"/>
  <c r="CV212" i="18"/>
  <c r="CV333" i="18"/>
  <c r="CV301" i="18"/>
  <c r="CV307" i="18"/>
  <c r="CV270" i="18"/>
  <c r="CV250" i="18"/>
  <c r="CV243" i="18"/>
  <c r="CV194" i="18"/>
  <c r="CV221" i="18"/>
  <c r="CV177" i="18"/>
  <c r="CV174" i="18"/>
  <c r="CV145" i="18"/>
  <c r="CV137" i="18"/>
  <c r="CV90" i="18"/>
  <c r="CV81" i="18"/>
  <c r="CV41" i="18"/>
  <c r="CV46" i="18"/>
  <c r="CV11" i="18"/>
  <c r="CV171" i="18"/>
  <c r="CV255" i="18"/>
  <c r="CV23" i="18"/>
  <c r="CV183" i="18"/>
  <c r="CV24" i="18"/>
  <c r="CV112" i="18"/>
  <c r="CV192" i="18"/>
  <c r="CV235" i="18"/>
  <c r="CV67" i="18"/>
  <c r="CV195" i="18"/>
  <c r="CV225" i="18"/>
  <c r="CV351" i="18"/>
  <c r="CV127" i="18"/>
  <c r="CV279" i="18"/>
  <c r="CV28" i="18"/>
  <c r="CV92" i="18"/>
  <c r="CV156" i="18"/>
  <c r="CV220" i="18"/>
  <c r="CV350" i="18"/>
  <c r="CV332" i="18"/>
  <c r="CV300" i="18"/>
  <c r="CV282" i="18"/>
  <c r="CV268" i="18"/>
  <c r="CV259" i="18"/>
  <c r="CV240" i="18"/>
  <c r="CV224" i="18"/>
  <c r="CV209" i="18"/>
  <c r="CV149" i="18"/>
  <c r="CV169" i="18"/>
  <c r="CV118" i="18"/>
  <c r="CV121" i="18"/>
  <c r="CV78" i="18"/>
  <c r="CV58" i="18"/>
  <c r="CV10" i="18"/>
  <c r="CV38" i="18"/>
  <c r="CV27" i="18"/>
  <c r="CV203" i="18"/>
  <c r="CV321" i="18"/>
  <c r="CV39" i="18"/>
  <c r="CV215" i="18"/>
  <c r="CV32" i="18"/>
  <c r="CV120" i="18"/>
  <c r="CV200" i="18"/>
  <c r="CV248" i="18"/>
  <c r="CV83" i="18"/>
  <c r="CV211" i="18"/>
  <c r="CV228" i="18"/>
  <c r="CV15" i="18"/>
  <c r="CV143" i="18"/>
  <c r="CV295" i="18"/>
  <c r="CV36" i="18"/>
  <c r="CV100" i="18"/>
  <c r="CV164" i="18"/>
  <c r="CV244" i="18"/>
  <c r="CV346" i="18"/>
  <c r="CV323" i="18"/>
  <c r="CV298" i="18"/>
  <c r="CV304" i="18"/>
  <c r="CV291" i="18"/>
  <c r="CV237" i="18"/>
  <c r="CV233" i="18"/>
  <c r="CV206" i="18"/>
  <c r="CV198" i="18"/>
  <c r="CV166" i="18"/>
  <c r="CV146" i="18"/>
  <c r="CV113" i="18"/>
  <c r="CV110" i="18"/>
  <c r="CV85" i="18"/>
  <c r="CV94" i="18"/>
  <c r="CV50" i="18"/>
  <c r="CV26" i="18"/>
  <c r="CV43" i="18"/>
  <c r="CV219" i="18"/>
  <c r="CV251" i="18"/>
  <c r="CV55" i="18"/>
  <c r="CV247" i="18"/>
  <c r="CV48" i="18"/>
  <c r="CV128" i="18"/>
  <c r="CV208" i="18"/>
  <c r="CV280" i="18"/>
  <c r="CV99" i="18"/>
  <c r="CV336" i="18"/>
  <c r="CV308" i="18"/>
  <c r="CV31" i="18"/>
  <c r="CV159" i="18"/>
  <c r="CV324" i="18"/>
  <c r="CV44" i="18"/>
  <c r="CV108" i="18"/>
  <c r="CV172" i="18"/>
  <c r="CV293" i="18"/>
  <c r="CV342" i="18"/>
  <c r="CV329" i="18"/>
  <c r="CV314" i="18"/>
  <c r="CV302" i="18"/>
  <c r="CV272" i="18"/>
  <c r="CV234" i="18"/>
  <c r="CV249" i="18"/>
  <c r="CV201" i="18"/>
  <c r="CV181" i="18"/>
  <c r="CV161" i="18"/>
  <c r="CV186" i="18"/>
  <c r="CV141" i="18"/>
  <c r="CV105" i="18"/>
  <c r="CV62" i="18"/>
  <c r="CV65" i="18"/>
  <c r="CV42" i="18"/>
  <c r="CV21" i="18"/>
  <c r="CV75" i="18"/>
  <c r="CV257" i="18"/>
  <c r="CV283" i="18"/>
  <c r="CV87" i="18"/>
  <c r="CV261" i="18"/>
  <c r="CV56" i="18"/>
  <c r="CV144" i="18"/>
  <c r="CV216" i="18"/>
  <c r="CV344" i="18"/>
  <c r="CV115" i="18"/>
  <c r="CV289" i="18"/>
  <c r="CV325" i="18"/>
  <c r="CV47" i="18"/>
  <c r="CV175" i="18"/>
  <c r="CV229" i="18"/>
  <c r="CV52" i="18"/>
  <c r="CV116" i="18"/>
  <c r="CV180" i="18"/>
  <c r="CV264" i="18"/>
  <c r="CV339" i="18"/>
  <c r="CV320" i="18"/>
  <c r="CV310" i="18"/>
  <c r="CV284" i="18"/>
  <c r="CV278" i="18"/>
  <c r="CV262" i="18"/>
  <c r="CV222" i="18"/>
  <c r="CV190" i="18"/>
  <c r="CV170" i="18"/>
  <c r="CV173" i="18"/>
  <c r="CV122" i="18"/>
  <c r="CV130" i="18"/>
  <c r="CV133" i="18"/>
  <c r="CV98" i="18"/>
  <c r="CV53" i="18"/>
  <c r="CV17" i="18"/>
  <c r="CV14" i="18"/>
  <c r="CV91" i="18"/>
  <c r="CV311" i="18"/>
  <c r="CV296" i="18"/>
  <c r="CV103" i="18"/>
  <c r="CV328" i="18"/>
  <c r="CV64" i="18"/>
  <c r="CV152" i="18"/>
  <c r="CV263" i="18"/>
  <c r="CV271" i="18"/>
  <c r="CV131" i="18"/>
  <c r="CV337" i="18"/>
  <c r="CV232" i="18"/>
  <c r="CV63" i="18"/>
  <c r="CV191" i="18"/>
  <c r="CV287" i="18"/>
  <c r="CV60" i="18"/>
  <c r="CV124" i="18"/>
  <c r="CV188" i="18"/>
  <c r="CV299" i="18"/>
  <c r="CV322" i="18"/>
  <c r="CV317" i="18"/>
  <c r="CV297" i="18"/>
  <c r="CV285" i="18"/>
  <c r="CV274" i="18"/>
  <c r="CV256" i="18"/>
  <c r="CV227" i="18"/>
  <c r="CV213" i="18"/>
  <c r="CV158" i="18"/>
  <c r="CV150" i="18"/>
  <c r="CV106" i="18"/>
  <c r="CV125" i="18"/>
  <c r="CV66" i="18"/>
  <c r="CV57" i="18"/>
  <c r="CV89" i="18"/>
  <c r="CV45" i="18"/>
  <c r="CV25" i="18"/>
  <c r="CV107" i="18"/>
  <c r="CV340" i="18"/>
  <c r="CV347" i="18"/>
  <c r="CV119" i="18"/>
  <c r="CV223" i="18"/>
  <c r="CV80" i="18"/>
  <c r="CV160" i="18"/>
  <c r="CV276" i="18"/>
  <c r="CV19" i="18"/>
  <c r="CV147" i="18"/>
  <c r="CV231" i="18"/>
  <c r="CV267" i="18"/>
  <c r="CV79" i="18"/>
  <c r="CV207" i="18"/>
  <c r="CV305" i="18"/>
  <c r="CV68" i="18"/>
  <c r="CV132" i="18"/>
  <c r="CV196" i="18"/>
  <c r="CV315" i="18"/>
  <c r="CV348" i="18"/>
  <c r="CV316" i="18"/>
  <c r="CV313" i="18"/>
  <c r="CV275" i="18"/>
  <c r="CV258" i="18"/>
  <c r="CV253" i="18"/>
  <c r="CV217" i="18"/>
  <c r="CV202" i="18"/>
  <c r="CV165" i="18"/>
  <c r="CV189" i="18"/>
  <c r="CV101" i="18"/>
  <c r="CV109" i="18"/>
  <c r="CV61" i="18"/>
  <c r="CV93" i="18"/>
  <c r="CV77" i="18"/>
  <c r="CV37" i="18"/>
  <c r="CV22" i="18"/>
  <c r="CV139" i="18"/>
  <c r="CV245" i="18"/>
  <c r="CV239" i="18"/>
  <c r="CV151" i="18"/>
  <c r="CV273" i="18"/>
  <c r="CV88" i="18"/>
  <c r="CV176" i="18"/>
  <c r="CV292" i="18"/>
  <c r="CV35" i="18"/>
  <c r="CV163" i="18"/>
  <c r="CV277" i="18"/>
  <c r="CV319" i="18"/>
  <c r="CV95" i="18"/>
  <c r="CV241" i="18"/>
  <c r="CV12" i="18"/>
  <c r="CV76" i="18"/>
  <c r="CV140" i="18"/>
  <c r="CV204"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28" i="18"/>
  <c r="CF8"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22" i="18"/>
  <c r="CF15" i="18"/>
  <c r="CF43"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52" i="18"/>
  <c r="CF9" i="18"/>
  <c r="CF31"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37" i="18"/>
  <c r="AW165" i="18"/>
  <c r="AW38" i="18"/>
  <c r="AW55"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57" i="18"/>
  <c r="AW185" i="18"/>
  <c r="AW106" i="18"/>
  <c r="AW303" i="18"/>
  <c r="AW227" i="18"/>
  <c r="AW257" i="18"/>
  <c r="AW98" i="18"/>
  <c r="AW27" i="18"/>
  <c r="AW250" i="18"/>
  <c r="AW40" i="18"/>
  <c r="AW53" i="18"/>
  <c r="AW181" i="18"/>
  <c r="AW62" i="18"/>
  <c r="AW87"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213" i="18"/>
  <c r="AW150" i="18"/>
  <c r="AW151"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01" i="18"/>
  <c r="AW228" i="18"/>
  <c r="AW158" i="18"/>
  <c r="AW183"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117" i="18"/>
  <c r="AW321" i="18"/>
  <c r="AW328" i="18"/>
  <c r="AW215" i="18"/>
  <c r="BP6" i="18"/>
  <c r="BP22" i="18"/>
  <c r="BP38" i="18"/>
  <c r="BP20" i="18"/>
  <c r="BP85" i="18"/>
  <c r="BP80" i="18"/>
  <c r="BP59" i="18"/>
  <c r="BP113" i="18"/>
  <c r="BP138" i="18"/>
  <c r="BP137" i="18"/>
  <c r="BP168" i="18"/>
  <c r="BP160" i="18"/>
  <c r="BP145" i="18"/>
  <c r="BP220" i="18"/>
  <c r="BP202" i="18"/>
  <c r="BP219" i="18"/>
  <c r="BP248" i="18"/>
  <c r="BP276" i="18"/>
  <c r="BP273" i="18"/>
  <c r="BP284" i="18"/>
  <c r="BP307" i="18"/>
  <c r="BP348" i="18"/>
  <c r="BP347" i="18"/>
  <c r="BS33" i="18"/>
  <c r="BS20" i="18"/>
  <c r="BS29" i="18"/>
  <c r="BS86" i="18"/>
  <c r="BS90" i="18"/>
  <c r="CS320" i="18"/>
  <c r="CS272" i="18"/>
  <c r="CS259" i="18"/>
  <c r="CS8" i="18"/>
  <c r="CS21" i="18"/>
  <c r="CS333" i="18"/>
  <c r="CS291" i="18"/>
  <c r="CS279" i="18"/>
  <c r="CS231" i="18"/>
  <c r="CS136" i="18"/>
  <c r="CS85" i="18"/>
  <c r="CS327" i="18"/>
  <c r="CS275" i="18"/>
  <c r="CS227" i="18"/>
  <c r="CS343" i="18"/>
  <c r="CS165" i="18"/>
  <c r="CS62" i="18"/>
  <c r="CS55" i="18"/>
  <c r="CS100" i="18"/>
  <c r="CS232" i="18"/>
  <c r="CS134" i="18"/>
  <c r="CS249" i="18"/>
  <c r="CS179" i="18"/>
  <c r="CS326" i="18"/>
  <c r="CS244" i="18"/>
  <c r="CS81" i="18"/>
  <c r="CS209" i="18"/>
  <c r="CS110" i="18"/>
  <c r="CS47" i="18"/>
  <c r="CS60" i="18"/>
  <c r="CS312" i="18"/>
  <c r="CS300" i="18"/>
  <c r="CS171" i="18"/>
  <c r="CS322" i="18"/>
  <c r="CS216" i="18"/>
  <c r="CS125" i="18"/>
  <c r="CS264" i="18"/>
  <c r="CS214" i="18"/>
  <c r="CS199" i="18"/>
  <c r="CS241" i="18"/>
  <c r="CS14" i="18"/>
  <c r="CS268" i="18"/>
  <c r="CS195" i="18"/>
  <c r="CS350" i="18"/>
  <c r="CS228" i="18"/>
  <c r="CS73" i="18"/>
  <c r="CS201" i="18"/>
  <c r="CS114" i="18"/>
  <c r="CS95" i="18"/>
  <c r="CS140" i="18"/>
  <c r="CS98" i="18"/>
  <c r="CS123" i="18"/>
  <c r="CS298" i="18"/>
  <c r="CS311" i="18"/>
  <c r="CS263" i="18"/>
  <c r="CS237" i="18"/>
  <c r="CS53" i="18"/>
  <c r="CS197" i="18"/>
  <c r="CS150" i="18"/>
  <c r="CS119" i="18"/>
  <c r="CS164" i="18"/>
  <c r="CS283" i="18"/>
  <c r="CS186" i="18"/>
  <c r="CS351" i="18"/>
  <c r="CS230" i="18"/>
  <c r="CS32" i="18"/>
  <c r="CS308" i="18"/>
  <c r="CS113" i="18"/>
  <c r="CS299" i="18"/>
  <c r="CS170" i="18"/>
  <c r="CS111" i="18"/>
  <c r="CS124" i="18"/>
  <c r="CS74" i="18"/>
  <c r="CS335" i="18"/>
  <c r="CS226" i="18"/>
  <c r="CS24" i="18"/>
  <c r="CS29" i="18"/>
  <c r="CS157" i="18"/>
  <c r="CS34" i="18"/>
  <c r="CS7" i="18"/>
  <c r="CS52" i="18"/>
  <c r="CS305" i="18"/>
  <c r="CS130" i="18"/>
  <c r="CS303" i="18"/>
  <c r="CS254" i="18"/>
  <c r="CS48" i="18"/>
  <c r="CS292" i="18"/>
  <c r="CS105" i="18"/>
  <c r="CS229" i="18"/>
  <c r="CS174" i="18"/>
  <c r="CS159" i="18"/>
  <c r="CS204" i="18"/>
  <c r="CS218" i="18"/>
  <c r="CS187" i="18"/>
  <c r="CS330" i="18"/>
  <c r="CS336" i="18"/>
  <c r="CS304" i="18"/>
  <c r="CS247" i="18"/>
  <c r="CS72" i="18"/>
  <c r="CS323" i="18"/>
  <c r="CS285" i="18"/>
  <c r="CS253" i="18"/>
  <c r="CS168" i="18"/>
  <c r="CS133" i="18"/>
  <c r="CS344" i="18"/>
  <c r="CS345" i="18"/>
  <c r="CS36" i="18"/>
  <c r="CS289" i="18"/>
  <c r="CS90" i="18"/>
  <c r="CS223" i="18"/>
  <c r="CS115" i="18"/>
  <c r="CS294" i="18"/>
  <c r="CS160" i="18"/>
  <c r="CS49" i="18"/>
  <c r="CS177" i="18"/>
  <c r="CS54" i="18"/>
  <c r="CS329" i="18"/>
  <c r="CS352" i="18"/>
  <c r="CS353" i="18"/>
  <c r="CS239" i="18"/>
  <c r="CS107" i="18"/>
  <c r="CS290" i="18"/>
  <c r="CS152" i="18"/>
  <c r="CS93" i="18"/>
  <c r="CS221" i="18"/>
  <c r="CS146" i="18"/>
  <c r="CS135" i="18"/>
  <c r="CS180" i="18"/>
  <c r="CS328" i="18"/>
  <c r="CS206" i="18"/>
  <c r="CS131" i="18"/>
  <c r="CS318" i="18"/>
  <c r="CS176" i="18"/>
  <c r="CS41" i="18"/>
  <c r="CS169" i="18"/>
  <c r="CS86" i="18"/>
  <c r="CS31" i="18"/>
  <c r="CS76" i="18"/>
  <c r="CS50" i="18"/>
  <c r="CS59" i="18"/>
  <c r="CS266" i="18"/>
  <c r="CS301" i="18"/>
  <c r="CS104" i="18"/>
  <c r="CS213" i="18"/>
  <c r="CS23" i="18"/>
  <c r="CS225" i="18"/>
  <c r="CS142" i="18"/>
  <c r="CS83" i="18"/>
  <c r="CS64" i="18"/>
  <c r="CS65" i="18"/>
  <c r="CS347" i="18"/>
  <c r="CS79" i="18"/>
  <c r="CS220" i="18"/>
  <c r="CS11" i="18"/>
  <c r="CS306" i="18"/>
  <c r="CS61" i="18"/>
  <c r="CS277" i="18"/>
  <c r="CS103" i="18"/>
  <c r="CS337" i="18"/>
  <c r="CS255" i="18"/>
  <c r="CS286" i="18"/>
  <c r="CS260" i="18"/>
  <c r="CS153" i="18"/>
  <c r="CS182" i="18"/>
  <c r="CS108" i="18"/>
  <c r="CS348" i="18"/>
  <c r="CS314" i="18"/>
  <c r="CS269" i="18"/>
  <c r="CS200" i="18"/>
  <c r="CS296" i="18"/>
  <c r="CS87" i="18"/>
  <c r="CS257" i="18"/>
  <c r="CS194" i="18"/>
  <c r="CS147" i="18"/>
  <c r="CS96" i="18"/>
  <c r="CS97" i="18"/>
  <c r="CS22" i="18"/>
  <c r="CS143" i="18"/>
  <c r="CS235" i="18"/>
  <c r="CS43" i="18"/>
  <c r="CS338" i="18"/>
  <c r="CS77" i="18"/>
  <c r="CS46" i="18"/>
  <c r="CS167" i="18"/>
  <c r="CS293" i="18"/>
  <c r="CS281" i="18"/>
  <c r="CS302" i="18"/>
  <c r="CS324" i="18"/>
  <c r="CS185" i="18"/>
  <c r="CS233" i="18"/>
  <c r="CS172" i="18"/>
  <c r="CS27" i="18"/>
  <c r="CS346" i="18"/>
  <c r="CS288" i="18"/>
  <c r="CS37" i="18"/>
  <c r="CS309" i="18"/>
  <c r="CS151" i="18"/>
  <c r="CS321" i="18"/>
  <c r="CS202" i="18"/>
  <c r="CS211" i="18"/>
  <c r="CS128" i="18"/>
  <c r="CS129" i="18"/>
  <c r="CS102" i="18"/>
  <c r="CS175" i="18"/>
  <c r="CS42" i="18"/>
  <c r="CS75" i="18"/>
  <c r="CS56" i="18"/>
  <c r="CS109" i="18"/>
  <c r="CS66" i="18"/>
  <c r="CS20" i="18"/>
  <c r="CS315" i="18"/>
  <c r="CS35" i="18"/>
  <c r="CS334" i="18"/>
  <c r="CS9" i="18"/>
  <c r="CS217" i="18"/>
  <c r="CS316" i="18"/>
  <c r="CS245" i="18"/>
  <c r="CS91" i="18"/>
  <c r="CS349" i="18"/>
  <c r="CS240" i="18"/>
  <c r="CS69" i="18"/>
  <c r="CS38" i="18"/>
  <c r="CS183" i="18"/>
  <c r="CS261" i="18"/>
  <c r="CS210" i="18"/>
  <c r="CS246" i="18"/>
  <c r="CS192" i="18"/>
  <c r="CS145" i="18"/>
  <c r="CS118" i="18"/>
  <c r="CS207" i="18"/>
  <c r="CS82" i="18"/>
  <c r="CS139" i="18"/>
  <c r="CS88" i="18"/>
  <c r="CS141" i="18"/>
  <c r="CS94" i="18"/>
  <c r="CS84" i="18"/>
  <c r="CS341" i="18"/>
  <c r="CS67" i="18"/>
  <c r="CS16" i="18"/>
  <c r="CS25" i="18"/>
  <c r="CS267" i="18"/>
  <c r="CS63" i="18"/>
  <c r="CS280" i="18"/>
  <c r="CS155" i="18"/>
  <c r="CS339" i="18"/>
  <c r="CS256" i="18"/>
  <c r="CS101" i="18"/>
  <c r="CS70" i="18"/>
  <c r="CS215" i="18"/>
  <c r="CS10" i="18"/>
  <c r="CS236" i="18"/>
  <c r="CS262" i="18"/>
  <c r="CS276" i="18"/>
  <c r="CS161" i="18"/>
  <c r="CS178" i="18"/>
  <c r="CS28" i="18"/>
  <c r="CS162" i="18"/>
  <c r="CS203" i="18"/>
  <c r="CS120" i="18"/>
  <c r="CS173" i="18"/>
  <c r="CS154" i="18"/>
  <c r="CS116" i="18"/>
  <c r="CS58" i="18"/>
  <c r="CS99" i="18"/>
  <c r="CS80" i="18"/>
  <c r="CS57" i="18"/>
  <c r="CS6" i="18"/>
  <c r="CS127" i="18"/>
  <c r="CS331" i="18"/>
  <c r="CS219" i="18"/>
  <c r="CS307" i="18"/>
  <c r="CS224" i="18"/>
  <c r="CS149" i="18"/>
  <c r="CS284" i="18"/>
  <c r="CS132" i="18"/>
  <c r="CS30" i="18"/>
  <c r="CS19" i="18"/>
  <c r="CS310" i="18"/>
  <c r="CS17" i="18"/>
  <c r="CS248" i="18"/>
  <c r="CS287" i="18"/>
  <c r="CS156" i="18"/>
  <c r="CS295" i="18"/>
  <c r="CS40" i="18"/>
  <c r="CS181" i="18"/>
  <c r="CS319" i="18"/>
  <c r="CS196" i="18"/>
  <c r="CS126" i="18"/>
  <c r="CS51" i="18"/>
  <c r="CS342" i="18"/>
  <c r="CS33" i="18"/>
  <c r="CS325" i="18"/>
  <c r="CS15" i="18"/>
  <c r="CS188" i="18"/>
  <c r="CS313" i="18"/>
  <c r="CS274" i="18"/>
  <c r="CS45" i="18"/>
  <c r="CS251" i="18"/>
  <c r="CS71" i="18"/>
  <c r="CS273" i="18"/>
  <c r="CS198" i="18"/>
  <c r="CS270" i="18"/>
  <c r="CS208" i="18"/>
  <c r="CS137" i="18"/>
  <c r="CS122" i="18"/>
  <c r="CS44" i="18"/>
  <c r="CS271" i="18"/>
  <c r="CS282" i="18"/>
  <c r="CS317" i="18"/>
  <c r="CS340" i="18"/>
  <c r="CS184" i="18"/>
  <c r="CS138" i="18"/>
  <c r="CS26" i="18"/>
  <c r="CS243" i="18"/>
  <c r="CS193" i="18"/>
  <c r="CS13" i="18"/>
  <c r="CS190" i="18"/>
  <c r="CS106" i="18"/>
  <c r="CS117" i="18"/>
  <c r="CS265" i="18"/>
  <c r="CS189" i="18"/>
  <c r="CS163" i="18"/>
  <c r="CS191" i="18"/>
  <c r="CS158" i="18"/>
  <c r="CS92" i="18"/>
  <c r="CS205" i="18"/>
  <c r="CS238" i="18"/>
  <c r="CS12" i="18"/>
  <c r="CS68" i="18"/>
  <c r="CS222" i="18"/>
  <c r="CS297" i="18"/>
  <c r="CS112" i="18"/>
  <c r="CS78" i="18"/>
  <c r="CS18" i="18"/>
  <c r="CS252" i="18"/>
  <c r="CS39" i="18"/>
  <c r="CS144" i="18"/>
  <c r="CS166" i="18"/>
  <c r="CS332" i="18"/>
  <c r="CS242" i="18"/>
  <c r="CS148" i="18"/>
  <c r="CS89" i="18"/>
  <c r="CS234" i="18"/>
  <c r="CS212" i="18"/>
  <c r="CS121" i="18"/>
  <c r="CS250" i="18"/>
  <c r="CS258" i="18"/>
  <c r="CS278"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179" i="18"/>
  <c r="CA122" i="18"/>
  <c r="CA109" i="18"/>
  <c r="CA89" i="18"/>
  <c r="CA66" i="18"/>
  <c r="CA69" i="18"/>
  <c r="CA49" i="18"/>
  <c r="CA37" i="18"/>
  <c r="CA10" i="18"/>
  <c r="CA151" i="18"/>
  <c r="CA134" i="18"/>
  <c r="CA100" i="18"/>
  <c r="CA83" i="18"/>
  <c r="CA64" i="18"/>
  <c r="CA60" i="18"/>
  <c r="CA41" i="18"/>
  <c r="CA30" i="18"/>
  <c r="CA39" i="18"/>
  <c r="CA160" i="18"/>
  <c r="CA178" i="18"/>
  <c r="CA113" i="18"/>
  <c r="CA137" i="18"/>
  <c r="CA68" i="18"/>
  <c r="CA85" i="18"/>
  <c r="CA81" i="18"/>
  <c r="CA22" i="18"/>
  <c r="CA48" i="18"/>
  <c r="CA12" i="18"/>
  <c r="CA181" i="18"/>
  <c r="CA148" i="18"/>
  <c r="CA103" i="18"/>
  <c r="CA127" i="18"/>
  <c r="CA56" i="18"/>
  <c r="CA78" i="18"/>
  <c r="CA72" i="18"/>
  <c r="CA11" i="18"/>
  <c r="CA40" i="18"/>
  <c r="CA7" i="18"/>
  <c r="CA184" i="18"/>
  <c r="CA121" i="18"/>
  <c r="CA125" i="18"/>
  <c r="CA99" i="18"/>
  <c r="CA80" i="18"/>
  <c r="CA88" i="18"/>
  <c r="CA46" i="18"/>
  <c r="CA51" i="18"/>
  <c r="CA13" i="18"/>
  <c r="CA156" i="18"/>
  <c r="CA133" i="18"/>
  <c r="CA118" i="18"/>
  <c r="CA95" i="18"/>
  <c r="CA67" i="18"/>
  <c r="CA75" i="18"/>
  <c r="CA38" i="18"/>
  <c r="CA43" i="18"/>
  <c r="CA6" i="18"/>
  <c r="CA155" i="18"/>
  <c r="CA138" i="18"/>
  <c r="CA144" i="18"/>
  <c r="CA65" i="18"/>
  <c r="CA97" i="18"/>
  <c r="CA98" i="18"/>
  <c r="CA24" i="18"/>
  <c r="CA8" i="18"/>
  <c r="CA23" i="18"/>
  <c r="CA167" i="18"/>
  <c r="CA107" i="18"/>
  <c r="CA130" i="18"/>
  <c r="CA58" i="18"/>
  <c r="CA91" i="18"/>
  <c r="CA93" i="18"/>
  <c r="CA15" i="18"/>
  <c r="CA50" i="18"/>
  <c r="CA16" i="18"/>
  <c r="AJ346" i="18"/>
  <c r="AD345" i="10" s="1"/>
  <c r="AJ318" i="18"/>
  <c r="AD317" i="10" s="1"/>
  <c r="AJ298" i="18"/>
  <c r="AD297" i="10" s="1"/>
  <c r="AJ270" i="18"/>
  <c r="AD269" i="10" s="1"/>
  <c r="AJ252" i="18"/>
  <c r="AD251" i="10" s="1"/>
  <c r="AJ240" i="18"/>
  <c r="AD239" i="10" s="1"/>
  <c r="AJ209" i="18"/>
  <c r="AD208" i="10" s="1"/>
  <c r="AJ189" i="18"/>
  <c r="AD188" i="10" s="1"/>
  <c r="AJ213" i="18"/>
  <c r="AD212" i="10" s="1"/>
  <c r="AJ153" i="18"/>
  <c r="AD152" i="10" s="1"/>
  <c r="AJ182" i="18"/>
  <c r="AD181" i="10" s="1"/>
  <c r="AJ169" i="18"/>
  <c r="AD168" i="10" s="1"/>
  <c r="AJ101" i="18"/>
  <c r="AD100" i="10" s="1"/>
  <c r="AJ118" i="18"/>
  <c r="AD117" i="10" s="1"/>
  <c r="AJ126" i="18"/>
  <c r="AD125" i="10" s="1"/>
  <c r="AJ61" i="18"/>
  <c r="AD60" i="10" s="1"/>
  <c r="AJ62" i="18"/>
  <c r="AD61" i="10" s="1"/>
  <c r="AJ65" i="18"/>
  <c r="AD64" i="10" s="1"/>
  <c r="AJ10" i="18"/>
  <c r="AD9" i="10" s="1"/>
  <c r="AJ21" i="18"/>
  <c r="AD20" i="10" s="1"/>
  <c r="AJ9" i="18"/>
  <c r="AD8" i="10" s="1"/>
  <c r="AJ51" i="18"/>
  <c r="AD50" i="10" s="1"/>
  <c r="AJ179" i="18"/>
  <c r="AD178" i="10" s="1"/>
  <c r="AJ348" i="18"/>
  <c r="AD347" i="10" s="1"/>
  <c r="AJ257" i="18"/>
  <c r="AD256" i="10" s="1"/>
  <c r="AJ95" i="18"/>
  <c r="AD94" i="10" s="1"/>
  <c r="AJ223" i="18"/>
  <c r="AD222" i="10" s="1"/>
  <c r="AJ292" i="18"/>
  <c r="AD291" i="10" s="1"/>
  <c r="AJ44" i="18"/>
  <c r="AD43" i="10" s="1"/>
  <c r="AJ108" i="18"/>
  <c r="AD107" i="10" s="1"/>
  <c r="AJ172" i="18"/>
  <c r="AD171" i="10" s="1"/>
  <c r="AJ237" i="18"/>
  <c r="AD236" i="10" s="1"/>
  <c r="AJ277" i="18"/>
  <c r="AD276" i="10" s="1"/>
  <c r="AJ91" i="18"/>
  <c r="AD90" i="10" s="1"/>
  <c r="AJ219" i="18"/>
  <c r="AD218" i="10" s="1"/>
  <c r="AJ335" i="18"/>
  <c r="AD334" i="10" s="1"/>
  <c r="AJ324" i="18"/>
  <c r="AD323" i="10" s="1"/>
  <c r="AJ119" i="18"/>
  <c r="AD118" i="10" s="1"/>
  <c r="AJ265" i="18"/>
  <c r="AD264" i="10" s="1"/>
  <c r="AJ24" i="18"/>
  <c r="AD23" i="10" s="1"/>
  <c r="AJ88" i="18"/>
  <c r="AD87" i="10" s="1"/>
  <c r="AJ152" i="18"/>
  <c r="AD151" i="10" s="1"/>
  <c r="AJ216" i="18"/>
  <c r="AD215" i="10" s="1"/>
  <c r="AJ334" i="18"/>
  <c r="AD333" i="10" s="1"/>
  <c r="AJ320" i="18"/>
  <c r="AD319" i="10" s="1"/>
  <c r="AJ311" i="18"/>
  <c r="AD310" i="10" s="1"/>
  <c r="AJ268" i="18"/>
  <c r="AD267" i="10" s="1"/>
  <c r="AJ247" i="18"/>
  <c r="AD246" i="10" s="1"/>
  <c r="AJ242" i="18"/>
  <c r="AD241" i="10" s="1"/>
  <c r="AJ230" i="18"/>
  <c r="AD229" i="10" s="1"/>
  <c r="AJ238" i="18"/>
  <c r="AD237" i="10" s="1"/>
  <c r="AJ206" i="18"/>
  <c r="AD205" i="10" s="1"/>
  <c r="AJ170" i="18"/>
  <c r="AD169" i="10" s="1"/>
  <c r="AJ161" i="18"/>
  <c r="AD160" i="10" s="1"/>
  <c r="AJ162" i="18"/>
  <c r="AD161" i="10" s="1"/>
  <c r="AJ129" i="18"/>
  <c r="AD128" i="10" s="1"/>
  <c r="AJ102" i="18"/>
  <c r="AD101" i="10" s="1"/>
  <c r="AJ121" i="18"/>
  <c r="AD120" i="10" s="1"/>
  <c r="AJ97" i="18"/>
  <c r="AD96" i="10" s="1"/>
  <c r="AJ57" i="18"/>
  <c r="AD56" i="10" s="1"/>
  <c r="AJ58" i="18"/>
  <c r="AD57" i="10" s="1"/>
  <c r="AJ50" i="18"/>
  <c r="AD49" i="10" s="1"/>
  <c r="AJ18" i="18"/>
  <c r="AD17" i="10" s="1"/>
  <c r="AJ29" i="18"/>
  <c r="AD28" i="10" s="1"/>
  <c r="AJ67" i="18"/>
  <c r="AD66" i="10" s="1"/>
  <c r="AJ195" i="18"/>
  <c r="AD194" i="10" s="1"/>
  <c r="AJ291" i="18"/>
  <c r="AD290" i="10" s="1"/>
  <c r="AJ321" i="18"/>
  <c r="AD320" i="10" s="1"/>
  <c r="AJ111" i="18"/>
  <c r="AD110" i="10" s="1"/>
  <c r="AJ280" i="18"/>
  <c r="AD279" i="10" s="1"/>
  <c r="AJ328" i="18"/>
  <c r="AD327" i="10" s="1"/>
  <c r="AJ52" i="18"/>
  <c r="AD51" i="10" s="1"/>
  <c r="AJ116" i="18"/>
  <c r="AD115" i="10" s="1"/>
  <c r="AJ180" i="18"/>
  <c r="AD179" i="10" s="1"/>
  <c r="AJ259" i="18"/>
  <c r="AD258" i="10" s="1"/>
  <c r="AJ309" i="18"/>
  <c r="AD308" i="10" s="1"/>
  <c r="AJ107" i="18"/>
  <c r="AD106" i="10" s="1"/>
  <c r="AJ248" i="18"/>
  <c r="AD247" i="10" s="1"/>
  <c r="AJ332" i="18"/>
  <c r="AD331" i="10" s="1"/>
  <c r="AJ7" i="18"/>
  <c r="AD6" i="10" s="1"/>
  <c r="AJ135" i="18"/>
  <c r="AD134" i="10" s="1"/>
  <c r="AJ323" i="18"/>
  <c r="AD322" i="10" s="1"/>
  <c r="AJ32" i="18"/>
  <c r="AD31" i="10" s="1"/>
  <c r="AJ96" i="18"/>
  <c r="AD95" i="10" s="1"/>
  <c r="AJ160" i="18"/>
  <c r="AD159" i="10" s="1"/>
  <c r="AJ227" i="18"/>
  <c r="AD226" i="10" s="1"/>
  <c r="AJ350" i="18"/>
  <c r="AD349" i="10" s="1"/>
  <c r="AJ330" i="18"/>
  <c r="AD329" i="10" s="1"/>
  <c r="AJ322" i="18"/>
  <c r="AD321" i="10" s="1"/>
  <c r="AJ295" i="18"/>
  <c r="AD294" i="10" s="1"/>
  <c r="AJ274" i="18"/>
  <c r="AD273" i="10" s="1"/>
  <c r="AJ263" i="18"/>
  <c r="AD262" i="10" s="1"/>
  <c r="AJ258" i="18"/>
  <c r="AD257" i="10" s="1"/>
  <c r="AJ226" i="18"/>
  <c r="AD225" i="10" s="1"/>
  <c r="AJ231" i="18"/>
  <c r="AD230" i="10" s="1"/>
  <c r="AJ236" i="18"/>
  <c r="AD235" i="10" s="1"/>
  <c r="AJ165" i="18"/>
  <c r="AD164" i="10" s="1"/>
  <c r="AJ154" i="18"/>
  <c r="AD153" i="10" s="1"/>
  <c r="AJ157" i="18"/>
  <c r="AD156" i="10" s="1"/>
  <c r="AJ122" i="18"/>
  <c r="AD121" i="10" s="1"/>
  <c r="AJ146" i="18"/>
  <c r="AD145" i="10" s="1"/>
  <c r="AJ105" i="18"/>
  <c r="AD104" i="10" s="1"/>
  <c r="AJ73" i="18"/>
  <c r="AD72" i="10" s="1"/>
  <c r="AJ98" i="18"/>
  <c r="AD97" i="10" s="1"/>
  <c r="AJ53" i="18"/>
  <c r="AD52" i="10" s="1"/>
  <c r="AJ45" i="18"/>
  <c r="AD44" i="10" s="1"/>
  <c r="AJ38" i="18"/>
  <c r="AD37" i="10" s="1"/>
  <c r="AJ229" i="18"/>
  <c r="AD228" i="10" s="1"/>
  <c r="AJ83" i="18"/>
  <c r="AD82" i="10" s="1"/>
  <c r="AJ211" i="18"/>
  <c r="AD210" i="10" s="1"/>
  <c r="AJ317" i="18"/>
  <c r="AD316" i="10" s="1"/>
  <c r="AJ244" i="18"/>
  <c r="AD243" i="10" s="1"/>
  <c r="AJ127" i="18"/>
  <c r="AD126" i="10" s="1"/>
  <c r="AJ255" i="18"/>
  <c r="AD254" i="10" s="1"/>
  <c r="AJ233" i="18"/>
  <c r="AD232" i="10" s="1"/>
  <c r="AJ60" i="18"/>
  <c r="AD59" i="10" s="1"/>
  <c r="AJ124" i="18"/>
  <c r="AD123" i="10" s="1"/>
  <c r="AJ188" i="18"/>
  <c r="AD187" i="10" s="1"/>
  <c r="AJ307" i="18"/>
  <c r="AD306" i="10" s="1"/>
  <c r="AJ341" i="18"/>
  <c r="AD340" i="10" s="1"/>
  <c r="AJ123" i="18"/>
  <c r="AD122" i="10" s="1"/>
  <c r="AJ249" i="18"/>
  <c r="AD248" i="10" s="1"/>
  <c r="AJ253" i="18"/>
  <c r="AD252" i="10" s="1"/>
  <c r="AJ23" i="18"/>
  <c r="AD22" i="10" s="1"/>
  <c r="AJ151" i="18"/>
  <c r="AD150" i="10" s="1"/>
  <c r="AJ340" i="18"/>
  <c r="AD339" i="10" s="1"/>
  <c r="AJ40" i="18"/>
  <c r="AD39" i="10" s="1"/>
  <c r="AJ104" i="18"/>
  <c r="AD103" i="10" s="1"/>
  <c r="AJ168" i="18"/>
  <c r="AD167" i="10" s="1"/>
  <c r="AJ269" i="18"/>
  <c r="AD268" i="10" s="1"/>
  <c r="AJ338" i="18"/>
  <c r="AD337" i="10" s="1"/>
  <c r="AJ326" i="18"/>
  <c r="AD325" i="10" s="1"/>
  <c r="AJ302" i="18"/>
  <c r="AD301" i="10" s="1"/>
  <c r="AJ283" i="18"/>
  <c r="AD282" i="10" s="1"/>
  <c r="AJ288" i="18"/>
  <c r="AD287" i="10" s="1"/>
  <c r="AJ262" i="18"/>
  <c r="AD261" i="10" s="1"/>
  <c r="AJ251" i="18"/>
  <c r="AD250" i="10" s="1"/>
  <c r="AJ198" i="18"/>
  <c r="AD197" i="10" s="1"/>
  <c r="AJ210" i="18"/>
  <c r="AD209" i="10" s="1"/>
  <c r="AJ197" i="18"/>
  <c r="AD196" i="10" s="1"/>
  <c r="AJ158" i="18"/>
  <c r="AD157" i="10" s="1"/>
  <c r="AJ173" i="18"/>
  <c r="AD172" i="10" s="1"/>
  <c r="AJ133" i="18"/>
  <c r="AD132" i="10" s="1"/>
  <c r="AJ106" i="18"/>
  <c r="AD105" i="10" s="1"/>
  <c r="AJ130" i="18"/>
  <c r="AD129" i="10" s="1"/>
  <c r="AJ94" i="18"/>
  <c r="AD93" i="10" s="1"/>
  <c r="AJ66" i="18"/>
  <c r="AD65" i="10" s="1"/>
  <c r="AJ93" i="18"/>
  <c r="AD92" i="10" s="1"/>
  <c r="AJ46" i="18"/>
  <c r="AD45" i="10" s="1"/>
  <c r="AJ42" i="18"/>
  <c r="AD41" i="10" s="1"/>
  <c r="AJ17" i="18"/>
  <c r="AD16" i="10" s="1"/>
  <c r="AJ261" i="18"/>
  <c r="AD260" i="10" s="1"/>
  <c r="AJ99" i="18"/>
  <c r="AD98" i="10" s="1"/>
  <c r="AJ312" i="18"/>
  <c r="AD311" i="10" s="1"/>
  <c r="AJ232" i="18"/>
  <c r="AD231" i="10" s="1"/>
  <c r="AJ15" i="18"/>
  <c r="AD14" i="10" s="1"/>
  <c r="AJ143" i="18"/>
  <c r="AD142" i="10" s="1"/>
  <c r="AJ297" i="18"/>
  <c r="AD296" i="10" s="1"/>
  <c r="AJ319" i="18"/>
  <c r="AD318" i="10" s="1"/>
  <c r="AJ68" i="18"/>
  <c r="AD67" i="10" s="1"/>
  <c r="AJ132" i="18"/>
  <c r="AD131" i="10" s="1"/>
  <c r="AJ196" i="18"/>
  <c r="AD195" i="10" s="1"/>
  <c r="AJ333" i="18"/>
  <c r="AD332" i="10" s="1"/>
  <c r="AJ11" i="18"/>
  <c r="AD10" i="10" s="1"/>
  <c r="AJ139" i="18"/>
  <c r="AD138" i="10" s="1"/>
  <c r="AJ271" i="18"/>
  <c r="AD270" i="10" s="1"/>
  <c r="AJ275" i="18"/>
  <c r="AD274" i="10" s="1"/>
  <c r="AJ39" i="18"/>
  <c r="AD38" i="10" s="1"/>
  <c r="AJ167" i="18"/>
  <c r="AD166" i="10" s="1"/>
  <c r="AJ264" i="18"/>
  <c r="AD263" i="10" s="1"/>
  <c r="AJ48" i="18"/>
  <c r="AD47" i="10" s="1"/>
  <c r="AJ112" i="18"/>
  <c r="AD111" i="10" s="1"/>
  <c r="AJ176" i="18"/>
  <c r="AD175" i="10" s="1"/>
  <c r="AJ241" i="18"/>
  <c r="AD240" i="10" s="1"/>
  <c r="AJ342" i="18"/>
  <c r="AD341" i="10" s="1"/>
  <c r="AJ327" i="18"/>
  <c r="AD326" i="10" s="1"/>
  <c r="AJ299" i="18"/>
  <c r="AD298" i="10" s="1"/>
  <c r="AJ294" i="18"/>
  <c r="AD293" i="10" s="1"/>
  <c r="AJ286" i="18"/>
  <c r="AD285" i="10" s="1"/>
  <c r="AJ266" i="18"/>
  <c r="AD265" i="10" s="1"/>
  <c r="AJ250" i="18"/>
  <c r="AD249" i="10" s="1"/>
  <c r="AJ224" i="18"/>
  <c r="AD223" i="10" s="1"/>
  <c r="AJ194" i="18"/>
  <c r="AD193" i="10" s="1"/>
  <c r="AJ202" i="18"/>
  <c r="AD201" i="10" s="1"/>
  <c r="AJ190" i="18"/>
  <c r="AD189" i="10" s="1"/>
  <c r="AJ166" i="18"/>
  <c r="AD165" i="10" s="1"/>
  <c r="AJ110" i="18"/>
  <c r="AD109" i="10" s="1"/>
  <c r="AJ134" i="18"/>
  <c r="AD133" i="10" s="1"/>
  <c r="AJ109" i="18"/>
  <c r="AD108" i="10" s="1"/>
  <c r="AJ89" i="18"/>
  <c r="AD88" i="10" s="1"/>
  <c r="AJ54" i="18"/>
  <c r="AD53" i="10" s="1"/>
  <c r="AJ74" i="18"/>
  <c r="AD73" i="10" s="1"/>
  <c r="AJ14" i="18"/>
  <c r="AD13" i="10" s="1"/>
  <c r="AJ37" i="18"/>
  <c r="AD36" i="10" s="1"/>
  <c r="AJ13" i="18"/>
  <c r="AD12" i="10" s="1"/>
  <c r="AJ293" i="18"/>
  <c r="AD292" i="10" s="1"/>
  <c r="AJ115" i="18"/>
  <c r="AD114" i="10" s="1"/>
  <c r="AJ239" i="18"/>
  <c r="AD238" i="10" s="1"/>
  <c r="AJ281" i="18"/>
  <c r="AD280" i="10" s="1"/>
  <c r="AJ31" i="18"/>
  <c r="AD30" i="10" s="1"/>
  <c r="AJ159" i="18"/>
  <c r="AD158" i="10" s="1"/>
  <c r="AJ345" i="18"/>
  <c r="AD344" i="10" s="1"/>
  <c r="AJ12" i="18"/>
  <c r="AD11" i="10" s="1"/>
  <c r="AJ76" i="18"/>
  <c r="AD75" i="10" s="1"/>
  <c r="AJ140" i="18"/>
  <c r="AD139" i="10" s="1"/>
  <c r="AJ204" i="18"/>
  <c r="AD203" i="10" s="1"/>
  <c r="AJ336" i="18"/>
  <c r="AD335" i="10" s="1"/>
  <c r="AJ27" i="18"/>
  <c r="AD26" i="10" s="1"/>
  <c r="AJ155" i="18"/>
  <c r="AD154" i="10" s="1"/>
  <c r="AJ353" i="18"/>
  <c r="AD352" i="10" s="1"/>
  <c r="AJ301" i="18"/>
  <c r="AD300" i="10" s="1"/>
  <c r="AJ55" i="18"/>
  <c r="AD54" i="10" s="1"/>
  <c r="AJ183" i="18"/>
  <c r="AD182" i="10" s="1"/>
  <c r="AJ287" i="18"/>
  <c r="AD286" i="10" s="1"/>
  <c r="AJ56" i="18"/>
  <c r="AD55" i="10" s="1"/>
  <c r="AJ120" i="18"/>
  <c r="AD119" i="10" s="1"/>
  <c r="AJ184" i="18"/>
  <c r="AD183" i="10" s="1"/>
  <c r="AJ305" i="18"/>
  <c r="AD304" i="10" s="1"/>
  <c r="AJ347" i="18"/>
  <c r="AD346" i="10" s="1"/>
  <c r="AJ314" i="18"/>
  <c r="AD313" i="10" s="1"/>
  <c r="AJ315" i="18"/>
  <c r="AD314" i="10" s="1"/>
  <c r="AJ279" i="18"/>
  <c r="AD278" i="10" s="1"/>
  <c r="AJ282" i="18"/>
  <c r="AD281" i="10" s="1"/>
  <c r="AJ246" i="18"/>
  <c r="AD245" i="10" s="1"/>
  <c r="AJ234" i="18"/>
  <c r="AD233" i="10" s="1"/>
  <c r="AJ222" i="18"/>
  <c r="AD221" i="10" s="1"/>
  <c r="AJ235" i="18"/>
  <c r="AD234" i="10" s="1"/>
  <c r="AJ174" i="18"/>
  <c r="AD173" i="10" s="1"/>
  <c r="AJ177" i="18"/>
  <c r="AD176" i="10" s="1"/>
  <c r="AJ185" i="18"/>
  <c r="AD184" i="10" s="1"/>
  <c r="AJ145" i="18"/>
  <c r="AD144" i="10" s="1"/>
  <c r="AJ113" i="18"/>
  <c r="AD112" i="10" s="1"/>
  <c r="AJ137" i="18"/>
  <c r="AD136" i="10" s="1"/>
  <c r="AJ77" i="18"/>
  <c r="AD76" i="10" s="1"/>
  <c r="AJ90" i="18"/>
  <c r="AD89" i="10" s="1"/>
  <c r="AJ69" i="18"/>
  <c r="AD68" i="10" s="1"/>
  <c r="AJ49" i="18"/>
  <c r="AD48" i="10" s="1"/>
  <c r="AJ30" i="18"/>
  <c r="AD29" i="10" s="1"/>
  <c r="AJ26" i="18"/>
  <c r="AD25" i="10" s="1"/>
  <c r="AJ325" i="18"/>
  <c r="AD324" i="10" s="1"/>
  <c r="AJ131" i="18"/>
  <c r="AD130" i="10" s="1"/>
  <c r="AJ303" i="18"/>
  <c r="AD302" i="10" s="1"/>
  <c r="AJ243" i="18"/>
  <c r="AD242" i="10" s="1"/>
  <c r="AJ47" i="18"/>
  <c r="AD46" i="10" s="1"/>
  <c r="AJ175" i="18"/>
  <c r="AD174" i="10" s="1"/>
  <c r="AJ300" i="18"/>
  <c r="AD299" i="10" s="1"/>
  <c r="AJ20" i="18"/>
  <c r="AD19" i="10" s="1"/>
  <c r="AJ84" i="18"/>
  <c r="AD83" i="10" s="1"/>
  <c r="AJ148" i="18"/>
  <c r="AD147" i="10" s="1"/>
  <c r="AJ212" i="18"/>
  <c r="AD211" i="10" s="1"/>
  <c r="AJ273" i="18"/>
  <c r="AD272" i="10" s="1"/>
  <c r="AJ43" i="18"/>
  <c r="AD42" i="10" s="1"/>
  <c r="AJ171" i="18"/>
  <c r="AD170" i="10" s="1"/>
  <c r="AJ260" i="18"/>
  <c r="AD259" i="10" s="1"/>
  <c r="AJ225" i="18"/>
  <c r="AD224" i="10" s="1"/>
  <c r="AJ71" i="18"/>
  <c r="AD70" i="10" s="1"/>
  <c r="AJ199" i="18"/>
  <c r="AD198" i="10" s="1"/>
  <c r="AJ329" i="18"/>
  <c r="AD328" i="10" s="1"/>
  <c r="AJ64" i="18"/>
  <c r="AD63" i="10" s="1"/>
  <c r="AJ128" i="18"/>
  <c r="AD127" i="10" s="1"/>
  <c r="AJ192" i="18"/>
  <c r="AD191" i="10" s="1"/>
  <c r="AJ276" i="18"/>
  <c r="AD275" i="10" s="1"/>
  <c r="AJ343" i="18"/>
  <c r="AD342" i="10" s="1"/>
  <c r="AJ310" i="18"/>
  <c r="AD309" i="10" s="1"/>
  <c r="AJ306" i="18"/>
  <c r="AD305" i="10" s="1"/>
  <c r="AJ290" i="18"/>
  <c r="AD289" i="10" s="1"/>
  <c r="AJ278" i="18"/>
  <c r="AD277" i="10" s="1"/>
  <c r="AJ256" i="18"/>
  <c r="AD255" i="10" s="1"/>
  <c r="AJ221" i="18"/>
  <c r="AD220" i="10" s="1"/>
  <c r="AJ217" i="18"/>
  <c r="AD216" i="10" s="1"/>
  <c r="AJ201" i="18"/>
  <c r="AD200" i="10" s="1"/>
  <c r="AJ186" i="18"/>
  <c r="AD185" i="10" s="1"/>
  <c r="AJ149" i="18"/>
  <c r="AD148" i="10" s="1"/>
  <c r="AJ178" i="18"/>
  <c r="AD177" i="10" s="1"/>
  <c r="AJ138" i="18"/>
  <c r="AD137" i="10" s="1"/>
  <c r="AJ141" i="18"/>
  <c r="AD140" i="10" s="1"/>
  <c r="AJ114" i="18"/>
  <c r="AD113" i="10" s="1"/>
  <c r="AJ70" i="18"/>
  <c r="AD69" i="10" s="1"/>
  <c r="AJ85" i="18"/>
  <c r="AD84" i="10" s="1"/>
  <c r="AJ86" i="18"/>
  <c r="AD85" i="10" s="1"/>
  <c r="AJ41" i="18"/>
  <c r="AD40" i="10" s="1"/>
  <c r="AJ25" i="18"/>
  <c r="AD24" i="10" s="1"/>
  <c r="AJ22" i="18"/>
  <c r="AD21" i="10" s="1"/>
  <c r="AJ19" i="18"/>
  <c r="AD18" i="10" s="1"/>
  <c r="AJ147" i="18"/>
  <c r="AD146" i="10" s="1"/>
  <c r="AJ351" i="18"/>
  <c r="AD350" i="10" s="1"/>
  <c r="AJ339" i="18"/>
  <c r="AD338" i="10" s="1"/>
  <c r="AJ63" i="18"/>
  <c r="AD62" i="10" s="1"/>
  <c r="AJ191" i="18"/>
  <c r="AD190" i="10" s="1"/>
  <c r="AJ285" i="18"/>
  <c r="AD284" i="10" s="1"/>
  <c r="AJ28" i="18"/>
  <c r="AD27" i="10" s="1"/>
  <c r="AJ92" i="18"/>
  <c r="AD91" i="10" s="1"/>
  <c r="AJ156" i="18"/>
  <c r="AD155" i="10" s="1"/>
  <c r="AJ220" i="18"/>
  <c r="AD219" i="10" s="1"/>
  <c r="AJ337" i="18"/>
  <c r="AD336" i="10" s="1"/>
  <c r="AJ59" i="18"/>
  <c r="AD58" i="10" s="1"/>
  <c r="AJ187" i="18"/>
  <c r="AD186" i="10" s="1"/>
  <c r="AJ296" i="18"/>
  <c r="AD295" i="10" s="1"/>
  <c r="AJ289" i="18"/>
  <c r="AD288" i="10" s="1"/>
  <c r="AJ87" i="18"/>
  <c r="AD86" i="10" s="1"/>
  <c r="AJ215" i="18"/>
  <c r="AD214" i="10" s="1"/>
  <c r="AJ8" i="18"/>
  <c r="AD7" i="10" s="1"/>
  <c r="AJ72" i="18"/>
  <c r="AD71" i="10" s="1"/>
  <c r="AJ136" i="18"/>
  <c r="AD135" i="10" s="1"/>
  <c r="AJ200" i="18"/>
  <c r="AD199" i="10" s="1"/>
  <c r="AJ352" i="18"/>
  <c r="AD351" i="10" s="1"/>
  <c r="AJ331" i="18"/>
  <c r="AD330" i="10" s="1"/>
  <c r="AJ304" i="18"/>
  <c r="AD303" i="10" s="1"/>
  <c r="AJ272" i="18"/>
  <c r="AD271" i="10" s="1"/>
  <c r="AJ267" i="18"/>
  <c r="AD266" i="10" s="1"/>
  <c r="AJ254" i="18"/>
  <c r="AD253" i="10" s="1"/>
  <c r="AJ214" i="18"/>
  <c r="AD213" i="10" s="1"/>
  <c r="AJ205" i="18"/>
  <c r="AD204" i="10" s="1"/>
  <c r="AJ218" i="18"/>
  <c r="AD217" i="10" s="1"/>
  <c r="AJ181" i="18"/>
  <c r="AD180" i="10" s="1"/>
  <c r="AJ193" i="18"/>
  <c r="AD192" i="10" s="1"/>
  <c r="AJ150" i="18"/>
  <c r="AD149" i="10" s="1"/>
  <c r="AJ117" i="18"/>
  <c r="AD116" i="10" s="1"/>
  <c r="AJ125" i="18"/>
  <c r="AD124" i="10" s="1"/>
  <c r="AJ142" i="18"/>
  <c r="AD141" i="10" s="1"/>
  <c r="AJ82" i="18"/>
  <c r="AD81" i="10" s="1"/>
  <c r="AJ78" i="18"/>
  <c r="AD77" i="10" s="1"/>
  <c r="AJ81" i="18"/>
  <c r="AD80" i="10" s="1"/>
  <c r="AJ34" i="18"/>
  <c r="AD33" i="10" s="1"/>
  <c r="AJ33" i="18"/>
  <c r="AD32" i="10" s="1"/>
  <c r="AJ6" i="18"/>
  <c r="AD5" i="10" s="1"/>
  <c r="AJ35" i="18"/>
  <c r="AD34" i="10" s="1"/>
  <c r="AJ163" i="18"/>
  <c r="AD162" i="10" s="1"/>
  <c r="AJ284" i="18"/>
  <c r="AD283" i="10" s="1"/>
  <c r="AJ349" i="18"/>
  <c r="AD348" i="10" s="1"/>
  <c r="AJ79" i="18"/>
  <c r="AD78" i="10" s="1"/>
  <c r="AJ207" i="18"/>
  <c r="AD206" i="10" s="1"/>
  <c r="AJ228" i="18"/>
  <c r="AD227" i="10" s="1"/>
  <c r="AJ36" i="18"/>
  <c r="AD35" i="10" s="1"/>
  <c r="AJ100" i="18"/>
  <c r="AD99" i="10" s="1"/>
  <c r="AJ164" i="18"/>
  <c r="AD163" i="10" s="1"/>
  <c r="AJ316" i="18"/>
  <c r="AD315" i="10" s="1"/>
  <c r="AJ245" i="18"/>
  <c r="AD244" i="10" s="1"/>
  <c r="AJ75" i="18"/>
  <c r="AD74" i="10" s="1"/>
  <c r="AJ203" i="18"/>
  <c r="AD202" i="10" s="1"/>
  <c r="AJ313" i="18"/>
  <c r="AD312" i="10" s="1"/>
  <c r="AJ308" i="18"/>
  <c r="AD307" i="10" s="1"/>
  <c r="AJ103" i="18"/>
  <c r="AD102" i="10" s="1"/>
  <c r="AJ344" i="18"/>
  <c r="AD343" i="10" s="1"/>
  <c r="AJ16" i="18"/>
  <c r="AD15" i="10" s="1"/>
  <c r="AJ80" i="18"/>
  <c r="AD79" i="10" s="1"/>
  <c r="AJ144" i="18"/>
  <c r="AD143" i="10" s="1"/>
  <c r="AJ208" i="18"/>
  <c r="AD207" i="10" s="1"/>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BM349" i="18"/>
  <c r="BM347" i="18"/>
  <c r="BM334" i="18"/>
  <c r="BM339" i="18"/>
  <c r="BM336" i="18"/>
  <c r="BM321" i="18"/>
  <c r="BM296" i="18"/>
  <c r="BM303" i="18"/>
  <c r="BM291" i="18"/>
  <c r="BM274" i="18"/>
  <c r="BM250" i="18"/>
  <c r="BM273" i="18"/>
  <c r="BM254" i="18"/>
  <c r="BM258" i="18"/>
  <c r="BM257" i="18"/>
  <c r="BM217" i="18"/>
  <c r="BM208" i="18"/>
  <c r="BM224" i="18"/>
  <c r="BM213" i="18"/>
  <c r="BM227" i="18"/>
  <c r="BM199" i="18"/>
  <c r="BM170" i="18"/>
  <c r="BM149" i="18"/>
  <c r="BM173" i="18"/>
  <c r="BM163" i="18"/>
  <c r="BM162" i="18"/>
  <c r="BM138" i="18"/>
  <c r="BM122" i="18"/>
  <c r="BM113" i="18"/>
  <c r="BM144" i="18"/>
  <c r="BM127" i="18"/>
  <c r="BM111" i="18"/>
  <c r="BM82" i="18"/>
  <c r="BM73" i="18"/>
  <c r="BM63" i="18"/>
  <c r="BM74" i="18"/>
  <c r="BM95" i="18"/>
  <c r="BM83" i="18"/>
  <c r="BM29" i="18"/>
  <c r="BM31" i="18"/>
  <c r="BM40" i="18"/>
  <c r="BM21" i="18"/>
  <c r="BM15" i="18"/>
  <c r="BM25"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5" i="18"/>
  <c r="BM325" i="18"/>
  <c r="BM340" i="18"/>
  <c r="BM319" i="18"/>
  <c r="BM309" i="18"/>
  <c r="BM305" i="18"/>
  <c r="BM292" i="18"/>
  <c r="BM289" i="18"/>
  <c r="BM271" i="18"/>
  <c r="BM268" i="18"/>
  <c r="BM265" i="18"/>
  <c r="BM243" i="18"/>
  <c r="BM248" i="18"/>
  <c r="BM223" i="18"/>
  <c r="BM231" i="18"/>
  <c r="BM234" i="18"/>
  <c r="BM191" i="18"/>
  <c r="BM203" i="18"/>
  <c r="BM200" i="18"/>
  <c r="BM171" i="18"/>
  <c r="BM183" i="18"/>
  <c r="BM161" i="18"/>
  <c r="BM189" i="18"/>
  <c r="BM190" i="18"/>
  <c r="BM174" i="18"/>
  <c r="BM107" i="18"/>
  <c r="BM145" i="18"/>
  <c r="BM125" i="18"/>
  <c r="BM109" i="18"/>
  <c r="BM142" i="18"/>
  <c r="BM124" i="18"/>
  <c r="BM55" i="18"/>
  <c r="BM90" i="18"/>
  <c r="BM57" i="18"/>
  <c r="BM86" i="18"/>
  <c r="BM58" i="18"/>
  <c r="BM56" i="18"/>
  <c r="BM44" i="18"/>
  <c r="BM45" i="18"/>
  <c r="BM47" i="18"/>
  <c r="BM38" i="18"/>
  <c r="BM14"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AO336" i="18"/>
  <c r="AC335" i="10" s="1"/>
  <c r="AO329" i="18"/>
  <c r="AO301" i="18"/>
  <c r="AO300" i="10" s="1"/>
  <c r="AO288" i="18"/>
  <c r="AO287" i="10" s="1"/>
  <c r="AO256" i="18"/>
  <c r="AO255" i="10" s="1"/>
  <c r="AO233" i="18"/>
  <c r="AO160" i="18"/>
  <c r="AO159" i="10" s="1"/>
  <c r="AO113" i="18"/>
  <c r="AO112" i="10" s="1"/>
  <c r="AO343" i="18"/>
  <c r="AO342" i="10" s="1"/>
  <c r="AO110" i="18"/>
  <c r="AO344" i="18"/>
  <c r="AO343" i="10" s="1"/>
  <c r="AO223" i="18"/>
  <c r="AO222" i="10" s="1"/>
  <c r="AO231" i="18"/>
  <c r="AO230" i="10" s="1"/>
  <c r="AO11" i="18"/>
  <c r="AO242" i="18"/>
  <c r="AO241" i="10" s="1"/>
  <c r="AO56" i="18"/>
  <c r="AC55" i="10" s="1"/>
  <c r="AO45" i="18"/>
  <c r="AC44" i="10" s="1"/>
  <c r="AO173" i="18"/>
  <c r="AO34" i="18"/>
  <c r="AO33" i="10" s="1"/>
  <c r="AO261" i="18"/>
  <c r="AO260" i="10" s="1"/>
  <c r="AO20" i="18"/>
  <c r="AO19" i="10" s="1"/>
  <c r="AO257" i="18"/>
  <c r="AO198" i="18"/>
  <c r="AO197" i="10" s="1"/>
  <c r="AO195" i="18"/>
  <c r="AO194" i="10" s="1"/>
  <c r="AO350" i="18"/>
  <c r="AO349" i="10" s="1"/>
  <c r="AO9" i="18"/>
  <c r="AO137" i="18"/>
  <c r="AO136" i="10" s="1"/>
  <c r="AO6" i="18"/>
  <c r="AO5" i="10" s="1"/>
  <c r="AO251" i="18"/>
  <c r="AO250" i="10" s="1"/>
  <c r="AO159" i="18"/>
  <c r="AO204" i="18"/>
  <c r="AC203" i="10" s="1"/>
  <c r="AO218" i="18"/>
  <c r="AO217" i="10" s="1"/>
  <c r="AO155" i="18"/>
  <c r="AC154" i="10" s="1"/>
  <c r="AO314" i="18"/>
  <c r="AO168" i="18"/>
  <c r="AO167" i="10" s="1"/>
  <c r="AO117" i="18"/>
  <c r="AO116" i="10" s="1"/>
  <c r="AO289" i="18"/>
  <c r="AC288" i="10" s="1"/>
  <c r="AO245" i="18"/>
  <c r="AO119" i="18"/>
  <c r="AC118" i="10" s="1"/>
  <c r="AO132" i="18"/>
  <c r="AC131" i="10" s="1"/>
  <c r="AO126" i="18"/>
  <c r="AO125" i="10" s="1"/>
  <c r="AO328" i="18"/>
  <c r="AO230" i="18"/>
  <c r="AO229" i="10" s="1"/>
  <c r="AO339" i="18"/>
  <c r="AC338" i="10" s="1"/>
  <c r="AO317" i="18"/>
  <c r="AC316" i="10" s="1"/>
  <c r="AO291" i="18"/>
  <c r="AO265" i="18"/>
  <c r="AC264" i="10" s="1"/>
  <c r="AO253" i="18"/>
  <c r="AC252" i="10" s="1"/>
  <c r="AO227" i="18"/>
  <c r="AO226" i="10" s="1"/>
  <c r="AO192" i="18"/>
  <c r="AO129" i="18"/>
  <c r="AO128" i="10" s="1"/>
  <c r="AO225" i="18"/>
  <c r="AO224" i="10" s="1"/>
  <c r="AO118" i="18"/>
  <c r="AO117" i="10" s="1"/>
  <c r="AO15" i="18"/>
  <c r="AO28" i="18"/>
  <c r="AO27" i="10" s="1"/>
  <c r="AO321" i="18"/>
  <c r="AO320" i="10" s="1"/>
  <c r="AO43" i="18"/>
  <c r="AO42" i="10" s="1"/>
  <c r="AO258" i="18"/>
  <c r="AO88" i="18"/>
  <c r="AO87" i="10" s="1"/>
  <c r="AO61" i="18"/>
  <c r="AO60" i="10" s="1"/>
  <c r="AO189" i="18"/>
  <c r="AO188" i="10" s="1"/>
  <c r="AO46" i="18"/>
  <c r="AO7" i="18"/>
  <c r="AC6" i="10" s="1"/>
  <c r="AO52" i="18"/>
  <c r="AO51" i="10" s="1"/>
  <c r="AO324" i="18"/>
  <c r="AO323" i="10" s="1"/>
  <c r="AO206" i="18"/>
  <c r="AO238" i="18"/>
  <c r="AO237" i="10" s="1"/>
  <c r="AO16" i="18"/>
  <c r="AC15" i="10" s="1"/>
  <c r="AO25" i="18"/>
  <c r="AO24" i="10" s="1"/>
  <c r="AO153" i="18"/>
  <c r="AO26" i="18"/>
  <c r="AO25" i="10" s="1"/>
  <c r="AO264" i="18"/>
  <c r="AO263" i="10" s="1"/>
  <c r="AO191" i="18"/>
  <c r="AO190" i="10" s="1"/>
  <c r="AO327" i="18"/>
  <c r="AO267" i="18"/>
  <c r="AO266" i="10" s="1"/>
  <c r="AO187" i="18"/>
  <c r="AC186" i="10" s="1"/>
  <c r="AO330" i="18"/>
  <c r="AO329" i="10" s="1"/>
  <c r="AO200" i="18"/>
  <c r="AO133" i="18"/>
  <c r="AO132" i="10" s="1"/>
  <c r="AO353" i="18"/>
  <c r="AO352" i="10" s="1"/>
  <c r="AO277" i="18"/>
  <c r="AO276" i="10" s="1"/>
  <c r="AO151" i="18"/>
  <c r="AO164" i="18"/>
  <c r="AO163" i="10" s="1"/>
  <c r="AO134" i="18"/>
  <c r="AC133" i="10" s="1"/>
  <c r="AO19" i="18"/>
  <c r="AO18" i="10" s="1"/>
  <c r="AO246" i="18"/>
  <c r="AO345" i="18"/>
  <c r="AO344" i="10" s="1"/>
  <c r="AO313" i="18"/>
  <c r="AC312" i="10" s="1"/>
  <c r="AO281" i="18"/>
  <c r="AO280" i="10" s="1"/>
  <c r="AO272" i="18"/>
  <c r="AC271" i="10" s="1"/>
  <c r="AO243" i="18"/>
  <c r="AO242" i="10" s="1"/>
  <c r="AO224" i="18"/>
  <c r="AC223" i="10" s="1"/>
  <c r="AO17" i="18"/>
  <c r="AO16" i="10" s="1"/>
  <c r="AO145" i="18"/>
  <c r="AO276" i="18"/>
  <c r="AC275" i="10" s="1"/>
  <c r="AO170" i="18"/>
  <c r="AO169" i="10" s="1"/>
  <c r="AO47" i="18"/>
  <c r="AO46" i="10" s="1"/>
  <c r="AO60" i="18"/>
  <c r="AO42" i="18"/>
  <c r="AO41" i="10" s="1"/>
  <c r="AO75" i="18"/>
  <c r="AC74" i="10" s="1"/>
  <c r="AO274" i="18"/>
  <c r="AO273" i="10" s="1"/>
  <c r="AO120" i="18"/>
  <c r="AO77" i="18"/>
  <c r="AO76" i="10" s="1"/>
  <c r="AO205" i="18"/>
  <c r="AO204" i="10" s="1"/>
  <c r="AO66" i="18"/>
  <c r="AO65" i="10" s="1"/>
  <c r="AO39" i="18"/>
  <c r="AC38" i="10" s="1"/>
  <c r="AO84" i="18"/>
  <c r="AO83" i="10" s="1"/>
  <c r="AO337" i="18"/>
  <c r="AO336" i="10" s="1"/>
  <c r="AO347" i="18"/>
  <c r="AO346" i="10" s="1"/>
  <c r="AO254" i="18"/>
  <c r="AO48" i="18"/>
  <c r="AC47" i="10" s="1"/>
  <c r="AO41" i="18"/>
  <c r="AC40" i="10" s="1"/>
  <c r="AO169" i="18"/>
  <c r="AO168" i="10" s="1"/>
  <c r="AO86" i="18"/>
  <c r="AO293" i="18"/>
  <c r="AO292" i="10" s="1"/>
  <c r="AO12" i="18"/>
  <c r="AO11" i="10" s="1"/>
  <c r="AO260" i="18"/>
  <c r="AO259" i="10" s="1"/>
  <c r="AO331" i="18"/>
  <c r="AO219" i="18"/>
  <c r="AO218" i="10" s="1"/>
  <c r="AO346" i="18"/>
  <c r="AO345" i="10" s="1"/>
  <c r="AO21" i="18"/>
  <c r="AO20" i="10" s="1"/>
  <c r="AO149" i="18"/>
  <c r="AC148" i="10" s="1"/>
  <c r="AO38" i="18"/>
  <c r="AO37" i="10" s="1"/>
  <c r="AO296" i="18"/>
  <c r="AO295" i="10" s="1"/>
  <c r="AO183" i="18"/>
  <c r="AO182" i="10" s="1"/>
  <c r="AO196" i="18"/>
  <c r="AO142" i="18"/>
  <c r="AC141" i="10" s="1"/>
  <c r="AO51" i="18"/>
  <c r="AC50" i="10" s="1"/>
  <c r="AO262" i="18"/>
  <c r="AO261" i="10" s="1"/>
  <c r="AO332" i="18"/>
  <c r="AO319" i="18"/>
  <c r="AO318" i="10" s="1"/>
  <c r="AO268" i="18"/>
  <c r="AO267" i="10" s="1"/>
  <c r="AO275" i="18"/>
  <c r="AO274" i="10" s="1"/>
  <c r="AO259" i="18"/>
  <c r="AO237" i="18"/>
  <c r="AC236" i="10" s="1"/>
  <c r="AO33" i="18"/>
  <c r="AO32" i="10" s="1"/>
  <c r="AO161" i="18"/>
  <c r="AO160" i="10" s="1"/>
  <c r="AO292" i="18"/>
  <c r="AC291" i="10" s="1"/>
  <c r="AO178" i="18"/>
  <c r="AC177" i="10" s="1"/>
  <c r="AO79" i="18"/>
  <c r="AO78" i="10" s="1"/>
  <c r="AO92" i="18"/>
  <c r="AO91" i="10" s="1"/>
  <c r="AO74" i="18"/>
  <c r="AO107" i="18"/>
  <c r="AO106" i="10" s="1"/>
  <c r="AO290" i="18"/>
  <c r="AO289" i="10" s="1"/>
  <c r="AO152" i="18"/>
  <c r="AC151" i="10" s="1"/>
  <c r="AO93" i="18"/>
  <c r="AO221" i="18"/>
  <c r="AO220" i="10" s="1"/>
  <c r="AO94" i="18"/>
  <c r="AO93" i="10" s="1"/>
  <c r="AO71" i="18"/>
  <c r="AC70" i="10" s="1"/>
  <c r="AO116" i="18"/>
  <c r="AO14" i="18"/>
  <c r="AO13" i="10" s="1"/>
  <c r="AO35" i="18"/>
  <c r="AO34" i="10" s="1"/>
  <c r="AO270" i="18"/>
  <c r="AO269" i="10" s="1"/>
  <c r="AO80" i="18"/>
  <c r="AC79" i="10" s="1"/>
  <c r="AO57" i="18"/>
  <c r="AO56" i="10" s="1"/>
  <c r="AO185" i="18"/>
  <c r="AO184" i="10" s="1"/>
  <c r="AO106" i="18"/>
  <c r="AO105" i="10" s="1"/>
  <c r="AO309" i="18"/>
  <c r="AO44" i="18"/>
  <c r="AO43" i="10" s="1"/>
  <c r="AO340" i="18"/>
  <c r="AO339" i="10" s="1"/>
  <c r="AO325" i="18"/>
  <c r="AC324" i="10" s="1"/>
  <c r="AO234" i="18"/>
  <c r="AO8" i="18"/>
  <c r="AO7" i="10" s="1"/>
  <c r="AO37" i="18"/>
  <c r="AO36" i="10" s="1"/>
  <c r="AO165" i="18"/>
  <c r="AC164" i="10" s="1"/>
  <c r="AO62" i="18"/>
  <c r="AO312" i="18"/>
  <c r="AC311" i="10" s="1"/>
  <c r="AO215" i="18"/>
  <c r="AO214" i="10" s="1"/>
  <c r="AO279" i="18"/>
  <c r="AO278" i="10" s="1"/>
  <c r="AO186" i="18"/>
  <c r="AC185" i="10" s="1"/>
  <c r="AO83" i="18"/>
  <c r="AO82" i="10" s="1"/>
  <c r="AO278" i="18"/>
  <c r="AO277" i="10" s="1"/>
  <c r="AO349" i="18"/>
  <c r="AC348" i="10" s="1"/>
  <c r="AO335" i="18"/>
  <c r="AO300" i="18"/>
  <c r="AO299" i="10" s="1"/>
  <c r="AO297" i="18"/>
  <c r="AO296" i="10" s="1"/>
  <c r="AO285" i="18"/>
  <c r="AC284" i="10" s="1"/>
  <c r="AO239" i="18"/>
  <c r="AO32" i="18"/>
  <c r="AO31" i="10" s="1"/>
  <c r="AO49" i="18"/>
  <c r="AC48" i="10" s="1"/>
  <c r="AO177" i="18"/>
  <c r="AC176" i="10" s="1"/>
  <c r="AO305" i="18"/>
  <c r="AO283" i="18"/>
  <c r="AC282" i="10" s="1"/>
  <c r="AO111" i="18"/>
  <c r="AO110" i="10" s="1"/>
  <c r="AO124" i="18"/>
  <c r="AO82" i="18"/>
  <c r="AO139" i="18"/>
  <c r="AO138" i="10" s="1"/>
  <c r="AO306" i="18"/>
  <c r="AC305" i="10" s="1"/>
  <c r="AO184" i="18"/>
  <c r="AC183" i="10" s="1"/>
  <c r="AO109" i="18"/>
  <c r="AO247" i="18"/>
  <c r="AO246" i="10" s="1"/>
  <c r="AO146" i="18"/>
  <c r="AO145" i="10" s="1"/>
  <c r="AO103" i="18"/>
  <c r="AC102" i="10" s="1"/>
  <c r="AO148" i="18"/>
  <c r="AO58" i="18"/>
  <c r="AO57" i="10" s="1"/>
  <c r="AO67" i="18"/>
  <c r="AO66" i="10" s="1"/>
  <c r="AO286" i="18"/>
  <c r="AC285" i="10" s="1"/>
  <c r="AO112" i="18"/>
  <c r="AO73" i="18"/>
  <c r="AC72" i="10" s="1"/>
  <c r="AO201" i="18"/>
  <c r="AO200" i="10" s="1"/>
  <c r="AO114" i="18"/>
  <c r="AO31" i="18"/>
  <c r="AO76" i="18"/>
  <c r="AO75" i="10" s="1"/>
  <c r="AO50" i="18"/>
  <c r="AC49" i="10" s="1"/>
  <c r="AO27" i="18"/>
  <c r="AC26" i="10" s="1"/>
  <c r="AO250" i="18"/>
  <c r="AO40" i="18"/>
  <c r="AO39" i="10" s="1"/>
  <c r="AO53" i="18"/>
  <c r="AO52" i="10" s="1"/>
  <c r="AO181" i="18"/>
  <c r="AC180" i="10" s="1"/>
  <c r="AO70" i="18"/>
  <c r="AO341" i="18"/>
  <c r="AO340" i="10" s="1"/>
  <c r="AO351" i="18"/>
  <c r="AO350" i="10" s="1"/>
  <c r="AO10" i="18"/>
  <c r="AO9" i="10" s="1"/>
  <c r="AO194" i="18"/>
  <c r="AO115" i="18"/>
  <c r="AC114" i="10" s="1"/>
  <c r="AO294" i="18"/>
  <c r="AO293" i="10" s="1"/>
  <c r="AO352" i="18"/>
  <c r="AO351" i="10" s="1"/>
  <c r="AO333" i="18"/>
  <c r="AO332" i="10" s="1"/>
  <c r="AO307" i="18"/>
  <c r="AO306" i="10" s="1"/>
  <c r="AO287" i="18"/>
  <c r="AC286" i="10" s="1"/>
  <c r="AO269" i="18"/>
  <c r="AO268" i="10" s="1"/>
  <c r="AO236" i="18"/>
  <c r="AO235" i="10" s="1"/>
  <c r="AO64" i="18"/>
  <c r="AC63" i="10" s="1"/>
  <c r="AO65" i="18"/>
  <c r="AO64" i="10" s="1"/>
  <c r="AO193" i="18"/>
  <c r="AC192" i="10" s="1"/>
  <c r="AO22" i="18"/>
  <c r="AO21" i="10" s="1"/>
  <c r="AO229" i="18"/>
  <c r="AC228" i="10" s="1"/>
  <c r="AO143" i="18"/>
  <c r="AO142" i="10" s="1"/>
  <c r="AO156" i="18"/>
  <c r="AO155" i="10" s="1"/>
  <c r="AO162" i="18"/>
  <c r="AO161" i="10" s="1"/>
  <c r="AO171" i="18"/>
  <c r="AO170" i="10" s="1"/>
  <c r="AO322" i="18"/>
  <c r="AO321" i="10" s="1"/>
  <c r="AO216" i="18"/>
  <c r="AO215" i="10" s="1"/>
  <c r="AO125" i="18"/>
  <c r="AO124" i="10" s="1"/>
  <c r="AO228" i="18"/>
  <c r="AO227" i="10" s="1"/>
  <c r="AO154" i="18"/>
  <c r="AO153" i="10" s="1"/>
  <c r="AO135" i="18"/>
  <c r="AO134" i="10" s="1"/>
  <c r="AO180" i="18"/>
  <c r="AO179" i="10" s="1"/>
  <c r="AO130" i="18"/>
  <c r="AC129" i="10" s="1"/>
  <c r="AO99" i="18"/>
  <c r="AO98" i="10" s="1"/>
  <c r="AO302" i="18"/>
  <c r="AC301" i="10" s="1"/>
  <c r="AO144" i="18"/>
  <c r="AO143" i="10" s="1"/>
  <c r="AO89" i="18"/>
  <c r="AO88" i="10" s="1"/>
  <c r="AO217" i="18"/>
  <c r="AO216" i="10" s="1"/>
  <c r="AO122" i="18"/>
  <c r="AC121" i="10" s="1"/>
  <c r="AO63" i="18"/>
  <c r="AO62" i="10" s="1"/>
  <c r="AO108" i="18"/>
  <c r="AO107" i="10" s="1"/>
  <c r="AO78" i="18"/>
  <c r="AO77" i="10" s="1"/>
  <c r="AO59" i="18"/>
  <c r="AO58" i="10" s="1"/>
  <c r="AO266" i="18"/>
  <c r="AO265" i="10" s="1"/>
  <c r="AO72" i="18"/>
  <c r="AO71" i="10" s="1"/>
  <c r="AO69" i="18"/>
  <c r="AO68" i="10" s="1"/>
  <c r="AO197" i="18"/>
  <c r="AC196" i="10" s="1"/>
  <c r="AO150" i="18"/>
  <c r="AO149" i="10" s="1"/>
  <c r="AO23" i="18"/>
  <c r="AO22" i="10" s="1"/>
  <c r="AO36" i="18"/>
  <c r="AC35" i="10" s="1"/>
  <c r="AO18" i="18"/>
  <c r="AC17" i="10" s="1"/>
  <c r="AO202" i="18"/>
  <c r="AO201" i="10" s="1"/>
  <c r="AO147" i="18"/>
  <c r="AC146" i="10" s="1"/>
  <c r="AO310" i="18"/>
  <c r="AC309" i="10" s="1"/>
  <c r="AO323" i="18"/>
  <c r="AC322" i="10" s="1"/>
  <c r="AO320" i="18"/>
  <c r="AC319" i="10" s="1"/>
  <c r="AO303" i="18"/>
  <c r="AC302" i="10" s="1"/>
  <c r="AO284" i="18"/>
  <c r="AO283" i="10" s="1"/>
  <c r="AO249" i="18"/>
  <c r="AO248" i="10" s="1"/>
  <c r="AO255" i="18"/>
  <c r="AC254" i="10" s="1"/>
  <c r="AO96" i="18"/>
  <c r="AO95" i="10" s="1"/>
  <c r="AO81" i="18"/>
  <c r="AO80" i="10" s="1"/>
  <c r="AO209" i="18"/>
  <c r="AC208" i="10" s="1"/>
  <c r="AO54" i="18"/>
  <c r="AC53" i="10" s="1"/>
  <c r="AO248" i="18"/>
  <c r="AO247" i="10" s="1"/>
  <c r="AO175" i="18"/>
  <c r="AO174" i="10" s="1"/>
  <c r="AO188" i="18"/>
  <c r="AO187" i="10" s="1"/>
  <c r="AO222" i="18"/>
  <c r="AC221" i="10" s="1"/>
  <c r="AO203" i="18"/>
  <c r="AO202" i="10" s="1"/>
  <c r="AO338" i="18"/>
  <c r="AO337" i="10" s="1"/>
  <c r="AO13" i="18"/>
  <c r="AC12" i="10" s="1"/>
  <c r="AO141" i="18"/>
  <c r="AO241" i="18"/>
  <c r="AC240" i="10" s="1"/>
  <c r="AO214" i="18"/>
  <c r="AO213" i="10" s="1"/>
  <c r="AO167" i="18"/>
  <c r="AO166" i="10" s="1"/>
  <c r="AO212" i="18"/>
  <c r="AO138" i="18"/>
  <c r="AO137" i="10" s="1"/>
  <c r="AO131" i="18"/>
  <c r="AC130" i="10" s="1"/>
  <c r="AO318" i="18"/>
  <c r="AC317" i="10" s="1"/>
  <c r="AO176" i="18"/>
  <c r="AO105" i="18"/>
  <c r="AO104" i="10" s="1"/>
  <c r="AO263" i="18"/>
  <c r="AO262" i="10" s="1"/>
  <c r="AO174" i="18"/>
  <c r="AO173" i="10" s="1"/>
  <c r="AO95" i="18"/>
  <c r="AO140" i="18"/>
  <c r="AO139" i="10" s="1"/>
  <c r="AO98" i="18"/>
  <c r="AO97" i="10" s="1"/>
  <c r="AO91" i="18"/>
  <c r="AO90" i="10" s="1"/>
  <c r="AO282" i="18"/>
  <c r="AO104" i="18"/>
  <c r="AO103" i="10" s="1"/>
  <c r="AO85" i="18"/>
  <c r="AO84" i="10" s="1"/>
  <c r="AO213" i="18"/>
  <c r="AO212" i="10" s="1"/>
  <c r="AO158" i="18"/>
  <c r="AO55" i="18"/>
  <c r="AO54" i="10" s="1"/>
  <c r="AO68" i="18"/>
  <c r="AO67" i="10" s="1"/>
  <c r="AO30" i="18"/>
  <c r="AO29" i="10" s="1"/>
  <c r="AO210" i="18"/>
  <c r="AO179" i="18"/>
  <c r="AC178" i="10" s="1"/>
  <c r="AO326" i="18"/>
  <c r="AC325" i="10" s="1"/>
  <c r="AO348" i="18"/>
  <c r="AO347" i="10" s="1"/>
  <c r="AO316" i="18"/>
  <c r="AO304" i="18"/>
  <c r="AO303" i="10" s="1"/>
  <c r="AO271" i="18"/>
  <c r="AO270" i="10" s="1"/>
  <c r="AO240" i="18"/>
  <c r="AO239" i="10" s="1"/>
  <c r="AO252" i="18"/>
  <c r="AO128" i="18"/>
  <c r="AC127" i="10" s="1"/>
  <c r="AO97" i="18"/>
  <c r="AO96" i="10" s="1"/>
  <c r="AO295" i="18"/>
  <c r="AO294" i="10" s="1"/>
  <c r="AO102" i="18"/>
  <c r="AO280" i="18"/>
  <c r="AC279" i="10" s="1"/>
  <c r="AO207" i="18"/>
  <c r="AO206" i="10" s="1"/>
  <c r="AO220" i="18"/>
  <c r="AO219" i="10" s="1"/>
  <c r="AO235" i="18"/>
  <c r="AO226" i="18"/>
  <c r="AC225" i="10" s="1"/>
  <c r="AO24" i="18"/>
  <c r="AO23" i="10" s="1"/>
  <c r="AO29" i="18"/>
  <c r="AO28" i="10" s="1"/>
  <c r="AO157" i="18"/>
  <c r="AO308" i="18"/>
  <c r="AO307" i="10" s="1"/>
  <c r="AO232" i="18"/>
  <c r="AC231" i="10" s="1"/>
  <c r="AO199" i="18"/>
  <c r="AO198" i="10" s="1"/>
  <c r="AO311" i="18"/>
  <c r="AO190" i="18"/>
  <c r="AO189" i="10" s="1"/>
  <c r="AO163" i="18"/>
  <c r="AC162" i="10" s="1"/>
  <c r="AO334" i="18"/>
  <c r="AO333" i="10" s="1"/>
  <c r="AO208" i="18"/>
  <c r="AO121" i="18"/>
  <c r="AO120" i="10" s="1"/>
  <c r="AO244" i="18"/>
  <c r="AC243" i="10" s="1"/>
  <c r="AO182" i="18"/>
  <c r="AO181" i="10" s="1"/>
  <c r="AO127" i="18"/>
  <c r="AO172" i="18"/>
  <c r="AO171" i="10" s="1"/>
  <c r="AO166" i="18"/>
  <c r="AO165" i="10" s="1"/>
  <c r="AO123" i="18"/>
  <c r="AO122" i="10" s="1"/>
  <c r="AO298" i="18"/>
  <c r="AO136" i="18"/>
  <c r="AO135" i="10" s="1"/>
  <c r="AO101" i="18"/>
  <c r="AO100" i="10" s="1"/>
  <c r="AO273" i="18"/>
  <c r="AO272" i="10" s="1"/>
  <c r="AO315" i="18"/>
  <c r="AO87" i="18"/>
  <c r="AO86" i="10" s="1"/>
  <c r="AO100" i="18"/>
  <c r="AO99" i="10" s="1"/>
  <c r="AO90" i="18"/>
  <c r="AO89" i="10" s="1"/>
  <c r="AO299" i="18"/>
  <c r="AO211" i="18"/>
  <c r="AO210" i="10" s="1"/>
  <c r="AO342" i="18"/>
  <c r="AC341" i="10" s="1"/>
  <c r="AF342" i="18"/>
  <c r="I341" i="10" s="1"/>
  <c r="AF334" i="18"/>
  <c r="AF313" i="18"/>
  <c r="X312" i="10" s="1"/>
  <c r="AF319" i="18"/>
  <c r="O318" i="10" s="1"/>
  <c r="AF291" i="18"/>
  <c r="I290" i="10" s="1"/>
  <c r="AF278" i="18"/>
  <c r="AF269" i="18"/>
  <c r="O268" i="10" s="1"/>
  <c r="AF250" i="18"/>
  <c r="O249" i="10" s="1"/>
  <c r="AF246" i="18"/>
  <c r="I245" i="10" s="1"/>
  <c r="AF351" i="18"/>
  <c r="AF349" i="18"/>
  <c r="X348" i="10" s="1"/>
  <c r="AF326" i="18"/>
  <c r="X325" i="10" s="1"/>
  <c r="AF316" i="18"/>
  <c r="O315" i="10" s="1"/>
  <c r="AF303" i="18"/>
  <c r="AF304" i="18"/>
  <c r="X303" i="10" s="1"/>
  <c r="AF281" i="18"/>
  <c r="O280" i="10" s="1"/>
  <c r="AF256" i="18"/>
  <c r="O255" i="10" s="1"/>
  <c r="AF265" i="18"/>
  <c r="X264" i="10" s="1"/>
  <c r="AF352" i="18"/>
  <c r="X351" i="10" s="1"/>
  <c r="AF332" i="18"/>
  <c r="X331" i="10" s="1"/>
  <c r="AF322" i="18"/>
  <c r="AF306" i="18"/>
  <c r="I305" i="10" s="1"/>
  <c r="AF284" i="18"/>
  <c r="X283" i="10" s="1"/>
  <c r="AF268" i="18"/>
  <c r="O267" i="10" s="1"/>
  <c r="AF234" i="18"/>
  <c r="I233" i="10" s="1"/>
  <c r="AF239" i="18"/>
  <c r="AF202" i="18"/>
  <c r="X201" i="10" s="1"/>
  <c r="AF222" i="18"/>
  <c r="X221" i="10" s="1"/>
  <c r="AF178" i="18"/>
  <c r="X177" i="10" s="1"/>
  <c r="AF153" i="18"/>
  <c r="AF158" i="18"/>
  <c r="X157" i="10" s="1"/>
  <c r="AF121" i="18"/>
  <c r="O120" i="10" s="1"/>
  <c r="AF110" i="18"/>
  <c r="X109" i="10" s="1"/>
  <c r="AF134" i="18"/>
  <c r="AF86" i="18"/>
  <c r="X85" i="10" s="1"/>
  <c r="AF61" i="18"/>
  <c r="X60" i="10" s="1"/>
  <c r="AF78" i="18"/>
  <c r="O77" i="10" s="1"/>
  <c r="AF46" i="18"/>
  <c r="AF37" i="18"/>
  <c r="X36" i="10" s="1"/>
  <c r="AF18" i="18"/>
  <c r="X17" i="10" s="1"/>
  <c r="AF27" i="18"/>
  <c r="I26" i="10" s="1"/>
  <c r="AF155" i="18"/>
  <c r="AF308" i="18"/>
  <c r="O307" i="10" s="1"/>
  <c r="AF92" i="18"/>
  <c r="I91" i="10" s="1"/>
  <c r="AF220" i="18"/>
  <c r="X219" i="10" s="1"/>
  <c r="AF47" i="18"/>
  <c r="AF175" i="18"/>
  <c r="O174" i="10" s="1"/>
  <c r="AF293" i="18"/>
  <c r="O292" i="10" s="1"/>
  <c r="AF112" i="18"/>
  <c r="X111" i="10" s="1"/>
  <c r="AF260" i="18"/>
  <c r="AF83" i="18"/>
  <c r="X82" i="10" s="1"/>
  <c r="AF211" i="18"/>
  <c r="O210" i="10" s="1"/>
  <c r="AF296" i="18"/>
  <c r="I295" i="10" s="1"/>
  <c r="AF100" i="18"/>
  <c r="AF279" i="18"/>
  <c r="O278" i="10" s="1"/>
  <c r="AF103" i="18"/>
  <c r="X102" i="10" s="1"/>
  <c r="AF328" i="18"/>
  <c r="O327" i="10" s="1"/>
  <c r="AF229" i="18"/>
  <c r="AF72" i="18"/>
  <c r="O71" i="10" s="1"/>
  <c r="AF200" i="18"/>
  <c r="O199" i="10" s="1"/>
  <c r="AF350" i="18"/>
  <c r="I349" i="10" s="1"/>
  <c r="AF336" i="18"/>
  <c r="AF307" i="18"/>
  <c r="I306" i="10" s="1"/>
  <c r="AF294" i="18"/>
  <c r="O293" i="10" s="1"/>
  <c r="AF290" i="18"/>
  <c r="O289" i="10" s="1"/>
  <c r="AF274" i="18"/>
  <c r="AF262" i="18"/>
  <c r="I261" i="10" s="1"/>
  <c r="AF238" i="18"/>
  <c r="X237" i="10" s="1"/>
  <c r="AF193" i="18"/>
  <c r="X192" i="10" s="1"/>
  <c r="AF210" i="18"/>
  <c r="AF169" i="18"/>
  <c r="I168" i="10" s="1"/>
  <c r="AF146" i="18"/>
  <c r="X145" i="10" s="1"/>
  <c r="AF149" i="18"/>
  <c r="O148" i="10" s="1"/>
  <c r="AF114" i="18"/>
  <c r="AF101" i="18"/>
  <c r="X100" i="10" s="1"/>
  <c r="AF125" i="18"/>
  <c r="O124" i="10" s="1"/>
  <c r="AF65" i="18"/>
  <c r="O64" i="10" s="1"/>
  <c r="AF97" i="18"/>
  <c r="I96" i="10" s="1"/>
  <c r="AF57" i="18"/>
  <c r="X56" i="10" s="1"/>
  <c r="AF38" i="18"/>
  <c r="O37" i="10" s="1"/>
  <c r="AF25" i="18"/>
  <c r="O24" i="10" s="1"/>
  <c r="AF14" i="18"/>
  <c r="AF43" i="18"/>
  <c r="O42" i="10" s="1"/>
  <c r="AF171" i="18"/>
  <c r="X170" i="10" s="1"/>
  <c r="AF232" i="18"/>
  <c r="X231" i="10" s="1"/>
  <c r="AF108" i="18"/>
  <c r="AF311" i="18"/>
  <c r="X310" i="10" s="1"/>
  <c r="AF63" i="18"/>
  <c r="O62" i="10" s="1"/>
  <c r="AF191" i="18"/>
  <c r="O190" i="10" s="1"/>
  <c r="AF309" i="18"/>
  <c r="AF128" i="18"/>
  <c r="X127" i="10" s="1"/>
  <c r="AF340" i="18"/>
  <c r="X339" i="10" s="1"/>
  <c r="AF99" i="18"/>
  <c r="O98" i="10" s="1"/>
  <c r="AF325" i="18"/>
  <c r="O324" i="10" s="1"/>
  <c r="AF312" i="18"/>
  <c r="O311" i="10" s="1"/>
  <c r="AF116" i="18"/>
  <c r="I115" i="10" s="1"/>
  <c r="AF299" i="18"/>
  <c r="X298" i="10" s="1"/>
  <c r="AF119" i="18"/>
  <c r="AF295" i="18"/>
  <c r="X294" i="10" s="1"/>
  <c r="AF248" i="18"/>
  <c r="X247" i="10" s="1"/>
  <c r="AF88" i="18"/>
  <c r="X87" i="10" s="1"/>
  <c r="AF216" i="18"/>
  <c r="O215" i="10" s="1"/>
  <c r="AF346" i="18"/>
  <c r="O345" i="10" s="1"/>
  <c r="AF330" i="18"/>
  <c r="I329" i="10" s="1"/>
  <c r="AF298" i="18"/>
  <c r="O297" i="10" s="1"/>
  <c r="AF288" i="18"/>
  <c r="AF285" i="18"/>
  <c r="X284" i="10" s="1"/>
  <c r="AF258" i="18"/>
  <c r="X257" i="10" s="1"/>
  <c r="AF230" i="18"/>
  <c r="I229" i="10" s="1"/>
  <c r="AF233" i="18"/>
  <c r="AF214" i="18"/>
  <c r="X213" i="10" s="1"/>
  <c r="AF201" i="18"/>
  <c r="X200" i="10" s="1"/>
  <c r="AF157" i="18"/>
  <c r="I156" i="10" s="1"/>
  <c r="AF197" i="18"/>
  <c r="AF161" i="18"/>
  <c r="X160" i="10" s="1"/>
  <c r="AF105" i="18"/>
  <c r="I104" i="10" s="1"/>
  <c r="AF138" i="18"/>
  <c r="O137" i="10" s="1"/>
  <c r="AF118" i="18"/>
  <c r="AF53" i="18"/>
  <c r="X52" i="10" s="1"/>
  <c r="AF82" i="18"/>
  <c r="I81" i="10" s="1"/>
  <c r="AF93" i="18"/>
  <c r="X92" i="10" s="1"/>
  <c r="AF26" i="18"/>
  <c r="AF29" i="18"/>
  <c r="X28" i="10" s="1"/>
  <c r="AF6" i="18"/>
  <c r="I5" i="10" s="1"/>
  <c r="AF59" i="18"/>
  <c r="I58" i="10" s="1"/>
  <c r="AF187" i="18"/>
  <c r="AF261" i="18"/>
  <c r="X260" i="10" s="1"/>
  <c r="AF124" i="18"/>
  <c r="O123" i="10" s="1"/>
  <c r="AF257" i="18"/>
  <c r="X256" i="10" s="1"/>
  <c r="AF79" i="18"/>
  <c r="AF207" i="18"/>
  <c r="O206" i="10" s="1"/>
  <c r="AF16" i="18"/>
  <c r="X15" i="10" s="1"/>
  <c r="AF144" i="18"/>
  <c r="O143" i="10" s="1"/>
  <c r="AF267" i="18"/>
  <c r="AF115" i="18"/>
  <c r="I114" i="10" s="1"/>
  <c r="AF273" i="18"/>
  <c r="O272" i="10" s="1"/>
  <c r="AF341" i="18"/>
  <c r="O340" i="10" s="1"/>
  <c r="AF132" i="18"/>
  <c r="AF7" i="18"/>
  <c r="O6" i="10" s="1"/>
  <c r="AF135" i="18"/>
  <c r="X134" i="10" s="1"/>
  <c r="AF343" i="18"/>
  <c r="O342" i="10" s="1"/>
  <c r="AF280" i="18"/>
  <c r="AF104" i="18"/>
  <c r="X103" i="10" s="1"/>
  <c r="AF345" i="18"/>
  <c r="X344" i="10" s="1"/>
  <c r="AF317" i="18"/>
  <c r="O316" i="10" s="1"/>
  <c r="AF329" i="18"/>
  <c r="O328" i="10" s="1"/>
  <c r="AF300" i="18"/>
  <c r="X299" i="10" s="1"/>
  <c r="AF275" i="18"/>
  <c r="X274" i="10" s="1"/>
  <c r="AF259" i="18"/>
  <c r="X258" i="10" s="1"/>
  <c r="AF252" i="18"/>
  <c r="O251" i="10" s="1"/>
  <c r="AF218" i="18"/>
  <c r="O217" i="10" s="1"/>
  <c r="AF226" i="18"/>
  <c r="I225" i="10" s="1"/>
  <c r="AF194" i="18"/>
  <c r="X193" i="10" s="1"/>
  <c r="AF150" i="18"/>
  <c r="AF190" i="18"/>
  <c r="I189" i="10" s="1"/>
  <c r="AF182" i="18"/>
  <c r="X181" i="10" s="1"/>
  <c r="AF142" i="18"/>
  <c r="X141" i="10" s="1"/>
  <c r="AF129" i="18"/>
  <c r="AF109" i="18"/>
  <c r="I108" i="10" s="1"/>
  <c r="AF89" i="18"/>
  <c r="X88" i="10" s="1"/>
  <c r="AF73" i="18"/>
  <c r="X72" i="10" s="1"/>
  <c r="AF69" i="18"/>
  <c r="AF49" i="18"/>
  <c r="X48" i="10" s="1"/>
  <c r="AF21" i="18"/>
  <c r="X20" i="10" s="1"/>
  <c r="AF9" i="18"/>
  <c r="I8" i="10" s="1"/>
  <c r="AF75" i="18"/>
  <c r="AF203" i="18"/>
  <c r="X202" i="10" s="1"/>
  <c r="AF12" i="18"/>
  <c r="I11" i="10" s="1"/>
  <c r="AF140" i="18"/>
  <c r="I139" i="10" s="1"/>
  <c r="AF324" i="18"/>
  <c r="AF95" i="18"/>
  <c r="X94" i="10" s="1"/>
  <c r="AF223" i="18"/>
  <c r="X222" i="10" s="1"/>
  <c r="AF32" i="18"/>
  <c r="O31" i="10" s="1"/>
  <c r="AF160" i="18"/>
  <c r="AF331" i="18"/>
  <c r="I330" i="10" s="1"/>
  <c r="AF131" i="18"/>
  <c r="X130" i="10" s="1"/>
  <c r="AF289" i="18"/>
  <c r="X288" i="10" s="1"/>
  <c r="AF20" i="18"/>
  <c r="AF148" i="18"/>
  <c r="X147" i="10" s="1"/>
  <c r="AF23" i="18"/>
  <c r="X22" i="10" s="1"/>
  <c r="AF151" i="18"/>
  <c r="I150" i="10" s="1"/>
  <c r="AF225" i="18"/>
  <c r="AF344" i="18"/>
  <c r="X343" i="10" s="1"/>
  <c r="AF120" i="18"/>
  <c r="O119" i="10" s="1"/>
  <c r="AF348" i="18"/>
  <c r="O347" i="10" s="1"/>
  <c r="AF333" i="18"/>
  <c r="X332" i="10" s="1"/>
  <c r="AF314" i="18"/>
  <c r="X313" i="10" s="1"/>
  <c r="AF287" i="18"/>
  <c r="I286" i="10" s="1"/>
  <c r="AF272" i="18"/>
  <c r="O271" i="10" s="1"/>
  <c r="AF255" i="18"/>
  <c r="AF243" i="18"/>
  <c r="O242" i="10" s="1"/>
  <c r="AF206" i="18"/>
  <c r="O205" i="10" s="1"/>
  <c r="AF224" i="18"/>
  <c r="X223" i="10" s="1"/>
  <c r="AF236" i="18"/>
  <c r="AF189" i="18"/>
  <c r="X188" i="10" s="1"/>
  <c r="AF186" i="18"/>
  <c r="I185" i="10" s="1"/>
  <c r="AF173" i="18"/>
  <c r="I172" i="10" s="1"/>
  <c r="AF133" i="18"/>
  <c r="X132" i="10" s="1"/>
  <c r="AF122" i="18"/>
  <c r="X121" i="10" s="1"/>
  <c r="AF102" i="18"/>
  <c r="O101" i="10" s="1"/>
  <c r="AF77" i="18"/>
  <c r="X76" i="10" s="1"/>
  <c r="AF85" i="18"/>
  <c r="AF62" i="18"/>
  <c r="I61" i="10" s="1"/>
  <c r="AF41" i="18"/>
  <c r="O40" i="10" s="1"/>
  <c r="AF10" i="18"/>
  <c r="O9" i="10" s="1"/>
  <c r="AF231" i="18"/>
  <c r="X230" i="10" s="1"/>
  <c r="AF91" i="18"/>
  <c r="I90" i="10" s="1"/>
  <c r="AF219" i="18"/>
  <c r="O218" i="10" s="1"/>
  <c r="AF28" i="18"/>
  <c r="O27" i="10" s="1"/>
  <c r="AF156" i="18"/>
  <c r="AF337" i="18"/>
  <c r="X336" i="10" s="1"/>
  <c r="AF111" i="18"/>
  <c r="I110" i="10" s="1"/>
  <c r="AF263" i="18"/>
  <c r="O262" i="10" s="1"/>
  <c r="AF48" i="18"/>
  <c r="AF176" i="18"/>
  <c r="I175" i="10" s="1"/>
  <c r="AF19" i="18"/>
  <c r="X18" i="10" s="1"/>
  <c r="AF147" i="18"/>
  <c r="X146" i="10" s="1"/>
  <c r="AF353" i="18"/>
  <c r="AF36" i="18"/>
  <c r="X35" i="10" s="1"/>
  <c r="AF164" i="18"/>
  <c r="I163" i="10" s="1"/>
  <c r="AF39" i="18"/>
  <c r="O38" i="10" s="1"/>
  <c r="AF167" i="18"/>
  <c r="X166" i="10" s="1"/>
  <c r="AF276" i="18"/>
  <c r="O275" i="10" s="1"/>
  <c r="AF8" i="18"/>
  <c r="X7" i="10" s="1"/>
  <c r="AF136" i="18"/>
  <c r="X135" i="10" s="1"/>
  <c r="AF339" i="18"/>
  <c r="AF323" i="18"/>
  <c r="X322" i="10" s="1"/>
  <c r="AF310" i="18"/>
  <c r="O309" i="10" s="1"/>
  <c r="AF286" i="18"/>
  <c r="I285" i="10" s="1"/>
  <c r="AF271" i="18"/>
  <c r="I270" i="10" s="1"/>
  <c r="AF242" i="18"/>
  <c r="X241" i="10" s="1"/>
  <c r="AF254" i="18"/>
  <c r="I253" i="10" s="1"/>
  <c r="AF227" i="18"/>
  <c r="X226" i="10" s="1"/>
  <c r="AF217" i="18"/>
  <c r="AF213" i="18"/>
  <c r="O212" i="10" s="1"/>
  <c r="AF162" i="18"/>
  <c r="X161" i="10" s="1"/>
  <c r="AF165" i="18"/>
  <c r="X164" i="10" s="1"/>
  <c r="AF154" i="18"/>
  <c r="AF126" i="18"/>
  <c r="X125" i="10" s="1"/>
  <c r="AF113" i="18"/>
  <c r="O112" i="10" s="1"/>
  <c r="AF98" i="18"/>
  <c r="X97" i="10" s="1"/>
  <c r="AF58" i="18"/>
  <c r="AF66" i="18"/>
  <c r="X65" i="10" s="1"/>
  <c r="AF50" i="18"/>
  <c r="X49" i="10" s="1"/>
  <c r="AF34" i="18"/>
  <c r="I33" i="10" s="1"/>
  <c r="AF13" i="18"/>
  <c r="AF321" i="18"/>
  <c r="X320" i="10" s="1"/>
  <c r="AF107" i="18"/>
  <c r="I106" i="10" s="1"/>
  <c r="AF247" i="18"/>
  <c r="X246" i="10" s="1"/>
  <c r="AF44" i="18"/>
  <c r="AF172" i="18"/>
  <c r="X171" i="10" s="1"/>
  <c r="AF347" i="18"/>
  <c r="X346" i="10" s="1"/>
  <c r="AF127" i="18"/>
  <c r="AF244" i="18"/>
  <c r="AF64" i="18"/>
  <c r="X63" i="10" s="1"/>
  <c r="AF192" i="18"/>
  <c r="X191" i="10" s="1"/>
  <c r="AF35" i="18"/>
  <c r="X34" i="10" s="1"/>
  <c r="AF163" i="18"/>
  <c r="AF315" i="18"/>
  <c r="X314" i="10" s="1"/>
  <c r="AF52" i="18"/>
  <c r="X51" i="10" s="1"/>
  <c r="AF180" i="18"/>
  <c r="AF55" i="18"/>
  <c r="AF183" i="18"/>
  <c r="O182" i="10" s="1"/>
  <c r="AF292" i="18"/>
  <c r="X291" i="10" s="1"/>
  <c r="AF24" i="18"/>
  <c r="X23" i="10" s="1"/>
  <c r="AF152" i="18"/>
  <c r="AF335" i="18"/>
  <c r="O334" i="10" s="1"/>
  <c r="AF320" i="18"/>
  <c r="O319" i="10" s="1"/>
  <c r="AF297" i="18"/>
  <c r="I296" i="10" s="1"/>
  <c r="AF282" i="18"/>
  <c r="O281" i="10" s="1"/>
  <c r="AF270" i="18"/>
  <c r="I269" i="10" s="1"/>
  <c r="AF249" i="18"/>
  <c r="X248" i="10" s="1"/>
  <c r="AF253" i="18"/>
  <c r="O252" i="10" s="1"/>
  <c r="AF221" i="18"/>
  <c r="I220" i="10" s="1"/>
  <c r="AF205" i="18"/>
  <c r="X204" i="10" s="1"/>
  <c r="AF185" i="18"/>
  <c r="X184" i="10" s="1"/>
  <c r="AF181" i="18"/>
  <c r="X180" i="10" s="1"/>
  <c r="AF177" i="18"/>
  <c r="X176" i="10" s="1"/>
  <c r="AF137" i="18"/>
  <c r="X136" i="10" s="1"/>
  <c r="AF145" i="18"/>
  <c r="X144" i="10" s="1"/>
  <c r="AF106" i="18"/>
  <c r="O105" i="10" s="1"/>
  <c r="AF81" i="18"/>
  <c r="O80" i="10" s="1"/>
  <c r="AF94" i="18"/>
  <c r="O93" i="10" s="1"/>
  <c r="AF54" i="18"/>
  <c r="X53" i="10" s="1"/>
  <c r="AF45" i="18"/>
  <c r="X44" i="10" s="1"/>
  <c r="AF22" i="18"/>
  <c r="X21" i="10" s="1"/>
  <c r="AF42" i="18"/>
  <c r="X41" i="10" s="1"/>
  <c r="AF235" i="18"/>
  <c r="O234" i="10" s="1"/>
  <c r="AF123" i="18"/>
  <c r="I122" i="10" s="1"/>
  <c r="AF228" i="18"/>
  <c r="AF60" i="18"/>
  <c r="I59" i="10" s="1"/>
  <c r="AF188" i="18"/>
  <c r="I187" i="10" s="1"/>
  <c r="AF15" i="18"/>
  <c r="X14" i="10" s="1"/>
  <c r="AF143" i="18"/>
  <c r="X142" i="10" s="1"/>
  <c r="AF251" i="18"/>
  <c r="X250" i="10" s="1"/>
  <c r="AF80" i="18"/>
  <c r="I79" i="10" s="1"/>
  <c r="AF208" i="18"/>
  <c r="O207" i="10" s="1"/>
  <c r="AF51" i="18"/>
  <c r="I50" i="10" s="1"/>
  <c r="AF179" i="18"/>
  <c r="I178" i="10" s="1"/>
  <c r="AF245" i="18"/>
  <c r="O244" i="10" s="1"/>
  <c r="AF68" i="18"/>
  <c r="O67" i="10" s="1"/>
  <c r="AF196" i="18"/>
  <c r="X195" i="10" s="1"/>
  <c r="AF71" i="18"/>
  <c r="X70" i="10" s="1"/>
  <c r="AF199" i="18"/>
  <c r="O198" i="10" s="1"/>
  <c r="AF305" i="18"/>
  <c r="I304" i="10" s="1"/>
  <c r="AF40" i="18"/>
  <c r="O39" i="10" s="1"/>
  <c r="AF168" i="18"/>
  <c r="I167" i="10" s="1"/>
  <c r="AF338" i="18"/>
  <c r="X337" i="10" s="1"/>
  <c r="AF318" i="18"/>
  <c r="O317" i="10" s="1"/>
  <c r="AF301" i="18"/>
  <c r="X300" i="10" s="1"/>
  <c r="AF302" i="18"/>
  <c r="I301" i="10" s="1"/>
  <c r="AF266" i="18"/>
  <c r="X265" i="10" s="1"/>
  <c r="AF237" i="18"/>
  <c r="O236" i="10" s="1"/>
  <c r="AF240" i="18"/>
  <c r="AF209" i="18"/>
  <c r="O208" i="10" s="1"/>
  <c r="AF198" i="18"/>
  <c r="X197" i="10" s="1"/>
  <c r="AF166" i="18"/>
  <c r="X165" i="10" s="1"/>
  <c r="AF174" i="18"/>
  <c r="AF170" i="18"/>
  <c r="X169" i="10" s="1"/>
  <c r="AF130" i="18"/>
  <c r="X129" i="10" s="1"/>
  <c r="AF117" i="18"/>
  <c r="X116" i="10" s="1"/>
  <c r="AF141" i="18"/>
  <c r="AF74" i="18"/>
  <c r="X73" i="10" s="1"/>
  <c r="AF70" i="18"/>
  <c r="X69" i="10" s="1"/>
  <c r="AF90" i="18"/>
  <c r="I89" i="10" s="1"/>
  <c r="AF33" i="18"/>
  <c r="AF17" i="18"/>
  <c r="X16" i="10" s="1"/>
  <c r="AF30" i="18"/>
  <c r="X29" i="10" s="1"/>
  <c r="AF11" i="18"/>
  <c r="X10" i="10" s="1"/>
  <c r="AF139" i="18"/>
  <c r="AF241" i="18"/>
  <c r="O240" i="10" s="1"/>
  <c r="AF76" i="18"/>
  <c r="X75" i="10" s="1"/>
  <c r="AF204" i="18"/>
  <c r="X203" i="10" s="1"/>
  <c r="AF31" i="18"/>
  <c r="AF159" i="18"/>
  <c r="O158" i="10" s="1"/>
  <c r="AF264" i="18"/>
  <c r="O263" i="10" s="1"/>
  <c r="AF96" i="18"/>
  <c r="O95" i="10" s="1"/>
  <c r="AF327" i="18"/>
  <c r="AF67" i="18"/>
  <c r="O66" i="10" s="1"/>
  <c r="AF195" i="18"/>
  <c r="X194" i="10" s="1"/>
  <c r="AF277" i="18"/>
  <c r="O276" i="10" s="1"/>
  <c r="AF84" i="18"/>
  <c r="AF212" i="18"/>
  <c r="O211" i="10" s="1"/>
  <c r="AF87" i="18"/>
  <c r="O86" i="10" s="1"/>
  <c r="AF215" i="18"/>
  <c r="X214" i="10" s="1"/>
  <c r="AF283" i="18"/>
  <c r="AF56" i="18"/>
  <c r="X55" i="10" s="1"/>
  <c r="AF184" i="18"/>
  <c r="X183" i="10" s="1"/>
  <c r="CQ346" i="18"/>
  <c r="CQ314" i="18"/>
  <c r="CQ270" i="18"/>
  <c r="CQ238" i="18"/>
  <c r="CQ208" i="18"/>
  <c r="CQ205" i="18"/>
  <c r="CQ156" i="18"/>
  <c r="CQ153" i="18"/>
  <c r="CQ189" i="18"/>
  <c r="CQ104" i="18"/>
  <c r="CQ117" i="18"/>
  <c r="CQ125" i="18"/>
  <c r="CQ65" i="18"/>
  <c r="CQ96" i="18"/>
  <c r="CQ93" i="18"/>
  <c r="CQ21" i="18"/>
  <c r="CQ24" i="18"/>
  <c r="CQ28" i="18"/>
  <c r="CQ55" i="18"/>
  <c r="CQ324" i="18"/>
  <c r="CQ130" i="18"/>
  <c r="CQ259" i="18"/>
  <c r="CQ304" i="18"/>
  <c r="CQ255" i="18"/>
  <c r="CQ95" i="18"/>
  <c r="CQ340" i="18"/>
  <c r="CQ30" i="18"/>
  <c r="CQ158" i="18"/>
  <c r="CQ131" i="18"/>
  <c r="CQ257" i="18"/>
  <c r="CQ27" i="18"/>
  <c r="CQ320" i="18"/>
  <c r="CQ271" i="18"/>
  <c r="CQ122" i="18"/>
  <c r="CQ284" i="18"/>
  <c r="CQ333" i="18"/>
  <c r="CQ309" i="18"/>
  <c r="CQ39" i="18"/>
  <c r="CQ308" i="18"/>
  <c r="CQ6" i="18"/>
  <c r="CQ134" i="18"/>
  <c r="CQ323" i="18"/>
  <c r="CQ187" i="18"/>
  <c r="CQ225" i="18"/>
  <c r="CQ334" i="18"/>
  <c r="CQ310" i="18"/>
  <c r="CQ258" i="18"/>
  <c r="CQ234" i="18"/>
  <c r="CQ204" i="18"/>
  <c r="CQ212" i="18"/>
  <c r="CQ180" i="18"/>
  <c r="CQ192" i="18"/>
  <c r="CQ173" i="18"/>
  <c r="CQ133" i="18"/>
  <c r="CQ112" i="18"/>
  <c r="CQ109" i="18"/>
  <c r="CQ77" i="18"/>
  <c r="CQ84" i="18"/>
  <c r="CQ52" i="18"/>
  <c r="CQ41" i="18"/>
  <c r="CQ25" i="18"/>
  <c r="CQ252" i="18"/>
  <c r="CQ171" i="18"/>
  <c r="CQ66" i="18"/>
  <c r="CQ194" i="18"/>
  <c r="CQ83" i="18"/>
  <c r="CQ229" i="18"/>
  <c r="CQ268" i="18"/>
  <c r="CQ317" i="18"/>
  <c r="CQ280" i="18"/>
  <c r="CQ94" i="18"/>
  <c r="CQ281" i="18"/>
  <c r="CQ207" i="18"/>
  <c r="CQ345" i="18"/>
  <c r="CQ123" i="18"/>
  <c r="CQ223" i="18"/>
  <c r="CQ58" i="18"/>
  <c r="CQ186" i="18"/>
  <c r="CQ167" i="18"/>
  <c r="CQ315" i="18"/>
  <c r="CQ300" i="18"/>
  <c r="CQ159" i="18"/>
  <c r="CQ264" i="18"/>
  <c r="CQ70" i="18"/>
  <c r="CQ198" i="18"/>
  <c r="CQ91" i="18"/>
  <c r="CQ240" i="18"/>
  <c r="CQ318" i="18"/>
  <c r="CQ278" i="18"/>
  <c r="CQ230" i="18"/>
  <c r="CQ216" i="18"/>
  <c r="CQ168" i="18"/>
  <c r="CQ177" i="18"/>
  <c r="CQ120" i="18"/>
  <c r="CQ100" i="18"/>
  <c r="CQ81" i="18"/>
  <c r="CQ97" i="18"/>
  <c r="CQ80" i="18"/>
  <c r="CQ40" i="18"/>
  <c r="CQ9" i="18"/>
  <c r="CQ111" i="18"/>
  <c r="CQ82" i="18"/>
  <c r="CQ329" i="18"/>
  <c r="CQ305" i="18"/>
  <c r="CQ35" i="18"/>
  <c r="CQ276" i="18"/>
  <c r="CQ62" i="18"/>
  <c r="CQ332" i="18"/>
  <c r="CQ327" i="18"/>
  <c r="CQ107" i="18"/>
  <c r="CQ228" i="18"/>
  <c r="CQ106" i="18"/>
  <c r="CQ79" i="18"/>
  <c r="CQ331" i="18"/>
  <c r="CQ307" i="18"/>
  <c r="CQ347" i="18"/>
  <c r="CQ86" i="18"/>
  <c r="CQ313" i="18"/>
  <c r="CQ203" i="18"/>
  <c r="CQ294" i="18"/>
  <c r="CQ274" i="18"/>
  <c r="CQ226" i="18"/>
  <c r="CQ200" i="18"/>
  <c r="CQ157" i="18"/>
  <c r="CQ149" i="18"/>
  <c r="CQ132" i="18"/>
  <c r="CQ129" i="18"/>
  <c r="CQ64" i="18"/>
  <c r="CQ73" i="18"/>
  <c r="CQ69" i="18"/>
  <c r="CQ16" i="18"/>
  <c r="CQ13" i="18"/>
  <c r="CQ119" i="18"/>
  <c r="CQ98" i="18"/>
  <c r="CQ339" i="18"/>
  <c r="CQ251" i="18"/>
  <c r="CQ47" i="18"/>
  <c r="CQ235" i="18"/>
  <c r="CQ78" i="18"/>
  <c r="CQ15" i="18"/>
  <c r="CQ321" i="18"/>
  <c r="CQ115" i="18"/>
  <c r="CQ292" i="18"/>
  <c r="CQ138" i="18"/>
  <c r="CQ99" i="18"/>
  <c r="CQ245" i="18"/>
  <c r="CQ63" i="18"/>
  <c r="CQ232" i="18"/>
  <c r="CQ102" i="18"/>
  <c r="CQ11" i="18"/>
  <c r="CQ211" i="18"/>
  <c r="CQ350" i="18"/>
  <c r="CQ298" i="18"/>
  <c r="CQ290" i="18"/>
  <c r="CQ220" i="18"/>
  <c r="CQ201" i="18"/>
  <c r="CQ152" i="18"/>
  <c r="CQ197" i="18"/>
  <c r="CQ121" i="18"/>
  <c r="CQ140" i="18"/>
  <c r="CQ76" i="18"/>
  <c r="CQ72" i="18"/>
  <c r="CQ44" i="18"/>
  <c r="CQ36" i="18"/>
  <c r="CQ8" i="18"/>
  <c r="CQ179" i="18"/>
  <c r="CQ114" i="18"/>
  <c r="CQ43" i="18"/>
  <c r="CQ261" i="18"/>
  <c r="CQ67" i="18"/>
  <c r="CQ299" i="18"/>
  <c r="CQ110" i="18"/>
  <c r="CQ59" i="18"/>
  <c r="CQ344" i="18"/>
  <c r="CQ175" i="18"/>
  <c r="CQ267" i="18"/>
  <c r="CQ154" i="18"/>
  <c r="CQ219" i="18"/>
  <c r="CQ277" i="18"/>
  <c r="CQ71" i="18"/>
  <c r="CQ296" i="18"/>
  <c r="CQ118" i="18"/>
  <c r="CQ19" i="18"/>
  <c r="CQ253" i="18"/>
  <c r="CQ342" i="18"/>
  <c r="CQ302" i="18"/>
  <c r="CQ246" i="18"/>
  <c r="CQ221" i="18"/>
  <c r="CQ213" i="18"/>
  <c r="CQ181" i="18"/>
  <c r="CQ172" i="18"/>
  <c r="CQ105" i="18"/>
  <c r="CQ113" i="18"/>
  <c r="CQ53" i="18"/>
  <c r="CQ85" i="18"/>
  <c r="CQ33" i="18"/>
  <c r="CQ17" i="18"/>
  <c r="CQ287" i="18"/>
  <c r="CQ263" i="18"/>
  <c r="CQ146" i="18"/>
  <c r="CQ75" i="18"/>
  <c r="CQ293" i="18"/>
  <c r="CQ147" i="18"/>
  <c r="CQ248" i="18"/>
  <c r="CQ126" i="18"/>
  <c r="CQ139" i="18"/>
  <c r="CQ297" i="18"/>
  <c r="CQ183" i="18"/>
  <c r="CQ10" i="18"/>
  <c r="CQ170" i="18"/>
  <c r="CQ224" i="18"/>
  <c r="CQ341" i="18"/>
  <c r="CQ151" i="18"/>
  <c r="CQ328" i="18"/>
  <c r="CQ150" i="18"/>
  <c r="CQ31" i="18"/>
  <c r="CQ301" i="18"/>
  <c r="CQ326" i="18"/>
  <c r="CQ306" i="18"/>
  <c r="CQ254" i="18"/>
  <c r="CQ209" i="18"/>
  <c r="CQ196" i="18"/>
  <c r="CQ164" i="18"/>
  <c r="CQ161" i="18"/>
  <c r="CQ116" i="18"/>
  <c r="CQ141" i="18"/>
  <c r="CQ89" i="18"/>
  <c r="CQ68" i="18"/>
  <c r="CQ32" i="18"/>
  <c r="CQ45" i="18"/>
  <c r="CQ265" i="18"/>
  <c r="CQ260" i="18"/>
  <c r="CQ162" i="18"/>
  <c r="CQ163" i="18"/>
  <c r="CQ325" i="18"/>
  <c r="CQ155" i="18"/>
  <c r="CQ312" i="18"/>
  <c r="CQ142" i="18"/>
  <c r="CQ191" i="18"/>
  <c r="CQ275" i="18"/>
  <c r="CQ285" i="18"/>
  <c r="CQ26" i="18"/>
  <c r="CQ202" i="18"/>
  <c r="CQ237" i="18"/>
  <c r="CQ319" i="18"/>
  <c r="CQ288" i="18"/>
  <c r="CQ239" i="18"/>
  <c r="CQ166" i="18"/>
  <c r="CQ127" i="18"/>
  <c r="CQ336" i="18"/>
  <c r="CQ338" i="18"/>
  <c r="CQ286" i="18"/>
  <c r="CQ250" i="18"/>
  <c r="CQ193" i="18"/>
  <c r="CQ185" i="18"/>
  <c r="CQ176" i="18"/>
  <c r="CQ160" i="18"/>
  <c r="CQ144" i="18"/>
  <c r="CQ124" i="18"/>
  <c r="CQ88" i="18"/>
  <c r="CQ57" i="18"/>
  <c r="CQ20" i="18"/>
  <c r="CQ37" i="18"/>
  <c r="CQ243" i="18"/>
  <c r="CQ18" i="18"/>
  <c r="CQ178" i="18"/>
  <c r="CQ256" i="18"/>
  <c r="CQ335" i="18"/>
  <c r="CQ215" i="18"/>
  <c r="CQ303" i="18"/>
  <c r="CQ174" i="18"/>
  <c r="CQ199" i="18"/>
  <c r="CQ291" i="18"/>
  <c r="CQ247" i="18"/>
  <c r="CQ42" i="18"/>
  <c r="CQ218" i="18"/>
  <c r="CQ352" i="18"/>
  <c r="CQ249" i="18"/>
  <c r="CQ231" i="18"/>
  <c r="CQ22" i="18"/>
  <c r="CQ182" i="18"/>
  <c r="CQ135" i="18"/>
  <c r="CQ289" i="18"/>
  <c r="CQ330" i="18"/>
  <c r="CQ282" i="18"/>
  <c r="CQ242" i="18"/>
  <c r="CQ188" i="18"/>
  <c r="CQ184" i="18"/>
  <c r="CQ165" i="18"/>
  <c r="CQ145" i="18"/>
  <c r="CQ128" i="18"/>
  <c r="CQ108" i="18"/>
  <c r="CQ61" i="18"/>
  <c r="CQ56" i="18"/>
  <c r="CQ49" i="18"/>
  <c r="CQ12" i="18"/>
  <c r="CQ23" i="18"/>
  <c r="CQ34" i="18"/>
  <c r="CQ210" i="18"/>
  <c r="CQ269" i="18"/>
  <c r="CQ351" i="18"/>
  <c r="CQ295" i="18"/>
  <c r="CQ14" i="18"/>
  <c r="CQ190" i="18"/>
  <c r="CQ272" i="18"/>
  <c r="CQ7" i="18"/>
  <c r="CQ279" i="18"/>
  <c r="CQ74" i="18"/>
  <c r="CQ233" i="18"/>
  <c r="CQ273" i="18"/>
  <c r="CQ348" i="18"/>
  <c r="CQ244" i="18"/>
  <c r="CQ38" i="18"/>
  <c r="CQ214" i="18"/>
  <c r="CQ143" i="18"/>
  <c r="CQ283" i="18"/>
  <c r="CQ322" i="18"/>
  <c r="CQ266" i="18"/>
  <c r="CQ262" i="18"/>
  <c r="CQ217" i="18"/>
  <c r="CQ169" i="18"/>
  <c r="CQ148" i="18"/>
  <c r="CQ137" i="18"/>
  <c r="CQ101" i="18"/>
  <c r="CQ136" i="18"/>
  <c r="CQ60" i="18"/>
  <c r="CQ92" i="18"/>
  <c r="CQ48" i="18"/>
  <c r="CQ29" i="18"/>
  <c r="CQ103" i="18"/>
  <c r="CQ50" i="18"/>
  <c r="CQ316" i="18"/>
  <c r="CQ241" i="18"/>
  <c r="CQ222" i="18"/>
  <c r="CQ311" i="18"/>
  <c r="CQ46" i="18"/>
  <c r="CQ206" i="18"/>
  <c r="CQ349" i="18"/>
  <c r="CQ87" i="18"/>
  <c r="CQ343" i="18"/>
  <c r="CQ90" i="18"/>
  <c r="CQ51" i="18"/>
  <c r="CQ337" i="18"/>
  <c r="CQ227" i="18"/>
  <c r="CQ353" i="18"/>
  <c r="CQ54" i="18"/>
  <c r="CQ236" i="18"/>
  <c r="CQ195" i="18"/>
  <c r="AK350" i="18"/>
  <c r="AF349" i="10" s="1"/>
  <c r="AK334" i="18"/>
  <c r="AF333" i="10" s="1"/>
  <c r="AK298" i="18"/>
  <c r="AF297" i="10" s="1"/>
  <c r="AK286" i="18"/>
  <c r="AF285" i="10" s="1"/>
  <c r="AK258" i="18"/>
  <c r="AF257" i="10" s="1"/>
  <c r="AK246" i="18"/>
  <c r="AF245" i="10" s="1"/>
  <c r="AK226" i="18"/>
  <c r="AF225" i="10" s="1"/>
  <c r="AK235" i="18"/>
  <c r="AF234" i="10" s="1"/>
  <c r="AK221" i="18"/>
  <c r="AF220" i="10" s="1"/>
  <c r="AK170" i="18"/>
  <c r="AF169" i="10" s="1"/>
  <c r="AK154" i="18"/>
  <c r="AF153" i="10" s="1"/>
  <c r="AK157" i="18"/>
  <c r="AF156" i="10" s="1"/>
  <c r="AK122" i="18"/>
  <c r="AF121" i="10" s="1"/>
  <c r="AK130" i="18"/>
  <c r="AF129" i="10" s="1"/>
  <c r="AK133" i="18"/>
  <c r="AF132" i="10" s="1"/>
  <c r="AK90" i="18"/>
  <c r="AF89" i="10" s="1"/>
  <c r="AK69" i="18"/>
  <c r="AF68" i="10" s="1"/>
  <c r="AK77" i="18"/>
  <c r="AF76" i="10" s="1"/>
  <c r="AK50" i="18"/>
  <c r="AF49" i="10" s="1"/>
  <c r="AK46" i="18"/>
  <c r="AF45" i="10" s="1"/>
  <c r="AK10" i="18"/>
  <c r="AF9" i="10" s="1"/>
  <c r="AK127" i="18"/>
  <c r="AF126" i="10" s="1"/>
  <c r="AK313" i="18"/>
  <c r="AF312" i="10" s="1"/>
  <c r="AK208" i="18"/>
  <c r="AF207" i="10" s="1"/>
  <c r="AK328" i="18"/>
  <c r="AF327" i="10" s="1"/>
  <c r="AK124" i="18"/>
  <c r="AF123" i="10" s="1"/>
  <c r="AK327" i="18"/>
  <c r="AF326" i="10" s="1"/>
  <c r="AK91" i="18"/>
  <c r="AF90" i="10" s="1"/>
  <c r="AK219" i="18"/>
  <c r="AF218" i="10" s="1"/>
  <c r="AK323" i="18"/>
  <c r="AF322" i="10" s="1"/>
  <c r="AK351" i="18"/>
  <c r="AF350" i="10" s="1"/>
  <c r="AK243" i="18"/>
  <c r="AF242" i="10" s="1"/>
  <c r="AK23" i="18"/>
  <c r="AF22" i="10" s="1"/>
  <c r="AK151" i="18"/>
  <c r="AF150" i="10" s="1"/>
  <c r="AK12" i="18"/>
  <c r="AF11" i="10" s="1"/>
  <c r="AK196" i="18"/>
  <c r="AF195" i="10" s="1"/>
  <c r="AK312" i="18"/>
  <c r="AF311" i="10" s="1"/>
  <c r="AK104" i="18"/>
  <c r="AF103" i="10" s="1"/>
  <c r="AK247" i="18"/>
  <c r="AF246" i="10" s="1"/>
  <c r="AK83" i="18"/>
  <c r="AF82" i="10" s="1"/>
  <c r="AK211" i="18"/>
  <c r="AF210" i="10" s="1"/>
  <c r="AK292" i="18"/>
  <c r="AF291" i="10" s="1"/>
  <c r="AK297" i="18"/>
  <c r="AF296" i="10" s="1"/>
  <c r="AK224" i="18"/>
  <c r="AF223" i="10" s="1"/>
  <c r="AK349" i="18"/>
  <c r="AF348" i="10" s="1"/>
  <c r="AK330" i="18"/>
  <c r="AF329" i="10" s="1"/>
  <c r="AK314" i="18"/>
  <c r="AF313" i="10" s="1"/>
  <c r="AK346" i="18"/>
  <c r="AF345" i="10" s="1"/>
  <c r="AK317" i="18"/>
  <c r="AF316" i="10" s="1"/>
  <c r="AK299" i="18"/>
  <c r="AF298" i="10" s="1"/>
  <c r="AK283" i="18"/>
  <c r="AF282" i="10" s="1"/>
  <c r="AK278" i="18"/>
  <c r="AF277" i="10" s="1"/>
  <c r="AK238" i="18"/>
  <c r="AF237" i="10" s="1"/>
  <c r="AK237" i="18"/>
  <c r="AF236" i="10" s="1"/>
  <c r="AK218" i="18"/>
  <c r="AF217" i="10" s="1"/>
  <c r="AK209" i="18"/>
  <c r="AF208" i="10" s="1"/>
  <c r="AK158" i="18"/>
  <c r="AF157" i="10" s="1"/>
  <c r="AK166" i="18"/>
  <c r="AF165" i="10" s="1"/>
  <c r="AK146" i="18"/>
  <c r="AF145" i="10" s="1"/>
  <c r="AK134" i="18"/>
  <c r="AF133" i="10" s="1"/>
  <c r="AK137" i="18"/>
  <c r="AF136" i="10" s="1"/>
  <c r="AK82" i="18"/>
  <c r="AF81" i="10" s="1"/>
  <c r="AK78" i="18"/>
  <c r="AF77" i="10" s="1"/>
  <c r="AK81" i="18"/>
  <c r="AF80" i="10" s="1"/>
  <c r="AK49" i="18"/>
  <c r="AF48" i="10" s="1"/>
  <c r="AK342" i="18"/>
  <c r="AF341" i="10" s="1"/>
  <c r="AK318" i="18"/>
  <c r="AF317" i="10" s="1"/>
  <c r="AK281" i="18"/>
  <c r="AF280" i="10" s="1"/>
  <c r="AK270" i="18"/>
  <c r="AF269" i="10" s="1"/>
  <c r="AK267" i="18"/>
  <c r="AF266" i="10" s="1"/>
  <c r="AK253" i="18"/>
  <c r="AF252" i="10" s="1"/>
  <c r="AK222" i="18"/>
  <c r="AF221" i="10" s="1"/>
  <c r="AK213" i="18"/>
  <c r="AF212" i="10" s="1"/>
  <c r="AK193" i="18"/>
  <c r="AF192" i="10" s="1"/>
  <c r="AK190" i="18"/>
  <c r="AF189" i="10" s="1"/>
  <c r="AK185" i="18"/>
  <c r="AF184" i="10" s="1"/>
  <c r="AK145" i="18"/>
  <c r="AF144" i="10" s="1"/>
  <c r="AK113" i="18"/>
  <c r="AF112" i="10" s="1"/>
  <c r="AK114" i="18"/>
  <c r="AF113" i="10" s="1"/>
  <c r="AK61" i="18"/>
  <c r="AF60" i="10" s="1"/>
  <c r="AK62" i="18"/>
  <c r="AF61" i="10" s="1"/>
  <c r="AK65" i="18"/>
  <c r="AF64" i="10" s="1"/>
  <c r="AK41" i="18"/>
  <c r="AF40" i="10" s="1"/>
  <c r="AK37" i="18"/>
  <c r="AF36" i="10" s="1"/>
  <c r="AK9" i="18"/>
  <c r="AF8" i="10" s="1"/>
  <c r="AK47" i="18"/>
  <c r="AF46" i="10" s="1"/>
  <c r="AK175" i="18"/>
  <c r="AF174" i="10" s="1"/>
  <c r="AK60" i="18"/>
  <c r="AF59" i="10" s="1"/>
  <c r="AK308" i="18"/>
  <c r="AF307" i="10" s="1"/>
  <c r="AK8" i="18"/>
  <c r="AF7" i="10" s="1"/>
  <c r="AK240" i="18"/>
  <c r="AF239" i="10" s="1"/>
  <c r="AK11" i="18"/>
  <c r="AF10" i="10" s="1"/>
  <c r="AK139" i="18"/>
  <c r="AF138" i="10" s="1"/>
  <c r="AK52" i="18"/>
  <c r="AF51" i="10" s="1"/>
  <c r="AK289" i="18"/>
  <c r="AF288" i="10" s="1"/>
  <c r="AK72" i="18"/>
  <c r="AF71" i="10" s="1"/>
  <c r="AK321" i="18"/>
  <c r="AF320" i="10" s="1"/>
  <c r="AK71" i="18"/>
  <c r="AF70" i="10" s="1"/>
  <c r="AK199" i="18"/>
  <c r="AF198" i="10" s="1"/>
  <c r="AK92" i="18"/>
  <c r="AF91" i="10" s="1"/>
  <c r="AK276" i="18"/>
  <c r="AF275" i="10" s="1"/>
  <c r="AK255" i="18"/>
  <c r="AF254" i="10" s="1"/>
  <c r="AK172" i="18"/>
  <c r="AF171" i="10" s="1"/>
  <c r="AK245" i="18"/>
  <c r="AF244" i="10" s="1"/>
  <c r="AK131" i="18"/>
  <c r="AF130" i="10" s="1"/>
  <c r="AK76" i="18"/>
  <c r="AF75" i="10" s="1"/>
  <c r="AK295" i="18"/>
  <c r="AF294" i="10" s="1"/>
  <c r="AK68" i="18"/>
  <c r="AF67" i="10" s="1"/>
  <c r="AK273" i="18"/>
  <c r="AF272" i="10" s="1"/>
  <c r="AK326" i="18"/>
  <c r="AF325" i="10" s="1"/>
  <c r="AK338" i="18"/>
  <c r="AF337" i="10" s="1"/>
  <c r="AK302" i="18"/>
  <c r="AF301" i="10" s="1"/>
  <c r="AK266" i="18"/>
  <c r="AF265" i="10" s="1"/>
  <c r="AK290" i="18"/>
  <c r="AF289" i="10" s="1"/>
  <c r="AK242" i="18"/>
  <c r="AF241" i="10" s="1"/>
  <c r="AK217" i="18"/>
  <c r="AF216" i="10" s="1"/>
  <c r="AK206" i="18"/>
  <c r="AF205" i="10" s="1"/>
  <c r="AK186" i="18"/>
  <c r="AF185" i="10" s="1"/>
  <c r="AK177" i="18"/>
  <c r="AF176" i="10" s="1"/>
  <c r="AK178" i="18"/>
  <c r="AF177" i="10" s="1"/>
  <c r="AK138" i="18"/>
  <c r="AF137" i="10" s="1"/>
  <c r="AK141" i="18"/>
  <c r="AF140" i="10" s="1"/>
  <c r="AK142" i="18"/>
  <c r="AF141" i="10" s="1"/>
  <c r="AK97" i="18"/>
  <c r="AF96" i="10" s="1"/>
  <c r="AK57" i="18"/>
  <c r="AF56" i="10" s="1"/>
  <c r="AK58" i="18"/>
  <c r="AF57" i="10" s="1"/>
  <c r="AK34" i="18"/>
  <c r="AF33" i="10" s="1"/>
  <c r="AK13" i="18"/>
  <c r="AF12" i="10" s="1"/>
  <c r="AK6" i="18"/>
  <c r="AF5" i="10" s="1"/>
  <c r="AK63" i="18"/>
  <c r="AF62" i="10" s="1"/>
  <c r="AK191" i="18"/>
  <c r="AF190" i="10" s="1"/>
  <c r="AK132" i="18"/>
  <c r="AF131" i="10" s="1"/>
  <c r="AK263" i="18"/>
  <c r="AF262" i="10" s="1"/>
  <c r="AK28" i="18"/>
  <c r="AF27" i="10" s="1"/>
  <c r="AK336" i="18"/>
  <c r="AF335" i="10" s="1"/>
  <c r="AK27" i="18"/>
  <c r="AF26" i="10" s="1"/>
  <c r="AK155" i="18"/>
  <c r="AF154" i="10" s="1"/>
  <c r="AK80" i="18"/>
  <c r="AF79" i="10" s="1"/>
  <c r="AK343" i="18"/>
  <c r="AF342" i="10" s="1"/>
  <c r="AK152" i="18"/>
  <c r="AF151" i="10" s="1"/>
  <c r="AK353" i="18"/>
  <c r="AF352" i="10" s="1"/>
  <c r="AK87" i="18"/>
  <c r="AF86" i="10" s="1"/>
  <c r="AK215" i="18"/>
  <c r="AF214" i="10" s="1"/>
  <c r="AK128" i="18"/>
  <c r="AF127" i="10" s="1"/>
  <c r="AK340" i="18"/>
  <c r="AF339" i="10" s="1"/>
  <c r="AK271" i="18"/>
  <c r="AF270" i="10" s="1"/>
  <c r="AK180" i="18"/>
  <c r="AF179" i="10" s="1"/>
  <c r="AK19" i="18"/>
  <c r="AF18" i="10" s="1"/>
  <c r="AK147" i="18"/>
  <c r="AF146" i="10" s="1"/>
  <c r="AK84" i="18"/>
  <c r="AF83" i="10" s="1"/>
  <c r="AK337" i="18"/>
  <c r="AF336" i="10" s="1"/>
  <c r="AK96" i="18"/>
  <c r="AF95" i="10" s="1"/>
  <c r="AK333" i="18"/>
  <c r="AF332" i="10" s="1"/>
  <c r="AK322" i="18"/>
  <c r="AF321" i="10" s="1"/>
  <c r="AK294" i="18"/>
  <c r="AF293" i="10" s="1"/>
  <c r="AK331" i="18"/>
  <c r="AF330" i="10" s="1"/>
  <c r="AK315" i="18"/>
  <c r="AF314" i="10" s="1"/>
  <c r="AK306" i="18"/>
  <c r="AF305" i="10" s="1"/>
  <c r="AK274" i="18"/>
  <c r="AF273" i="10" s="1"/>
  <c r="AK249" i="18"/>
  <c r="AF248" i="10" s="1"/>
  <c r="AK234" i="18"/>
  <c r="AF233" i="10" s="1"/>
  <c r="AK210" i="18"/>
  <c r="AF209" i="10" s="1"/>
  <c r="AK202" i="18"/>
  <c r="AF201" i="10" s="1"/>
  <c r="AK153" i="18"/>
  <c r="AF152" i="10" s="1"/>
  <c r="AK182" i="18"/>
  <c r="AF181" i="10" s="1"/>
  <c r="AK169" i="18"/>
  <c r="AF168" i="10" s="1"/>
  <c r="AK101" i="18"/>
  <c r="AF100" i="10" s="1"/>
  <c r="AK118" i="18"/>
  <c r="AF117" i="10" s="1"/>
  <c r="AK121" i="18"/>
  <c r="AF120" i="10" s="1"/>
  <c r="AK66" i="18"/>
  <c r="AF65" i="10" s="1"/>
  <c r="AK93" i="18"/>
  <c r="AF92" i="10" s="1"/>
  <c r="AK94" i="18"/>
  <c r="AF93" i="10" s="1"/>
  <c r="AK339" i="18"/>
  <c r="AF338" i="10" s="1"/>
  <c r="AK310" i="18"/>
  <c r="AF309" i="10" s="1"/>
  <c r="AK301" i="18"/>
  <c r="AF300" i="10" s="1"/>
  <c r="AK269" i="18"/>
  <c r="AF268" i="10" s="1"/>
  <c r="AK265" i="18"/>
  <c r="AF264" i="10" s="1"/>
  <c r="AK230" i="18"/>
  <c r="AF229" i="10" s="1"/>
  <c r="AK194" i="18"/>
  <c r="AF193" i="10" s="1"/>
  <c r="AK233" i="18"/>
  <c r="AF232" i="10" s="1"/>
  <c r="AK189" i="18"/>
  <c r="AF188" i="10" s="1"/>
  <c r="AK161" i="18"/>
  <c r="AF160" i="10" s="1"/>
  <c r="AK162" i="18"/>
  <c r="AF161" i="10" s="1"/>
  <c r="AK129" i="18"/>
  <c r="AF128" i="10" s="1"/>
  <c r="AK102" i="18"/>
  <c r="AF101" i="10" s="1"/>
  <c r="AK105" i="18"/>
  <c r="AF104" i="10" s="1"/>
  <c r="AK54" i="18"/>
  <c r="AF53" i="10" s="1"/>
  <c r="AK74" i="18"/>
  <c r="AF73" i="10" s="1"/>
  <c r="AK89" i="18"/>
  <c r="AF88" i="10" s="1"/>
  <c r="AK17" i="18"/>
  <c r="AF16" i="10" s="1"/>
  <c r="AK18" i="18"/>
  <c r="AF17" i="10" s="1"/>
  <c r="AK25" i="18"/>
  <c r="AF24" i="10" s="1"/>
  <c r="AK111" i="18"/>
  <c r="AF110" i="10" s="1"/>
  <c r="AK348" i="18"/>
  <c r="AF347" i="10" s="1"/>
  <c r="AK200" i="18"/>
  <c r="AF199" i="10" s="1"/>
  <c r="AK296" i="18"/>
  <c r="AF295" i="10" s="1"/>
  <c r="AK116" i="18"/>
  <c r="AF115" i="10" s="1"/>
  <c r="AK311" i="18"/>
  <c r="AF310" i="10" s="1"/>
  <c r="AK75" i="18"/>
  <c r="AF74" i="10" s="1"/>
  <c r="AK203" i="18"/>
  <c r="AF202" i="10" s="1"/>
  <c r="AK220" i="18"/>
  <c r="AF219" i="10" s="1"/>
  <c r="AK287" i="18"/>
  <c r="AF286" i="10" s="1"/>
  <c r="AK304" i="18"/>
  <c r="AF303" i="10" s="1"/>
  <c r="AK7" i="18"/>
  <c r="AF6" i="10" s="1"/>
  <c r="AK135" i="18"/>
  <c r="AF134" i="10" s="1"/>
  <c r="AK345" i="18"/>
  <c r="AF344" i="10" s="1"/>
  <c r="AK188" i="18"/>
  <c r="AF187" i="10" s="1"/>
  <c r="AK280" i="18"/>
  <c r="AF279" i="10" s="1"/>
  <c r="AK56" i="18"/>
  <c r="AF55" i="10" s="1"/>
  <c r="AK241" i="18"/>
  <c r="AF240" i="10" s="1"/>
  <c r="AK67" i="18"/>
  <c r="AF66" i="10" s="1"/>
  <c r="AK195" i="18"/>
  <c r="AF194" i="10" s="1"/>
  <c r="AK228" i="18"/>
  <c r="AF227" i="10" s="1"/>
  <c r="AK284" i="18"/>
  <c r="AF283" i="10" s="1"/>
  <c r="AK216" i="18"/>
  <c r="AF215" i="10" s="1"/>
  <c r="AK198" i="18"/>
  <c r="AF197" i="10" s="1"/>
  <c r="AK173" i="18"/>
  <c r="AF172" i="10" s="1"/>
  <c r="AK110" i="18"/>
  <c r="AF109" i="10" s="1"/>
  <c r="AK22" i="18"/>
  <c r="AF21" i="10" s="1"/>
  <c r="AK14" i="18"/>
  <c r="AF13" i="10" s="1"/>
  <c r="AK300" i="18"/>
  <c r="AF299" i="10" s="1"/>
  <c r="AK264" i="18"/>
  <c r="AF263" i="10" s="1"/>
  <c r="AK307" i="18"/>
  <c r="AF306" i="10" s="1"/>
  <c r="AK187" i="18"/>
  <c r="AF186" i="10" s="1"/>
  <c r="AK316" i="18"/>
  <c r="AF315" i="10" s="1"/>
  <c r="AK347" i="18"/>
  <c r="AF346" i="10" s="1"/>
  <c r="AK239" i="18"/>
  <c r="AF238" i="10" s="1"/>
  <c r="AK248" i="18"/>
  <c r="AF247" i="10" s="1"/>
  <c r="AK227" i="18"/>
  <c r="AF226" i="10" s="1"/>
  <c r="AK179" i="18"/>
  <c r="AF178" i="10" s="1"/>
  <c r="AK223" i="18"/>
  <c r="AF222" i="10" s="1"/>
  <c r="AK205" i="18"/>
  <c r="AF204" i="10" s="1"/>
  <c r="AK150" i="18"/>
  <c r="AF149" i="10" s="1"/>
  <c r="AK73" i="18"/>
  <c r="AF72" i="10" s="1"/>
  <c r="AK45" i="18"/>
  <c r="AF44" i="10" s="1"/>
  <c r="AK15" i="18"/>
  <c r="AF14" i="10" s="1"/>
  <c r="AK335" i="18"/>
  <c r="AF334" i="10" s="1"/>
  <c r="AK261" i="18"/>
  <c r="AF260" i="10" s="1"/>
  <c r="AK309" i="18"/>
  <c r="AF308" i="10" s="1"/>
  <c r="AK252" i="18"/>
  <c r="AF251" i="10" s="1"/>
  <c r="AK40" i="18"/>
  <c r="AF39" i="10" s="1"/>
  <c r="AK39" i="18"/>
  <c r="AF38" i="10" s="1"/>
  <c r="AK20" i="18"/>
  <c r="AF19" i="10" s="1"/>
  <c r="AK325" i="18"/>
  <c r="AF324" i="10" s="1"/>
  <c r="AK305" i="18"/>
  <c r="AF304" i="10" s="1"/>
  <c r="AK319" i="18"/>
  <c r="AF318" i="10" s="1"/>
  <c r="AK36" i="18"/>
  <c r="AF35" i="10" s="1"/>
  <c r="AK282" i="18"/>
  <c r="AF281" i="10" s="1"/>
  <c r="AK201" i="18"/>
  <c r="AF200" i="10" s="1"/>
  <c r="AK174" i="18"/>
  <c r="AF173" i="10" s="1"/>
  <c r="AK85" i="18"/>
  <c r="AF84" i="10" s="1"/>
  <c r="AK42" i="18"/>
  <c r="AF41" i="10" s="1"/>
  <c r="AK31" i="18"/>
  <c r="AF30" i="10" s="1"/>
  <c r="AK16" i="18"/>
  <c r="AF15" i="10" s="1"/>
  <c r="AK236" i="18"/>
  <c r="AF235" i="10" s="1"/>
  <c r="AK341" i="18"/>
  <c r="AF340" i="10" s="1"/>
  <c r="AK329" i="18"/>
  <c r="AF328" i="10" s="1"/>
  <c r="AK64" i="18"/>
  <c r="AF63" i="10" s="1"/>
  <c r="AK55" i="18"/>
  <c r="AF54" i="10" s="1"/>
  <c r="AK32" i="18"/>
  <c r="AF31" i="10" s="1"/>
  <c r="AK332" i="18"/>
  <c r="AF331" i="10" s="1"/>
  <c r="AK344" i="18"/>
  <c r="AF343" i="10" s="1"/>
  <c r="AK44" i="18"/>
  <c r="AF43" i="10" s="1"/>
  <c r="AK48" i="18"/>
  <c r="AF47" i="10" s="1"/>
  <c r="AK285" i="18"/>
  <c r="AF284" i="10" s="1"/>
  <c r="AK197" i="18"/>
  <c r="AF196" i="10" s="1"/>
  <c r="AK117" i="18"/>
  <c r="AF116" i="10" s="1"/>
  <c r="AK98" i="18"/>
  <c r="AF97" i="10" s="1"/>
  <c r="AK33" i="18"/>
  <c r="AF32" i="10" s="1"/>
  <c r="AK79" i="18"/>
  <c r="AF78" i="10" s="1"/>
  <c r="AK140" i="18"/>
  <c r="AF139" i="10" s="1"/>
  <c r="AK88" i="18"/>
  <c r="AF87" i="10" s="1"/>
  <c r="AK43" i="18"/>
  <c r="AF42" i="10" s="1"/>
  <c r="AK100" i="18"/>
  <c r="AF99" i="10" s="1"/>
  <c r="AK160" i="18"/>
  <c r="AF159" i="10" s="1"/>
  <c r="AK103" i="18"/>
  <c r="AF102" i="10" s="1"/>
  <c r="AK136" i="18"/>
  <c r="AF135" i="10" s="1"/>
  <c r="AK303" i="18"/>
  <c r="AF302" i="10" s="1"/>
  <c r="AK35" i="18"/>
  <c r="AF34" i="10" s="1"/>
  <c r="AK164" i="18"/>
  <c r="AF163" i="10" s="1"/>
  <c r="AK148" i="18"/>
  <c r="AF147" i="10" s="1"/>
  <c r="AK251" i="18"/>
  <c r="AF250" i="10" s="1"/>
  <c r="AK214" i="18"/>
  <c r="AF213" i="10" s="1"/>
  <c r="AK106" i="18"/>
  <c r="AF105" i="10" s="1"/>
  <c r="AK86" i="18"/>
  <c r="AF85" i="10" s="1"/>
  <c r="AK21" i="18"/>
  <c r="AF20" i="10" s="1"/>
  <c r="AK95" i="18"/>
  <c r="AF94" i="10" s="1"/>
  <c r="AK192" i="18"/>
  <c r="AF191" i="10" s="1"/>
  <c r="AK108" i="18"/>
  <c r="AF107" i="10" s="1"/>
  <c r="AK59" i="18"/>
  <c r="AF58" i="10" s="1"/>
  <c r="AK168" i="18"/>
  <c r="AF167" i="10" s="1"/>
  <c r="AK256" i="18"/>
  <c r="AF255" i="10" s="1"/>
  <c r="AK119" i="18"/>
  <c r="AF118" i="10" s="1"/>
  <c r="AK144" i="18"/>
  <c r="AF143" i="10" s="1"/>
  <c r="AK24" i="18"/>
  <c r="AF23" i="10" s="1"/>
  <c r="AK51" i="18"/>
  <c r="AF50" i="10" s="1"/>
  <c r="AK320" i="18"/>
  <c r="AF319" i="10" s="1"/>
  <c r="AK156" i="18"/>
  <c r="AF155" i="10" s="1"/>
  <c r="AK262" i="18"/>
  <c r="AF261" i="10" s="1"/>
  <c r="AK181" i="18"/>
  <c r="AF180" i="10" s="1"/>
  <c r="AK125" i="18"/>
  <c r="AF124" i="10" s="1"/>
  <c r="AK53" i="18"/>
  <c r="AF52" i="10" s="1"/>
  <c r="AK38" i="18"/>
  <c r="AF37" i="10" s="1"/>
  <c r="AK143" i="18"/>
  <c r="AF142" i="10" s="1"/>
  <c r="AK288" i="18"/>
  <c r="AF287" i="10" s="1"/>
  <c r="AK176" i="18"/>
  <c r="AF175" i="10" s="1"/>
  <c r="AK107" i="18"/>
  <c r="AF106" i="10" s="1"/>
  <c r="AK260" i="18"/>
  <c r="AF259" i="10" s="1"/>
  <c r="AK275" i="18"/>
  <c r="AF274" i="10" s="1"/>
  <c r="AK167" i="18"/>
  <c r="AF166" i="10" s="1"/>
  <c r="AK204" i="18"/>
  <c r="AF203" i="10" s="1"/>
  <c r="AK112" i="18"/>
  <c r="AF111" i="10" s="1"/>
  <c r="AK99" i="18"/>
  <c r="AF98" i="10" s="1"/>
  <c r="AK225" i="18"/>
  <c r="AF224" i="10" s="1"/>
  <c r="AK352" i="18"/>
  <c r="AF351" i="10" s="1"/>
  <c r="AK254" i="18"/>
  <c r="AF253" i="10" s="1"/>
  <c r="AK165" i="18"/>
  <c r="AF164" i="10" s="1"/>
  <c r="AK109" i="18"/>
  <c r="AF108" i="10" s="1"/>
  <c r="AK70" i="18"/>
  <c r="AF69" i="10" s="1"/>
  <c r="AK26" i="18"/>
  <c r="AF25" i="10" s="1"/>
  <c r="AK159" i="18"/>
  <c r="AF158" i="10" s="1"/>
  <c r="AK244" i="18"/>
  <c r="AF243" i="10" s="1"/>
  <c r="AK184" i="18"/>
  <c r="AF183" i="10" s="1"/>
  <c r="AK123" i="18"/>
  <c r="AF122" i="10" s="1"/>
  <c r="AK324" i="18"/>
  <c r="AF323" i="10" s="1"/>
  <c r="AK279" i="18"/>
  <c r="AF278" i="10" s="1"/>
  <c r="AK183" i="18"/>
  <c r="AF182" i="10" s="1"/>
  <c r="AK212" i="18"/>
  <c r="AF211" i="10" s="1"/>
  <c r="AK120" i="18"/>
  <c r="AF119" i="10" s="1"/>
  <c r="AK115" i="18"/>
  <c r="AF114" i="10" s="1"/>
  <c r="AK231" i="18"/>
  <c r="AF230" i="10" s="1"/>
  <c r="AK259" i="18"/>
  <c r="AF258" i="10" s="1"/>
  <c r="AK250" i="18"/>
  <c r="AF249" i="10" s="1"/>
  <c r="AK149" i="18"/>
  <c r="AF148" i="10" s="1"/>
  <c r="AK126" i="18"/>
  <c r="AF125" i="10" s="1"/>
  <c r="AK29" i="18"/>
  <c r="AF28" i="10" s="1"/>
  <c r="AK30" i="18"/>
  <c r="AF29" i="10" s="1"/>
  <c r="AK207" i="18"/>
  <c r="AF206" i="10" s="1"/>
  <c r="AK232" i="18"/>
  <c r="AF231" i="10" s="1"/>
  <c r="AK291" i="18"/>
  <c r="AF290" i="10" s="1"/>
  <c r="AK171" i="18"/>
  <c r="AF170" i="10" s="1"/>
  <c r="AK229" i="18"/>
  <c r="AF228" i="10" s="1"/>
  <c r="AK277" i="18"/>
  <c r="AF276" i="10" s="1"/>
  <c r="AK268" i="18"/>
  <c r="AF267" i="10" s="1"/>
  <c r="AK257" i="18"/>
  <c r="AF256" i="10" s="1"/>
  <c r="AK272" i="18"/>
  <c r="AF271" i="10" s="1"/>
  <c r="AK163" i="18"/>
  <c r="AF162" i="10" s="1"/>
  <c r="AK293" i="18"/>
  <c r="AF292" i="10" s="1"/>
  <c r="AT330" i="18"/>
  <c r="AT317" i="18"/>
  <c r="AT286" i="18"/>
  <c r="AT270" i="18"/>
  <c r="AT272" i="18"/>
  <c r="AT253" i="18"/>
  <c r="AT230" i="18"/>
  <c r="AT213" i="18"/>
  <c r="AT346" i="18"/>
  <c r="AT331" i="18"/>
  <c r="AT338" i="18"/>
  <c r="AT333" i="18"/>
  <c r="AT315" i="18"/>
  <c r="AT298" i="18"/>
  <c r="AT283" i="18"/>
  <c r="AT265" i="18"/>
  <c r="AT25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342" i="18"/>
  <c r="AT254" i="18"/>
  <c r="AT210" i="18"/>
  <c r="AT197" i="18"/>
  <c r="AT322" i="18"/>
  <c r="AT310" i="18"/>
  <c r="AT294" i="18"/>
  <c r="AT274" i="18"/>
  <c r="AT262"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350" i="18"/>
  <c r="AT318" i="18"/>
  <c r="AT267" i="18"/>
  <c r="AT250" i="18"/>
  <c r="AT234" i="18"/>
  <c r="AT194" i="18"/>
  <c r="AT177" i="18"/>
  <c r="AT178" i="18"/>
  <c r="AT145" i="18"/>
  <c r="AT97" i="18"/>
  <c r="AT49" i="18"/>
  <c r="AT50" i="18"/>
  <c r="AT320" i="18"/>
  <c r="AT284" i="18"/>
  <c r="AT16" i="18"/>
  <c r="AT192" i="18"/>
  <c r="AT291" i="18"/>
  <c r="AT55" i="18"/>
  <c r="AT143" i="18"/>
  <c r="AT180" i="18"/>
  <c r="AT228" i="18"/>
  <c r="AT239" i="18"/>
  <c r="AT24" i="18"/>
  <c r="AT200" i="18"/>
  <c r="AT257" i="18"/>
  <c r="AT271" i="18"/>
  <c r="AT43" i="18"/>
  <c r="AT107" i="18"/>
  <c r="AT171" i="18"/>
  <c r="AT12" i="18"/>
  <c r="AT140" i="18"/>
  <c r="AT231" i="18"/>
  <c r="AT314" i="18"/>
  <c r="AT266" i="18"/>
  <c r="AT233" i="18"/>
  <c r="AT170" i="18"/>
  <c r="AT173" i="18"/>
  <c r="AT101" i="18"/>
  <c r="AT106" i="18"/>
  <c r="AT130" i="18"/>
  <c r="AT82" i="18"/>
  <c r="AT54" i="18"/>
  <c r="AT57" i="18"/>
  <c r="AT45" i="18"/>
  <c r="AT6" i="18"/>
  <c r="AT38" i="18"/>
  <c r="AT48" i="18"/>
  <c r="AT208" i="18"/>
  <c r="AT71" i="18"/>
  <c r="AT151" i="18"/>
  <c r="AT36" i="18"/>
  <c r="AT196" i="18"/>
  <c r="AT328" i="18"/>
  <c r="AT56" i="18"/>
  <c r="AT216" i="18"/>
  <c r="AT260" i="18"/>
  <c r="AT281" i="18"/>
  <c r="AT241" i="18"/>
  <c r="AT344" i="18"/>
  <c r="AT51" i="18"/>
  <c r="AT115" i="18"/>
  <c r="AT179" i="18"/>
  <c r="AT28" i="18"/>
  <c r="AT156" i="18"/>
  <c r="AT299" i="18"/>
  <c r="AT238" i="18"/>
  <c r="AT202" i="18"/>
  <c r="AT158" i="18"/>
  <c r="AT161" i="18"/>
  <c r="AT146" i="18"/>
  <c r="AT113" i="18"/>
  <c r="AT77" i="18"/>
  <c r="AT90" i="18"/>
  <c r="AT69" i="18"/>
  <c r="AT37" i="18"/>
  <c r="AT26" i="18"/>
  <c r="AT64" i="18"/>
  <c r="AT261" i="18"/>
  <c r="AT79" i="18"/>
  <c r="AT167" i="18"/>
  <c r="AT52" i="18"/>
  <c r="AT289" i="18"/>
  <c r="AT72" i="18"/>
  <c r="AT296" i="18"/>
  <c r="AT247" i="18"/>
  <c r="AT59" i="18"/>
  <c r="AT123" i="18"/>
  <c r="AT187" i="18"/>
  <c r="AT319" i="18"/>
  <c r="AT44" i="18"/>
  <c r="AT172" i="18"/>
  <c r="AT306" i="18"/>
  <c r="AT252" i="18"/>
  <c r="AT189" i="18"/>
  <c r="AT114" i="18"/>
  <c r="AT126" i="18"/>
  <c r="AT70" i="18"/>
  <c r="AT85" i="18"/>
  <c r="AT30" i="18"/>
  <c r="AT33" i="18"/>
  <c r="AT29" i="18"/>
  <c r="AT22" i="18"/>
  <c r="AT80" i="18"/>
  <c r="AT7" i="18"/>
  <c r="AT87" i="18"/>
  <c r="AT175" i="18"/>
  <c r="AT300" i="18"/>
  <c r="AT68" i="18"/>
  <c r="AT316" i="18"/>
  <c r="AT243" i="18"/>
  <c r="AT279" i="18"/>
  <c r="AT345" i="18"/>
  <c r="AT88" i="18"/>
  <c r="AT325" i="18"/>
  <c r="AT227" i="18"/>
  <c r="AT305" i="18"/>
  <c r="AT67" i="18"/>
  <c r="AT131" i="18"/>
  <c r="AT195" i="18"/>
  <c r="AT60" i="18"/>
  <c r="AT188" i="18"/>
  <c r="AT295" i="18"/>
  <c r="AT304" i="18"/>
  <c r="AT288" i="18"/>
  <c r="AT198" i="18"/>
  <c r="AT154" i="18"/>
  <c r="AT129" i="18"/>
  <c r="AT141" i="18"/>
  <c r="AT102" i="18"/>
  <c r="AT109" i="18"/>
  <c r="AT93" i="18"/>
  <c r="AT65" i="18"/>
  <c r="AT25" i="18"/>
  <c r="AT335" i="18"/>
  <c r="AT112" i="18"/>
  <c r="AT15" i="18"/>
  <c r="AT103" i="18"/>
  <c r="AT183" i="18"/>
  <c r="AT100" i="18"/>
  <c r="AT275" i="18"/>
  <c r="AT120" i="18"/>
  <c r="AT332" i="18"/>
  <c r="AT308" i="18"/>
  <c r="AT11" i="18"/>
  <c r="AT75" i="18"/>
  <c r="AT139" i="18"/>
  <c r="AT203" i="18"/>
  <c r="AT76" i="18"/>
  <c r="AT204" i="18"/>
  <c r="AT337" i="18"/>
  <c r="AT349" i="18"/>
  <c r="AT301" i="18"/>
  <c r="AT285" i="18"/>
  <c r="AT282" i="18"/>
  <c r="AT278" i="18"/>
  <c r="AT256" i="18"/>
  <c r="AT226" i="18"/>
  <c r="AT235" i="18"/>
  <c r="AT201" i="18"/>
  <c r="AT193" i="18"/>
  <c r="AT149" i="18"/>
  <c r="AT122" i="18"/>
  <c r="AT61" i="18"/>
  <c r="AT73" i="18"/>
  <c r="AT78" i="18"/>
  <c r="AT58" i="18"/>
  <c r="AT34" i="18"/>
  <c r="AT276" i="18"/>
  <c r="AT348" i="18"/>
  <c r="AT128" i="18"/>
  <c r="AT23" i="18"/>
  <c r="AT111" i="18"/>
  <c r="AT199" i="18"/>
  <c r="AT329" i="18"/>
  <c r="AT116" i="18"/>
  <c r="AT323" i="18"/>
  <c r="AT343" i="18"/>
  <c r="AT351" i="18"/>
  <c r="AT277" i="18"/>
  <c r="AT136" i="18"/>
  <c r="AT324" i="18"/>
  <c r="AT19" i="18"/>
  <c r="AT83" i="18"/>
  <c r="AT147" i="18"/>
  <c r="AT211" i="18"/>
  <c r="AT92" i="18"/>
  <c r="AT220" i="18"/>
  <c r="AT340" i="18"/>
  <c r="AT352" i="18"/>
  <c r="AT302" i="18"/>
  <c r="AT269" i="18"/>
  <c r="AT237" i="18"/>
  <c r="AT240" i="18"/>
  <c r="AT221" i="18"/>
  <c r="AT222" i="18"/>
  <c r="AT181" i="18"/>
  <c r="AT185" i="18"/>
  <c r="AT150" i="18"/>
  <c r="AT162" i="18"/>
  <c r="AT110" i="18"/>
  <c r="AT134" i="18"/>
  <c r="AT125" i="18"/>
  <c r="AT105" i="18"/>
  <c r="AT86" i="18"/>
  <c r="AT53" i="18"/>
  <c r="AT21" i="18"/>
  <c r="AT13" i="18"/>
  <c r="AT264" i="18"/>
  <c r="AT144" i="18"/>
  <c r="AT280" i="18"/>
  <c r="AT39" i="18"/>
  <c r="AT119" i="18"/>
  <c r="AT207" i="18"/>
  <c r="AT132" i="18"/>
  <c r="AT336" i="18"/>
  <c r="AT152" i="18"/>
  <c r="AT27" i="18"/>
  <c r="AT91" i="18"/>
  <c r="AT155" i="18"/>
  <c r="AT219" i="18"/>
  <c r="AT108" i="18"/>
  <c r="AT326" i="18"/>
  <c r="AT334" i="18"/>
  <c r="AT290" i="18"/>
  <c r="AT268" i="18"/>
  <c r="AT246" i="18"/>
  <c r="AT214" i="18"/>
  <c r="AT117" i="18"/>
  <c r="AT137" i="18"/>
  <c r="AT142" i="18"/>
  <c r="AT89" i="18"/>
  <c r="AT66" i="18"/>
  <c r="AT81" i="18"/>
  <c r="AT14" i="18"/>
  <c r="AT293" i="18"/>
  <c r="AT176" i="18"/>
  <c r="AT311" i="18"/>
  <c r="AT309" i="18"/>
  <c r="AT47" i="18"/>
  <c r="AT135" i="18"/>
  <c r="AT215" i="18"/>
  <c r="AT164" i="18"/>
  <c r="AT229" i="18"/>
  <c r="AT339" i="18"/>
  <c r="AT353" i="18"/>
  <c r="AT347" i="18"/>
  <c r="AT8" i="18"/>
  <c r="AT184" i="18"/>
  <c r="AT255" i="18"/>
  <c r="AT245" i="18"/>
  <c r="AT35" i="18"/>
  <c r="AT99" i="18"/>
  <c r="AT163" i="18"/>
  <c r="AT124" i="18"/>
  <c r="AT225"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342" i="18"/>
  <c r="CE336" i="18"/>
  <c r="CE331" i="18"/>
  <c r="CE325" i="18"/>
  <c r="CE320" i="18"/>
  <c r="CE314" i="18"/>
  <c r="CE281" i="18"/>
  <c r="CE300" i="18"/>
  <c r="CE290" i="18"/>
  <c r="CE293" i="18"/>
  <c r="CE270" i="18"/>
  <c r="CE253" i="18"/>
  <c r="CE260" i="18"/>
  <c r="CE233"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68" i="18"/>
  <c r="CE97" i="18"/>
  <c r="CE44" i="18"/>
  <c r="CE42" i="18"/>
  <c r="CE47" i="18"/>
  <c r="CE9" i="18"/>
  <c r="CE22" i="18"/>
  <c r="CE33" i="18"/>
  <c r="CE343" i="18"/>
  <c r="CE341" i="18"/>
  <c r="CE323" i="18"/>
  <c r="CE349" i="18"/>
  <c r="CE299" i="18"/>
  <c r="CE294" i="18"/>
  <c r="CE286" i="18"/>
  <c r="CE352" i="18"/>
  <c r="CE344" i="18"/>
  <c r="CE334" i="18"/>
  <c r="CE317" i="18"/>
  <c r="CE333" i="18"/>
  <c r="CE298" i="18"/>
  <c r="CE318" i="18"/>
  <c r="CE283" i="18"/>
  <c r="CE280" i="18"/>
  <c r="CE278" i="18"/>
  <c r="CE245" i="18"/>
  <c r="CE285" i="18"/>
  <c r="CE257" i="18"/>
  <c r="CE232" i="18"/>
  <c r="CE265"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292" i="18"/>
  <c r="CE250" i="18"/>
  <c r="CE201" i="18"/>
  <c r="CE200" i="18"/>
  <c r="CE192" i="18"/>
  <c r="CE151" i="18"/>
  <c r="CE146" i="18"/>
  <c r="CE103" i="18"/>
  <c r="CE114" i="18"/>
  <c r="CE136" i="18"/>
  <c r="CE88" i="18"/>
  <c r="CE84" i="18"/>
  <c r="CE61" i="18"/>
  <c r="CE50" i="18"/>
  <c r="CE24" i="18"/>
  <c r="CE10" i="18"/>
  <c r="CE258" i="18"/>
  <c r="CE263" i="18"/>
  <c r="CE206" i="18"/>
  <c r="CE209" i="18"/>
  <c r="CE168" i="18"/>
  <c r="CE178" i="18"/>
  <c r="CE171" i="18"/>
  <c r="CE125" i="18"/>
  <c r="CE142" i="18"/>
  <c r="CE107" i="18"/>
  <c r="CE57" i="18"/>
  <c r="CE58" i="18"/>
  <c r="CE91" i="18"/>
  <c r="CE37" i="18"/>
  <c r="CE35" i="18"/>
  <c r="CE7" i="18"/>
  <c r="CE296" i="18"/>
  <c r="CE242" i="18"/>
  <c r="CE262" i="18"/>
  <c r="CE204" i="18"/>
  <c r="CE199" i="18"/>
  <c r="CE155" i="18"/>
  <c r="CE176" i="18"/>
  <c r="CE159" i="18"/>
  <c r="CE118" i="18"/>
  <c r="CE140" i="18"/>
  <c r="CE101" i="18"/>
  <c r="CE98" i="18"/>
  <c r="CE53" i="18"/>
  <c r="CE79" i="18"/>
  <c r="CE48" i="18"/>
  <c r="CE23" i="18"/>
  <c r="CE32" i="18"/>
  <c r="CE276" i="18"/>
  <c r="CE246" i="18"/>
  <c r="CE231" i="18"/>
  <c r="CE228" i="18"/>
  <c r="CE198" i="18"/>
  <c r="CE180" i="18"/>
  <c r="CE148" i="18"/>
  <c r="CE184" i="18"/>
  <c r="CE144" i="18"/>
  <c r="CE111" i="18"/>
  <c r="CE122" i="18"/>
  <c r="CE74" i="18"/>
  <c r="CE83" i="18"/>
  <c r="CE64" i="18"/>
  <c r="CE19" i="18"/>
  <c r="CE41" i="18"/>
  <c r="CE21" i="18"/>
  <c r="CE288" i="18"/>
  <c r="CE234" i="18"/>
  <c r="CE220" i="18"/>
  <c r="CE216" i="18"/>
  <c r="CE196" i="18"/>
  <c r="CE167" i="18"/>
  <c r="CE175" i="18"/>
  <c r="CE170" i="18"/>
  <c r="CE130" i="18"/>
  <c r="CE105" i="18"/>
  <c r="CE120" i="18"/>
  <c r="CE69" i="18"/>
  <c r="CE77" i="18"/>
  <c r="CE54" i="18"/>
  <c r="CE13" i="18"/>
  <c r="CE34" i="18"/>
  <c r="CE268" i="18"/>
  <c r="CE240" i="18"/>
  <c r="CE236" i="18"/>
  <c r="CE187" i="18"/>
  <c r="CE211" i="18"/>
  <c r="CE152" i="18"/>
  <c r="CE157" i="18"/>
  <c r="CE156" i="18"/>
  <c r="CE109" i="18"/>
  <c r="CE124" i="18"/>
  <c r="CE90" i="18"/>
  <c r="CE86" i="18"/>
  <c r="CE56" i="18"/>
  <c r="CE51" i="18"/>
  <c r="CE39" i="18"/>
  <c r="CE11" i="18"/>
  <c r="CE259" i="18"/>
  <c r="CE239" i="18"/>
  <c r="CE225" i="18"/>
  <c r="CE227" i="18"/>
  <c r="CE205" i="18"/>
  <c r="CE179" i="18"/>
  <c r="CE191" i="18"/>
  <c r="CE134" i="18"/>
  <c r="CE100" i="18"/>
  <c r="CE110" i="18"/>
  <c r="CE85" i="18"/>
  <c r="CE81" i="18"/>
  <c r="CE92" i="18"/>
  <c r="CE43" i="18"/>
  <c r="CE46" i="18"/>
  <c r="CE27" i="18"/>
  <c r="CE273" i="18"/>
  <c r="CE251" i="18"/>
  <c r="CE207" i="18"/>
  <c r="CE202" i="18"/>
  <c r="CE194" i="18"/>
  <c r="CE164" i="18"/>
  <c r="CE160" i="18"/>
  <c r="CE113" i="18"/>
  <c r="CE127" i="18"/>
  <c r="CE138" i="18"/>
  <c r="CE63" i="18"/>
  <c r="CE95" i="18"/>
  <c r="CE67" i="18"/>
  <c r="CE8" i="18"/>
  <c r="CE26" i="18"/>
  <c r="CE30" i="18"/>
  <c r="BP13" i="18"/>
  <c r="BP29" i="18"/>
  <c r="BP16" i="18"/>
  <c r="BP25" i="18"/>
  <c r="BP90" i="18"/>
  <c r="BP82" i="18"/>
  <c r="BP72" i="18"/>
  <c r="BP119" i="18"/>
  <c r="BP108" i="18"/>
  <c r="BP143" i="18"/>
  <c r="BP177" i="18"/>
  <c r="BP172" i="18"/>
  <c r="BP151" i="18"/>
  <c r="BP189" i="18"/>
  <c r="BP215" i="18"/>
  <c r="BP224" i="18"/>
  <c r="BP230" i="18"/>
  <c r="BP277" i="18"/>
  <c r="BP289" i="18"/>
  <c r="BP291" i="18"/>
  <c r="BP298" i="18"/>
  <c r="BP313" i="18"/>
  <c r="BP338" i="18"/>
  <c r="BS39" i="18"/>
  <c r="BS25" i="18"/>
  <c r="BS34" i="18"/>
  <c r="BS96" i="18"/>
  <c r="BS54"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43" i="18"/>
  <c r="CH325" i="18"/>
  <c r="CH337" i="18"/>
  <c r="CH311" i="18"/>
  <c r="CH333" i="18"/>
  <c r="CH303" i="18"/>
  <c r="CH302" i="18"/>
  <c r="CH307" i="18"/>
  <c r="CH281" i="18"/>
  <c r="CH252" i="18"/>
  <c r="CH271" i="18"/>
  <c r="CH240" i="18"/>
  <c r="CH256" i="18"/>
  <c r="CH238" i="18"/>
  <c r="CH247" i="18"/>
  <c r="CH216" i="18"/>
  <c r="CH200" i="18"/>
  <c r="CH212" i="18"/>
  <c r="CH210" i="18"/>
  <c r="CH191" i="18"/>
  <c r="CH197" i="18"/>
  <c r="CH175" i="18"/>
  <c r="CH160" i="18"/>
  <c r="CH184" i="18"/>
  <c r="CH155" i="18"/>
  <c r="CH192" i="18"/>
  <c r="CH137" i="18"/>
  <c r="CH121" i="18"/>
  <c r="CH138" i="18"/>
  <c r="CH122"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38" i="18"/>
  <c r="CH315" i="18"/>
  <c r="CH305" i="18"/>
  <c r="CH313" i="18"/>
  <c r="CH279" i="18"/>
  <c r="CH259" i="18"/>
  <c r="CH255" i="18"/>
  <c r="CH228" i="18"/>
  <c r="CH237" i="18"/>
  <c r="CH207" i="18"/>
  <c r="CH150" i="18"/>
  <c r="CH159" i="18"/>
  <c r="CH154" i="18"/>
  <c r="CH140" i="18"/>
  <c r="CH135" i="18"/>
  <c r="CH118" i="18"/>
  <c r="CH86" i="18"/>
  <c r="CH89" i="18"/>
  <c r="CH55" i="18"/>
  <c r="CH78" i="18"/>
  <c r="CH69" i="18"/>
  <c r="CH38" i="18"/>
  <c r="CH44" i="18"/>
  <c r="CH30" i="18"/>
  <c r="CH40" i="18"/>
  <c r="CH324" i="18"/>
  <c r="CH310" i="18"/>
  <c r="CH295" i="18"/>
  <c r="CH299" i="18"/>
  <c r="CH274" i="18"/>
  <c r="CH267" i="18"/>
  <c r="CH263" i="18"/>
  <c r="CH203" i="18"/>
  <c r="CH198" i="18"/>
  <c r="CH231" i="18"/>
  <c r="CH169" i="18"/>
  <c r="CH170" i="18"/>
  <c r="CH179" i="18"/>
  <c r="CH111" i="18"/>
  <c r="CH120" i="18"/>
  <c r="CH116" i="18"/>
  <c r="CH72" i="18"/>
  <c r="CH83" i="18"/>
  <c r="CH97" i="18"/>
  <c r="CH63" i="18"/>
  <c r="CH60" i="18"/>
  <c r="CH36" i="18"/>
  <c r="CH10" i="18"/>
  <c r="CH25" i="18"/>
  <c r="CH28" i="18"/>
  <c r="CH345" i="18"/>
  <c r="CH321" i="18"/>
  <c r="CH294" i="18"/>
  <c r="CH298" i="18"/>
  <c r="CH286" i="18"/>
  <c r="CH239" i="18"/>
  <c r="CH262" i="18"/>
  <c r="CH233" i="18"/>
  <c r="CH196" i="18"/>
  <c r="CH218" i="18"/>
  <c r="CH162" i="18"/>
  <c r="CH165" i="18"/>
  <c r="CH173" i="18"/>
  <c r="CH105" i="18"/>
  <c r="CH106" i="18"/>
  <c r="CH102" i="18"/>
  <c r="CH59" i="18"/>
  <c r="CH70" i="18"/>
  <c r="CH91" i="18"/>
  <c r="CH88" i="18"/>
  <c r="CH47" i="18"/>
  <c r="CH35" i="18"/>
  <c r="CH51" i="18"/>
  <c r="CH7" i="18"/>
  <c r="CH24" i="18"/>
  <c r="CH348" i="18"/>
  <c r="CH318" i="18"/>
  <c r="CH309" i="18"/>
  <c r="CH292" i="18"/>
  <c r="CH277" i="18"/>
  <c r="CH241" i="18"/>
  <c r="CH242" i="18"/>
  <c r="CH226" i="18"/>
  <c r="CH211" i="18"/>
  <c r="CH204" i="18"/>
  <c r="CH189" i="18"/>
  <c r="CH183" i="18"/>
  <c r="CH151" i="18"/>
  <c r="CH124" i="18"/>
  <c r="CH132" i="18"/>
  <c r="CH130" i="18"/>
  <c r="CH95" i="18"/>
  <c r="CH68" i="18"/>
  <c r="CH73" i="18"/>
  <c r="CH75" i="18"/>
  <c r="CH39" i="18"/>
  <c r="CH14" i="18"/>
  <c r="CH43" i="18"/>
  <c r="CH11" i="18"/>
  <c r="CH15" i="18"/>
  <c r="CH353" i="18"/>
  <c r="CH329" i="18"/>
  <c r="CH339" i="18"/>
  <c r="CH308" i="18"/>
  <c r="CH288" i="18"/>
  <c r="CH276" i="18"/>
  <c r="CH264" i="18"/>
  <c r="CH257" i="18"/>
  <c r="CH215" i="18"/>
  <c r="CH205" i="18"/>
  <c r="CH190" i="18"/>
  <c r="CH174" i="18"/>
  <c r="CH177" i="18"/>
  <c r="CH145" i="18"/>
  <c r="CH110" i="18"/>
  <c r="CH119" i="18"/>
  <c r="CH128" i="18"/>
  <c r="CH71" i="18"/>
  <c r="CH56" i="18"/>
  <c r="CH66" i="18"/>
  <c r="CH57" i="18"/>
  <c r="CH33" i="18"/>
  <c r="CH12" i="18"/>
  <c r="CH17" i="18"/>
  <c r="CH26" i="18"/>
  <c r="CH9" i="18"/>
  <c r="CH352" i="18"/>
  <c r="CH331" i="18"/>
  <c r="CH327" i="18"/>
  <c r="CH296" i="18"/>
  <c r="CH287" i="18"/>
  <c r="CH291" i="18"/>
  <c r="CH253" i="18"/>
  <c r="CH246" i="18"/>
  <c r="CH221" i="18"/>
  <c r="CH208" i="18"/>
  <c r="CH187" i="18"/>
  <c r="CH146" i="18"/>
  <c r="CH149" i="18"/>
  <c r="CH127" i="18"/>
  <c r="CH136" i="18"/>
  <c r="CH103" i="18"/>
  <c r="CH115" i="18"/>
  <c r="CH65" i="18"/>
  <c r="CH82" i="18"/>
  <c r="CH64" i="18"/>
  <c r="CH98" i="18"/>
  <c r="CH21" i="18"/>
  <c r="CH49" i="18"/>
  <c r="CH50" i="18"/>
  <c r="CH8" i="18"/>
  <c r="CH350" i="18"/>
  <c r="CH330" i="18"/>
  <c r="CH326" i="18"/>
  <c r="CH323" i="18"/>
  <c r="CH278" i="18"/>
  <c r="CH272" i="18"/>
  <c r="CH251" i="18"/>
  <c r="CH235" i="18"/>
  <c r="CH214" i="18"/>
  <c r="CH194" i="18"/>
  <c r="CH185" i="18"/>
  <c r="CH195" i="18"/>
  <c r="CH182" i="18"/>
  <c r="CH114" i="18"/>
  <c r="CH123" i="18"/>
  <c r="CH141" i="18"/>
  <c r="CH100" i="18"/>
  <c r="CH58" i="18"/>
  <c r="CH80" i="18"/>
  <c r="CH90" i="18"/>
  <c r="CH93" i="18"/>
  <c r="CH18" i="18"/>
  <c r="CH34" i="18"/>
  <c r="CH45" i="18"/>
  <c r="CH13" i="18"/>
  <c r="CH346" i="18"/>
  <c r="CH319" i="18"/>
  <c r="CH317" i="18"/>
  <c r="CH312" i="18"/>
  <c r="CH270" i="18"/>
  <c r="CH260" i="18"/>
  <c r="CH265" i="18"/>
  <c r="CH229" i="18"/>
  <c r="CH193" i="18"/>
  <c r="CH219" i="18"/>
  <c r="CH163" i="18"/>
  <c r="CH171" i="18"/>
  <c r="CH161" i="18"/>
  <c r="CH142" i="18"/>
  <c r="CH101" i="18"/>
  <c r="CH131" i="18"/>
  <c r="CH96" i="18"/>
  <c r="CH94" i="18"/>
  <c r="CH67" i="18"/>
  <c r="CH85" i="18"/>
  <c r="CH74" i="18"/>
  <c r="CH16" i="18"/>
  <c r="CH52" i="18"/>
  <c r="CH37" i="18"/>
  <c r="CH29" i="18"/>
  <c r="BP11" i="18"/>
  <c r="BP34" i="18"/>
  <c r="BP18" i="18"/>
  <c r="BP37" i="18"/>
  <c r="BP54" i="18"/>
  <c r="BP68" i="18"/>
  <c r="BP96" i="18"/>
  <c r="BP104" i="18"/>
  <c r="BP133" i="18"/>
  <c r="BP115" i="18"/>
  <c r="BP158" i="18"/>
  <c r="BP191" i="18"/>
  <c r="BP173" i="18"/>
  <c r="BP211" i="18"/>
  <c r="BP197" i="18"/>
  <c r="BP229" i="18"/>
  <c r="BP245" i="18"/>
  <c r="BP285" i="18"/>
  <c r="BP269" i="18"/>
  <c r="BP282" i="18"/>
  <c r="BP309" i="18"/>
  <c r="BP329" i="18"/>
  <c r="BP334" i="18"/>
  <c r="BS23" i="18"/>
  <c r="BS42" i="18"/>
  <c r="BS35" i="18"/>
  <c r="BS74" i="18"/>
  <c r="BS73" i="18"/>
  <c r="AG329" i="18"/>
  <c r="Q328" i="10" s="1"/>
  <c r="AG312" i="18"/>
  <c r="AG265" i="18"/>
  <c r="Q264" i="10" s="1"/>
  <c r="AG288" i="18"/>
  <c r="Q287" i="10" s="1"/>
  <c r="AG264" i="18"/>
  <c r="Z263" i="10" s="1"/>
  <c r="AG92" i="18"/>
  <c r="AG82" i="18"/>
  <c r="Z81" i="10" s="1"/>
  <c r="AG43" i="18"/>
  <c r="Z42" i="10" s="1"/>
  <c r="AG258" i="18"/>
  <c r="Q257" i="10" s="1"/>
  <c r="AG88" i="18"/>
  <c r="AG61" i="18"/>
  <c r="Z60" i="10" s="1"/>
  <c r="AG189" i="18"/>
  <c r="Z188" i="10" s="1"/>
  <c r="AG66" i="18"/>
  <c r="AG345" i="18"/>
  <c r="K344" i="10" s="1"/>
  <c r="AG313" i="18"/>
  <c r="Q312" i="10" s="1"/>
  <c r="AG297" i="18"/>
  <c r="Q296" i="10" s="1"/>
  <c r="AG249" i="18"/>
  <c r="Q248" i="10" s="1"/>
  <c r="AG259" i="18"/>
  <c r="Q258" i="10" s="1"/>
  <c r="AG156" i="18"/>
  <c r="Z155" i="10" s="1"/>
  <c r="AG222" i="18"/>
  <c r="Z221" i="10" s="1"/>
  <c r="AG107" i="18"/>
  <c r="Z106" i="10" s="1"/>
  <c r="AG290" i="18"/>
  <c r="K289" i="10" s="1"/>
  <c r="AG152" i="18"/>
  <c r="Q151" i="10" s="1"/>
  <c r="AG93" i="18"/>
  <c r="Z92" i="10" s="1"/>
  <c r="AG221" i="18"/>
  <c r="Z220" i="10" s="1"/>
  <c r="AG146" i="18"/>
  <c r="K145" i="10" s="1"/>
  <c r="AG332" i="18"/>
  <c r="Z331" i="10" s="1"/>
  <c r="AG323" i="18"/>
  <c r="Z322" i="10" s="1"/>
  <c r="AG280" i="18"/>
  <c r="Q279" i="10" s="1"/>
  <c r="AG284" i="18"/>
  <c r="AG261" i="18"/>
  <c r="Z260" i="10" s="1"/>
  <c r="AG28" i="18"/>
  <c r="Z27" i="10" s="1"/>
  <c r="AG42" i="18"/>
  <c r="Z41" i="10" s="1"/>
  <c r="AG353" i="18"/>
  <c r="AG226" i="18"/>
  <c r="Z225" i="10" s="1"/>
  <c r="AG24" i="18"/>
  <c r="Z23" i="10" s="1"/>
  <c r="AG29" i="18"/>
  <c r="Z28" i="10" s="1"/>
  <c r="AG157" i="18"/>
  <c r="AG34" i="18"/>
  <c r="Q33" i="10" s="1"/>
  <c r="AG267" i="18"/>
  <c r="Q266" i="10" s="1"/>
  <c r="AG316" i="18"/>
  <c r="Q315" i="10" s="1"/>
  <c r="AG293" i="18"/>
  <c r="K292" i="10" s="1"/>
  <c r="AG243" i="18"/>
  <c r="Q242" i="10" s="1"/>
  <c r="AG220" i="18"/>
  <c r="K219" i="10" s="1"/>
  <c r="AG75" i="18"/>
  <c r="Z74" i="10" s="1"/>
  <c r="AG338" i="18"/>
  <c r="Q337" i="10" s="1"/>
  <c r="AG109" i="18"/>
  <c r="Q108" i="10" s="1"/>
  <c r="AG46" i="18"/>
  <c r="K45" i="10" s="1"/>
  <c r="AG103" i="18"/>
  <c r="Z102" i="10" s="1"/>
  <c r="AG52" i="18"/>
  <c r="Q51" i="10" s="1"/>
  <c r="AG279" i="18"/>
  <c r="K278" i="10" s="1"/>
  <c r="AG206" i="18"/>
  <c r="Q205" i="10" s="1"/>
  <c r="AG163" i="18"/>
  <c r="Q162" i="10" s="1"/>
  <c r="AG318" i="18"/>
  <c r="K317" i="10" s="1"/>
  <c r="AG176" i="18"/>
  <c r="Z175" i="10" s="1"/>
  <c r="AG105" i="18"/>
  <c r="Q104" i="10" s="1"/>
  <c r="AG253" i="18"/>
  <c r="Z252" i="10" s="1"/>
  <c r="AG182" i="18"/>
  <c r="Q181" i="10" s="1"/>
  <c r="AG159" i="18"/>
  <c r="Z158" i="10" s="1"/>
  <c r="AG204" i="18"/>
  <c r="Z203" i="10" s="1"/>
  <c r="AG166" i="18"/>
  <c r="Z165" i="10" s="1"/>
  <c r="AG91" i="18"/>
  <c r="K90" i="10" s="1"/>
  <c r="AG266" i="18"/>
  <c r="K265" i="10" s="1"/>
  <c r="AG72" i="18"/>
  <c r="K71" i="10" s="1"/>
  <c r="AG69" i="18"/>
  <c r="Q68" i="10" s="1"/>
  <c r="AG197" i="18"/>
  <c r="Q196" i="10" s="1"/>
  <c r="AG70" i="18"/>
  <c r="K69" i="10" s="1"/>
  <c r="AG55" i="18"/>
  <c r="Z54" i="10" s="1"/>
  <c r="AG36" i="18"/>
  <c r="Q35" i="10" s="1"/>
  <c r="AG10" i="18"/>
  <c r="Q9" i="10" s="1"/>
  <c r="AG194" i="18"/>
  <c r="Z193" i="10" s="1"/>
  <c r="AG83" i="18"/>
  <c r="Q82" i="10" s="1"/>
  <c r="AG278" i="18"/>
  <c r="Q277" i="10" s="1"/>
  <c r="AG128" i="18"/>
  <c r="Q127" i="10" s="1"/>
  <c r="AG97" i="18"/>
  <c r="Q96" i="10" s="1"/>
  <c r="AG256" i="18"/>
  <c r="Z255" i="10" s="1"/>
  <c r="AG118" i="18"/>
  <c r="Z117" i="10" s="1"/>
  <c r="AG111" i="18"/>
  <c r="K110" i="10" s="1"/>
  <c r="AG307" i="18"/>
  <c r="Q306" i="10" s="1"/>
  <c r="AG281" i="18"/>
  <c r="Q280" i="10" s="1"/>
  <c r="AG233" i="18"/>
  <c r="Q232" i="10" s="1"/>
  <c r="AG285" i="18"/>
  <c r="AG139" i="18"/>
  <c r="Q138" i="10" s="1"/>
  <c r="AG56" i="18"/>
  <c r="Z55" i="10" s="1"/>
  <c r="AG125" i="18"/>
  <c r="K124" i="10" s="1"/>
  <c r="AG94" i="18"/>
  <c r="Z93" i="10" s="1"/>
  <c r="AG135" i="18"/>
  <c r="K134" i="10" s="1"/>
  <c r="AG84" i="18"/>
  <c r="Z83" i="10" s="1"/>
  <c r="AG295" i="18"/>
  <c r="Q294" i="10" s="1"/>
  <c r="AG241" i="18"/>
  <c r="AG195" i="18"/>
  <c r="K194" i="10" s="1"/>
  <c r="AG334" i="18"/>
  <c r="Z333" i="10" s="1"/>
  <c r="AG208" i="18"/>
  <c r="Q207" i="10" s="1"/>
  <c r="AG121" i="18"/>
  <c r="AG6" i="18"/>
  <c r="Q5" i="10" s="1"/>
  <c r="AG324" i="18"/>
  <c r="Z323" i="10" s="1"/>
  <c r="AG191" i="18"/>
  <c r="K190" i="10" s="1"/>
  <c r="AG224" i="18"/>
  <c r="Z223" i="10" s="1"/>
  <c r="AG218" i="18"/>
  <c r="Z217" i="10" s="1"/>
  <c r="AG123" i="18"/>
  <c r="K122" i="10" s="1"/>
  <c r="AG282" i="18"/>
  <c r="K281" i="10" s="1"/>
  <c r="AG104" i="18"/>
  <c r="Z103" i="10" s="1"/>
  <c r="AG85" i="18"/>
  <c r="K84" i="10" s="1"/>
  <c r="AG213" i="18"/>
  <c r="Z212" i="10" s="1"/>
  <c r="AG150" i="18"/>
  <c r="Z149" i="10" s="1"/>
  <c r="AG87" i="18"/>
  <c r="AG68" i="18"/>
  <c r="K67" i="10" s="1"/>
  <c r="AG18" i="18"/>
  <c r="K17" i="10" s="1"/>
  <c r="AG202" i="18"/>
  <c r="K201" i="10" s="1"/>
  <c r="AG115" i="18"/>
  <c r="Z114" i="10" s="1"/>
  <c r="AG294" i="18"/>
  <c r="Z293" i="10" s="1"/>
  <c r="AG160" i="18"/>
  <c r="Q159" i="10" s="1"/>
  <c r="AG113" i="18"/>
  <c r="K112" i="10" s="1"/>
  <c r="AG320" i="18"/>
  <c r="AG170" i="18"/>
  <c r="Z169" i="10" s="1"/>
  <c r="AG143" i="18"/>
  <c r="K142" i="10" s="1"/>
  <c r="AG344" i="18"/>
  <c r="Q343" i="10" s="1"/>
  <c r="AG300" i="18"/>
  <c r="Q299" i="10" s="1"/>
  <c r="AG245" i="18"/>
  <c r="Z244" i="10" s="1"/>
  <c r="AG227" i="18"/>
  <c r="Z226" i="10" s="1"/>
  <c r="AG74" i="18"/>
  <c r="K73" i="10" s="1"/>
  <c r="AG171" i="18"/>
  <c r="K170" i="10" s="1"/>
  <c r="AG120" i="18"/>
  <c r="K119" i="10" s="1"/>
  <c r="AG141" i="18"/>
  <c r="Z140" i="10" s="1"/>
  <c r="AG154" i="18"/>
  <c r="Z153" i="10" s="1"/>
  <c r="AG167" i="18"/>
  <c r="Z166" i="10" s="1"/>
  <c r="AG116" i="18"/>
  <c r="K115" i="10" s="1"/>
  <c r="AG14" i="18"/>
  <c r="Q13" i="10" s="1"/>
  <c r="AG276" i="18"/>
  <c r="Q275" i="10" s="1"/>
  <c r="AG287" i="18"/>
  <c r="Z286" i="10" s="1"/>
  <c r="AG350" i="18"/>
  <c r="Z349" i="10" s="1"/>
  <c r="AG9" i="18"/>
  <c r="Z8" i="10" s="1"/>
  <c r="AG137" i="18"/>
  <c r="Z136" i="10" s="1"/>
  <c r="AG26" i="18"/>
  <c r="Z25" i="10" s="1"/>
  <c r="AG299" i="18"/>
  <c r="Q298" i="10" s="1"/>
  <c r="AG12" i="18"/>
  <c r="Z11" i="10" s="1"/>
  <c r="AG317" i="18"/>
  <c r="Q316" i="10" s="1"/>
  <c r="AG228" i="18"/>
  <c r="AG155" i="18"/>
  <c r="Q154" i="10" s="1"/>
  <c r="AG298" i="18"/>
  <c r="Z297" i="10" s="1"/>
  <c r="AG136" i="18"/>
  <c r="K135" i="10" s="1"/>
  <c r="AG101" i="18"/>
  <c r="Z100" i="10" s="1"/>
  <c r="AG240" i="18"/>
  <c r="K239" i="10" s="1"/>
  <c r="AG158" i="18"/>
  <c r="Z157" i="10" s="1"/>
  <c r="AG119" i="18"/>
  <c r="Z118" i="10" s="1"/>
  <c r="AG100" i="18"/>
  <c r="AG30" i="18"/>
  <c r="Z29" i="10" s="1"/>
  <c r="AG210" i="18"/>
  <c r="Z209" i="10" s="1"/>
  <c r="AG147" i="18"/>
  <c r="Z146" i="10" s="1"/>
  <c r="AG310" i="18"/>
  <c r="Z309" i="10" s="1"/>
  <c r="AG192" i="18"/>
  <c r="Z191" i="10" s="1"/>
  <c r="AG129" i="18"/>
  <c r="Q128" i="10" s="1"/>
  <c r="AG263" i="18"/>
  <c r="K262" i="10" s="1"/>
  <c r="AG178" i="18"/>
  <c r="AG175" i="18"/>
  <c r="Q174" i="10" s="1"/>
  <c r="AG341" i="18"/>
  <c r="Q340" i="10" s="1"/>
  <c r="AG309" i="18"/>
  <c r="Q308" i="10" s="1"/>
  <c r="AG268" i="18"/>
  <c r="AG231" i="18"/>
  <c r="Q230" i="10" s="1"/>
  <c r="AG162" i="18"/>
  <c r="Q161" i="10" s="1"/>
  <c r="AG203" i="18"/>
  <c r="K202" i="10" s="1"/>
  <c r="AG184" i="18"/>
  <c r="AG173" i="18"/>
  <c r="K172" i="10" s="1"/>
  <c r="AG214" i="18"/>
  <c r="Z213" i="10" s="1"/>
  <c r="AG199" i="18"/>
  <c r="Q198" i="10" s="1"/>
  <c r="AG148" i="18"/>
  <c r="AG58" i="18"/>
  <c r="Z57" i="10" s="1"/>
  <c r="AG337" i="18"/>
  <c r="Z336" i="10" s="1"/>
  <c r="AG238" i="18"/>
  <c r="Q237" i="10" s="1"/>
  <c r="AG16" i="18"/>
  <c r="Z15" i="10" s="1"/>
  <c r="AG25" i="18"/>
  <c r="Q24" i="10" s="1"/>
  <c r="AG153" i="18"/>
  <c r="Z152" i="10" s="1"/>
  <c r="AG86" i="18"/>
  <c r="Q85" i="10" s="1"/>
  <c r="AG315" i="18"/>
  <c r="AG44" i="18"/>
  <c r="Q43" i="10" s="1"/>
  <c r="AG352" i="18"/>
  <c r="Q351" i="10" s="1"/>
  <c r="AG257" i="18"/>
  <c r="K256" i="10" s="1"/>
  <c r="AG187" i="18"/>
  <c r="AG314" i="18"/>
  <c r="Q313" i="10" s="1"/>
  <c r="AG168" i="18"/>
  <c r="Z167" i="10" s="1"/>
  <c r="AG117" i="18"/>
  <c r="Q116" i="10" s="1"/>
  <c r="AG269" i="18"/>
  <c r="AG292" i="18"/>
  <c r="Z291" i="10" s="1"/>
  <c r="AG151" i="18"/>
  <c r="Z150" i="10" s="1"/>
  <c r="AG132" i="18"/>
  <c r="Z131" i="10" s="1"/>
  <c r="AG90" i="18"/>
  <c r="AG244" i="18"/>
  <c r="K243" i="10" s="1"/>
  <c r="AG179" i="18"/>
  <c r="K178" i="10" s="1"/>
  <c r="AG326" i="18"/>
  <c r="Z325" i="10" s="1"/>
  <c r="AG17" i="18"/>
  <c r="AG145" i="18"/>
  <c r="K144" i="10" s="1"/>
  <c r="AG343" i="18"/>
  <c r="Z342" i="10" s="1"/>
  <c r="AG321" i="18"/>
  <c r="Q320" i="10" s="1"/>
  <c r="AG207" i="18"/>
  <c r="Z206" i="10" s="1"/>
  <c r="AG348" i="18"/>
  <c r="Z347" i="10" s="1"/>
  <c r="AG291" i="18"/>
  <c r="Z290" i="10" s="1"/>
  <c r="AG248" i="18"/>
  <c r="Z247" i="10" s="1"/>
  <c r="AG229" i="18"/>
  <c r="K228" i="10" s="1"/>
  <c r="AG225" i="18"/>
  <c r="Z224" i="10" s="1"/>
  <c r="AG242" i="18"/>
  <c r="Z241" i="10" s="1"/>
  <c r="AG216" i="18"/>
  <c r="K215" i="10" s="1"/>
  <c r="AG205" i="18"/>
  <c r="Z204" i="10" s="1"/>
  <c r="AG289" i="18"/>
  <c r="Z288" i="10" s="1"/>
  <c r="AG319" i="18"/>
  <c r="Z318" i="10" s="1"/>
  <c r="AG180" i="18"/>
  <c r="Q179" i="10" s="1"/>
  <c r="AG130" i="18"/>
  <c r="AG35" i="18"/>
  <c r="K34" i="10" s="1"/>
  <c r="AG254" i="18"/>
  <c r="Q253" i="10" s="1"/>
  <c r="AG48" i="18"/>
  <c r="Z47" i="10" s="1"/>
  <c r="AG41" i="18"/>
  <c r="AG169" i="18"/>
  <c r="Z168" i="10" s="1"/>
  <c r="AG106" i="18"/>
  <c r="Z105" i="10" s="1"/>
  <c r="AG31" i="18"/>
  <c r="Q30" i="10" s="1"/>
  <c r="AG76" i="18"/>
  <c r="AG311" i="18"/>
  <c r="Z310" i="10" s="1"/>
  <c r="AG305" i="18"/>
  <c r="Z304" i="10" s="1"/>
  <c r="AG219" i="18"/>
  <c r="K218" i="10" s="1"/>
  <c r="AG330" i="18"/>
  <c r="AG200" i="18"/>
  <c r="Z199" i="10" s="1"/>
  <c r="AG133" i="18"/>
  <c r="Z132" i="10" s="1"/>
  <c r="AG304" i="18"/>
  <c r="Z303" i="10" s="1"/>
  <c r="AG251" i="18"/>
  <c r="AG183" i="18"/>
  <c r="K182" i="10" s="1"/>
  <c r="AG164" i="18"/>
  <c r="Z163" i="10" s="1"/>
  <c r="AG126" i="18"/>
  <c r="Z125" i="10" s="1"/>
  <c r="AG273" i="18"/>
  <c r="AG211" i="18"/>
  <c r="Z210" i="10" s="1"/>
  <c r="AG342" i="18"/>
  <c r="Z341" i="10" s="1"/>
  <c r="AG33" i="18"/>
  <c r="Q32" i="10" s="1"/>
  <c r="AG161" i="18"/>
  <c r="AG22" i="18"/>
  <c r="Z21" i="10" s="1"/>
  <c r="AG235" i="18"/>
  <c r="Z234" i="10" s="1"/>
  <c r="AG223" i="18"/>
  <c r="Q222" i="10" s="1"/>
  <c r="AG339" i="18"/>
  <c r="AG275" i="18"/>
  <c r="Z274" i="10" s="1"/>
  <c r="AG236" i="18"/>
  <c r="Z235" i="10" s="1"/>
  <c r="AG188" i="18"/>
  <c r="Z187" i="10" s="1"/>
  <c r="AG11" i="18"/>
  <c r="K10" i="10" s="1"/>
  <c r="AG322" i="18"/>
  <c r="Z321" i="10" s="1"/>
  <c r="AG77" i="18"/>
  <c r="Q76" i="10" s="1"/>
  <c r="AG349" i="18"/>
  <c r="Z348" i="10" s="1"/>
  <c r="AG71" i="18"/>
  <c r="Q70" i="10" s="1"/>
  <c r="AG20" i="18"/>
  <c r="Q19" i="10" s="1"/>
  <c r="AG336" i="18"/>
  <c r="K335" i="10" s="1"/>
  <c r="AG198" i="18"/>
  <c r="K197" i="10" s="1"/>
  <c r="AG131" i="18"/>
  <c r="Q130" i="10" s="1"/>
  <c r="AG302" i="18"/>
  <c r="Q301" i="10" s="1"/>
  <c r="AG144" i="18"/>
  <c r="K143" i="10" s="1"/>
  <c r="AG89" i="18"/>
  <c r="K88" i="10" s="1"/>
  <c r="AG217" i="18"/>
  <c r="Q216" i="10" s="1"/>
  <c r="AG174" i="18"/>
  <c r="Z173" i="10" s="1"/>
  <c r="AG127" i="18"/>
  <c r="K126" i="10" s="1"/>
  <c r="AG172" i="18"/>
  <c r="Q171" i="10" s="1"/>
  <c r="AG98" i="18"/>
  <c r="Q97" i="10" s="1"/>
  <c r="AG59" i="18"/>
  <c r="Z58" i="10" s="1"/>
  <c r="AG328" i="18"/>
  <c r="Q327" i="10" s="1"/>
  <c r="AG260" i="18"/>
  <c r="Q259" i="10" s="1"/>
  <c r="AG7" i="18"/>
  <c r="AG67" i="18"/>
  <c r="K66" i="10" s="1"/>
  <c r="AG185" i="18"/>
  <c r="Q184" i="10" s="1"/>
  <c r="AG50" i="18"/>
  <c r="Z49" i="10" s="1"/>
  <c r="AG8" i="18"/>
  <c r="AG327" i="18"/>
  <c r="K326" i="10" s="1"/>
  <c r="AG303" i="18"/>
  <c r="Z302" i="10" s="1"/>
  <c r="AG19" i="18"/>
  <c r="Z18" i="10" s="1"/>
  <c r="AG49" i="18"/>
  <c r="AG110" i="18"/>
  <c r="Z109" i="10" s="1"/>
  <c r="AG325" i="18"/>
  <c r="Z324" i="10" s="1"/>
  <c r="AG308" i="18"/>
  <c r="Q307" i="10" s="1"/>
  <c r="AG39" i="18"/>
  <c r="AG99" i="18"/>
  <c r="K98" i="10" s="1"/>
  <c r="AG201" i="18"/>
  <c r="Z200" i="10" s="1"/>
  <c r="AG78" i="18"/>
  <c r="K77" i="10" s="1"/>
  <c r="AG40" i="18"/>
  <c r="Z39" i="10" s="1"/>
  <c r="AG38" i="18"/>
  <c r="Q37" i="10" s="1"/>
  <c r="AG196" i="18"/>
  <c r="Q195" i="10" s="1"/>
  <c r="AG51" i="18"/>
  <c r="Z50" i="10" s="1"/>
  <c r="AG65" i="18"/>
  <c r="AG15" i="18"/>
  <c r="Z14" i="10" s="1"/>
  <c r="AG296" i="18"/>
  <c r="Q295" i="10" s="1"/>
  <c r="AG274" i="18"/>
  <c r="Z273" i="10" s="1"/>
  <c r="AG335" i="18"/>
  <c r="AG270" i="18"/>
  <c r="Q269" i="10" s="1"/>
  <c r="AG114" i="18"/>
  <c r="Z113" i="10" s="1"/>
  <c r="AG331" i="18"/>
  <c r="AG21" i="18"/>
  <c r="Z20" i="10" s="1"/>
  <c r="AG62" i="18"/>
  <c r="Q61" i="10" s="1"/>
  <c r="AG333" i="18"/>
  <c r="K332" i="10" s="1"/>
  <c r="AG277" i="18"/>
  <c r="Z276" i="10" s="1"/>
  <c r="AG306" i="18"/>
  <c r="Z305" i="10" s="1"/>
  <c r="AG351" i="18"/>
  <c r="Z350" i="10" s="1"/>
  <c r="AG286" i="18"/>
  <c r="Z285" i="10" s="1"/>
  <c r="AG122" i="18"/>
  <c r="AG27" i="18"/>
  <c r="AG37" i="18"/>
  <c r="Q36" i="10" s="1"/>
  <c r="AG283" i="18"/>
  <c r="Q282" i="10" s="1"/>
  <c r="AG247" i="18"/>
  <c r="Z246" i="10" s="1"/>
  <c r="AG246" i="18"/>
  <c r="AG177" i="18"/>
  <c r="Q176" i="10" s="1"/>
  <c r="AG79" i="18"/>
  <c r="Z78" i="10" s="1"/>
  <c r="AG232" i="18"/>
  <c r="K231" i="10" s="1"/>
  <c r="AG13" i="18"/>
  <c r="AG212" i="18"/>
  <c r="Z211" i="10" s="1"/>
  <c r="AG80" i="18"/>
  <c r="Q79" i="10" s="1"/>
  <c r="AG63" i="18"/>
  <c r="K62" i="10" s="1"/>
  <c r="AG255" i="18"/>
  <c r="AG53" i="18"/>
  <c r="Q52" i="10" s="1"/>
  <c r="AG347" i="18"/>
  <c r="Q346" i="10" s="1"/>
  <c r="AG134" i="18"/>
  <c r="Q133" i="10" s="1"/>
  <c r="AG262" i="18"/>
  <c r="Q261" i="10" s="1"/>
  <c r="AG193" i="18"/>
  <c r="K192" i="10" s="1"/>
  <c r="AG271" i="18"/>
  <c r="K270" i="10" s="1"/>
  <c r="AG252" i="18"/>
  <c r="K251" i="10" s="1"/>
  <c r="AG45" i="18"/>
  <c r="AG237" i="18"/>
  <c r="Q236" i="10" s="1"/>
  <c r="AG112" i="18"/>
  <c r="Z111" i="10" s="1"/>
  <c r="AG95" i="18"/>
  <c r="Z94" i="10" s="1"/>
  <c r="AG234" i="18"/>
  <c r="AG149" i="18"/>
  <c r="Z148" i="10" s="1"/>
  <c r="AG23" i="18"/>
  <c r="Q22" i="10" s="1"/>
  <c r="AG142" i="18"/>
  <c r="Q141" i="10" s="1"/>
  <c r="AG32" i="18"/>
  <c r="AG209" i="18"/>
  <c r="Z208" i="10" s="1"/>
  <c r="AG60" i="18"/>
  <c r="Z59" i="10" s="1"/>
  <c r="AG272" i="18"/>
  <c r="Z271" i="10" s="1"/>
  <c r="AG138" i="18"/>
  <c r="AG57" i="18"/>
  <c r="Z56" i="10" s="1"/>
  <c r="AG108" i="18"/>
  <c r="Z107" i="10" s="1"/>
  <c r="AG250" i="18"/>
  <c r="K249" i="10" s="1"/>
  <c r="AG165" i="18"/>
  <c r="AG215" i="18"/>
  <c r="Z214" i="10" s="1"/>
  <c r="AG186" i="18"/>
  <c r="Z185" i="10" s="1"/>
  <c r="AG64" i="18"/>
  <c r="Q63" i="10" s="1"/>
  <c r="AG54" i="18"/>
  <c r="AG346" i="18"/>
  <c r="K345" i="10" s="1"/>
  <c r="AG47" i="18"/>
  <c r="Z46" i="10" s="1"/>
  <c r="AG181" i="18"/>
  <c r="K180" i="10" s="1"/>
  <c r="AG239" i="18"/>
  <c r="AG124" i="18"/>
  <c r="Z123" i="10" s="1"/>
  <c r="AG340" i="18"/>
  <c r="Z339" i="10" s="1"/>
  <c r="AG301" i="18"/>
  <c r="K300" i="10" s="1"/>
  <c r="AG230" i="18"/>
  <c r="AG190" i="18"/>
  <c r="Q189" i="10" s="1"/>
  <c r="AG96" i="18"/>
  <c r="Z95" i="10" s="1"/>
  <c r="AG140" i="18"/>
  <c r="K139" i="10" s="1"/>
  <c r="AG102" i="18"/>
  <c r="AG73" i="18"/>
  <c r="Z72" i="10" s="1"/>
  <c r="AG81" i="18"/>
  <c r="Z80" i="10" s="1"/>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BB352" i="18"/>
  <c r="BB345" i="18"/>
  <c r="BB330" i="18"/>
  <c r="BB316" i="18"/>
  <c r="BB333" i="18"/>
  <c r="BB303" i="18"/>
  <c r="BB297" i="18"/>
  <c r="BB293" i="18"/>
  <c r="BB287" i="18"/>
  <c r="BB286" i="18"/>
  <c r="BB291" i="18"/>
  <c r="BB267" i="18"/>
  <c r="BB256"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BB350" i="18"/>
  <c r="BB335" i="18"/>
  <c r="BB344" i="18"/>
  <c r="BB340" i="18"/>
  <c r="BB327" i="18"/>
  <c r="BB295" i="18"/>
  <c r="BB313" i="18"/>
  <c r="BB292" i="18"/>
  <c r="BB275" i="18"/>
  <c r="BB283" i="18"/>
  <c r="BB272" i="18"/>
  <c r="BB239" i="18"/>
  <c r="BB253"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AR298" i="18"/>
  <c r="AR290" i="18"/>
  <c r="AR282" i="18"/>
  <c r="AR214" i="18"/>
  <c r="AR190" i="18"/>
  <c r="AR314" i="18"/>
  <c r="AR281" i="18"/>
  <c r="AR270" i="18"/>
  <c r="AR274" i="18"/>
  <c r="AR269"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39" i="18"/>
  <c r="AR297" i="18"/>
  <c r="AR242" i="18"/>
  <c r="AR254" i="18"/>
  <c r="AR226" i="18"/>
  <c r="AR222" i="18"/>
  <c r="AR234" i="18"/>
  <c r="AR345" i="18"/>
  <c r="AR326" i="18"/>
  <c r="AR313" i="18"/>
  <c r="AR286" i="18"/>
  <c r="AR278"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310" i="18"/>
  <c r="AR210" i="18"/>
  <c r="AR213" i="18"/>
  <c r="AR169" i="18"/>
  <c r="AR170" i="18"/>
  <c r="AR177" i="18"/>
  <c r="AR125" i="18"/>
  <c r="AR86" i="18"/>
  <c r="AR78" i="18"/>
  <c r="AR45" i="18"/>
  <c r="AR9" i="18"/>
  <c r="AR64" i="18"/>
  <c r="AR152" i="18"/>
  <c r="AR301" i="18"/>
  <c r="AR19" i="18"/>
  <c r="AR99" i="18"/>
  <c r="AR276" i="18"/>
  <c r="AR344" i="18"/>
  <c r="AR79" i="18"/>
  <c r="AR320" i="18"/>
  <c r="AR271" i="18"/>
  <c r="AR52" i="18"/>
  <c r="AR132" i="18"/>
  <c r="AR220" i="18"/>
  <c r="AR187" i="18"/>
  <c r="AR287" i="18"/>
  <c r="AR346" i="18"/>
  <c r="AR306" i="18"/>
  <c r="AR209" i="18"/>
  <c r="AR162" i="18"/>
  <c r="AR165" i="18"/>
  <c r="AR137" i="18"/>
  <c r="AR142" i="18"/>
  <c r="AR117" i="18"/>
  <c r="AR130" i="18"/>
  <c r="AR46" i="18"/>
  <c r="AR26" i="18"/>
  <c r="AR316" i="18"/>
  <c r="AR80" i="18"/>
  <c r="AR160" i="18"/>
  <c r="AR339" i="18"/>
  <c r="AR115" i="18"/>
  <c r="AR195" i="18"/>
  <c r="AR340" i="18"/>
  <c r="AR327" i="18"/>
  <c r="AR95" i="18"/>
  <c r="AR175" i="18"/>
  <c r="AR267" i="18"/>
  <c r="AR60" i="18"/>
  <c r="AR148" i="18"/>
  <c r="AR27" i="18"/>
  <c r="AR119" i="18"/>
  <c r="AR183" i="18"/>
  <c r="AR245" i="18"/>
  <c r="AR342" i="18"/>
  <c r="AR338" i="18"/>
  <c r="AR193" i="18"/>
  <c r="AR118" i="18"/>
  <c r="AR89" i="18"/>
  <c r="AR97" i="18"/>
  <c r="AR54" i="18"/>
  <c r="AR62" i="18"/>
  <c r="AR74" i="18"/>
  <c r="AR33" i="18"/>
  <c r="AR14" i="18"/>
  <c r="AR37" i="18"/>
  <c r="AR88" i="18"/>
  <c r="AR176" i="18"/>
  <c r="AR256" i="18"/>
  <c r="AR35" i="18"/>
  <c r="AR211" i="18"/>
  <c r="AR235" i="18"/>
  <c r="AR15" i="18"/>
  <c r="AR191" i="18"/>
  <c r="AR275" i="18"/>
  <c r="AR284" i="18"/>
  <c r="AR68" i="18"/>
  <c r="AR156" i="18"/>
  <c r="AR352" i="18"/>
  <c r="AR123" i="18"/>
  <c r="AR300" i="18"/>
  <c r="AR307" i="18"/>
  <c r="AR277" i="18"/>
  <c r="AR285" i="18"/>
  <c r="AR336" i="18"/>
  <c r="AR55" i="18"/>
  <c r="AR252" i="18"/>
  <c r="AR253" i="18"/>
  <c r="AR237" i="18"/>
  <c r="AR217" i="18"/>
  <c r="AR230" i="18"/>
  <c r="AR150" i="18"/>
  <c r="AR157" i="18"/>
  <c r="AR158" i="18"/>
  <c r="AR161" i="18"/>
  <c r="AR173" i="18"/>
  <c r="AR145" i="18"/>
  <c r="AR101" i="18"/>
  <c r="AR106" i="18"/>
  <c r="AR113" i="18"/>
  <c r="AR57" i="18"/>
  <c r="AR38" i="18"/>
  <c r="AR16" i="18"/>
  <c r="AR96" i="18"/>
  <c r="AR184" i="18"/>
  <c r="AR229" i="18"/>
  <c r="AR51" i="18"/>
  <c r="AR131" i="18"/>
  <c r="AR317" i="18"/>
  <c r="AR299" i="18"/>
  <c r="AR303" i="18"/>
  <c r="AR272" i="18"/>
  <c r="AR31" i="18"/>
  <c r="AR111" i="18"/>
  <c r="AR247" i="18"/>
  <c r="AR309" i="18"/>
  <c r="AR84" i="18"/>
  <c r="AR164" i="18"/>
  <c r="AR219" i="18"/>
  <c r="AR347" i="18"/>
  <c r="AR323" i="18"/>
  <c r="AR135" i="18"/>
  <c r="AR199" i="18"/>
  <c r="AR350" i="18"/>
  <c r="AR334" i="18"/>
  <c r="AR302" i="18"/>
  <c r="AR262" i="18"/>
  <c r="AR258" i="18"/>
  <c r="AR238" i="18"/>
  <c r="AR205" i="18"/>
  <c r="AR197" i="18"/>
  <c r="AR153" i="18"/>
  <c r="AR149" i="18"/>
  <c r="AR166" i="18"/>
  <c r="AR65" i="18"/>
  <c r="AR77" i="18"/>
  <c r="AR82" i="18"/>
  <c r="AR49" i="18"/>
  <c r="AR6" i="18"/>
  <c r="AR24" i="18"/>
  <c r="AR112" i="18"/>
  <c r="AR192" i="18"/>
  <c r="AR304" i="18"/>
  <c r="AR251" i="18"/>
  <c r="AR147" i="18"/>
  <c r="AR255" i="18"/>
  <c r="AR295" i="18"/>
  <c r="AR127" i="18"/>
  <c r="AR207" i="18"/>
  <c r="AR325" i="18"/>
  <c r="AR92" i="18"/>
  <c r="AR180" i="18"/>
  <c r="AR315" i="18"/>
  <c r="AR59" i="18"/>
  <c r="AR232" i="18"/>
  <c r="AR236" i="18"/>
  <c r="AR260" i="18"/>
  <c r="AR330" i="18"/>
  <c r="AR194" i="18"/>
  <c r="AR189" i="18"/>
  <c r="AR154" i="18"/>
  <c r="AR126" i="18"/>
  <c r="AR109" i="18"/>
  <c r="AR90" i="18"/>
  <c r="AR98" i="18"/>
  <c r="AR18" i="18"/>
  <c r="AR25" i="18"/>
  <c r="AR29" i="18"/>
  <c r="AR32" i="18"/>
  <c r="AR120" i="18"/>
  <c r="AR208" i="18"/>
  <c r="AR225" i="18"/>
  <c r="AR67" i="18"/>
  <c r="AR335" i="18"/>
  <c r="AR261" i="18"/>
  <c r="AR47" i="18"/>
  <c r="AR223" i="18"/>
  <c r="AR20" i="18"/>
  <c r="AR100" i="18"/>
  <c r="AR188" i="18"/>
  <c r="AR289" i="18"/>
  <c r="AR331" i="18"/>
  <c r="AR155" i="18"/>
  <c r="AR353" i="18"/>
  <c r="AR264" i="18"/>
  <c r="AR273" i="18"/>
  <c r="AR87" i="18"/>
  <c r="AR151" i="18"/>
  <c r="AR215" i="18"/>
  <c r="AR324" i="18"/>
  <c r="AR322" i="18"/>
  <c r="AR250" i="18"/>
  <c r="AR249" i="18"/>
  <c r="AR178" i="18"/>
  <c r="AR186" i="18"/>
  <c r="AR121" i="18"/>
  <c r="AR141" i="18"/>
  <c r="AR70" i="18"/>
  <c r="AR93" i="18"/>
  <c r="AR41" i="18"/>
  <c r="AR10" i="18"/>
  <c r="AR50" i="18"/>
  <c r="AR48" i="18"/>
  <c r="AR128" i="18"/>
  <c r="AR216" i="18"/>
  <c r="AR293" i="18"/>
  <c r="AR83" i="18"/>
  <c r="AR163" i="18"/>
  <c r="AR351" i="18"/>
  <c r="AR337" i="18"/>
  <c r="AR280" i="18"/>
  <c r="AR332" i="18"/>
  <c r="AR257" i="18"/>
  <c r="AR63" i="18"/>
  <c r="AR143" i="18"/>
  <c r="AR343" i="18"/>
  <c r="AR28" i="18"/>
  <c r="AR116" i="18"/>
  <c r="AR196" i="18"/>
  <c r="AR224" i="18"/>
  <c r="AR341" i="18"/>
  <c r="AR319" i="18"/>
  <c r="AR244" i="18"/>
  <c r="AR328" i="18"/>
  <c r="AR240" i="18"/>
  <c r="AR329" i="18"/>
  <c r="AR318" i="18"/>
  <c r="AR294" i="18"/>
  <c r="AR266" i="18"/>
  <c r="AR221" i="18"/>
  <c r="AR174" i="18"/>
  <c r="AR182" i="18"/>
  <c r="AR110" i="18"/>
  <c r="AR122" i="18"/>
  <c r="AR134" i="18"/>
  <c r="AR53" i="18"/>
  <c r="AR66" i="18"/>
  <c r="AR34" i="18"/>
  <c r="AR56" i="18"/>
  <c r="AR144" i="18"/>
  <c r="AR259" i="18"/>
  <c r="AR179" i="18"/>
  <c r="AR268" i="18"/>
  <c r="AR312" i="18"/>
  <c r="AR159" i="18"/>
  <c r="AR228" i="18"/>
  <c r="AR36" i="18"/>
  <c r="AR124" i="18"/>
  <c r="AR212" i="18"/>
  <c r="AR91" i="18"/>
  <c r="AR308" i="18"/>
  <c r="AR23" i="18"/>
  <c r="AR103" i="18"/>
  <c r="AR167" i="18"/>
  <c r="AR243" i="18"/>
  <c r="AR263" i="18"/>
  <c r="AI326" i="18"/>
  <c r="W325" i="10" s="1"/>
  <c r="AI298" i="18"/>
  <c r="W297" i="10" s="1"/>
  <c r="AI250" i="18"/>
  <c r="W249" i="10" s="1"/>
  <c r="AI214" i="18"/>
  <c r="W213" i="10" s="1"/>
  <c r="AI206" i="18"/>
  <c r="W205" i="10" s="1"/>
  <c r="AI182" i="18"/>
  <c r="W181" i="10" s="1"/>
  <c r="AI110" i="18"/>
  <c r="W109" i="10" s="1"/>
  <c r="AI114" i="18"/>
  <c r="W113" i="10" s="1"/>
  <c r="AI78" i="18"/>
  <c r="W77" i="10" s="1"/>
  <c r="AI34" i="18"/>
  <c r="W33" i="10" s="1"/>
  <c r="AI18" i="18"/>
  <c r="W17" i="10" s="1"/>
  <c r="AI191" i="18"/>
  <c r="W190" i="10" s="1"/>
  <c r="AI351" i="18"/>
  <c r="W350" i="10" s="1"/>
  <c r="AI128" i="18"/>
  <c r="W127" i="10" s="1"/>
  <c r="AI9" i="18"/>
  <c r="W8" i="10" s="1"/>
  <c r="AI193" i="18"/>
  <c r="W192" i="10" s="1"/>
  <c r="AI235" i="18"/>
  <c r="W234" i="10" s="1"/>
  <c r="AI219" i="18"/>
  <c r="W218" i="10" s="1"/>
  <c r="AI101" i="18"/>
  <c r="W100" i="10" s="1"/>
  <c r="AI327" i="18"/>
  <c r="W326" i="10" s="1"/>
  <c r="AI183" i="18"/>
  <c r="W182" i="10" s="1"/>
  <c r="AI92" i="18"/>
  <c r="W91" i="10" s="1"/>
  <c r="AI220" i="18"/>
  <c r="W219" i="10" s="1"/>
  <c r="AI221" i="18"/>
  <c r="W220" i="10" s="1"/>
  <c r="AI19" i="18"/>
  <c r="W18" i="10" s="1"/>
  <c r="AI284" i="18"/>
  <c r="W283" i="10" s="1"/>
  <c r="AI224" i="18"/>
  <c r="W223" i="10" s="1"/>
  <c r="AI47" i="18"/>
  <c r="W46" i="10" s="1"/>
  <c r="AI314" i="18"/>
  <c r="W313" i="10" s="1"/>
  <c r="AI290" i="18"/>
  <c r="W289" i="10" s="1"/>
  <c r="AI258" i="18"/>
  <c r="W257" i="10" s="1"/>
  <c r="AI230" i="18"/>
  <c r="W229" i="10" s="1"/>
  <c r="AI190" i="18"/>
  <c r="W189" i="10" s="1"/>
  <c r="AI154" i="18"/>
  <c r="W153" i="10" s="1"/>
  <c r="AI138" i="18"/>
  <c r="W137" i="10" s="1"/>
  <c r="AI58" i="18"/>
  <c r="W57" i="10" s="1"/>
  <c r="AI62" i="18"/>
  <c r="W61" i="10" s="1"/>
  <c r="AI22" i="18"/>
  <c r="W21" i="10" s="1"/>
  <c r="AI14" i="18"/>
  <c r="W13" i="10" s="1"/>
  <c r="AI223" i="18"/>
  <c r="W222" i="10" s="1"/>
  <c r="AI16" i="18"/>
  <c r="W15" i="10" s="1"/>
  <c r="AI144" i="18"/>
  <c r="W143" i="10" s="1"/>
  <c r="AI17" i="18"/>
  <c r="W16" i="10" s="1"/>
  <c r="AI201" i="18"/>
  <c r="W200" i="10" s="1"/>
  <c r="AI299" i="18"/>
  <c r="W298" i="10" s="1"/>
  <c r="AI248" i="18"/>
  <c r="W247" i="10" s="1"/>
  <c r="AI109" i="18"/>
  <c r="W108" i="10" s="1"/>
  <c r="AI225" i="18"/>
  <c r="W224" i="10" s="1"/>
  <c r="AI215" i="18"/>
  <c r="W214" i="10" s="1"/>
  <c r="AI108" i="18"/>
  <c r="W107" i="10" s="1"/>
  <c r="AI265" i="18"/>
  <c r="W264" i="10" s="1"/>
  <c r="AI320" i="18"/>
  <c r="W319" i="10" s="1"/>
  <c r="AI51" i="18"/>
  <c r="W50" i="10" s="1"/>
  <c r="AI329" i="18"/>
  <c r="W328" i="10" s="1"/>
  <c r="AI269" i="18"/>
  <c r="W268" i="10" s="1"/>
  <c r="AI79" i="18"/>
  <c r="W78" i="10" s="1"/>
  <c r="AI338" i="18"/>
  <c r="W337" i="10" s="1"/>
  <c r="AI322" i="18"/>
  <c r="W321" i="10" s="1"/>
  <c r="AI270" i="18"/>
  <c r="W269" i="10" s="1"/>
  <c r="AI266" i="18"/>
  <c r="W265" i="10" s="1"/>
  <c r="AI226" i="18"/>
  <c r="W225" i="10" s="1"/>
  <c r="AI162" i="18"/>
  <c r="W161" i="10" s="1"/>
  <c r="AI194" i="18"/>
  <c r="W193" i="10" s="1"/>
  <c r="AI122" i="18"/>
  <c r="W121" i="10" s="1"/>
  <c r="AI94" i="18"/>
  <c r="W93" i="10" s="1"/>
  <c r="AI98" i="18"/>
  <c r="W97" i="10" s="1"/>
  <c r="AI50" i="18"/>
  <c r="W49" i="10" s="1"/>
  <c r="AI21" i="18"/>
  <c r="W20" i="10" s="1"/>
  <c r="AI245" i="18"/>
  <c r="W244" i="10" s="1"/>
  <c r="AI32" i="18"/>
  <c r="W31" i="10" s="1"/>
  <c r="AI160" i="18"/>
  <c r="W159" i="10" s="1"/>
  <c r="AI29" i="18"/>
  <c r="W28" i="10" s="1"/>
  <c r="AI209" i="18"/>
  <c r="W208" i="10" s="1"/>
  <c r="AI27" i="18"/>
  <c r="W26" i="10" s="1"/>
  <c r="AI280" i="18"/>
  <c r="W279" i="10" s="1"/>
  <c r="AI117" i="18"/>
  <c r="W116" i="10" s="1"/>
  <c r="AI289" i="18"/>
  <c r="W288" i="10" s="1"/>
  <c r="AI344" i="18"/>
  <c r="W343" i="10" s="1"/>
  <c r="AI124" i="18"/>
  <c r="W123" i="10" s="1"/>
  <c r="AI275" i="18"/>
  <c r="W274" i="10" s="1"/>
  <c r="AI247" i="18"/>
  <c r="W246" i="10" s="1"/>
  <c r="AI83" i="18"/>
  <c r="W82" i="10" s="1"/>
  <c r="AI33" i="18"/>
  <c r="W32" i="10" s="1"/>
  <c r="AI350" i="18"/>
  <c r="W349" i="10" s="1"/>
  <c r="AI318" i="18"/>
  <c r="W317" i="10" s="1"/>
  <c r="AI274" i="18"/>
  <c r="W273" i="10" s="1"/>
  <c r="AI246" i="18"/>
  <c r="W245" i="10" s="1"/>
  <c r="AI198" i="18"/>
  <c r="W197" i="10" s="1"/>
  <c r="AI174" i="18"/>
  <c r="W173" i="10" s="1"/>
  <c r="AI166" i="18"/>
  <c r="W165" i="10" s="1"/>
  <c r="AI106" i="18"/>
  <c r="W105" i="10" s="1"/>
  <c r="AI70" i="18"/>
  <c r="W69" i="10" s="1"/>
  <c r="AI74" i="18"/>
  <c r="W73" i="10" s="1"/>
  <c r="AI45" i="18"/>
  <c r="W44" i="10" s="1"/>
  <c r="AI31" i="18"/>
  <c r="W30" i="10" s="1"/>
  <c r="AI277" i="18"/>
  <c r="W276" i="10" s="1"/>
  <c r="AI48" i="18"/>
  <c r="W47" i="10" s="1"/>
  <c r="AI176" i="18"/>
  <c r="W175" i="10" s="1"/>
  <c r="AI89" i="18"/>
  <c r="W88" i="10" s="1"/>
  <c r="AI295" i="18"/>
  <c r="W294" i="10" s="1"/>
  <c r="AI59" i="18"/>
  <c r="W58" i="10" s="1"/>
  <c r="AI312" i="18"/>
  <c r="W311" i="10" s="1"/>
  <c r="AI169" i="18"/>
  <c r="W168" i="10" s="1"/>
  <c r="AI23" i="18"/>
  <c r="W22" i="10" s="1"/>
  <c r="AI12" i="18"/>
  <c r="W11" i="10" s="1"/>
  <c r="AI140" i="18"/>
  <c r="W139" i="10" s="1"/>
  <c r="AI291" i="18"/>
  <c r="W290" i="10" s="1"/>
  <c r="AI279" i="18"/>
  <c r="W278" i="10" s="1"/>
  <c r="AI115" i="18"/>
  <c r="W114" i="10" s="1"/>
  <c r="AI65" i="18"/>
  <c r="W64" i="10" s="1"/>
  <c r="AI241" i="18"/>
  <c r="W240" i="10" s="1"/>
  <c r="AI143" i="18"/>
  <c r="W142" i="10" s="1"/>
  <c r="AI8" i="18"/>
  <c r="W7" i="10" s="1"/>
  <c r="AI136" i="18"/>
  <c r="W135" i="10" s="1"/>
  <c r="AI227" i="18"/>
  <c r="W226" i="10" s="1"/>
  <c r="AI205" i="18"/>
  <c r="W204" i="10" s="1"/>
  <c r="AI43" i="18"/>
  <c r="W42" i="10" s="1"/>
  <c r="AI296" i="18"/>
  <c r="W295" i="10" s="1"/>
  <c r="AI105" i="18"/>
  <c r="W104" i="10" s="1"/>
  <c r="AI257" i="18"/>
  <c r="W256" i="10" s="1"/>
  <c r="AI167" i="18"/>
  <c r="W166" i="10" s="1"/>
  <c r="AI100" i="18"/>
  <c r="W99" i="10" s="1"/>
  <c r="AI252" i="18"/>
  <c r="W251" i="10" s="1"/>
  <c r="AI217" i="18"/>
  <c r="W216" i="10" s="1"/>
  <c r="AI131" i="18"/>
  <c r="W130" i="10" s="1"/>
  <c r="AI61" i="18"/>
  <c r="W60" i="10" s="1"/>
  <c r="AI273" i="18"/>
  <c r="W272" i="10" s="1"/>
  <c r="AI346" i="18"/>
  <c r="W345" i="10" s="1"/>
  <c r="AI306" i="18"/>
  <c r="W305" i="10" s="1"/>
  <c r="AI286" i="18"/>
  <c r="W285" i="10" s="1"/>
  <c r="AI254" i="18"/>
  <c r="W253" i="10" s="1"/>
  <c r="AI222" i="18"/>
  <c r="W221" i="10" s="1"/>
  <c r="AI146" i="18"/>
  <c r="W145" i="10" s="1"/>
  <c r="AI178" i="18"/>
  <c r="W177" i="10" s="1"/>
  <c r="AI134" i="18"/>
  <c r="W133" i="10" s="1"/>
  <c r="AI82" i="18"/>
  <c r="W81" i="10" s="1"/>
  <c r="AI86" i="18"/>
  <c r="W85" i="10" s="1"/>
  <c r="AI42" i="18"/>
  <c r="W41" i="10" s="1"/>
  <c r="AI63" i="18"/>
  <c r="W62" i="10" s="1"/>
  <c r="AI309" i="18"/>
  <c r="W308" i="10" s="1"/>
  <c r="AI64" i="18"/>
  <c r="W63" i="10" s="1"/>
  <c r="AI192" i="18"/>
  <c r="W191" i="10" s="1"/>
  <c r="AI125" i="18"/>
  <c r="W124" i="10" s="1"/>
  <c r="AI311" i="18"/>
  <c r="W310" i="10" s="1"/>
  <c r="AI91" i="18"/>
  <c r="W90" i="10" s="1"/>
  <c r="AI303" i="18"/>
  <c r="W302" i="10" s="1"/>
  <c r="AI177" i="18"/>
  <c r="W176" i="10" s="1"/>
  <c r="AI55" i="18"/>
  <c r="W54" i="10" s="1"/>
  <c r="AI28" i="18"/>
  <c r="W27" i="10" s="1"/>
  <c r="AI156" i="18"/>
  <c r="W155" i="10" s="1"/>
  <c r="AI41" i="18"/>
  <c r="W40" i="10" s="1"/>
  <c r="AI343" i="18"/>
  <c r="W342" i="10" s="1"/>
  <c r="AI147" i="18"/>
  <c r="W146" i="10" s="1"/>
  <c r="AI93" i="18"/>
  <c r="W92" i="10" s="1"/>
  <c r="AI305" i="18"/>
  <c r="W304" i="10" s="1"/>
  <c r="AI175" i="18"/>
  <c r="W174" i="10" s="1"/>
  <c r="AI342" i="18"/>
  <c r="W341" i="10" s="1"/>
  <c r="AI302" i="18"/>
  <c r="W301" i="10" s="1"/>
  <c r="AI282" i="18"/>
  <c r="W281" i="10" s="1"/>
  <c r="AI242" i="18"/>
  <c r="W241" i="10" s="1"/>
  <c r="AI238" i="18"/>
  <c r="W237" i="10" s="1"/>
  <c r="AI186" i="18"/>
  <c r="W185" i="10" s="1"/>
  <c r="AI150" i="18"/>
  <c r="W149" i="10" s="1"/>
  <c r="AI118" i="18"/>
  <c r="W117" i="10" s="1"/>
  <c r="AI66" i="18"/>
  <c r="W65" i="10" s="1"/>
  <c r="V65" i="10" s="1"/>
  <c r="AI46" i="18"/>
  <c r="W45" i="10" s="1"/>
  <c r="AI30" i="18"/>
  <c r="W29" i="10" s="1"/>
  <c r="AI95" i="18"/>
  <c r="W94" i="10" s="1"/>
  <c r="AI341" i="18"/>
  <c r="W340" i="10" s="1"/>
  <c r="AI80" i="18"/>
  <c r="W79" i="10" s="1"/>
  <c r="AI208" i="18"/>
  <c r="W207" i="10" s="1"/>
  <c r="AI133" i="18"/>
  <c r="W132" i="10" s="1"/>
  <c r="AI276" i="18"/>
  <c r="W275" i="10" s="1"/>
  <c r="AI123" i="18"/>
  <c r="W122" i="10" s="1"/>
  <c r="AI313" i="18"/>
  <c r="W312" i="10" s="1"/>
  <c r="AI253" i="18"/>
  <c r="W252" i="10" s="1"/>
  <c r="AI87" i="18"/>
  <c r="W86" i="10" s="1"/>
  <c r="V86" i="10" s="1"/>
  <c r="AI44" i="18"/>
  <c r="W43" i="10" s="1"/>
  <c r="AI172" i="18"/>
  <c r="W171" i="10" s="1"/>
  <c r="AI73" i="18"/>
  <c r="W72" i="10" s="1"/>
  <c r="AI228" i="18"/>
  <c r="W227" i="10" s="1"/>
  <c r="AI179" i="18"/>
  <c r="W178" i="10" s="1"/>
  <c r="AI145" i="18"/>
  <c r="W144" i="10" s="1"/>
  <c r="AI315" i="18"/>
  <c r="W314" i="10" s="1"/>
  <c r="AI334" i="18"/>
  <c r="W333" i="10" s="1"/>
  <c r="AI294" i="18"/>
  <c r="W293" i="10" s="1"/>
  <c r="AI278" i="18"/>
  <c r="W277" i="10" s="1"/>
  <c r="AI202" i="18"/>
  <c r="W201" i="10" s="1"/>
  <c r="AI210" i="18"/>
  <c r="W209" i="10" s="1"/>
  <c r="AI170" i="18"/>
  <c r="W169" i="10" s="1"/>
  <c r="AI142" i="18"/>
  <c r="W141" i="10" s="1"/>
  <c r="AI102" i="18"/>
  <c r="W101" i="10" s="1"/>
  <c r="AI54" i="18"/>
  <c r="W53" i="10" s="1"/>
  <c r="AI38" i="18"/>
  <c r="W37" i="10" s="1"/>
  <c r="AI6" i="18"/>
  <c r="W5" i="10" s="1"/>
  <c r="AI127" i="18"/>
  <c r="W126" i="10" s="1"/>
  <c r="AI255" i="18"/>
  <c r="W254" i="10" s="1"/>
  <c r="AI96" i="18"/>
  <c r="W95" i="10" s="1"/>
  <c r="AI249" i="18"/>
  <c r="W248" i="10" s="1"/>
  <c r="AI141" i="18"/>
  <c r="W140" i="10" s="1"/>
  <c r="AI340" i="18"/>
  <c r="W339" i="10" s="1"/>
  <c r="AI155" i="18"/>
  <c r="W154" i="10" s="1"/>
  <c r="AI332" i="18"/>
  <c r="W331" i="10" s="1"/>
  <c r="AI272" i="18"/>
  <c r="W271" i="10" s="1"/>
  <c r="AI119" i="18"/>
  <c r="W118" i="10" s="1"/>
  <c r="AI60" i="18"/>
  <c r="W59" i="10" s="1"/>
  <c r="AI188" i="18"/>
  <c r="W187" i="10" s="1"/>
  <c r="AI81" i="18"/>
  <c r="W80" i="10" s="1"/>
  <c r="AI292" i="18"/>
  <c r="W291" i="10" s="1"/>
  <c r="AI211" i="18"/>
  <c r="W210" i="10" s="1"/>
  <c r="AI153" i="18"/>
  <c r="W152" i="10" s="1"/>
  <c r="AI330" i="18"/>
  <c r="W329" i="10" s="1"/>
  <c r="AI310" i="18"/>
  <c r="W309" i="10" s="1"/>
  <c r="AI262" i="18"/>
  <c r="W261" i="10" s="1"/>
  <c r="AI234" i="18"/>
  <c r="W233" i="10" s="1"/>
  <c r="AI218" i="18"/>
  <c r="W217" i="10" s="1"/>
  <c r="AI158" i="18"/>
  <c r="W157" i="10" s="1"/>
  <c r="AI126" i="18"/>
  <c r="W125" i="10" s="1"/>
  <c r="AI130" i="18"/>
  <c r="W129" i="10" s="1"/>
  <c r="AI90" i="18"/>
  <c r="W89" i="10" s="1"/>
  <c r="AI26" i="18"/>
  <c r="W25" i="10" s="1"/>
  <c r="AI10" i="18"/>
  <c r="W9" i="10" s="1"/>
  <c r="AI159" i="18"/>
  <c r="W158" i="10" s="1"/>
  <c r="AI335" i="18"/>
  <c r="W334" i="10" s="1"/>
  <c r="AI112" i="18"/>
  <c r="W111" i="10" s="1"/>
  <c r="AI268" i="18"/>
  <c r="W267" i="10" s="1"/>
  <c r="AI185" i="18"/>
  <c r="W184" i="10" s="1"/>
  <c r="AI353" i="18"/>
  <c r="W352" i="10" s="1"/>
  <c r="AI187" i="18"/>
  <c r="W186" i="10" s="1"/>
  <c r="AI53" i="18"/>
  <c r="W52" i="10" s="1"/>
  <c r="AI301" i="18"/>
  <c r="W300" i="10" s="1"/>
  <c r="AI151" i="18"/>
  <c r="W150" i="10" s="1"/>
  <c r="AI76" i="18"/>
  <c r="W75" i="10" s="1"/>
  <c r="AI204" i="18"/>
  <c r="W203" i="10" s="1"/>
  <c r="AI161" i="18"/>
  <c r="W160" i="10" s="1"/>
  <c r="AI267" i="18"/>
  <c r="W266" i="10" s="1"/>
  <c r="AI271" i="18"/>
  <c r="W270" i="10" s="1"/>
  <c r="AI213" i="18"/>
  <c r="W212" i="10" s="1"/>
  <c r="AI15" i="18"/>
  <c r="W14" i="10" s="1"/>
  <c r="AI261" i="18"/>
  <c r="W260" i="10" s="1"/>
  <c r="AI72" i="18"/>
  <c r="W71" i="10" s="1"/>
  <c r="AI200" i="18"/>
  <c r="W199" i="10" s="1"/>
  <c r="AI129" i="18"/>
  <c r="W128" i="10" s="1"/>
  <c r="AI244" i="18"/>
  <c r="W243" i="10" s="1"/>
  <c r="AI171" i="18"/>
  <c r="W170" i="10" s="1"/>
  <c r="AI281" i="18"/>
  <c r="W280" i="10" s="1"/>
  <c r="AI181" i="18"/>
  <c r="W180" i="10" s="1"/>
  <c r="AI39" i="18"/>
  <c r="W38" i="10" s="1"/>
  <c r="AI36" i="18"/>
  <c r="W35" i="10" s="1"/>
  <c r="AI164" i="18"/>
  <c r="W163" i="10" s="1"/>
  <c r="AI49" i="18"/>
  <c r="W48" i="10" s="1"/>
  <c r="AI324" i="18"/>
  <c r="W323" i="10" s="1"/>
  <c r="AI316" i="18"/>
  <c r="W315" i="10" s="1"/>
  <c r="AI237" i="18"/>
  <c r="W236" i="10" s="1"/>
  <c r="AI325" i="18"/>
  <c r="W324" i="10" s="1"/>
  <c r="AI152" i="18"/>
  <c r="W151" i="10" s="1"/>
  <c r="AI57" i="18"/>
  <c r="W56" i="10" s="1"/>
  <c r="AI347" i="18"/>
  <c r="W346" i="10" s="1"/>
  <c r="AI328" i="18"/>
  <c r="W327" i="10" s="1"/>
  <c r="AI173" i="18"/>
  <c r="W172" i="10" s="1"/>
  <c r="AI103" i="18"/>
  <c r="W102" i="10" s="1"/>
  <c r="AI116" i="18"/>
  <c r="W115" i="10" s="1"/>
  <c r="AI243" i="18"/>
  <c r="W242" i="10" s="1"/>
  <c r="AI67" i="18"/>
  <c r="W66" i="10" s="1"/>
  <c r="AI69" i="18"/>
  <c r="W68" i="10" s="1"/>
  <c r="AI319" i="18"/>
  <c r="W318" i="10" s="1"/>
  <c r="AI168" i="18"/>
  <c r="W167" i="10" s="1"/>
  <c r="AI137" i="18"/>
  <c r="W136" i="10" s="1"/>
  <c r="AI11" i="18"/>
  <c r="W10" i="10" s="1"/>
  <c r="AI239" i="18"/>
  <c r="W238" i="10" s="1"/>
  <c r="AI240" i="18"/>
  <c r="W239" i="10" s="1"/>
  <c r="AI135" i="18"/>
  <c r="W134" i="10" s="1"/>
  <c r="AI132" i="18"/>
  <c r="W131" i="10" s="1"/>
  <c r="V131" i="10" s="1"/>
  <c r="AI77" i="18"/>
  <c r="W76" i="10" s="1"/>
  <c r="AI99" i="18"/>
  <c r="W98" i="10" s="1"/>
  <c r="AI149" i="18"/>
  <c r="W148" i="10" s="1"/>
  <c r="AI352" i="18"/>
  <c r="W351" i="10" s="1"/>
  <c r="AI24" i="18"/>
  <c r="W23" i="10" s="1"/>
  <c r="AI184" i="18"/>
  <c r="W183" i="10" s="1"/>
  <c r="AI189" i="18"/>
  <c r="W188" i="10" s="1"/>
  <c r="AI75" i="18"/>
  <c r="W74" i="10" s="1"/>
  <c r="AI236" i="18"/>
  <c r="W235" i="10" s="1"/>
  <c r="AI336" i="18"/>
  <c r="W335" i="10" s="1"/>
  <c r="AI199" i="18"/>
  <c r="W198" i="10" s="1"/>
  <c r="AI148" i="18"/>
  <c r="W147" i="10" s="1"/>
  <c r="AI97" i="18"/>
  <c r="W96" i="10" s="1"/>
  <c r="AI163" i="18"/>
  <c r="W162" i="10" s="1"/>
  <c r="AI157" i="18"/>
  <c r="W156" i="10" s="1"/>
  <c r="AI331" i="18"/>
  <c r="W330" i="10" s="1"/>
  <c r="AI40" i="18"/>
  <c r="W39" i="10" s="1"/>
  <c r="AI216" i="18"/>
  <c r="W215" i="10" s="1"/>
  <c r="AI197" i="18"/>
  <c r="W196" i="10" s="1"/>
  <c r="AI107" i="18"/>
  <c r="W106" i="10" s="1"/>
  <c r="AI323" i="18"/>
  <c r="W322" i="10" s="1"/>
  <c r="AI349" i="18"/>
  <c r="W348" i="10" s="1"/>
  <c r="AI287" i="18"/>
  <c r="W286" i="10" s="1"/>
  <c r="AI180" i="18"/>
  <c r="W179" i="10" s="1"/>
  <c r="AI165" i="18"/>
  <c r="W164" i="10" s="1"/>
  <c r="AI195" i="18"/>
  <c r="W194" i="10" s="1"/>
  <c r="AI256" i="18"/>
  <c r="W255" i="10" s="1"/>
  <c r="AI111" i="18"/>
  <c r="W110" i="10" s="1"/>
  <c r="AI56" i="18"/>
  <c r="W55" i="10" s="1"/>
  <c r="AI300" i="18"/>
  <c r="W299" i="10" s="1"/>
  <c r="AI288" i="18"/>
  <c r="W287" i="10" s="1"/>
  <c r="AI139" i="18"/>
  <c r="W138" i="10" s="1"/>
  <c r="AI25" i="18"/>
  <c r="W24" i="10" s="1"/>
  <c r="AI321" i="18"/>
  <c r="W320" i="10" s="1"/>
  <c r="AI20" i="18"/>
  <c r="W19" i="10" s="1"/>
  <c r="AI196" i="18"/>
  <c r="W195" i="10" s="1"/>
  <c r="AI285" i="18"/>
  <c r="W284" i="10" s="1"/>
  <c r="AI233" i="18"/>
  <c r="W232" i="10" s="1"/>
  <c r="AI304" i="18"/>
  <c r="W303" i="10" s="1"/>
  <c r="AI207" i="18"/>
  <c r="W206" i="10" s="1"/>
  <c r="AI88" i="18"/>
  <c r="W87" i="10" s="1"/>
  <c r="AI348" i="18"/>
  <c r="W347" i="10" s="1"/>
  <c r="AI317" i="18"/>
  <c r="W316" i="10" s="1"/>
  <c r="AI203" i="18"/>
  <c r="W202" i="10" s="1"/>
  <c r="AI85" i="18"/>
  <c r="W84" i="10" s="1"/>
  <c r="AI283" i="18"/>
  <c r="W282" i="10" s="1"/>
  <c r="AI52" i="18"/>
  <c r="W51" i="10" s="1"/>
  <c r="AI212" i="18"/>
  <c r="W211" i="10" s="1"/>
  <c r="AI263" i="18"/>
  <c r="W262" i="10" s="1"/>
  <c r="AI259" i="18"/>
  <c r="W258" i="10" s="1"/>
  <c r="AI333" i="18"/>
  <c r="W332" i="10" s="1"/>
  <c r="AI229" i="18"/>
  <c r="W228" i="10" s="1"/>
  <c r="AI104" i="18"/>
  <c r="W103" i="10" s="1"/>
  <c r="AI307" i="18"/>
  <c r="W306" i="10" s="1"/>
  <c r="AI231" i="18"/>
  <c r="W230" i="10" s="1"/>
  <c r="AI232" i="18"/>
  <c r="W231" i="10" s="1"/>
  <c r="AI113" i="18"/>
  <c r="W112" i="10" s="1"/>
  <c r="AI7" i="18"/>
  <c r="W6" i="10" s="1"/>
  <c r="AI68" i="18"/>
  <c r="W67" i="10" s="1"/>
  <c r="AI297" i="18"/>
  <c r="W296" i="10" s="1"/>
  <c r="AI260" i="18"/>
  <c r="W259" i="10" s="1"/>
  <c r="AI339" i="18"/>
  <c r="W338" i="10" s="1"/>
  <c r="AI337" i="18"/>
  <c r="W336" i="10" s="1"/>
  <c r="AI293" i="18"/>
  <c r="W292" i="10" s="1"/>
  <c r="AI120" i="18"/>
  <c r="W119" i="10" s="1"/>
  <c r="AI13" i="18"/>
  <c r="W12" i="10" s="1"/>
  <c r="AI308" i="18"/>
  <c r="W307" i="10" s="1"/>
  <c r="AI264" i="18"/>
  <c r="W263" i="10" s="1"/>
  <c r="AI121" i="18"/>
  <c r="W120" i="10" s="1"/>
  <c r="AI71" i="18"/>
  <c r="W70" i="10" s="1"/>
  <c r="AI84" i="18"/>
  <c r="W83" i="10" s="1"/>
  <c r="AI345" i="18"/>
  <c r="W344" i="10" s="1"/>
  <c r="V344" i="10" s="1"/>
  <c r="AI35" i="18"/>
  <c r="W34" i="10" s="1"/>
  <c r="AI37" i="18"/>
  <c r="W36" i="10" s="1"/>
  <c r="AI251" i="18"/>
  <c r="W250" i="10" s="1"/>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O341" i="18"/>
  <c r="CO322" i="18"/>
  <c r="CO318" i="18"/>
  <c r="CO277" i="18"/>
  <c r="CO262" i="18"/>
  <c r="CO229" i="18"/>
  <c r="CO213" i="18"/>
  <c r="CO234" i="18"/>
  <c r="CO190" i="18"/>
  <c r="CO185" i="18"/>
  <c r="CO170" i="18"/>
  <c r="CO141" i="18"/>
  <c r="CO121" i="18"/>
  <c r="CO101" i="18"/>
  <c r="CO57" i="18"/>
  <c r="CO65" i="18"/>
  <c r="CO97" i="18"/>
  <c r="CO37" i="18"/>
  <c r="CO22" i="18"/>
  <c r="CO10" i="18"/>
  <c r="CO323" i="18"/>
  <c r="CO256" i="18"/>
  <c r="CO83" i="18"/>
  <c r="CO211" i="18"/>
  <c r="CO273" i="18"/>
  <c r="CO259" i="18"/>
  <c r="CO216" i="18"/>
  <c r="CO15" i="18"/>
  <c r="CO143" i="18"/>
  <c r="CO132" i="18"/>
  <c r="CO295" i="18"/>
  <c r="CO301" i="18"/>
  <c r="CO176" i="18"/>
  <c r="CO27" i="18"/>
  <c r="CO155" i="18"/>
  <c r="CO275" i="18"/>
  <c r="CO288" i="18"/>
  <c r="CO232" i="18"/>
  <c r="CO64" i="18"/>
  <c r="CO319" i="18"/>
  <c r="CO119" i="18"/>
  <c r="CO317" i="18"/>
  <c r="CO136" i="18"/>
  <c r="CO231" i="18"/>
  <c r="CO350" i="18"/>
  <c r="CO334" i="18"/>
  <c r="CO297" i="18"/>
  <c r="CO270" i="18"/>
  <c r="CO249" i="18"/>
  <c r="CO261" i="18"/>
  <c r="CO214" i="18"/>
  <c r="CO210" i="18"/>
  <c r="CO173" i="18"/>
  <c r="CO157" i="18"/>
  <c r="CO182" i="18"/>
  <c r="CO109" i="18"/>
  <c r="CO133" i="18"/>
  <c r="CO113" i="18"/>
  <c r="CO81" i="18"/>
  <c r="CO77" i="18"/>
  <c r="CO85" i="18"/>
  <c r="CO33" i="18"/>
  <c r="CO6" i="18"/>
  <c r="CO13" i="18"/>
  <c r="CO112" i="18"/>
  <c r="CO19" i="18"/>
  <c r="CO147" i="18"/>
  <c r="CO44" i="18"/>
  <c r="CO248" i="18"/>
  <c r="CO68" i="18"/>
  <c r="CO344" i="18"/>
  <c r="CO79" i="18"/>
  <c r="CO207" i="18"/>
  <c r="CO208" i="18"/>
  <c r="CO235" i="18"/>
  <c r="CO88" i="18"/>
  <c r="CO352" i="18"/>
  <c r="CO91" i="18"/>
  <c r="CO219" i="18"/>
  <c r="CO100" i="18"/>
  <c r="CO343" i="18"/>
  <c r="CO271" i="18"/>
  <c r="CO240" i="18"/>
  <c r="CO55" i="18"/>
  <c r="CO183" i="18"/>
  <c r="CO20" i="18"/>
  <c r="CO204" i="18"/>
  <c r="CO346" i="18"/>
  <c r="CO345" i="18"/>
  <c r="CO290" i="18"/>
  <c r="CO250" i="18"/>
  <c r="CO242" i="18"/>
  <c r="CO209" i="18"/>
  <c r="CO166" i="18"/>
  <c r="CO169" i="18"/>
  <c r="CO154" i="18"/>
  <c r="CO110" i="18"/>
  <c r="CO118" i="18"/>
  <c r="CO94" i="18"/>
  <c r="CO90" i="18"/>
  <c r="CO38" i="18"/>
  <c r="CO17" i="18"/>
  <c r="CO24" i="18"/>
  <c r="CO287" i="18"/>
  <c r="CO179" i="18"/>
  <c r="CO263" i="18"/>
  <c r="CO48" i="18"/>
  <c r="CO335" i="18"/>
  <c r="CO159" i="18"/>
  <c r="CO200" i="18"/>
  <c r="CO303" i="18"/>
  <c r="CO184" i="18"/>
  <c r="CO75" i="18"/>
  <c r="CO300" i="18"/>
  <c r="CO337" i="18"/>
  <c r="CO328" i="18"/>
  <c r="CO315" i="18"/>
  <c r="CO135" i="18"/>
  <c r="CO12" i="18"/>
  <c r="CO257" i="18"/>
  <c r="CO326" i="18"/>
  <c r="CO310" i="18"/>
  <c r="CO294" i="18"/>
  <c r="CO245" i="18"/>
  <c r="CO218" i="18"/>
  <c r="CO198" i="18"/>
  <c r="CO161" i="18"/>
  <c r="CO146" i="18"/>
  <c r="CO149" i="18"/>
  <c r="CO105" i="18"/>
  <c r="CO102" i="18"/>
  <c r="CO70" i="18"/>
  <c r="CO78" i="18"/>
  <c r="CO26" i="18"/>
  <c r="CO9" i="18"/>
  <c r="CO56" i="18"/>
  <c r="CO35" i="18"/>
  <c r="CO195" i="18"/>
  <c r="CO276" i="18"/>
  <c r="CO96" i="18"/>
  <c r="CO351" i="18"/>
  <c r="CO175" i="18"/>
  <c r="CO225" i="18"/>
  <c r="CO284" i="18"/>
  <c r="CO224" i="18"/>
  <c r="CO107" i="18"/>
  <c r="CO348" i="18"/>
  <c r="CO247" i="18"/>
  <c r="CO236" i="18"/>
  <c r="CO331" i="18"/>
  <c r="CO151" i="18"/>
  <c r="CO32" i="18"/>
  <c r="CO305" i="18"/>
  <c r="CO342" i="18"/>
  <c r="CO309" i="18"/>
  <c r="CO286" i="18"/>
  <c r="CO266" i="18"/>
  <c r="CO206" i="18"/>
  <c r="CO222" i="18"/>
  <c r="CO178" i="18"/>
  <c r="CO186" i="18"/>
  <c r="CO130" i="18"/>
  <c r="CO138" i="18"/>
  <c r="CO98" i="18"/>
  <c r="CO53" i="18"/>
  <c r="CO73" i="18"/>
  <c r="CO21" i="18"/>
  <c r="CO30" i="18"/>
  <c r="CO104" i="18"/>
  <c r="CO51" i="18"/>
  <c r="CO268" i="18"/>
  <c r="CO340" i="18"/>
  <c r="CO148" i="18"/>
  <c r="CO31" i="18"/>
  <c r="CO191" i="18"/>
  <c r="CO320" i="18"/>
  <c r="CO349" i="18"/>
  <c r="CO289" i="18"/>
  <c r="CO123" i="18"/>
  <c r="CO291" i="18"/>
  <c r="CO279" i="18"/>
  <c r="CO253" i="18"/>
  <c r="CO7" i="18"/>
  <c r="CO167" i="18"/>
  <c r="CO92" i="18"/>
  <c r="CO260" i="18"/>
  <c r="CO338" i="18"/>
  <c r="CO325" i="18"/>
  <c r="CO282" i="18"/>
  <c r="CO246" i="18"/>
  <c r="CO201" i="18"/>
  <c r="CO230" i="18"/>
  <c r="CO150" i="18"/>
  <c r="CO181" i="18"/>
  <c r="CO125" i="18"/>
  <c r="CO122" i="18"/>
  <c r="CO74" i="18"/>
  <c r="CO89" i="18"/>
  <c r="CO62" i="18"/>
  <c r="CO34" i="18"/>
  <c r="CO18" i="18"/>
  <c r="CO120" i="18"/>
  <c r="CO67" i="18"/>
  <c r="CO333" i="18"/>
  <c r="CO280" i="18"/>
  <c r="CO156" i="18"/>
  <c r="CO47" i="18"/>
  <c r="CO285" i="18"/>
  <c r="CO353" i="18"/>
  <c r="CO8" i="18"/>
  <c r="CO327" i="18"/>
  <c r="CO139" i="18"/>
  <c r="CO52" i="18"/>
  <c r="CO244" i="18"/>
  <c r="CO40" i="18"/>
  <c r="CO23" i="18"/>
  <c r="CO199" i="18"/>
  <c r="CO128" i="18"/>
  <c r="CO324" i="18"/>
  <c r="CO314" i="18"/>
  <c r="CO306" i="18"/>
  <c r="CO281" i="18"/>
  <c r="CO233" i="18"/>
  <c r="CO226" i="18"/>
  <c r="CO217" i="18"/>
  <c r="CO145" i="18"/>
  <c r="CO158" i="18"/>
  <c r="CO114" i="18"/>
  <c r="CO117" i="18"/>
  <c r="CO93" i="18"/>
  <c r="CO82" i="18"/>
  <c r="CO50" i="18"/>
  <c r="CO49" i="18"/>
  <c r="CO14" i="18"/>
  <c r="CO172" i="18"/>
  <c r="CO99" i="18"/>
  <c r="CO243" i="18"/>
  <c r="CO312" i="18"/>
  <c r="CO272" i="18"/>
  <c r="CO63" i="18"/>
  <c r="CO16" i="18"/>
  <c r="CO311" i="18"/>
  <c r="CO28" i="18"/>
  <c r="CO223" i="18"/>
  <c r="CO171" i="18"/>
  <c r="CO80" i="18"/>
  <c r="CO308" i="18"/>
  <c r="CO72" i="18"/>
  <c r="CO39" i="18"/>
  <c r="CO215" i="18"/>
  <c r="CO144" i="18"/>
  <c r="CO347" i="18"/>
  <c r="CO313" i="18"/>
  <c r="CO302" i="18"/>
  <c r="CO278" i="18"/>
  <c r="CO254" i="18"/>
  <c r="CO202" i="18"/>
  <c r="CO205" i="18"/>
  <c r="CO193" i="18"/>
  <c r="CO153" i="18"/>
  <c r="CO142" i="18"/>
  <c r="CO106" i="18"/>
  <c r="CO86" i="18"/>
  <c r="CO66" i="18"/>
  <c r="CO45" i="18"/>
  <c r="CO41" i="18"/>
  <c r="CO239" i="18"/>
  <c r="CO180" i="18"/>
  <c r="CO115" i="18"/>
  <c r="CO76" i="18"/>
  <c r="CO332" i="18"/>
  <c r="CO321" i="18"/>
  <c r="CO95" i="18"/>
  <c r="CO60" i="18"/>
  <c r="CO228" i="18"/>
  <c r="CO108" i="18"/>
  <c r="CO11" i="18"/>
  <c r="CO187" i="18"/>
  <c r="CO168" i="18"/>
  <c r="CO267" i="18"/>
  <c r="CO152" i="18"/>
  <c r="CO71" i="18"/>
  <c r="CO252" i="18"/>
  <c r="CO188" i="18"/>
  <c r="CO330" i="18"/>
  <c r="CO298" i="18"/>
  <c r="CO265" i="18"/>
  <c r="CO238" i="18"/>
  <c r="CO197" i="18"/>
  <c r="CO194" i="18"/>
  <c r="CO162" i="18"/>
  <c r="CO165" i="18"/>
  <c r="CO137" i="18"/>
  <c r="CO134" i="18"/>
  <c r="CO69" i="18"/>
  <c r="CO61" i="18"/>
  <c r="CO25" i="18"/>
  <c r="CO29" i="18"/>
  <c r="CO269" i="18"/>
  <c r="CO304" i="18"/>
  <c r="CO131" i="18"/>
  <c r="CO84" i="18"/>
  <c r="CO339" i="18"/>
  <c r="CO251" i="18"/>
  <c r="CO111" i="18"/>
  <c r="CO140" i="18"/>
  <c r="CO292" i="18"/>
  <c r="CO116" i="18"/>
  <c r="CO43" i="18"/>
  <c r="CO203" i="18"/>
  <c r="CO220" i="18"/>
  <c r="CO264" i="18"/>
  <c r="CO160" i="18"/>
  <c r="CO87" i="18"/>
  <c r="CO227" i="18"/>
  <c r="CO196" i="18"/>
  <c r="CO329" i="18"/>
  <c r="CO293" i="18"/>
  <c r="CO274" i="18"/>
  <c r="CO258" i="18"/>
  <c r="CO221" i="18"/>
  <c r="CO189" i="18"/>
  <c r="CO174" i="18"/>
  <c r="CO177" i="18"/>
  <c r="CO126" i="18"/>
  <c r="CO129" i="18"/>
  <c r="CO58" i="18"/>
  <c r="CO54" i="18"/>
  <c r="CO46" i="18"/>
  <c r="CO42" i="18"/>
  <c r="CO316" i="18"/>
  <c r="CO283" i="18"/>
  <c r="CO163" i="18"/>
  <c r="CO164" i="18"/>
  <c r="CO36" i="18"/>
  <c r="CO255" i="18"/>
  <c r="CO127" i="18"/>
  <c r="CO192" i="18"/>
  <c r="CO299" i="18"/>
  <c r="CO124" i="18"/>
  <c r="CO59" i="18"/>
  <c r="CO237" i="18"/>
  <c r="CO241" i="18"/>
  <c r="CO296" i="18"/>
  <c r="CO336" i="18"/>
  <c r="CO103" i="18"/>
  <c r="CO307" i="18"/>
  <c r="CO212"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172" i="18"/>
  <c r="BV135" i="18"/>
  <c r="BV119" i="18"/>
  <c r="BV102" i="18"/>
  <c r="BV137" i="18"/>
  <c r="BV121" i="18"/>
  <c r="BV138" i="18"/>
  <c r="BV79"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181" i="18"/>
  <c r="BV106" i="18"/>
  <c r="BV131" i="18"/>
  <c r="BV115" i="18"/>
  <c r="BV99" i="18"/>
  <c r="BV133" i="18"/>
  <c r="BV107" i="18"/>
  <c r="BV54" i="18"/>
  <c r="BV351" i="18"/>
  <c r="BV330" i="18"/>
  <c r="BV325" i="18"/>
  <c r="BV308" i="18"/>
  <c r="BV301" i="18"/>
  <c r="BV294" i="18"/>
  <c r="BV278" i="18"/>
  <c r="BV270" i="18"/>
  <c r="BV259" i="18"/>
  <c r="BV229" i="18"/>
  <c r="BV239" i="18"/>
  <c r="BV210" i="18"/>
  <c r="BV218" i="18"/>
  <c r="BV215" i="18"/>
  <c r="BV223" i="18"/>
  <c r="BV183" i="18"/>
  <c r="BV197" i="18"/>
  <c r="BV150" i="18"/>
  <c r="BV174" i="18"/>
  <c r="BV122" i="18"/>
  <c r="BV125" i="18"/>
  <c r="BV143" i="18"/>
  <c r="BV105" i="18"/>
  <c r="BV101" i="18"/>
  <c r="BV78" i="18"/>
  <c r="BV93" i="18"/>
  <c r="BV72" i="18"/>
  <c r="BV94" i="18"/>
  <c r="BV82" i="18"/>
  <c r="BV32" i="18"/>
  <c r="BV30" i="18"/>
  <c r="BV33" i="18"/>
  <c r="BV26" i="18"/>
  <c r="BV13" i="18"/>
  <c r="BV9" i="18"/>
  <c r="BV338" i="18"/>
  <c r="BV344" i="18"/>
  <c r="BV317" i="18"/>
  <c r="BV302" i="18"/>
  <c r="BV303" i="18"/>
  <c r="BV281" i="18"/>
  <c r="BV286" i="18"/>
  <c r="BV290" i="18"/>
  <c r="BV254" i="18"/>
  <c r="BV264" i="18"/>
  <c r="BV263" i="18"/>
  <c r="BV208" i="18"/>
  <c r="BV206" i="18"/>
  <c r="BV202" i="18"/>
  <c r="BV212" i="18"/>
  <c r="BV168" i="18"/>
  <c r="BV179" i="18"/>
  <c r="BV148" i="18"/>
  <c r="BV160" i="18"/>
  <c r="BV120" i="18"/>
  <c r="BV118" i="18"/>
  <c r="BV127" i="18"/>
  <c r="BV139" i="18"/>
  <c r="BV97" i="18"/>
  <c r="BV76" i="18"/>
  <c r="BV87" i="18"/>
  <c r="BV59" i="18"/>
  <c r="BV89" i="18"/>
  <c r="BV80" i="18"/>
  <c r="BV10" i="18"/>
  <c r="BV25" i="18"/>
  <c r="BV27" i="18"/>
  <c r="BV24" i="18"/>
  <c r="BV34" i="18"/>
  <c r="BV11" i="18"/>
  <c r="BV352" i="18"/>
  <c r="BV347" i="18"/>
  <c r="BV327" i="18"/>
  <c r="BV329" i="18"/>
  <c r="BV296" i="18"/>
  <c r="BV306" i="18"/>
  <c r="BV313" i="18"/>
  <c r="BV283" i="18"/>
  <c r="BV252" i="18"/>
  <c r="BV243" i="18"/>
  <c r="BV258" i="18"/>
  <c r="BV248" i="18"/>
  <c r="BV194" i="18"/>
  <c r="BV204" i="18"/>
  <c r="BV236" i="18"/>
  <c r="BV198" i="18"/>
  <c r="BV155" i="18"/>
  <c r="BV166" i="18"/>
  <c r="BV192" i="18"/>
  <c r="BV146" i="18"/>
  <c r="BV104" i="18"/>
  <c r="BV116" i="18"/>
  <c r="BV114" i="18"/>
  <c r="BV124" i="18"/>
  <c r="BV91" i="18"/>
  <c r="BV63" i="18"/>
  <c r="BV74" i="18"/>
  <c r="BV95" i="18"/>
  <c r="BV83" i="18"/>
  <c r="BV67" i="18"/>
  <c r="BV51" i="18"/>
  <c r="BV20" i="18"/>
  <c r="BV21" i="18"/>
  <c r="BV15" i="18"/>
  <c r="BV29" i="18"/>
  <c r="BV8" i="18"/>
  <c r="BV341" i="18"/>
  <c r="BV345" i="18"/>
  <c r="BV326" i="18"/>
  <c r="BV316" i="18"/>
  <c r="BV318" i="18"/>
  <c r="BV300" i="18"/>
  <c r="BV289" i="18"/>
  <c r="BV282" i="18"/>
  <c r="BV257" i="18"/>
  <c r="BV265" i="18"/>
  <c r="BV256" i="18"/>
  <c r="BV241" i="18"/>
  <c r="BV225" i="18"/>
  <c r="BV190" i="18"/>
  <c r="BV221" i="18"/>
  <c r="BV189" i="18"/>
  <c r="BV149" i="18"/>
  <c r="BV164" i="18"/>
  <c r="BV169" i="18"/>
  <c r="BV186" i="18"/>
  <c r="BV134" i="18"/>
  <c r="BV144" i="18"/>
  <c r="BV112" i="18"/>
  <c r="BV110" i="18"/>
  <c r="BV73" i="18"/>
  <c r="BV88" i="18"/>
  <c r="BV69" i="18"/>
  <c r="BV84" i="18"/>
  <c r="BV77" i="18"/>
  <c r="BV61" i="18"/>
  <c r="BV43" i="18"/>
  <c r="BV7" i="18"/>
  <c r="BV18" i="18"/>
  <c r="BV35" i="18"/>
  <c r="BV31" i="18"/>
  <c r="BV6" i="18"/>
  <c r="BV340" i="18"/>
  <c r="BV332" i="18"/>
  <c r="BV339" i="18"/>
  <c r="BV312" i="18"/>
  <c r="BV319" i="18"/>
  <c r="BV293" i="18"/>
  <c r="BV279" i="18"/>
  <c r="BV269" i="18"/>
  <c r="BV249" i="18"/>
  <c r="BV261" i="18"/>
  <c r="BV251" i="18"/>
  <c r="BV222" i="18"/>
  <c r="BV224" i="18"/>
  <c r="BV216" i="18"/>
  <c r="BV214" i="18"/>
  <c r="BV184" i="18"/>
  <c r="BV180" i="18"/>
  <c r="BV151" i="18"/>
  <c r="BV162" i="18"/>
  <c r="BV171" i="18"/>
  <c r="BV132" i="18"/>
  <c r="BV130" i="18"/>
  <c r="BV142" i="18"/>
  <c r="BV108" i="18"/>
  <c r="BV66" i="18"/>
  <c r="BV75" i="18"/>
  <c r="BV60" i="18"/>
  <c r="BV71" i="18"/>
  <c r="BV70" i="18"/>
  <c r="BV55" i="18"/>
  <c r="BV50" i="18"/>
  <c r="BV48" i="18"/>
  <c r="BV16" i="18"/>
  <c r="BV23" i="18"/>
  <c r="BV17" i="18"/>
  <c r="BV348" i="18"/>
  <c r="BV328" i="18"/>
  <c r="BV324" i="18"/>
  <c r="BV310" i="18"/>
  <c r="BV307" i="18"/>
  <c r="BV288" i="18"/>
  <c r="BV274" i="18"/>
  <c r="BV268" i="18"/>
  <c r="BV246" i="18"/>
  <c r="BV244" i="18"/>
  <c r="BV250" i="18"/>
  <c r="BV211" i="18"/>
  <c r="BV219" i="18"/>
  <c r="BV203" i="18"/>
  <c r="BV199" i="18"/>
  <c r="BV170" i="18"/>
  <c r="BV167" i="18"/>
  <c r="BV185" i="18"/>
  <c r="BV157" i="18"/>
  <c r="BV159" i="18"/>
  <c r="BV113" i="18"/>
  <c r="BV128" i="18"/>
  <c r="BV140" i="18"/>
  <c r="BV136" i="18"/>
  <c r="BV64" i="18"/>
  <c r="BV62" i="18"/>
  <c r="BV96" i="18"/>
  <c r="BV65" i="18"/>
  <c r="BV68" i="18"/>
  <c r="BV49" i="18"/>
  <c r="BV45" i="18"/>
  <c r="BV40" i="18"/>
  <c r="BV46" i="18"/>
  <c r="BV14" i="18"/>
  <c r="BV28" i="18"/>
  <c r="BV342" i="18"/>
  <c r="BV349" i="18"/>
  <c r="BV323" i="18"/>
  <c r="BV314" i="18"/>
  <c r="BV320" i="18"/>
  <c r="BV285" i="18"/>
  <c r="BV277" i="18"/>
  <c r="BV284" i="18"/>
  <c r="BV238" i="18"/>
  <c r="BV234" i="18"/>
  <c r="BV240" i="18"/>
  <c r="BV205" i="18"/>
  <c r="BV201" i="18"/>
  <c r="BV231" i="18"/>
  <c r="BV193" i="18"/>
  <c r="BV158" i="18"/>
  <c r="BV161" i="18"/>
  <c r="BV178" i="18"/>
  <c r="BV195" i="18"/>
  <c r="BV153" i="18"/>
  <c r="BV103" i="18"/>
  <c r="BV109" i="18"/>
  <c r="BV126" i="18"/>
  <c r="BV123" i="18"/>
  <c r="BV90" i="18"/>
  <c r="BV57" i="18"/>
  <c r="BV86" i="18"/>
  <c r="BV58" i="18"/>
  <c r="BV56" i="18"/>
  <c r="BV52" i="18"/>
  <c r="BV42" i="18"/>
  <c r="BV47" i="18"/>
  <c r="BV38" i="18"/>
  <c r="BV12" i="18"/>
  <c r="BV19" i="18"/>
  <c r="BV353" i="18"/>
  <c r="BV331" i="18"/>
  <c r="BV336" i="18"/>
  <c r="BV309" i="18"/>
  <c r="BV305" i="18"/>
  <c r="BV299" i="18"/>
  <c r="BV276" i="18"/>
  <c r="BV273" i="18"/>
  <c r="BV266" i="18"/>
  <c r="BV232" i="18"/>
  <c r="BV245" i="18"/>
  <c r="BV237" i="18"/>
  <c r="BV191" i="18"/>
  <c r="BV226" i="18"/>
  <c r="BV233" i="18"/>
  <c r="BV156" i="18"/>
  <c r="BV152" i="18"/>
  <c r="BV176" i="18"/>
  <c r="BV187" i="18"/>
  <c r="BV129" i="18"/>
  <c r="BV141" i="18"/>
  <c r="BV100" i="18"/>
  <c r="BV111" i="18"/>
  <c r="BV117" i="18"/>
  <c r="BV85" i="18"/>
  <c r="BV98" i="18"/>
  <c r="BV81" i="18"/>
  <c r="BV53" i="18"/>
  <c r="BV92" i="18"/>
  <c r="BV44" i="18"/>
  <c r="BV37" i="18"/>
  <c r="BV39" i="18"/>
  <c r="BV36" i="18"/>
  <c r="BV41" i="18"/>
  <c r="BV22" i="18"/>
  <c r="BX351" i="18"/>
  <c r="BX331" i="18"/>
  <c r="BX327" i="18"/>
  <c r="BX337" i="18"/>
  <c r="BX332" i="18"/>
  <c r="BX318" i="18"/>
  <c r="BX324" i="18"/>
  <c r="BX286" i="18"/>
  <c r="BX280" i="18"/>
  <c r="BX272" i="18"/>
  <c r="BX267" i="18"/>
  <c r="BX349" i="18"/>
  <c r="BX352" i="18"/>
  <c r="BX323" i="18"/>
  <c r="BX315" i="18"/>
  <c r="BX321" i="18"/>
  <c r="BX309" i="18"/>
  <c r="BX295" i="18"/>
  <c r="BX291" i="18"/>
  <c r="BX290" i="18"/>
  <c r="BX281" i="18"/>
  <c r="BX257" i="18"/>
  <c r="BX289" i="18"/>
  <c r="BX251" i="18"/>
  <c r="BX253" i="18"/>
  <c r="BX238" i="18"/>
  <c r="BX224" i="18"/>
  <c r="BX229" i="18"/>
  <c r="BX202" i="18"/>
  <c r="BX198" i="18"/>
  <c r="BX205" i="18"/>
  <c r="BX191" i="18"/>
  <c r="BX188" i="18"/>
  <c r="BX185" i="18"/>
  <c r="BX162" i="18"/>
  <c r="BX171" i="18"/>
  <c r="BX183" i="18"/>
  <c r="BX118" i="18"/>
  <c r="BX100" i="18"/>
  <c r="BX140" i="18"/>
  <c r="BX124" i="18"/>
  <c r="BX101" i="18"/>
  <c r="BX132" i="18"/>
  <c r="BX98" i="18"/>
  <c r="BX81" i="18"/>
  <c r="BX53" i="18"/>
  <c r="BX92" i="18"/>
  <c r="BX79" i="18"/>
  <c r="BX76" i="18"/>
  <c r="BX25" i="18"/>
  <c r="BX21" i="18"/>
  <c r="BX14" i="18"/>
  <c r="BX44" i="18"/>
  <c r="BX24" i="18"/>
  <c r="BX13" i="18"/>
  <c r="BX336" i="18"/>
  <c r="BX346" i="18"/>
  <c r="BX345" i="18"/>
  <c r="BX314" i="18"/>
  <c r="BX316" i="18"/>
  <c r="BX308" i="18"/>
  <c r="BX293" i="18"/>
  <c r="BX284" i="18"/>
  <c r="BX287" i="18"/>
  <c r="BX275" i="18"/>
  <c r="BX256" i="18"/>
  <c r="BX334" i="18"/>
  <c r="BX333" i="18"/>
  <c r="BX317" i="18"/>
  <c r="BX343" i="18"/>
  <c r="BX320" i="18"/>
  <c r="BX307" i="18"/>
  <c r="BX297" i="18"/>
  <c r="BX304" i="18"/>
  <c r="BX285" i="18"/>
  <c r="BX270" i="18"/>
  <c r="BX265" i="18"/>
  <c r="BX260" i="18"/>
  <c r="BX233" i="18"/>
  <c r="BX245" i="18"/>
  <c r="BX242" i="18"/>
  <c r="BX218" i="18"/>
  <c r="BX187" i="18"/>
  <c r="BX209" i="18"/>
  <c r="BX232" i="18"/>
  <c r="BX210" i="18"/>
  <c r="BX161" i="18"/>
  <c r="BX164" i="18"/>
  <c r="BX150" i="18"/>
  <c r="BX172" i="18"/>
  <c r="BX170" i="18"/>
  <c r="BX149" i="18"/>
  <c r="BX130" i="18"/>
  <c r="BX114" i="18"/>
  <c r="BX105" i="18"/>
  <c r="BX136" i="18"/>
  <c r="BX120" i="18"/>
  <c r="BX88" i="18"/>
  <c r="BX69" i="18"/>
  <c r="BX84" i="18"/>
  <c r="BX77" i="18"/>
  <c r="BX61" i="18"/>
  <c r="BX54" i="18"/>
  <c r="BX45" i="18"/>
  <c r="BX47" i="18"/>
  <c r="BX38" i="18"/>
  <c r="BX34" i="18"/>
  <c r="BX7" i="18"/>
  <c r="BX26" i="18"/>
  <c r="BX330" i="18"/>
  <c r="BX313" i="18"/>
  <c r="BX312" i="18"/>
  <c r="BX283" i="18"/>
  <c r="BX269" i="18"/>
  <c r="BX296" i="18"/>
  <c r="BX252" i="18"/>
  <c r="BX263" i="18"/>
  <c r="BX236" i="18"/>
  <c r="BX204" i="18"/>
  <c r="BX221" i="18"/>
  <c r="BX222" i="18"/>
  <c r="BX192" i="18"/>
  <c r="BX173" i="18"/>
  <c r="BX148" i="18"/>
  <c r="BX181" i="18"/>
  <c r="BX168" i="18"/>
  <c r="BX128" i="18"/>
  <c r="BX142" i="18"/>
  <c r="BX108" i="18"/>
  <c r="BX106" i="18"/>
  <c r="BX57" i="18"/>
  <c r="BX59" i="18"/>
  <c r="BX70" i="18"/>
  <c r="BX91" i="18"/>
  <c r="BX51" i="18"/>
  <c r="BX39" i="18"/>
  <c r="BX23" i="18"/>
  <c r="BX10" i="18"/>
  <c r="BX11" i="18"/>
  <c r="BX342" i="18"/>
  <c r="BX311" i="18"/>
  <c r="BX299" i="18"/>
  <c r="BX279" i="18"/>
  <c r="BX294" i="18"/>
  <c r="BX274" i="18"/>
  <c r="BX244" i="18"/>
  <c r="BX241" i="18"/>
  <c r="BX225" i="18"/>
  <c r="BX203" i="18"/>
  <c r="BX199" i="18"/>
  <c r="BX211" i="18"/>
  <c r="BX180" i="18"/>
  <c r="BX151" i="18"/>
  <c r="BX169" i="18"/>
  <c r="BX153" i="18"/>
  <c r="BX141" i="18"/>
  <c r="BX109" i="18"/>
  <c r="BX121" i="18"/>
  <c r="BX123" i="18"/>
  <c r="BX134" i="18"/>
  <c r="BX87" i="18"/>
  <c r="BX71" i="18"/>
  <c r="BX56" i="18"/>
  <c r="BX66" i="18"/>
  <c r="BX42" i="18"/>
  <c r="BX27" i="18"/>
  <c r="BX49" i="18"/>
  <c r="BX31" i="18"/>
  <c r="BX6" i="18"/>
  <c r="BX353" i="18"/>
  <c r="BX341" i="18"/>
  <c r="BX328" i="18"/>
  <c r="BX306" i="18"/>
  <c r="BX305" i="18"/>
  <c r="BX266" i="18"/>
  <c r="BX276" i="18"/>
  <c r="BX230" i="18"/>
  <c r="BX249" i="18"/>
  <c r="BX207" i="18"/>
  <c r="BX227" i="18"/>
  <c r="BX212" i="18"/>
  <c r="BX189" i="18"/>
  <c r="BX154" i="18"/>
  <c r="BX193" i="18"/>
  <c r="BX147" i="18"/>
  <c r="BX165" i="18"/>
  <c r="BX125" i="18"/>
  <c r="BX137" i="18"/>
  <c r="BX146" i="18"/>
  <c r="BX107" i="18"/>
  <c r="BX113" i="18"/>
  <c r="BX60" i="18"/>
  <c r="BX58" i="18"/>
  <c r="BX80" i="18"/>
  <c r="BX90" i="18"/>
  <c r="BX30" i="18"/>
  <c r="BX16" i="18"/>
  <c r="BX29" i="18"/>
  <c r="BX28" i="18"/>
  <c r="BX344" i="18"/>
  <c r="BX335" i="18"/>
  <c r="BX326" i="18"/>
  <c r="BX300" i="18"/>
  <c r="BX301" i="18"/>
  <c r="BX264" i="18"/>
  <c r="BX261" i="18"/>
  <c r="BX258" i="18"/>
  <c r="BX237" i="18"/>
  <c r="BX201" i="18"/>
  <c r="BX226" i="18"/>
  <c r="BX196" i="18"/>
  <c r="BX220" i="18"/>
  <c r="BX152" i="18"/>
  <c r="BX178" i="18"/>
  <c r="BX174" i="18"/>
  <c r="BX158" i="18"/>
  <c r="BX350" i="18"/>
  <c r="BX325" i="18"/>
  <c r="BX329" i="18"/>
  <c r="BX292" i="18"/>
  <c r="BX278" i="18"/>
  <c r="BX247" i="18"/>
  <c r="BX254" i="18"/>
  <c r="BX255" i="18"/>
  <c r="BX231" i="18"/>
  <c r="BX213" i="18"/>
  <c r="BX215" i="18"/>
  <c r="BX235" i="18"/>
  <c r="BX208" i="18"/>
  <c r="BX190" i="18"/>
  <c r="BX176" i="18"/>
  <c r="BX160" i="18"/>
  <c r="BX156" i="18"/>
  <c r="BX102" i="18"/>
  <c r="BX112" i="18"/>
  <c r="BX133" i="18"/>
  <c r="BX129" i="18"/>
  <c r="BX75" i="18"/>
  <c r="BX86" i="18"/>
  <c r="BX89" i="18"/>
  <c r="BX55" i="18"/>
  <c r="BX78" i="18"/>
  <c r="BX48" i="18"/>
  <c r="BX36" i="18"/>
  <c r="BX52" i="18"/>
  <c r="BX15" i="18"/>
  <c r="BX322" i="18"/>
  <c r="BX303" i="18"/>
  <c r="BX250" i="18"/>
  <c r="BX206" i="18"/>
  <c r="BX195" i="18"/>
  <c r="BX175" i="18"/>
  <c r="BX116" i="18"/>
  <c r="BX139" i="18"/>
  <c r="BX103" i="18"/>
  <c r="BX94" i="18"/>
  <c r="BX85" i="18"/>
  <c r="BX46" i="18"/>
  <c r="BX19" i="18"/>
  <c r="BX319" i="18"/>
  <c r="BX271" i="18"/>
  <c r="BX240" i="18"/>
  <c r="BX216" i="18"/>
  <c r="BX194" i="18"/>
  <c r="BX157" i="18"/>
  <c r="BX144" i="18"/>
  <c r="BX110" i="18"/>
  <c r="BX62" i="18"/>
  <c r="BX83" i="18"/>
  <c r="BX63" i="18"/>
  <c r="BX35" i="18"/>
  <c r="BX9" i="18"/>
  <c r="BX310" i="18"/>
  <c r="BX268" i="18"/>
  <c r="BX239" i="18"/>
  <c r="BX197" i="18"/>
  <c r="BX182" i="18"/>
  <c r="BX186" i="18"/>
  <c r="BX115" i="18"/>
  <c r="BX138" i="18"/>
  <c r="BX93" i="18"/>
  <c r="BX68" i="18"/>
  <c r="BX50" i="18"/>
  <c r="BX12" i="18"/>
  <c r="BX8" i="18"/>
  <c r="BX347" i="18"/>
  <c r="BX273" i="18"/>
  <c r="BX262" i="18"/>
  <c r="BX200" i="18"/>
  <c r="BX167" i="18"/>
  <c r="BX159" i="18"/>
  <c r="BX143" i="18"/>
  <c r="BX117" i="18"/>
  <c r="BX74" i="18"/>
  <c r="BX82" i="18"/>
  <c r="BX37" i="18"/>
  <c r="BX41" i="18"/>
  <c r="BX339" i="18"/>
  <c r="BX246" i="18"/>
  <c r="BX248" i="18"/>
  <c r="BX214" i="18"/>
  <c r="BX179" i="18"/>
  <c r="BX184" i="18"/>
  <c r="BX127" i="18"/>
  <c r="BX135" i="18"/>
  <c r="BX96" i="18"/>
  <c r="BX67" i="18"/>
  <c r="BX20" i="18"/>
  <c r="BX22" i="18"/>
  <c r="BX348" i="18"/>
  <c r="BX298" i="18"/>
  <c r="BX288" i="18"/>
  <c r="BX243" i="18"/>
  <c r="BX223" i="18"/>
  <c r="BX166" i="18"/>
  <c r="BX177" i="18"/>
  <c r="BX99" i="18"/>
  <c r="BX122" i="18"/>
  <c r="BX72" i="18"/>
  <c r="BX340" i="18"/>
  <c r="BX302" i="18"/>
  <c r="BX277" i="18"/>
  <c r="BX228" i="18"/>
  <c r="BX234" i="18"/>
  <c r="BX145" i="18"/>
  <c r="BX155" i="18"/>
  <c r="BX126" i="18"/>
  <c r="BX104" i="18"/>
  <c r="BX95" i="18"/>
  <c r="BX73" i="18"/>
  <c r="BX33" i="18"/>
  <c r="BX43" i="18"/>
  <c r="BX338" i="18"/>
  <c r="BX282" i="18"/>
  <c r="BX259" i="18"/>
  <c r="BX219" i="18"/>
  <c r="BX217" i="18"/>
  <c r="BX163" i="18"/>
  <c r="BX131" i="18"/>
  <c r="BX111" i="18"/>
  <c r="BX119" i="18"/>
  <c r="BX65" i="18"/>
  <c r="BX64" i="18"/>
  <c r="BX18" i="18"/>
  <c r="BX17" i="18"/>
  <c r="BX97" i="18"/>
  <c r="BX40" i="18"/>
  <c r="BX32" i="18"/>
  <c r="BP7" i="18"/>
  <c r="BP43" i="18"/>
  <c r="BP49" i="18"/>
  <c r="BP21" i="18"/>
  <c r="BP42" i="18"/>
  <c r="BP66" i="18"/>
  <c r="BP70" i="18"/>
  <c r="BP60" i="18"/>
  <c r="BP106" i="18"/>
  <c r="BP139" i="18"/>
  <c r="BP128" i="18"/>
  <c r="BP165" i="18"/>
  <c r="BP147" i="18"/>
  <c r="BP179" i="18"/>
  <c r="BP217" i="18"/>
  <c r="BP203" i="18"/>
  <c r="BP236" i="18"/>
  <c r="BP262" i="18"/>
  <c r="BP294" i="18"/>
  <c r="BP272" i="18"/>
  <c r="BP283" i="18"/>
  <c r="BP312" i="18"/>
  <c r="BP340" i="18"/>
  <c r="BP341" i="18"/>
  <c r="BS27" i="18"/>
  <c r="BS45" i="18"/>
  <c r="BS9" i="18"/>
  <c r="BS87" i="18"/>
  <c r="BS79" i="18"/>
  <c r="AE352" i="18"/>
  <c r="D351" i="10" s="1"/>
  <c r="AE349" i="18"/>
  <c r="D348" i="10" s="1"/>
  <c r="E348" i="10" s="1"/>
  <c r="AE313" i="18"/>
  <c r="D312" i="10" s="1"/>
  <c r="AE310" i="18"/>
  <c r="D309" i="10" s="1"/>
  <c r="AE281" i="18"/>
  <c r="D280" i="10" s="1"/>
  <c r="AE272" i="18"/>
  <c r="D271" i="10" s="1"/>
  <c r="AE250" i="18"/>
  <c r="D249" i="10" s="1"/>
  <c r="AE246" i="18"/>
  <c r="D245" i="10" s="1"/>
  <c r="E245" i="10" s="1"/>
  <c r="AE197" i="18"/>
  <c r="D196" i="10" s="1"/>
  <c r="AE200" i="18"/>
  <c r="D199" i="10" s="1"/>
  <c r="AE201" i="18"/>
  <c r="D200" i="10" s="1"/>
  <c r="AE164" i="18"/>
  <c r="D163" i="10" s="1"/>
  <c r="E163" i="10" s="1"/>
  <c r="AE165" i="18"/>
  <c r="D164" i="10" s="1"/>
  <c r="E164" i="10" s="1"/>
  <c r="AE109" i="18"/>
  <c r="D108" i="10" s="1"/>
  <c r="AE133" i="18"/>
  <c r="D132" i="10" s="1"/>
  <c r="AE108" i="18"/>
  <c r="D107" i="10" s="1"/>
  <c r="AE76" i="18"/>
  <c r="D75" i="10" s="1"/>
  <c r="AE89" i="18"/>
  <c r="D88" i="10" s="1"/>
  <c r="E88" i="10" s="1"/>
  <c r="AE56" i="18"/>
  <c r="D55" i="10" s="1"/>
  <c r="AE342" i="18"/>
  <c r="D341" i="10" s="1"/>
  <c r="AE329" i="18"/>
  <c r="D328" i="10" s="1"/>
  <c r="AE304" i="18"/>
  <c r="D303" i="10" s="1"/>
  <c r="AE285" i="18"/>
  <c r="D284" i="10" s="1"/>
  <c r="AE290" i="18"/>
  <c r="D289" i="10" s="1"/>
  <c r="AE282" i="18"/>
  <c r="D281" i="10" s="1"/>
  <c r="AE265" i="18"/>
  <c r="D264" i="10" s="1"/>
  <c r="AE220" i="18"/>
  <c r="D219" i="10" s="1"/>
  <c r="AE221" i="18"/>
  <c r="D220" i="10" s="1"/>
  <c r="AE217" i="18"/>
  <c r="D216" i="10" s="1"/>
  <c r="AE185" i="18"/>
  <c r="D184" i="10" s="1"/>
  <c r="AE148" i="18"/>
  <c r="D147" i="10" s="1"/>
  <c r="AE184" i="18"/>
  <c r="D183" i="10" s="1"/>
  <c r="AE128" i="18"/>
  <c r="D127" i="10" s="1"/>
  <c r="AE117" i="18"/>
  <c r="D116" i="10" s="1"/>
  <c r="AE125" i="18"/>
  <c r="D124" i="10" s="1"/>
  <c r="AE65" i="18"/>
  <c r="D64" i="10" s="1"/>
  <c r="AE61" i="18"/>
  <c r="D60" i="10" s="1"/>
  <c r="AE350" i="18"/>
  <c r="D349" i="10" s="1"/>
  <c r="AE333" i="18"/>
  <c r="D332" i="10" s="1"/>
  <c r="AE316" i="18"/>
  <c r="D315" i="10" s="1"/>
  <c r="AE298" i="18"/>
  <c r="D297" i="10" s="1"/>
  <c r="AE286" i="18"/>
  <c r="D285" i="10" s="1"/>
  <c r="AE266" i="18"/>
  <c r="D265" i="10" s="1"/>
  <c r="AE204" i="18"/>
  <c r="D203" i="10" s="1"/>
  <c r="AE224" i="18"/>
  <c r="D223" i="10" s="1"/>
  <c r="AE152" i="18"/>
  <c r="D151" i="10" s="1"/>
  <c r="AE160" i="18"/>
  <c r="D159" i="10" s="1"/>
  <c r="AE144" i="18"/>
  <c r="D143" i="10" s="1"/>
  <c r="AE129" i="18"/>
  <c r="D128" i="10" s="1"/>
  <c r="AE69" i="18"/>
  <c r="D68" i="10" s="1"/>
  <c r="AE84" i="18"/>
  <c r="D83" i="10" s="1"/>
  <c r="AE57" i="18"/>
  <c r="D56" i="10" s="1"/>
  <c r="AE21" i="18"/>
  <c r="D20" i="10" s="1"/>
  <c r="AE25" i="18"/>
  <c r="D24" i="10" s="1"/>
  <c r="AE271" i="18"/>
  <c r="D270" i="10" s="1"/>
  <c r="AE126" i="18"/>
  <c r="D125" i="10" s="1"/>
  <c r="AE337" i="18"/>
  <c r="D336" i="10" s="1"/>
  <c r="AE248" i="18"/>
  <c r="D247" i="10" s="1"/>
  <c r="AE227" i="18"/>
  <c r="D226" i="10" s="1"/>
  <c r="AE175" i="18"/>
  <c r="D174" i="10" s="1"/>
  <c r="AE42" i="18"/>
  <c r="D41" i="10" s="1"/>
  <c r="AE170" i="18"/>
  <c r="D169" i="10" s="1"/>
  <c r="AE79" i="18"/>
  <c r="D78" i="10" s="1"/>
  <c r="AE287" i="18"/>
  <c r="D286" i="10" s="1"/>
  <c r="AE159" i="18"/>
  <c r="D158" i="10" s="1"/>
  <c r="AE86" i="18"/>
  <c r="D85" i="10" s="1"/>
  <c r="AE214" i="18"/>
  <c r="D213" i="10" s="1"/>
  <c r="AE31" i="18"/>
  <c r="D30" i="10" s="1"/>
  <c r="AE211" i="18"/>
  <c r="D210" i="10" s="1"/>
  <c r="AE228" i="18"/>
  <c r="D227" i="10" s="1"/>
  <c r="AE179" i="18"/>
  <c r="D178" i="10" s="1"/>
  <c r="AE34" i="18"/>
  <c r="D33" i="10" s="1"/>
  <c r="AE162" i="18"/>
  <c r="D161" i="10" s="1"/>
  <c r="AE163" i="18"/>
  <c r="D162" i="10" s="1"/>
  <c r="AE308" i="18"/>
  <c r="D307" i="10" s="1"/>
  <c r="AE155" i="18"/>
  <c r="D154" i="10" s="1"/>
  <c r="AE346" i="18"/>
  <c r="D345" i="10" s="1"/>
  <c r="AE326" i="18"/>
  <c r="D325" i="10" s="1"/>
  <c r="AE314" i="18"/>
  <c r="D313" i="10" s="1"/>
  <c r="AE284" i="18"/>
  <c r="D283" i="10" s="1"/>
  <c r="AE268" i="18"/>
  <c r="D267" i="10" s="1"/>
  <c r="AE256" i="18"/>
  <c r="D255" i="10" s="1"/>
  <c r="AE188" i="18"/>
  <c r="D187" i="10" s="1"/>
  <c r="AE205" i="18"/>
  <c r="D204" i="10" s="1"/>
  <c r="AE169" i="18"/>
  <c r="D168" i="10" s="1"/>
  <c r="AE177" i="18"/>
  <c r="D176" i="10" s="1"/>
  <c r="AE121" i="18"/>
  <c r="D120" i="10" s="1"/>
  <c r="AE124" i="18"/>
  <c r="D123" i="10" s="1"/>
  <c r="AE88" i="18"/>
  <c r="D87" i="10" s="1"/>
  <c r="AE97" i="18"/>
  <c r="D96" i="10" s="1"/>
  <c r="AE52" i="18"/>
  <c r="D51" i="10" s="1"/>
  <c r="AE9" i="18"/>
  <c r="D8" i="10" s="1"/>
  <c r="E8" i="10" s="1"/>
  <c r="AE37" i="18"/>
  <c r="D36" i="10" s="1"/>
  <c r="AE14" i="18"/>
  <c r="D13" i="10" s="1"/>
  <c r="AE142" i="18"/>
  <c r="D141" i="10" s="1"/>
  <c r="AE15" i="18"/>
  <c r="D14" i="10" s="1"/>
  <c r="AE277" i="18"/>
  <c r="D276" i="10" s="1"/>
  <c r="AE307" i="18"/>
  <c r="D306" i="10" s="1"/>
  <c r="AE183" i="18"/>
  <c r="D182" i="10" s="1"/>
  <c r="AE58" i="18"/>
  <c r="D57" i="10" s="1"/>
  <c r="AE186" i="18"/>
  <c r="D185" i="10" s="1"/>
  <c r="AE99" i="18"/>
  <c r="D98" i="10" s="1"/>
  <c r="AE276" i="18"/>
  <c r="D275" i="10" s="1"/>
  <c r="AE293" i="18"/>
  <c r="D292" i="10" s="1"/>
  <c r="AE102" i="18"/>
  <c r="D101" i="10" s="1"/>
  <c r="AE257" i="18"/>
  <c r="D256" i="10" s="1"/>
  <c r="AE91" i="18"/>
  <c r="D90" i="10" s="1"/>
  <c r="AE245" i="18"/>
  <c r="D244" i="10" s="1"/>
  <c r="AE321" i="18"/>
  <c r="D320" i="10" s="1"/>
  <c r="AE328" i="18"/>
  <c r="D327" i="10" s="1"/>
  <c r="AE50" i="18"/>
  <c r="D49" i="10" s="1"/>
  <c r="AE178" i="18"/>
  <c r="D177" i="10" s="1"/>
  <c r="AE223" i="18"/>
  <c r="D222" i="10" s="1"/>
  <c r="AE275" i="18"/>
  <c r="D274" i="10" s="1"/>
  <c r="E274" i="10" s="1"/>
  <c r="AE215" i="18"/>
  <c r="D214" i="10" s="1"/>
  <c r="E214" i="10" s="1"/>
  <c r="AE345" i="18"/>
  <c r="D344" i="10" s="1"/>
  <c r="AE322" i="18"/>
  <c r="D321" i="10" s="1"/>
  <c r="AE301" i="18"/>
  <c r="D300" i="10" s="1"/>
  <c r="AE274" i="18"/>
  <c r="D273" i="10" s="1"/>
  <c r="AE242" i="18"/>
  <c r="D241" i="10" s="1"/>
  <c r="AE254" i="18"/>
  <c r="D253" i="10" s="1"/>
  <c r="AE230" i="18"/>
  <c r="D229" i="10" s="1"/>
  <c r="AE212" i="18"/>
  <c r="D211" i="10" s="1"/>
  <c r="AE157" i="18"/>
  <c r="D156" i="10" s="1"/>
  <c r="E156" i="10" s="1"/>
  <c r="AE149" i="18"/>
  <c r="D148" i="10" s="1"/>
  <c r="AE105" i="18"/>
  <c r="D104" i="10" s="1"/>
  <c r="AE136" i="18"/>
  <c r="D135" i="10" s="1"/>
  <c r="AE81" i="18"/>
  <c r="D80" i="10" s="1"/>
  <c r="AE73" i="18"/>
  <c r="D72" i="10" s="1"/>
  <c r="AE45" i="18"/>
  <c r="D44" i="10" s="1"/>
  <c r="AE49" i="18"/>
  <c r="D48" i="10" s="1"/>
  <c r="AE32" i="18"/>
  <c r="D31" i="10" s="1"/>
  <c r="AE30" i="18"/>
  <c r="D29" i="10" s="1"/>
  <c r="AE158" i="18"/>
  <c r="D157" i="10" s="1"/>
  <c r="AE59" i="18"/>
  <c r="D58" i="10" s="1"/>
  <c r="AE344" i="18"/>
  <c r="D343" i="10" s="1"/>
  <c r="AE7" i="18"/>
  <c r="D6" i="10" s="1"/>
  <c r="AE325" i="18"/>
  <c r="D324" i="10" s="1"/>
  <c r="AE74" i="18"/>
  <c r="D73" i="10" s="1"/>
  <c r="AE202" i="18"/>
  <c r="D201" i="10" s="1"/>
  <c r="AE167" i="18"/>
  <c r="D166" i="10" s="1"/>
  <c r="AE305" i="18"/>
  <c r="D304" i="10" s="1"/>
  <c r="AE263" i="18"/>
  <c r="D262" i="10" s="1"/>
  <c r="AE118" i="18"/>
  <c r="D117" i="10" s="1"/>
  <c r="AE292" i="18"/>
  <c r="D291" i="10" s="1"/>
  <c r="AE127" i="18"/>
  <c r="D126" i="10" s="1"/>
  <c r="E126" i="10" s="1"/>
  <c r="AE280" i="18"/>
  <c r="D279" i="10" s="1"/>
  <c r="AE23" i="18"/>
  <c r="D22" i="10" s="1"/>
  <c r="AE295" i="18"/>
  <c r="D294" i="10" s="1"/>
  <c r="AE66" i="18"/>
  <c r="D65" i="10" s="1"/>
  <c r="AE194" i="18"/>
  <c r="D193" i="10" s="1"/>
  <c r="AE232" i="18"/>
  <c r="D231" i="10" s="1"/>
  <c r="AE291" i="18"/>
  <c r="D290" i="10" s="1"/>
  <c r="AE296" i="18"/>
  <c r="D295" i="10" s="1"/>
  <c r="E295" i="10" s="1"/>
  <c r="AE338" i="18"/>
  <c r="D337" i="10" s="1"/>
  <c r="AE317" i="18"/>
  <c r="D316" i="10" s="1"/>
  <c r="AE297" i="18"/>
  <c r="D296" i="10" s="1"/>
  <c r="AE278" i="18"/>
  <c r="D277" i="10" s="1"/>
  <c r="E277" i="10" s="1"/>
  <c r="AE258" i="18"/>
  <c r="D257" i="10" s="1"/>
  <c r="AE240" i="18"/>
  <c r="D239" i="10" s="1"/>
  <c r="AE216" i="18"/>
  <c r="D215" i="10" s="1"/>
  <c r="AE196" i="18"/>
  <c r="D195" i="10" s="1"/>
  <c r="AE189" i="18"/>
  <c r="D188" i="10" s="1"/>
  <c r="AE161" i="18"/>
  <c r="D160" i="10" s="1"/>
  <c r="AE100" i="18"/>
  <c r="D99" i="10" s="1"/>
  <c r="AE113" i="18"/>
  <c r="D112" i="10" s="1"/>
  <c r="AE60" i="18"/>
  <c r="D59" i="10" s="1"/>
  <c r="AE68" i="18"/>
  <c r="D67" i="10" s="1"/>
  <c r="E67" i="10" s="1"/>
  <c r="AE13" i="18"/>
  <c r="D12" i="10" s="1"/>
  <c r="AE41" i="18"/>
  <c r="D40" i="10" s="1"/>
  <c r="AE20" i="18"/>
  <c r="D19" i="10" s="1"/>
  <c r="AE46" i="18"/>
  <c r="D45" i="10" s="1"/>
  <c r="AE174" i="18"/>
  <c r="D173" i="10" s="1"/>
  <c r="AE131" i="18"/>
  <c r="D130" i="10" s="1"/>
  <c r="AE315" i="18"/>
  <c r="D314" i="10" s="1"/>
  <c r="AE27" i="18"/>
  <c r="D26" i="10" s="1"/>
  <c r="AE231" i="18"/>
  <c r="D230" i="10" s="1"/>
  <c r="AE90" i="18"/>
  <c r="D89" i="10" s="1"/>
  <c r="AE218" i="18"/>
  <c r="D217" i="10" s="1"/>
  <c r="AE219" i="18"/>
  <c r="D218" i="10" s="1"/>
  <c r="AE243" i="18"/>
  <c r="D242" i="10" s="1"/>
  <c r="AE6" i="18"/>
  <c r="D5" i="10" s="1"/>
  <c r="AE134" i="18"/>
  <c r="D133" i="10" s="1"/>
  <c r="AE340" i="18"/>
  <c r="D339" i="10" s="1"/>
  <c r="AE135" i="18"/>
  <c r="D134" i="10" s="1"/>
  <c r="E134" i="10" s="1"/>
  <c r="AE341" i="18"/>
  <c r="D340" i="10" s="1"/>
  <c r="AE55" i="18"/>
  <c r="D54" i="10" s="1"/>
  <c r="AE311" i="18"/>
  <c r="D310" i="10" s="1"/>
  <c r="AE82" i="18"/>
  <c r="D81" i="10" s="1"/>
  <c r="AE210" i="18"/>
  <c r="D209" i="10" s="1"/>
  <c r="AE261" i="18"/>
  <c r="D260" i="10" s="1"/>
  <c r="AE35" i="18"/>
  <c r="D34" i="10" s="1"/>
  <c r="AE247" i="18"/>
  <c r="D246" i="10" s="1"/>
  <c r="E246" i="10" s="1"/>
  <c r="AE334" i="18"/>
  <c r="D333" i="10" s="1"/>
  <c r="AE332" i="18"/>
  <c r="D331" i="10" s="1"/>
  <c r="AE306" i="18"/>
  <c r="D305" i="10" s="1"/>
  <c r="AE253" i="18"/>
  <c r="D252" i="10" s="1"/>
  <c r="AE249" i="18"/>
  <c r="D248" i="10" s="1"/>
  <c r="AE236" i="18"/>
  <c r="D235" i="10" s="1"/>
  <c r="AE209" i="18"/>
  <c r="D208" i="10" s="1"/>
  <c r="AE192" i="18"/>
  <c r="D191" i="10" s="1"/>
  <c r="AE176" i="18"/>
  <c r="D175" i="10" s="1"/>
  <c r="E175" i="10" s="1"/>
  <c r="AE156" i="18"/>
  <c r="D155" i="10" s="1"/>
  <c r="AE112" i="18"/>
  <c r="D111" i="10" s="1"/>
  <c r="AE141" i="18"/>
  <c r="D140" i="10" s="1"/>
  <c r="AE53" i="18"/>
  <c r="D52" i="10" s="1"/>
  <c r="AE92" i="18"/>
  <c r="D91" i="10" s="1"/>
  <c r="AE33" i="18"/>
  <c r="D32" i="10" s="1"/>
  <c r="AE36" i="18"/>
  <c r="D35" i="10" s="1"/>
  <c r="AE16" i="18"/>
  <c r="D15" i="10" s="1"/>
  <c r="AE62" i="18"/>
  <c r="D61" i="10" s="1"/>
  <c r="AE190" i="18"/>
  <c r="D189" i="10" s="1"/>
  <c r="AE139" i="18"/>
  <c r="D138" i="10" s="1"/>
  <c r="AE331" i="18"/>
  <c r="D330" i="10" s="1"/>
  <c r="AE87" i="18"/>
  <c r="D86" i="10" s="1"/>
  <c r="AE347" i="18"/>
  <c r="D346" i="10" s="1"/>
  <c r="AE106" i="18"/>
  <c r="D105" i="10" s="1"/>
  <c r="AE241" i="18"/>
  <c r="D240" i="10" s="1"/>
  <c r="AE229" i="18"/>
  <c r="D228" i="10" s="1"/>
  <c r="AE39" i="18"/>
  <c r="D38" i="10" s="1"/>
  <c r="AE22" i="18"/>
  <c r="D21" i="10" s="1"/>
  <c r="AE150" i="18"/>
  <c r="D149" i="10" s="1"/>
  <c r="AE259" i="18"/>
  <c r="D258" i="10" s="1"/>
  <c r="AE143" i="18"/>
  <c r="D142" i="10" s="1"/>
  <c r="AE251" i="18"/>
  <c r="D250" i="10" s="1"/>
  <c r="AE103" i="18"/>
  <c r="D102" i="10" s="1"/>
  <c r="E102" i="10" s="1"/>
  <c r="AE235" i="18"/>
  <c r="D234" i="10" s="1"/>
  <c r="AE98" i="18"/>
  <c r="D97" i="10" s="1"/>
  <c r="E97" i="10" s="1"/>
  <c r="AE244" i="18"/>
  <c r="D243" i="10" s="1"/>
  <c r="AE309" i="18"/>
  <c r="D308" i="10" s="1"/>
  <c r="AE47" i="18"/>
  <c r="D46" i="10" s="1"/>
  <c r="AE279" i="18"/>
  <c r="D278" i="10" s="1"/>
  <c r="AE330" i="18"/>
  <c r="D329" i="10" s="1"/>
  <c r="AE320" i="18"/>
  <c r="D319" i="10" s="1"/>
  <c r="AE294" i="18"/>
  <c r="D293" i="10" s="1"/>
  <c r="AE252" i="18"/>
  <c r="D251" i="10" s="1"/>
  <c r="AE237" i="18"/>
  <c r="D236" i="10" s="1"/>
  <c r="AE213" i="18"/>
  <c r="D212" i="10" s="1"/>
  <c r="AE193" i="18"/>
  <c r="D192" i="10" s="1"/>
  <c r="AE173" i="18"/>
  <c r="D172" i="10" s="1"/>
  <c r="E172" i="10" s="1"/>
  <c r="AE181" i="18"/>
  <c r="D180" i="10" s="1"/>
  <c r="AE132" i="18"/>
  <c r="D131" i="10" s="1"/>
  <c r="AE145" i="18"/>
  <c r="D144" i="10" s="1"/>
  <c r="AE120" i="18"/>
  <c r="D119" i="10" s="1"/>
  <c r="AE96" i="18"/>
  <c r="D95" i="10" s="1"/>
  <c r="AE85" i="18"/>
  <c r="D84" i="10" s="1"/>
  <c r="AE48" i="18"/>
  <c r="D47" i="10" s="1"/>
  <c r="AE29" i="18"/>
  <c r="D28" i="10" s="1"/>
  <c r="AE12" i="18"/>
  <c r="D11" i="10" s="1"/>
  <c r="AE78" i="18"/>
  <c r="D77" i="10" s="1"/>
  <c r="AE206" i="18"/>
  <c r="D205" i="10" s="1"/>
  <c r="AE191" i="18"/>
  <c r="D190" i="10" s="1"/>
  <c r="AE319" i="18"/>
  <c r="D318" i="10" s="1"/>
  <c r="AE107" i="18"/>
  <c r="D106" i="10" s="1"/>
  <c r="AE239" i="18"/>
  <c r="D238" i="10" s="1"/>
  <c r="AE122" i="18"/>
  <c r="D121" i="10" s="1"/>
  <c r="E121" i="10" s="1"/>
  <c r="AE353" i="18"/>
  <c r="D352" i="10" s="1"/>
  <c r="AE264" i="18"/>
  <c r="D263" i="10" s="1"/>
  <c r="AE63" i="18"/>
  <c r="D62" i="10" s="1"/>
  <c r="AE38" i="18"/>
  <c r="D37" i="10" s="1"/>
  <c r="AE166" i="18"/>
  <c r="D165" i="10" s="1"/>
  <c r="AE339" i="18"/>
  <c r="D338" i="10" s="1"/>
  <c r="AE187" i="18"/>
  <c r="D186" i="10" s="1"/>
  <c r="AE255" i="18"/>
  <c r="D254" i="10" s="1"/>
  <c r="AE111" i="18"/>
  <c r="D110" i="10" s="1"/>
  <c r="AE299" i="18"/>
  <c r="D298" i="10" s="1"/>
  <c r="AE114" i="18"/>
  <c r="D113" i="10" s="1"/>
  <c r="AE43" i="18"/>
  <c r="D42" i="10" s="1"/>
  <c r="AE327" i="18"/>
  <c r="D326" i="10" s="1"/>
  <c r="AE67" i="18"/>
  <c r="D66" i="10" s="1"/>
  <c r="AE343" i="18"/>
  <c r="D342" i="10" s="1"/>
  <c r="AE348" i="18"/>
  <c r="D347" i="10" s="1"/>
  <c r="AE318" i="18"/>
  <c r="D317" i="10" s="1"/>
  <c r="AE288" i="18"/>
  <c r="D287" i="10" s="1"/>
  <c r="AE270" i="18"/>
  <c r="D269" i="10" s="1"/>
  <c r="AE234" i="18"/>
  <c r="D233" i="10" s="1"/>
  <c r="AE208" i="18"/>
  <c r="D207" i="10" s="1"/>
  <c r="AE238" i="18"/>
  <c r="D237" i="10" s="1"/>
  <c r="AE168" i="18"/>
  <c r="D167" i="10" s="1"/>
  <c r="AE153" i="18"/>
  <c r="D152" i="10" s="1"/>
  <c r="AE137" i="18"/>
  <c r="D136" i="10" s="1"/>
  <c r="AE140" i="18"/>
  <c r="D139" i="10" s="1"/>
  <c r="AE104" i="18"/>
  <c r="D103" i="10" s="1"/>
  <c r="AE77" i="18"/>
  <c r="D76" i="10" s="1"/>
  <c r="AE80" i="18"/>
  <c r="D79" i="10" s="1"/>
  <c r="AE40" i="18"/>
  <c r="D39" i="10" s="1"/>
  <c r="E39" i="10" s="1"/>
  <c r="AE24" i="18"/>
  <c r="D23" i="10" s="1"/>
  <c r="AE8" i="18"/>
  <c r="D7" i="10" s="1"/>
  <c r="AE94" i="18"/>
  <c r="D93" i="10" s="1"/>
  <c r="E93" i="10" s="1"/>
  <c r="AE260" i="18"/>
  <c r="D259" i="10" s="1"/>
  <c r="AE199" i="18"/>
  <c r="D198" i="10" s="1"/>
  <c r="AE225" i="18"/>
  <c r="D224" i="10" s="1"/>
  <c r="AE115" i="18"/>
  <c r="D114" i="10" s="1"/>
  <c r="AE10" i="18"/>
  <c r="D9" i="10" s="1"/>
  <c r="AE138" i="18"/>
  <c r="D137" i="10" s="1"/>
  <c r="AE323" i="18"/>
  <c r="D322" i="10" s="1"/>
  <c r="AE312" i="18"/>
  <c r="D311" i="10" s="1"/>
  <c r="AE71" i="18"/>
  <c r="D70" i="10" s="1"/>
  <c r="AE54" i="18"/>
  <c r="D53" i="10" s="1"/>
  <c r="E53" i="10" s="1"/>
  <c r="AE182" i="18"/>
  <c r="D181" i="10" s="1"/>
  <c r="AE11" i="18"/>
  <c r="D10" i="10" s="1"/>
  <c r="AE195" i="18"/>
  <c r="D194" i="10" s="1"/>
  <c r="AE335" i="18"/>
  <c r="D334" i="10" s="1"/>
  <c r="AE119" i="18"/>
  <c r="D118" i="10" s="1"/>
  <c r="AE303" i="18"/>
  <c r="D302" i="10" s="1"/>
  <c r="AE130" i="18"/>
  <c r="D129" i="10" s="1"/>
  <c r="AE75" i="18"/>
  <c r="D74" i="10" s="1"/>
  <c r="AE222" i="18"/>
  <c r="D221" i="10" s="1"/>
  <c r="AE95" i="18"/>
  <c r="D94" i="10" s="1"/>
  <c r="AE267" i="18"/>
  <c r="D266" i="10" s="1"/>
  <c r="AE336" i="18"/>
  <c r="D335" i="10" s="1"/>
  <c r="AE302" i="18"/>
  <c r="D301" i="10" s="1"/>
  <c r="AE300" i="18"/>
  <c r="D299" i="10" s="1"/>
  <c r="AE269" i="18"/>
  <c r="D268" i="10" s="1"/>
  <c r="AE262" i="18"/>
  <c r="D261" i="10" s="1"/>
  <c r="AE233" i="18"/>
  <c r="D232" i="10" s="1"/>
  <c r="AE226" i="18"/>
  <c r="D225" i="10" s="1"/>
  <c r="AE180" i="18"/>
  <c r="D179" i="10" s="1"/>
  <c r="E179" i="10" s="1"/>
  <c r="AE172" i="18"/>
  <c r="D171" i="10" s="1"/>
  <c r="AE116" i="18"/>
  <c r="D115" i="10" s="1"/>
  <c r="AE101" i="18"/>
  <c r="D100" i="10" s="1"/>
  <c r="AE93" i="18"/>
  <c r="D92" i="10" s="1"/>
  <c r="AE72" i="18"/>
  <c r="D71" i="10" s="1"/>
  <c r="AE64" i="18"/>
  <c r="D63" i="10" s="1"/>
  <c r="AE28" i="18"/>
  <c r="D27" i="10" s="1"/>
  <c r="AE17" i="18"/>
  <c r="D16" i="10" s="1"/>
  <c r="AE44" i="18"/>
  <c r="D43" i="10" s="1"/>
  <c r="E43" i="10" s="1"/>
  <c r="AE110" i="18"/>
  <c r="D109" i="10" s="1"/>
  <c r="AE289" i="18"/>
  <c r="D288" i="10" s="1"/>
  <c r="AE207" i="18"/>
  <c r="D206" i="10" s="1"/>
  <c r="E206" i="10" s="1"/>
  <c r="AE324" i="18"/>
  <c r="D323" i="10" s="1"/>
  <c r="AE123" i="18"/>
  <c r="D122" i="10" s="1"/>
  <c r="AE26" i="18"/>
  <c r="D25" i="10" s="1"/>
  <c r="AE154" i="18"/>
  <c r="D153" i="10" s="1"/>
  <c r="AE51" i="18"/>
  <c r="D50" i="10" s="1"/>
  <c r="AE283" i="18"/>
  <c r="D282" i="10" s="1"/>
  <c r="AE151" i="18"/>
  <c r="D150" i="10" s="1"/>
  <c r="AE70" i="18"/>
  <c r="D69" i="10" s="1"/>
  <c r="AE198" i="18"/>
  <c r="D197" i="10" s="1"/>
  <c r="E197" i="10" s="1"/>
  <c r="AE19" i="18"/>
  <c r="D18" i="10" s="1"/>
  <c r="AE203" i="18"/>
  <c r="D202" i="10" s="1"/>
  <c r="AE351" i="18"/>
  <c r="D350" i="10" s="1"/>
  <c r="AE171" i="18"/>
  <c r="D170" i="10" s="1"/>
  <c r="AE18" i="18"/>
  <c r="D17" i="10" s="1"/>
  <c r="AE146" i="18"/>
  <c r="D145" i="10" s="1"/>
  <c r="AE83" i="18"/>
  <c r="D82" i="10" s="1"/>
  <c r="AE273" i="18"/>
  <c r="D272" i="10" s="1"/>
  <c r="E272" i="10" s="1"/>
  <c r="AE147" i="18"/>
  <c r="D146" i="10" s="1"/>
  <c r="P347" i="18"/>
  <c r="P339" i="18"/>
  <c r="P331" i="18"/>
  <c r="P323" i="18"/>
  <c r="P315" i="18"/>
  <c r="P307" i="18"/>
  <c r="P299" i="18"/>
  <c r="P291" i="18"/>
  <c r="P283" i="18"/>
  <c r="P275" i="18"/>
  <c r="P267" i="18"/>
  <c r="P259" i="18"/>
  <c r="P251" i="18"/>
  <c r="P243" i="18"/>
  <c r="P235" i="18"/>
  <c r="P227" i="18"/>
  <c r="P219" i="18"/>
  <c r="P211" i="18"/>
  <c r="P203" i="18"/>
  <c r="P195" i="18"/>
  <c r="P187" i="18"/>
  <c r="P179" i="18"/>
  <c r="P171" i="18"/>
  <c r="P163" i="18"/>
  <c r="P155" i="18"/>
  <c r="P147" i="18"/>
  <c r="P139" i="18"/>
  <c r="P131" i="18"/>
  <c r="P123" i="18"/>
  <c r="P115" i="18"/>
  <c r="P107" i="18"/>
  <c r="P99" i="18"/>
  <c r="P91" i="18"/>
  <c r="P83" i="18"/>
  <c r="P75" i="18"/>
  <c r="P67" i="18"/>
  <c r="P59" i="18"/>
  <c r="P51" i="18"/>
  <c r="P43" i="18"/>
  <c r="P35" i="18"/>
  <c r="P27" i="18"/>
  <c r="P19" i="18"/>
  <c r="P11" i="18"/>
  <c r="J342" i="18"/>
  <c r="J278" i="18"/>
  <c r="J214" i="18"/>
  <c r="J150" i="18"/>
  <c r="J86" i="18"/>
  <c r="J22" i="18"/>
  <c r="J311" i="18"/>
  <c r="J247" i="18"/>
  <c r="J183" i="18"/>
  <c r="J119" i="18"/>
  <c r="J55" i="18"/>
  <c r="J344" i="18"/>
  <c r="J280" i="18"/>
  <c r="J216" i="18"/>
  <c r="J152" i="18"/>
  <c r="J88" i="18"/>
  <c r="J24" i="18"/>
  <c r="J313" i="18"/>
  <c r="J249" i="18"/>
  <c r="J185" i="18"/>
  <c r="J121" i="18"/>
  <c r="J57" i="18"/>
  <c r="J338" i="18"/>
  <c r="J274" i="18"/>
  <c r="J210" i="18"/>
  <c r="J146" i="18"/>
  <c r="J82" i="18"/>
  <c r="J18" i="18"/>
  <c r="J299" i="18"/>
  <c r="J235" i="18"/>
  <c r="J171" i="18"/>
  <c r="J107" i="18"/>
  <c r="J43" i="18"/>
  <c r="J324" i="18"/>
  <c r="J260" i="18"/>
  <c r="J196" i="18"/>
  <c r="J132" i="18"/>
  <c r="J68" i="18"/>
  <c r="J349" i="18"/>
  <c r="J261" i="18"/>
  <c r="J181" i="18"/>
  <c r="J93" i="18"/>
  <c r="L349" i="18"/>
  <c r="L307" i="18"/>
  <c r="L263" i="18"/>
  <c r="L223" i="18"/>
  <c r="L179" i="18"/>
  <c r="L135" i="18"/>
  <c r="L95" i="18"/>
  <c r="L51" i="18"/>
  <c r="L7" i="18"/>
  <c r="L308" i="18"/>
  <c r="L264" i="18"/>
  <c r="L220" i="18"/>
  <c r="L180" i="18"/>
  <c r="L136" i="18"/>
  <c r="L92" i="18"/>
  <c r="L52" i="18"/>
  <c r="L8" i="18"/>
  <c r="L301" i="18"/>
  <c r="L261" i="18"/>
  <c r="L217" i="18"/>
  <c r="L173" i="18"/>
  <c r="L133" i="18"/>
  <c r="L89" i="18"/>
  <c r="L45" i="18"/>
  <c r="L342" i="18"/>
  <c r="L298" i="18"/>
  <c r="L254" i="18"/>
  <c r="L214" i="18"/>
  <c r="L170" i="18"/>
  <c r="L122" i="18"/>
  <c r="J206" i="18"/>
  <c r="J142" i="18"/>
  <c r="J78" i="18"/>
  <c r="J14" i="18"/>
  <c r="J303" i="18"/>
  <c r="J239" i="18"/>
  <c r="J175" i="18"/>
  <c r="J111" i="18"/>
  <c r="J47" i="18"/>
  <c r="J336" i="18"/>
  <c r="J272" i="18"/>
  <c r="J208" i="18"/>
  <c r="J144" i="18"/>
  <c r="J80" i="18"/>
  <c r="J16" i="18"/>
  <c r="J305" i="18"/>
  <c r="J241" i="18"/>
  <c r="J177" i="18"/>
  <c r="J113" i="18"/>
  <c r="J49" i="18"/>
  <c r="J330" i="18"/>
  <c r="J266" i="18"/>
  <c r="J202" i="18"/>
  <c r="J138" i="18"/>
  <c r="J74" i="18"/>
  <c r="J10" i="18"/>
  <c r="J291" i="18"/>
  <c r="J227" i="18"/>
  <c r="J163" i="18"/>
  <c r="J99" i="18"/>
  <c r="J35" i="18"/>
  <c r="J316" i="18"/>
  <c r="J252" i="18"/>
  <c r="J188" i="18"/>
  <c r="J124" i="18"/>
  <c r="J60" i="18"/>
  <c r="J341" i="18"/>
  <c r="J253" i="18"/>
  <c r="J165" i="18"/>
  <c r="J85" i="18"/>
  <c r="L14" i="18"/>
  <c r="L46" i="18"/>
  <c r="L78" i="18"/>
  <c r="L110" i="18"/>
  <c r="L18" i="18"/>
  <c r="L50" i="18"/>
  <c r="L82" i="18"/>
  <c r="L114" i="18"/>
  <c r="L146" i="18"/>
  <c r="L178" i="18"/>
  <c r="L210" i="18"/>
  <c r="L242" i="18"/>
  <c r="L274" i="18"/>
  <c r="L306" i="18"/>
  <c r="L338" i="18"/>
  <c r="L33" i="18"/>
  <c r="L65" i="18"/>
  <c r="L97" i="18"/>
  <c r="L129" i="18"/>
  <c r="L161" i="18"/>
  <c r="L193" i="18"/>
  <c r="L225" i="18"/>
  <c r="L257" i="18"/>
  <c r="L289" i="18"/>
  <c r="L321" i="18"/>
  <c r="L16" i="18"/>
  <c r="L48" i="18"/>
  <c r="L80" i="18"/>
  <c r="L112" i="18"/>
  <c r="L144" i="18"/>
  <c r="L176" i="18"/>
  <c r="L208" i="18"/>
  <c r="L240" i="18"/>
  <c r="L272" i="18"/>
  <c r="L304" i="18"/>
  <c r="L336" i="18"/>
  <c r="L27" i="18"/>
  <c r="L59" i="18"/>
  <c r="L91" i="18"/>
  <c r="L123" i="18"/>
  <c r="L155" i="18"/>
  <c r="L187" i="18"/>
  <c r="L219" i="18"/>
  <c r="L251" i="18"/>
  <c r="L283" i="18"/>
  <c r="L315" i="18"/>
  <c r="L345" i="18"/>
  <c r="L350" i="18"/>
  <c r="L30" i="18"/>
  <c r="L62" i="18"/>
  <c r="L94" i="18"/>
  <c r="L126" i="18"/>
  <c r="L34" i="18"/>
  <c r="L66" i="18"/>
  <c r="L98" i="18"/>
  <c r="L130" i="18"/>
  <c r="L162" i="18"/>
  <c r="L194" i="18"/>
  <c r="L226" i="18"/>
  <c r="L258" i="18"/>
  <c r="L290" i="18"/>
  <c r="L322" i="18"/>
  <c r="L17" i="18"/>
  <c r="L49" i="18"/>
  <c r="L81" i="18"/>
  <c r="L113" i="18"/>
  <c r="L145" i="18"/>
  <c r="L177" i="18"/>
  <c r="L209" i="18"/>
  <c r="L241" i="18"/>
  <c r="L273" i="18"/>
  <c r="L305" i="18"/>
  <c r="L337" i="18"/>
  <c r="L32" i="18"/>
  <c r="L64" i="18"/>
  <c r="L96" i="18"/>
  <c r="L128" i="18"/>
  <c r="L160" i="18"/>
  <c r="L192" i="18"/>
  <c r="L224" i="18"/>
  <c r="L256" i="18"/>
  <c r="L288" i="18"/>
  <c r="L320" i="18"/>
  <c r="L11" i="18"/>
  <c r="L43" i="18"/>
  <c r="L75" i="18"/>
  <c r="L107" i="18"/>
  <c r="L139" i="18"/>
  <c r="L171" i="18"/>
  <c r="L203" i="18"/>
  <c r="L235" i="18"/>
  <c r="L267" i="18"/>
  <c r="L299" i="18"/>
  <c r="L331" i="18"/>
  <c r="L352" i="18"/>
  <c r="L343" i="18"/>
  <c r="L303" i="18"/>
  <c r="L259" i="18"/>
  <c r="L215" i="18"/>
  <c r="L175" i="18"/>
  <c r="L131" i="18"/>
  <c r="L87" i="18"/>
  <c r="L47" i="18"/>
  <c r="L344" i="18"/>
  <c r="L300" i="18"/>
  <c r="L260" i="18"/>
  <c r="L216" i="18"/>
  <c r="L172" i="18"/>
  <c r="L132" i="18"/>
  <c r="L88" i="18"/>
  <c r="L44" i="18"/>
  <c r="L341" i="18"/>
  <c r="L297" i="18"/>
  <c r="L253" i="18"/>
  <c r="L213" i="18"/>
  <c r="L169" i="18"/>
  <c r="L125" i="18"/>
  <c r="L85" i="18"/>
  <c r="L41" i="18"/>
  <c r="L334" i="18"/>
  <c r="L294" i="18"/>
  <c r="L250" i="18"/>
  <c r="L206" i="18"/>
  <c r="L166" i="18"/>
  <c r="L118" i="18"/>
  <c r="L54" i="18"/>
  <c r="J326" i="18"/>
  <c r="J262" i="18"/>
  <c r="J198" i="18"/>
  <c r="J134" i="18"/>
  <c r="J70" i="18"/>
  <c r="J6" i="18"/>
  <c r="J295" i="18"/>
  <c r="J231" i="18"/>
  <c r="J167" i="18"/>
  <c r="J103" i="18"/>
  <c r="J39" i="18"/>
  <c r="J328" i="18"/>
  <c r="J264" i="18"/>
  <c r="J200" i="18"/>
  <c r="J136" i="18"/>
  <c r="J72" i="18"/>
  <c r="J8" i="18"/>
  <c r="J297" i="18"/>
  <c r="J233" i="18"/>
  <c r="J169" i="18"/>
  <c r="J105" i="18"/>
  <c r="J41" i="18"/>
  <c r="J322" i="18"/>
  <c r="J258" i="18"/>
  <c r="J194" i="18"/>
  <c r="J130" i="18"/>
  <c r="J66" i="18"/>
  <c r="J347" i="18"/>
  <c r="J283" i="18"/>
  <c r="J219" i="18"/>
  <c r="J155" i="18"/>
  <c r="J91" i="18"/>
  <c r="J27" i="18"/>
  <c r="J308" i="18"/>
  <c r="J244" i="18"/>
  <c r="J180" i="18"/>
  <c r="J116" i="18"/>
  <c r="J52" i="18"/>
  <c r="J325" i="18"/>
  <c r="J245" i="18"/>
  <c r="J157" i="18"/>
  <c r="J69" i="18"/>
  <c r="L6" i="18"/>
  <c r="L339" i="18"/>
  <c r="L295" i="18"/>
  <c r="L255" i="18"/>
  <c r="L211" i="18"/>
  <c r="L167" i="18"/>
  <c r="L127" i="18"/>
  <c r="L83" i="18"/>
  <c r="L39" i="18"/>
  <c r="L340" i="18"/>
  <c r="L296" i="18"/>
  <c r="L252" i="18"/>
  <c r="L212" i="18"/>
  <c r="L168" i="18"/>
  <c r="L124" i="18"/>
  <c r="L84" i="18"/>
  <c r="L40" i="18"/>
  <c r="L333" i="18"/>
  <c r="L293" i="18"/>
  <c r="L249" i="18"/>
  <c r="L205" i="18"/>
  <c r="L165" i="18"/>
  <c r="L121" i="18"/>
  <c r="L77" i="18"/>
  <c r="L37" i="18"/>
  <c r="L330" i="18"/>
  <c r="L286" i="18"/>
  <c r="L246" i="18"/>
  <c r="L202" i="18"/>
  <c r="L158" i="18"/>
  <c r="L106" i="18"/>
  <c r="L42" i="18"/>
  <c r="J318" i="18"/>
  <c r="J254" i="18"/>
  <c r="J190" i="18"/>
  <c r="J126" i="18"/>
  <c r="J62" i="18"/>
  <c r="J351" i="18"/>
  <c r="J287" i="18"/>
  <c r="J223" i="18"/>
  <c r="J159" i="18"/>
  <c r="J95" i="18"/>
  <c r="J31" i="18"/>
  <c r="J320" i="18"/>
  <c r="J256" i="18"/>
  <c r="J192" i="18"/>
  <c r="J128" i="18"/>
  <c r="J64" i="18"/>
  <c r="J353" i="18"/>
  <c r="J289" i="18"/>
  <c r="J225" i="18"/>
  <c r="J161" i="18"/>
  <c r="J97" i="18"/>
  <c r="J33" i="18"/>
  <c r="J314" i="18"/>
  <c r="J250" i="18"/>
  <c r="J186" i="18"/>
  <c r="J122" i="18"/>
  <c r="J58" i="18"/>
  <c r="J339" i="18"/>
  <c r="J275" i="18"/>
  <c r="J211" i="18"/>
  <c r="J147" i="18"/>
  <c r="J83" i="18"/>
  <c r="J19" i="18"/>
  <c r="J300" i="18"/>
  <c r="J236" i="18"/>
  <c r="J172" i="18"/>
  <c r="J108" i="18"/>
  <c r="J44" i="18"/>
  <c r="J317" i="18"/>
  <c r="J229" i="18"/>
  <c r="J149" i="18"/>
  <c r="J61" i="18"/>
  <c r="L346" i="18"/>
  <c r="L335" i="18"/>
  <c r="L291" i="18"/>
  <c r="L247" i="18"/>
  <c r="L207" i="18"/>
  <c r="L163" i="18"/>
  <c r="L119" i="18"/>
  <c r="L79" i="18"/>
  <c r="L35" i="18"/>
  <c r="L332" i="18"/>
  <c r="L292" i="18"/>
  <c r="L248" i="18"/>
  <c r="L204" i="18"/>
  <c r="L164" i="18"/>
  <c r="L120" i="18"/>
  <c r="L76" i="18"/>
  <c r="L36" i="18"/>
  <c r="L329" i="18"/>
  <c r="L285" i="18"/>
  <c r="L245" i="18"/>
  <c r="L201" i="18"/>
  <c r="L157" i="18"/>
  <c r="L117" i="18"/>
  <c r="L73" i="18"/>
  <c r="L29" i="18"/>
  <c r="L326" i="18"/>
  <c r="L282" i="18"/>
  <c r="L238" i="18"/>
  <c r="L198" i="18"/>
  <c r="L154" i="18"/>
  <c r="L102" i="18"/>
  <c r="L38" i="18"/>
  <c r="P351" i="18"/>
  <c r="P343" i="18"/>
  <c r="P335" i="18"/>
  <c r="P327" i="18"/>
  <c r="P319" i="18"/>
  <c r="P311" i="18"/>
  <c r="P303" i="18"/>
  <c r="P295" i="18"/>
  <c r="P287" i="18"/>
  <c r="P279" i="18"/>
  <c r="P271" i="18"/>
  <c r="P263" i="18"/>
  <c r="P255" i="18"/>
  <c r="P247" i="18"/>
  <c r="P239" i="18"/>
  <c r="P231" i="18"/>
  <c r="P223" i="18"/>
  <c r="P215" i="18"/>
  <c r="P207" i="18"/>
  <c r="P199" i="18"/>
  <c r="P191" i="18"/>
  <c r="P183" i="18"/>
  <c r="P175" i="18"/>
  <c r="P167" i="18"/>
  <c r="P159" i="18"/>
  <c r="P151" i="18"/>
  <c r="P143" i="18"/>
  <c r="P135" i="18"/>
  <c r="P127" i="18"/>
  <c r="P119" i="18"/>
  <c r="P111" i="18"/>
  <c r="P103" i="18"/>
  <c r="P95" i="18"/>
  <c r="P87" i="18"/>
  <c r="P79" i="18"/>
  <c r="P71" i="18"/>
  <c r="P63" i="18"/>
  <c r="P55" i="18"/>
  <c r="P47" i="18"/>
  <c r="P39" i="18"/>
  <c r="P31" i="18"/>
  <c r="P23" i="18"/>
  <c r="P15" i="18"/>
  <c r="J310" i="18"/>
  <c r="J246" i="18"/>
  <c r="J182" i="18"/>
  <c r="J118" i="18"/>
  <c r="J54" i="18"/>
  <c r="J343" i="18"/>
  <c r="J279" i="18"/>
  <c r="J215" i="18"/>
  <c r="J151" i="18"/>
  <c r="J87" i="18"/>
  <c r="J23" i="18"/>
  <c r="J312" i="18"/>
  <c r="J248" i="18"/>
  <c r="J184" i="18"/>
  <c r="J120" i="18"/>
  <c r="J56" i="18"/>
  <c r="J345" i="18"/>
  <c r="J281" i="18"/>
  <c r="J217" i="18"/>
  <c r="J153" i="18"/>
  <c r="J89" i="18"/>
  <c r="J25" i="18"/>
  <c r="J306" i="18"/>
  <c r="J242" i="18"/>
  <c r="J178" i="18"/>
  <c r="J114" i="18"/>
  <c r="J50" i="18"/>
  <c r="J331" i="18"/>
  <c r="J267" i="18"/>
  <c r="J203" i="18"/>
  <c r="J139" i="18"/>
  <c r="J75" i="18"/>
  <c r="J11" i="18"/>
  <c r="J292" i="18"/>
  <c r="J228" i="18"/>
  <c r="J164" i="18"/>
  <c r="J100" i="18"/>
  <c r="J36" i="18"/>
  <c r="J309" i="18"/>
  <c r="J221" i="18"/>
  <c r="J133" i="18"/>
  <c r="J53" i="18"/>
  <c r="L351" i="18"/>
  <c r="L327" i="18"/>
  <c r="L287" i="18"/>
  <c r="L243" i="18"/>
  <c r="L199" i="18"/>
  <c r="L159" i="18"/>
  <c r="L115" i="18"/>
  <c r="L71" i="18"/>
  <c r="L31" i="18"/>
  <c r="L328" i="18"/>
  <c r="L284" i="18"/>
  <c r="L244" i="18"/>
  <c r="L200" i="18"/>
  <c r="L156" i="18"/>
  <c r="L116" i="18"/>
  <c r="L72" i="18"/>
  <c r="L28" i="18"/>
  <c r="L325" i="18"/>
  <c r="L281" i="18"/>
  <c r="L237" i="18"/>
  <c r="L197" i="18"/>
  <c r="L153" i="18"/>
  <c r="L109" i="18"/>
  <c r="L69" i="18"/>
  <c r="L25" i="18"/>
  <c r="L318" i="18"/>
  <c r="L278" i="18"/>
  <c r="L234" i="18"/>
  <c r="L190" i="18"/>
  <c r="L150" i="18"/>
  <c r="L90" i="18"/>
  <c r="L26" i="18"/>
  <c r="J302" i="18"/>
  <c r="J238" i="18"/>
  <c r="J174" i="18"/>
  <c r="J110" i="18"/>
  <c r="J46" i="18"/>
  <c r="J335" i="18"/>
  <c r="J271" i="18"/>
  <c r="J207" i="18"/>
  <c r="J143" i="18"/>
  <c r="J79" i="18"/>
  <c r="J15" i="18"/>
  <c r="J304" i="18"/>
  <c r="J240" i="18"/>
  <c r="J176" i="18"/>
  <c r="J112" i="18"/>
  <c r="J48" i="18"/>
  <c r="J337" i="18"/>
  <c r="J273" i="18"/>
  <c r="J209" i="18"/>
  <c r="J145" i="18"/>
  <c r="J81" i="18"/>
  <c r="J17" i="18"/>
  <c r="J298" i="18"/>
  <c r="J234" i="18"/>
  <c r="J170" i="18"/>
  <c r="J106" i="18"/>
  <c r="J42" i="18"/>
  <c r="J323" i="18"/>
  <c r="J259" i="18"/>
  <c r="J195" i="18"/>
  <c r="J131" i="18"/>
  <c r="J67" i="18"/>
  <c r="J348" i="18"/>
  <c r="J284" i="18"/>
  <c r="J220" i="18"/>
  <c r="J156" i="18"/>
  <c r="J92" i="18"/>
  <c r="J28" i="18"/>
  <c r="J293" i="18"/>
  <c r="J213" i="18"/>
  <c r="J125" i="18"/>
  <c r="L347" i="18"/>
  <c r="L323" i="18"/>
  <c r="L279" i="18"/>
  <c r="L239" i="18"/>
  <c r="L195" i="18"/>
  <c r="L151" i="18"/>
  <c r="L111" i="18"/>
  <c r="L67" i="18"/>
  <c r="L23" i="18"/>
  <c r="L324" i="18"/>
  <c r="L280" i="18"/>
  <c r="L236" i="18"/>
  <c r="L196" i="18"/>
  <c r="L152" i="18"/>
  <c r="L108" i="18"/>
  <c r="L68" i="18"/>
  <c r="L24" i="18"/>
  <c r="L317" i="18"/>
  <c r="L277" i="18"/>
  <c r="L233" i="18"/>
  <c r="L189" i="18"/>
  <c r="L149" i="18"/>
  <c r="L105" i="18"/>
  <c r="L61" i="18"/>
  <c r="L21" i="18"/>
  <c r="L314" i="18"/>
  <c r="L270" i="18"/>
  <c r="L230" i="18"/>
  <c r="L186" i="18"/>
  <c r="L142" i="18"/>
  <c r="L86" i="18"/>
  <c r="L22" i="18"/>
  <c r="J45" i="18"/>
  <c r="J109" i="18"/>
  <c r="J173" i="18"/>
  <c r="J237" i="18"/>
  <c r="J301" i="18"/>
  <c r="J13" i="18"/>
  <c r="J77" i="18"/>
  <c r="J141" i="18"/>
  <c r="J205" i="18"/>
  <c r="J269" i="18"/>
  <c r="J333" i="18"/>
  <c r="J294" i="18"/>
  <c r="J230" i="18"/>
  <c r="J166" i="18"/>
  <c r="J102" i="18"/>
  <c r="J38" i="18"/>
  <c r="J327" i="18"/>
  <c r="J263" i="18"/>
  <c r="J199" i="18"/>
  <c r="J135" i="18"/>
  <c r="J71" i="18"/>
  <c r="J7" i="18"/>
  <c r="J296" i="18"/>
  <c r="J232" i="18"/>
  <c r="J168" i="18"/>
  <c r="J104" i="18"/>
  <c r="J40" i="18"/>
  <c r="J329" i="18"/>
  <c r="J265" i="18"/>
  <c r="J201" i="18"/>
  <c r="J137" i="18"/>
  <c r="J73" i="18"/>
  <c r="J9" i="18"/>
  <c r="J290" i="18"/>
  <c r="J226" i="18"/>
  <c r="J162" i="18"/>
  <c r="J98" i="18"/>
  <c r="J34" i="18"/>
  <c r="J315" i="18"/>
  <c r="J251" i="18"/>
  <c r="J187" i="18"/>
  <c r="J123" i="18"/>
  <c r="J59" i="18"/>
  <c r="J340" i="18"/>
  <c r="J276" i="18"/>
  <c r="J212" i="18"/>
  <c r="J148" i="18"/>
  <c r="J84" i="18"/>
  <c r="J20" i="18"/>
  <c r="J285" i="18"/>
  <c r="J197" i="18"/>
  <c r="J117" i="18"/>
  <c r="J29" i="18"/>
  <c r="L348" i="18"/>
  <c r="L319" i="18"/>
  <c r="L275" i="18"/>
  <c r="L231" i="18"/>
  <c r="L191" i="18"/>
  <c r="L147" i="18"/>
  <c r="L103" i="18"/>
  <c r="L63" i="18"/>
  <c r="L19" i="18"/>
  <c r="L316" i="18"/>
  <c r="L276" i="18"/>
  <c r="L232" i="18"/>
  <c r="L188" i="18"/>
  <c r="L148" i="18"/>
  <c r="L104" i="18"/>
  <c r="L60" i="18"/>
  <c r="L20" i="18"/>
  <c r="L313" i="18"/>
  <c r="L269" i="18"/>
  <c r="L229" i="18"/>
  <c r="L185" i="18"/>
  <c r="L141" i="18"/>
  <c r="L101" i="18"/>
  <c r="L57" i="18"/>
  <c r="L13" i="18"/>
  <c r="L310" i="18"/>
  <c r="L266" i="18"/>
  <c r="L222" i="18"/>
  <c r="L182" i="18"/>
  <c r="L138" i="18"/>
  <c r="L74" i="18"/>
  <c r="L10" i="18"/>
  <c r="J350" i="18"/>
  <c r="J286" i="18"/>
  <c r="J222" i="18"/>
  <c r="J158" i="18"/>
  <c r="J94" i="18"/>
  <c r="J30" i="18"/>
  <c r="J319" i="18"/>
  <c r="J255" i="18"/>
  <c r="J191" i="18"/>
  <c r="J127" i="18"/>
  <c r="J63" i="18"/>
  <c r="J352" i="18"/>
  <c r="J288" i="18"/>
  <c r="J224" i="18"/>
  <c r="J160" i="18"/>
  <c r="J96" i="18"/>
  <c r="J32" i="18"/>
  <c r="J321" i="18"/>
  <c r="J257" i="18"/>
  <c r="J193" i="18"/>
  <c r="J129" i="18"/>
  <c r="J65" i="18"/>
  <c r="J346" i="18"/>
  <c r="J282" i="18"/>
  <c r="J218" i="18"/>
  <c r="J154" i="18"/>
  <c r="J90" i="18"/>
  <c r="J26" i="18"/>
  <c r="J307" i="18"/>
  <c r="J243" i="18"/>
  <c r="J179" i="18"/>
  <c r="J115" i="18"/>
  <c r="J51" i="18"/>
  <c r="J332" i="18"/>
  <c r="J268" i="18"/>
  <c r="J204" i="18"/>
  <c r="J140" i="18"/>
  <c r="J76" i="18"/>
  <c r="J12" i="18"/>
  <c r="J277" i="18"/>
  <c r="J189" i="18"/>
  <c r="J101" i="18"/>
  <c r="J21" i="18"/>
  <c r="L353" i="18"/>
  <c r="L311" i="18"/>
  <c r="L271" i="18"/>
  <c r="L227" i="18"/>
  <c r="L183" i="18"/>
  <c r="L143" i="18"/>
  <c r="L99" i="18"/>
  <c r="L55" i="18"/>
  <c r="L15" i="18"/>
  <c r="L312" i="18"/>
  <c r="L268" i="18"/>
  <c r="L228" i="18"/>
  <c r="L184" i="18"/>
  <c r="L140" i="18"/>
  <c r="L100" i="18"/>
  <c r="L56" i="18"/>
  <c r="L12" i="18"/>
  <c r="L309" i="18"/>
  <c r="L265" i="18"/>
  <c r="L221" i="18"/>
  <c r="L181" i="18"/>
  <c r="L137" i="18"/>
  <c r="L93" i="18"/>
  <c r="L53" i="18"/>
  <c r="L9" i="18"/>
  <c r="L302" i="18"/>
  <c r="L262" i="18"/>
  <c r="L218" i="18"/>
  <c r="L174" i="18"/>
  <c r="L134" i="18"/>
  <c r="L70" i="18"/>
  <c r="Q188" i="18"/>
  <c r="Q185" i="18"/>
  <c r="Q177" i="18"/>
  <c r="Q176" i="18"/>
  <c r="Q168" i="18"/>
  <c r="Q164" i="18"/>
  <c r="Q200" i="18"/>
  <c r="Q240" i="18"/>
  <c r="Q317" i="18"/>
  <c r="Q148" i="18"/>
  <c r="Q312" i="18"/>
  <c r="Q140" i="18"/>
  <c r="Q324" i="18"/>
  <c r="Q160" i="18"/>
  <c r="Q333" i="18"/>
  <c r="Q172" i="18"/>
  <c r="Q353" i="18"/>
  <c r="Q245" i="18"/>
  <c r="Q117" i="18"/>
  <c r="Q32" i="18"/>
  <c r="Q269" i="18"/>
  <c r="Q141" i="18"/>
  <c r="Q13" i="18"/>
  <c r="Q318" i="18"/>
  <c r="Q254" i="18"/>
  <c r="Q190" i="18"/>
  <c r="Q126" i="18"/>
  <c r="Q62" i="18"/>
  <c r="Q299" i="18"/>
  <c r="Q235" i="18"/>
  <c r="Q171" i="18"/>
  <c r="Q107" i="18"/>
  <c r="Q43" i="18"/>
  <c r="Q330" i="18"/>
  <c r="Q266" i="18"/>
  <c r="Q202" i="18"/>
  <c r="Q138" i="18"/>
  <c r="Q74" i="18"/>
  <c r="Q10" i="18"/>
  <c r="Q255" i="18"/>
  <c r="Q191" i="18"/>
  <c r="Q127" i="18"/>
  <c r="Q63" i="18"/>
  <c r="O147" i="18"/>
  <c r="O259" i="18"/>
  <c r="O243" i="18"/>
  <c r="O163" i="18"/>
  <c r="O295" i="18"/>
  <c r="O167" i="18"/>
  <c r="O289" i="18"/>
  <c r="O161" i="18"/>
  <c r="O251" i="18"/>
  <c r="O350" i="18"/>
  <c r="O245" i="18"/>
  <c r="O335" i="18"/>
  <c r="O207" i="18"/>
  <c r="O345" i="18"/>
  <c r="O217" i="18"/>
  <c r="O334" i="18"/>
  <c r="O302" i="18"/>
  <c r="O270" i="18"/>
  <c r="O238" i="18"/>
  <c r="O206" i="18"/>
  <c r="O174" i="18"/>
  <c r="O142" i="18"/>
  <c r="O110" i="18"/>
  <c r="O78" i="18"/>
  <c r="O46" i="18"/>
  <c r="O14" i="18"/>
  <c r="O101" i="18"/>
  <c r="O69" i="18"/>
  <c r="O25" i="18"/>
  <c r="O324" i="18"/>
  <c r="O280" i="18"/>
  <c r="O236" i="18"/>
  <c r="O196" i="18"/>
  <c r="O152" i="18"/>
  <c r="O108" i="18"/>
  <c r="O68" i="18"/>
  <c r="O24" i="18"/>
  <c r="O99" i="18"/>
  <c r="O59" i="18"/>
  <c r="O15" i="18"/>
  <c r="Q145" i="18"/>
  <c r="Q144" i="18"/>
  <c r="Q136" i="18"/>
  <c r="Q132" i="18"/>
  <c r="Q124" i="18"/>
  <c r="Q121" i="18"/>
  <c r="Q156" i="18"/>
  <c r="Q196" i="18"/>
  <c r="Q297" i="18"/>
  <c r="Q128" i="18"/>
  <c r="Q289" i="18"/>
  <c r="Q120" i="18"/>
  <c r="Q308" i="18"/>
  <c r="Q137" i="18"/>
  <c r="Q319" i="18"/>
  <c r="Q152" i="18"/>
  <c r="Q343" i="18"/>
  <c r="Q229" i="18"/>
  <c r="Q101" i="18"/>
  <c r="Q16" i="18"/>
  <c r="Q253" i="18"/>
  <c r="Q125" i="18"/>
  <c r="Q40" i="18"/>
  <c r="Q310" i="18"/>
  <c r="Q246" i="18"/>
  <c r="Q182" i="18"/>
  <c r="Q118" i="18"/>
  <c r="Q54" i="18"/>
  <c r="Q291" i="18"/>
  <c r="Q227" i="18"/>
  <c r="Q163" i="18"/>
  <c r="Q99" i="18"/>
  <c r="Q35" i="18"/>
  <c r="Q322" i="18"/>
  <c r="Q258" i="18"/>
  <c r="Q194" i="18"/>
  <c r="Q130" i="18"/>
  <c r="Q66" i="18"/>
  <c r="Q311" i="18"/>
  <c r="Q247" i="18"/>
  <c r="Q183" i="18"/>
  <c r="Q119" i="18"/>
  <c r="Q55" i="18"/>
  <c r="O276" i="18"/>
  <c r="O232" i="18"/>
  <c r="O188" i="18"/>
  <c r="O148" i="18"/>
  <c r="O104" i="18"/>
  <c r="O60" i="18"/>
  <c r="O20" i="18"/>
  <c r="O95" i="18"/>
  <c r="O51" i="18"/>
  <c r="O11" i="18"/>
  <c r="Q92" i="18"/>
  <c r="Q89" i="18"/>
  <c r="Q81" i="18"/>
  <c r="Q80" i="18"/>
  <c r="Q113" i="18"/>
  <c r="Q153" i="18"/>
  <c r="Q276" i="18"/>
  <c r="Q105" i="18"/>
  <c r="Q268" i="18"/>
  <c r="Q97" i="18"/>
  <c r="Q288" i="18"/>
  <c r="Q116" i="18"/>
  <c r="Q300" i="18"/>
  <c r="Q129" i="18"/>
  <c r="Q332" i="18"/>
  <c r="Q213" i="18"/>
  <c r="Q85" i="18"/>
  <c r="Q348" i="18"/>
  <c r="Q237" i="18"/>
  <c r="Q109" i="18"/>
  <c r="Q24" i="18"/>
  <c r="Q302" i="18"/>
  <c r="Q238" i="18"/>
  <c r="Q174" i="18"/>
  <c r="Q110" i="18"/>
  <c r="Q46" i="18"/>
  <c r="Q283" i="18"/>
  <c r="Q219" i="18"/>
  <c r="Q155" i="18"/>
  <c r="Q91" i="18"/>
  <c r="Q27" i="18"/>
  <c r="Q314" i="18"/>
  <c r="Q250" i="18"/>
  <c r="Q186" i="18"/>
  <c r="Q122" i="18"/>
  <c r="Q58" i="18"/>
  <c r="Q303" i="18"/>
  <c r="Q239" i="18"/>
  <c r="Q175" i="18"/>
  <c r="Q111" i="18"/>
  <c r="Q47"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351"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41"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350"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313" i="18"/>
  <c r="K329" i="18"/>
  <c r="K345"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333"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325" i="18"/>
  <c r="K7" i="18"/>
  <c r="K23" i="18"/>
  <c r="K39" i="18"/>
  <c r="K55" i="18"/>
  <c r="K71" i="18"/>
  <c r="K87" i="18"/>
  <c r="K103" i="18"/>
  <c r="K119" i="18"/>
  <c r="K135" i="18"/>
  <c r="K151" i="18"/>
  <c r="K167" i="18"/>
  <c r="K12" i="18"/>
  <c r="K28" i="18"/>
  <c r="K44" i="18"/>
  <c r="K60" i="18"/>
  <c r="K76" i="18"/>
  <c r="K92" i="18"/>
  <c r="K108" i="18"/>
  <c r="K124" i="18"/>
  <c r="K140" i="18"/>
  <c r="K156" i="18"/>
  <c r="K172" i="18"/>
  <c r="K188" i="18"/>
  <c r="K204" i="18"/>
  <c r="K220" i="18"/>
  <c r="K236" i="18"/>
  <c r="K252" i="18"/>
  <c r="K268" i="18"/>
  <c r="K284" i="18"/>
  <c r="K300" i="18"/>
  <c r="K316" i="18"/>
  <c r="K332" i="18"/>
  <c r="K177" i="18"/>
  <c r="K193" i="18"/>
  <c r="K209" i="18"/>
  <c r="K225" i="18"/>
  <c r="K241" i="18"/>
  <c r="K257" i="18"/>
  <c r="K273" i="18"/>
  <c r="K289" i="18"/>
  <c r="K305" i="18"/>
  <c r="K321" i="18"/>
  <c r="K337" i="18"/>
  <c r="K347" i="18"/>
  <c r="O268" i="18"/>
  <c r="O228" i="18"/>
  <c r="O184" i="18"/>
  <c r="O140" i="18"/>
  <c r="O100" i="18"/>
  <c r="O56" i="18"/>
  <c r="O12" i="18"/>
  <c r="O91" i="18"/>
  <c r="Q60" i="18"/>
  <c r="Q57" i="18"/>
  <c r="Q49" i="18"/>
  <c r="Q44" i="18"/>
  <c r="Q33" i="18"/>
  <c r="Q28" i="18"/>
  <c r="Q72" i="18"/>
  <c r="Q112" i="18"/>
  <c r="Q256" i="18"/>
  <c r="Q84" i="18"/>
  <c r="Q248" i="18"/>
  <c r="Q76" i="18"/>
  <c r="Q265" i="18"/>
  <c r="Q96" i="18"/>
  <c r="Q280" i="18"/>
  <c r="Q108" i="18"/>
  <c r="Q321" i="18"/>
  <c r="Q197" i="18"/>
  <c r="Q69" i="18"/>
  <c r="Q337" i="18"/>
  <c r="Q221" i="18"/>
  <c r="Q93" i="18"/>
  <c r="Q8" i="18"/>
  <c r="Q294" i="18"/>
  <c r="Q230" i="18"/>
  <c r="Q166" i="18"/>
  <c r="Q102" i="18"/>
  <c r="Q38" i="18"/>
  <c r="Q275" i="18"/>
  <c r="Q211" i="18"/>
  <c r="Q147" i="18"/>
  <c r="Q83" i="18"/>
  <c r="Q19" i="18"/>
  <c r="Q306" i="18"/>
  <c r="Q242" i="18"/>
  <c r="Q178" i="18"/>
  <c r="Q114" i="18"/>
  <c r="Q50" i="18"/>
  <c r="Q295" i="18"/>
  <c r="Q231" i="18"/>
  <c r="Q167" i="18"/>
  <c r="Q103" i="18"/>
  <c r="Q39" i="18"/>
  <c r="O23" i="18"/>
  <c r="O55" i="18"/>
  <c r="O87" i="18"/>
  <c r="O119" i="18"/>
  <c r="O32" i="18"/>
  <c r="O64" i="18"/>
  <c r="O96" i="18"/>
  <c r="O128" i="18"/>
  <c r="O160" i="18"/>
  <c r="O192" i="18"/>
  <c r="O224" i="18"/>
  <c r="O256" i="18"/>
  <c r="O288" i="18"/>
  <c r="O320" i="18"/>
  <c r="O13" i="18"/>
  <c r="O45" i="18"/>
  <c r="O7" i="18"/>
  <c r="O39" i="18"/>
  <c r="O71" i="18"/>
  <c r="O103" i="18"/>
  <c r="O16" i="18"/>
  <c r="O48" i="18"/>
  <c r="O80" i="18"/>
  <c r="O112" i="18"/>
  <c r="O144" i="18"/>
  <c r="O176" i="18"/>
  <c r="O208" i="18"/>
  <c r="O240" i="18"/>
  <c r="O272" i="18"/>
  <c r="O304" i="18"/>
  <c r="O336" i="18"/>
  <c r="O29" i="18"/>
  <c r="O61" i="18"/>
  <c r="Q344" i="18"/>
  <c r="Q341" i="18"/>
  <c r="Q336" i="18"/>
  <c r="Q335" i="18"/>
  <c r="Q329" i="18"/>
  <c r="Q328" i="18"/>
  <c r="Q351" i="18"/>
  <c r="Q17" i="18"/>
  <c r="Q68" i="18"/>
  <c r="Q233" i="18"/>
  <c r="Q64" i="18"/>
  <c r="Q225" i="18"/>
  <c r="Q56" i="18"/>
  <c r="Q244" i="18"/>
  <c r="Q73" i="18"/>
  <c r="Q257" i="18"/>
  <c r="Q88" i="18"/>
  <c r="Q309" i="18"/>
  <c r="Q181" i="18"/>
  <c r="Q53" i="18"/>
  <c r="Q327" i="18"/>
  <c r="Q205" i="18"/>
  <c r="Q77" i="18"/>
  <c r="Q350" i="18"/>
  <c r="Q286" i="18"/>
  <c r="Q222" i="18"/>
  <c r="Q158" i="18"/>
  <c r="Q94" i="18"/>
  <c r="Q30" i="18"/>
  <c r="Q267" i="18"/>
  <c r="Q203" i="18"/>
  <c r="Q139" i="18"/>
  <c r="Q75" i="18"/>
  <c r="Q11" i="18"/>
  <c r="Q298" i="18"/>
  <c r="Q234" i="18"/>
  <c r="Q170" i="18"/>
  <c r="Q106" i="18"/>
  <c r="Q42" i="18"/>
  <c r="Q287" i="18"/>
  <c r="Q223" i="18"/>
  <c r="Q159" i="18"/>
  <c r="Q95" i="18"/>
  <c r="Q31" i="18"/>
  <c r="O352" i="18"/>
  <c r="O301" i="18"/>
  <c r="O157" i="18"/>
  <c r="O141" i="18"/>
  <c r="O231" i="18"/>
  <c r="O347" i="18"/>
  <c r="O225" i="18"/>
  <c r="O315" i="18"/>
  <c r="O187" i="18"/>
  <c r="O309" i="18"/>
  <c r="O181" i="18"/>
  <c r="O271" i="18"/>
  <c r="O143" i="18"/>
  <c r="O281" i="18"/>
  <c r="O153" i="18"/>
  <c r="O318" i="18"/>
  <c r="O286" i="18"/>
  <c r="O254" i="18"/>
  <c r="O222" i="18"/>
  <c r="O190" i="18"/>
  <c r="O158" i="18"/>
  <c r="O126" i="18"/>
  <c r="O94" i="18"/>
  <c r="O62" i="18"/>
  <c r="O30" i="18"/>
  <c r="O117" i="18"/>
  <c r="O85" i="18"/>
  <c r="O49" i="18"/>
  <c r="O344" i="18"/>
  <c r="O300" i="18"/>
  <c r="O260" i="18"/>
  <c r="O216" i="18"/>
  <c r="O172" i="18"/>
  <c r="O132" i="18"/>
  <c r="O88" i="18"/>
  <c r="O44" i="18"/>
  <c r="O123" i="18"/>
  <c r="O79" i="18"/>
  <c r="O35" i="18"/>
  <c r="Q315" i="18"/>
  <c r="Q313" i="18"/>
  <c r="Q305" i="18"/>
  <c r="Q304" i="18"/>
  <c r="Q296" i="18"/>
  <c r="Q292" i="18"/>
  <c r="Q323" i="18"/>
  <c r="Q349" i="18"/>
  <c r="Q12" i="18"/>
  <c r="Q212" i="18"/>
  <c r="Q36" i="18"/>
  <c r="Q204" i="18"/>
  <c r="Q25" i="18"/>
  <c r="Q224" i="18"/>
  <c r="Q52" i="18"/>
  <c r="Q236" i="18"/>
  <c r="Q65" i="18"/>
  <c r="Q293" i="18"/>
  <c r="Q165" i="18"/>
  <c r="Q37" i="18"/>
  <c r="Q316" i="18"/>
  <c r="Q189" i="18"/>
  <c r="Q61" i="18"/>
  <c r="Q342" i="18"/>
  <c r="Q278" i="18"/>
  <c r="Q214" i="18"/>
  <c r="Q150" i="18"/>
  <c r="Q86" i="18"/>
  <c r="Q22" i="18"/>
  <c r="Q259" i="18"/>
  <c r="Q195" i="18"/>
  <c r="Q131" i="18"/>
  <c r="Q67" i="18"/>
  <c r="Q6" i="18"/>
  <c r="Q290" i="18"/>
  <c r="Q226" i="18"/>
  <c r="Q162" i="18"/>
  <c r="Q98" i="18"/>
  <c r="Q34" i="18"/>
  <c r="Q279" i="18"/>
  <c r="Q215" i="18"/>
  <c r="Q151" i="18"/>
  <c r="Q87" i="18"/>
  <c r="Q23" i="18"/>
  <c r="O252" i="18"/>
  <c r="O212" i="18"/>
  <c r="O168" i="18"/>
  <c r="O124" i="18"/>
  <c r="O84" i="18"/>
  <c r="O40" i="18"/>
  <c r="O115" i="18"/>
  <c r="O75" i="18"/>
  <c r="O31" i="18"/>
  <c r="Q260" i="18"/>
  <c r="Q252" i="18"/>
  <c r="Q249" i="18"/>
  <c r="Q284" i="18"/>
  <c r="Q320" i="18"/>
  <c r="Q345" i="18"/>
  <c r="Q192" i="18"/>
  <c r="Q340" i="18"/>
  <c r="Q184" i="18"/>
  <c r="Q352" i="18"/>
  <c r="Q201" i="18"/>
  <c r="Q20" i="18"/>
  <c r="Q216" i="18"/>
  <c r="Q41" i="18"/>
  <c r="Q277" i="18"/>
  <c r="Q149" i="18"/>
  <c r="Q21" i="18"/>
  <c r="Q301" i="18"/>
  <c r="Q173" i="18"/>
  <c r="Q45" i="18"/>
  <c r="Q334" i="18"/>
  <c r="Q270" i="18"/>
  <c r="Q206" i="18"/>
  <c r="Q142" i="18"/>
  <c r="Q78" i="18"/>
  <c r="Q14" i="18"/>
  <c r="Q251" i="18"/>
  <c r="Q187" i="18"/>
  <c r="Q123" i="18"/>
  <c r="Q59" i="18"/>
  <c r="Q346" i="18"/>
  <c r="Q282" i="18"/>
  <c r="Q218" i="18"/>
  <c r="Q154" i="18"/>
  <c r="Q90" i="18"/>
  <c r="Q26" i="18"/>
  <c r="Q271" i="18"/>
  <c r="Q207" i="18"/>
  <c r="Q143" i="18"/>
  <c r="Q79" i="18"/>
  <c r="Q15" i="18"/>
  <c r="O248" i="18"/>
  <c r="O204" i="18"/>
  <c r="O164" i="18"/>
  <c r="O120" i="18"/>
  <c r="O76" i="18"/>
  <c r="O36" i="18"/>
  <c r="O111" i="18"/>
  <c r="O67" i="18"/>
  <c r="O27" i="18"/>
  <c r="Q232" i="18"/>
  <c r="Q228" i="18"/>
  <c r="Q220" i="18"/>
  <c r="Q217" i="18"/>
  <c r="Q209" i="18"/>
  <c r="Q208" i="18"/>
  <c r="Q241" i="18"/>
  <c r="Q281" i="18"/>
  <c r="Q331" i="18"/>
  <c r="Q169" i="18"/>
  <c r="Q325" i="18"/>
  <c r="Q161" i="18"/>
  <c r="Q339" i="18"/>
  <c r="Q180" i="18"/>
  <c r="Q347" i="18"/>
  <c r="Q193" i="18"/>
  <c r="Q9" i="18"/>
  <c r="Q261" i="18"/>
  <c r="Q133" i="18"/>
  <c r="Q48" i="18"/>
  <c r="Q285" i="18"/>
  <c r="Q157" i="18"/>
  <c r="Q29" i="18"/>
  <c r="Q326" i="18"/>
  <c r="Q262" i="18"/>
  <c r="Q198" i="18"/>
  <c r="Q134" i="18"/>
  <c r="Q70" i="18"/>
  <c r="Q307" i="18"/>
  <c r="Q243" i="18"/>
  <c r="Q179" i="18"/>
  <c r="Q115" i="18"/>
  <c r="Q51" i="18"/>
  <c r="Q338" i="18"/>
  <c r="Q274" i="18"/>
  <c r="Q210" i="18"/>
  <c r="Q146" i="18"/>
  <c r="Q82" i="18"/>
  <c r="Q18" i="18"/>
  <c r="Q263" i="18"/>
  <c r="Q199" i="18"/>
  <c r="Q135" i="18"/>
  <c r="Q71" i="18"/>
  <c r="O244" i="18"/>
  <c r="O200" i="18"/>
  <c r="O156" i="18"/>
  <c r="O116" i="18"/>
  <c r="O72" i="18"/>
  <c r="O28" i="18"/>
  <c r="O107" i="18"/>
  <c r="O63" i="18"/>
  <c r="O19" i="18"/>
  <c r="AM166" i="10"/>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AK224" i="10" l="1"/>
  <c r="E309" i="10"/>
  <c r="AM189" i="10"/>
  <c r="AN189" i="10" s="1"/>
  <c r="AK25" i="10"/>
  <c r="AK143" i="10"/>
  <c r="AM195" i="10"/>
  <c r="AK213" i="10"/>
  <c r="AA345" i="10"/>
  <c r="AK126" i="10"/>
  <c r="AA178" i="10"/>
  <c r="AB178" i="10" s="1"/>
  <c r="AK45" i="10"/>
  <c r="AA117" i="10"/>
  <c r="AA36" i="10"/>
  <c r="AK294" i="10"/>
  <c r="AA104" i="10"/>
  <c r="AM298" i="10"/>
  <c r="AM215" i="10"/>
  <c r="AN215" i="10" s="1"/>
  <c r="AA146" i="10"/>
  <c r="AB146" i="10" s="1"/>
  <c r="AA297" i="10"/>
  <c r="AM203" i="10"/>
  <c r="AM52" i="10"/>
  <c r="AN52" i="10" s="1"/>
  <c r="AA161" i="10"/>
  <c r="AA266" i="10"/>
  <c r="AA326" i="10"/>
  <c r="AA22" i="10"/>
  <c r="AA31" i="10"/>
  <c r="AM303" i="10"/>
  <c r="AN303" i="10" s="1"/>
  <c r="AA261" i="10"/>
  <c r="AA164" i="10"/>
  <c r="AB164" i="10" s="1"/>
  <c r="AA307" i="10"/>
  <c r="AM304" i="10"/>
  <c r="AA50" i="10"/>
  <c r="AB50" i="10" s="1"/>
  <c r="AA165" i="10"/>
  <c r="AM312" i="10"/>
  <c r="AM328" i="10"/>
  <c r="AA324" i="10"/>
  <c r="AB324" i="10" s="1"/>
  <c r="E298" i="10"/>
  <c r="AA299" i="10"/>
  <c r="AA60" i="10"/>
  <c r="AM243" i="10"/>
  <c r="AM235" i="10"/>
  <c r="AN235" i="10" s="1"/>
  <c r="AM128" i="10"/>
  <c r="AN128" i="10" s="1"/>
  <c r="AM311" i="10"/>
  <c r="AA253" i="10"/>
  <c r="AA44" i="10"/>
  <c r="AB44" i="10" s="1"/>
  <c r="AM155" i="10"/>
  <c r="AN155" i="10" s="1"/>
  <c r="AK233" i="10"/>
  <c r="AK215" i="10"/>
  <c r="AA61" i="10"/>
  <c r="AA225" i="10"/>
  <c r="AB225" i="10" s="1"/>
  <c r="AA10" i="10"/>
  <c r="AA56" i="10"/>
  <c r="AA309" i="10"/>
  <c r="AB309" i="10" s="1"/>
  <c r="AA65" i="10"/>
  <c r="AA144" i="10"/>
  <c r="AA327" i="10"/>
  <c r="AA323" i="10"/>
  <c r="AA28" i="10"/>
  <c r="AA211" i="10"/>
  <c r="AA99" i="10"/>
  <c r="AA85" i="10"/>
  <c r="AA107" i="10"/>
  <c r="AA8" i="10"/>
  <c r="AA181" i="10"/>
  <c r="AA264" i="10"/>
  <c r="AB264" i="10" s="1"/>
  <c r="AA30" i="10"/>
  <c r="AM248" i="10"/>
  <c r="AN248" i="10" s="1"/>
  <c r="AM222" i="10"/>
  <c r="AN222" i="10" s="1"/>
  <c r="AA251" i="10"/>
  <c r="AM313" i="10"/>
  <c r="AA221" i="10"/>
  <c r="AB221" i="10" s="1"/>
  <c r="AA103" i="10"/>
  <c r="AA9" i="10"/>
  <c r="AA197" i="10"/>
  <c r="AK8" i="10"/>
  <c r="AK211" i="10"/>
  <c r="AA230" i="10"/>
  <c r="AA112" i="10"/>
  <c r="AA228" i="10"/>
  <c r="AB228" i="10" s="1"/>
  <c r="AM37" i="10"/>
  <c r="AN37" i="10" s="1"/>
  <c r="AM284" i="10"/>
  <c r="AA320" i="10"/>
  <c r="AA86" i="10"/>
  <c r="AM174" i="10"/>
  <c r="AN174" i="10" s="1"/>
  <c r="AA332" i="10"/>
  <c r="AA14" i="10"/>
  <c r="AA29" i="10"/>
  <c r="AA5" i="10"/>
  <c r="AM94" i="10"/>
  <c r="AA59" i="10"/>
  <c r="AA305" i="10"/>
  <c r="AB305" i="10" s="1"/>
  <c r="AM262" i="10"/>
  <c r="AN262" i="10" s="1"/>
  <c r="AA340" i="10"/>
  <c r="AA21" i="10"/>
  <c r="AM148" i="10"/>
  <c r="AA270" i="10"/>
  <c r="AM339" i="10"/>
  <c r="AN339" i="10" s="1"/>
  <c r="AM283" i="10"/>
  <c r="AN283" i="10" s="1"/>
  <c r="AA126" i="10"/>
  <c r="AA224" i="10"/>
  <c r="AM337" i="10"/>
  <c r="AN337" i="10" s="1"/>
  <c r="AA159" i="10"/>
  <c r="AA214" i="10"/>
  <c r="AM190" i="10"/>
  <c r="AN190" i="10" s="1"/>
  <c r="AM338" i="10"/>
  <c r="AM119" i="10"/>
  <c r="AA66" i="10"/>
  <c r="AA237" i="10"/>
  <c r="AM175" i="10"/>
  <c r="AA245" i="10"/>
  <c r="AK112" i="10"/>
  <c r="AM110" i="10"/>
  <c r="AN110" i="10" s="1"/>
  <c r="AM227" i="10"/>
  <c r="AN227" i="10" s="1"/>
  <c r="AA122" i="10"/>
  <c r="AK77" i="10"/>
  <c r="AA234" i="10"/>
  <c r="AA219" i="10"/>
  <c r="AA168" i="10"/>
  <c r="AA302" i="10"/>
  <c r="AB302" i="10" s="1"/>
  <c r="AA141" i="10"/>
  <c r="AB141" i="10" s="1"/>
  <c r="AA84" i="10"/>
  <c r="AA293" i="10"/>
  <c r="AA53" i="10"/>
  <c r="AB53" i="10" s="1"/>
  <c r="AA271" i="10"/>
  <c r="AB271" i="10" s="1"/>
  <c r="AA177" i="10"/>
  <c r="AB177" i="10" s="1"/>
  <c r="AA25" i="10"/>
  <c r="AA150" i="10"/>
  <c r="AA246" i="10"/>
  <c r="AA242" i="10"/>
  <c r="AA54" i="10"/>
  <c r="AA281" i="10"/>
  <c r="AA153" i="10"/>
  <c r="AA247" i="10"/>
  <c r="AA229" i="10"/>
  <c r="AA167" i="10"/>
  <c r="AA210" i="10"/>
  <c r="AA51" i="10"/>
  <c r="AA67" i="10"/>
  <c r="AA57" i="10"/>
  <c r="AA238" i="10"/>
  <c r="AA285" i="10"/>
  <c r="AB285" i="10" s="1"/>
  <c r="AA152" i="10"/>
  <c r="AA138" i="10"/>
  <c r="AA133" i="10"/>
  <c r="AB133" i="10" s="1"/>
  <c r="AA26" i="10"/>
  <c r="AB26" i="10" s="1"/>
  <c r="AA325" i="10"/>
  <c r="AB325" i="10" s="1"/>
  <c r="AM16" i="10"/>
  <c r="AN16" i="10" s="1"/>
  <c r="AA272" i="10"/>
  <c r="AM255" i="10"/>
  <c r="AN255" i="10" s="1"/>
  <c r="AM32" i="10"/>
  <c r="AN32" i="10" s="1"/>
  <c r="AA123" i="10"/>
  <c r="AA180" i="10"/>
  <c r="AB180" i="10" s="1"/>
  <c r="AA240" i="10"/>
  <c r="AB240" i="10" s="1"/>
  <c r="AA268" i="10"/>
  <c r="AA71" i="10"/>
  <c r="AA92" i="10"/>
  <c r="AA193" i="10"/>
  <c r="AA13" i="10"/>
  <c r="AA301" i="10"/>
  <c r="AB301" i="10" s="1"/>
  <c r="AA289" i="10"/>
  <c r="AA47" i="10"/>
  <c r="AB47" i="10" s="1"/>
  <c r="AM115" i="10"/>
  <c r="AA241" i="10"/>
  <c r="AM129" i="10"/>
  <c r="AA330" i="10"/>
  <c r="AA220" i="10"/>
  <c r="AA254" i="10"/>
  <c r="AB254" i="10" s="1"/>
  <c r="AM342" i="10"/>
  <c r="AN342" i="10" s="1"/>
  <c r="AM140" i="10"/>
  <c r="AA288" i="10"/>
  <c r="AB288" i="10" s="1"/>
  <c r="AA202" i="10"/>
  <c r="AM19" i="10"/>
  <c r="AN19" i="10" s="1"/>
  <c r="AA282" i="10"/>
  <c r="AB282" i="10" s="1"/>
  <c r="E238" i="10"/>
  <c r="AK182" i="10"/>
  <c r="AK339" i="10"/>
  <c r="AK333" i="10"/>
  <c r="AA263" i="10"/>
  <c r="AM136" i="10"/>
  <c r="AN136" i="10" s="1"/>
  <c r="AA118" i="10"/>
  <c r="AB118" i="10" s="1"/>
  <c r="AM100" i="10"/>
  <c r="AN100" i="10" s="1"/>
  <c r="AM6" i="10"/>
  <c r="AM81" i="10"/>
  <c r="AM280" i="10"/>
  <c r="AN280" i="10" s="1"/>
  <c r="AA275" i="10"/>
  <c r="AB275" i="10" s="1"/>
  <c r="AA260" i="10"/>
  <c r="AA64" i="10"/>
  <c r="AA182" i="10"/>
  <c r="AM179" i="10"/>
  <c r="AN179" i="10" s="1"/>
  <c r="AA17" i="10"/>
  <c r="AB17" i="10" s="1"/>
  <c r="AM204" i="10"/>
  <c r="AN204" i="10" s="1"/>
  <c r="AK295" i="10"/>
  <c r="AK257" i="10"/>
  <c r="AK84" i="10"/>
  <c r="AM244" i="10"/>
  <c r="AM350" i="10"/>
  <c r="AN350" i="10" s="1"/>
  <c r="AA78" i="10"/>
  <c r="AA38" i="10"/>
  <c r="AB38" i="10" s="1"/>
  <c r="AA278" i="10"/>
  <c r="AA192" i="10"/>
  <c r="AB192" i="10" s="1"/>
  <c r="AM20" i="10"/>
  <c r="AN20" i="10" s="1"/>
  <c r="AA111" i="10"/>
  <c r="AM196" i="10"/>
  <c r="AM15" i="10"/>
  <c r="AA131" i="10"/>
  <c r="AB131" i="10" s="1"/>
  <c r="AA259" i="10"/>
  <c r="AA68" i="10"/>
  <c r="AA135" i="10"/>
  <c r="AM55" i="10"/>
  <c r="AA158" i="10"/>
  <c r="AA23" i="10"/>
  <c r="AA233" i="10"/>
  <c r="AA341" i="10"/>
  <c r="AB341" i="10" s="1"/>
  <c r="AA257" i="10"/>
  <c r="AA274" i="10"/>
  <c r="AA344" i="10"/>
  <c r="AA226" i="10"/>
  <c r="AA216" i="10"/>
  <c r="AA11" i="10"/>
  <c r="AA321" i="10"/>
  <c r="AA176" i="10"/>
  <c r="AB176" i="10" s="1"/>
  <c r="AA116" i="10"/>
  <c r="AA217" i="10"/>
  <c r="AA290" i="10"/>
  <c r="AA318" i="10"/>
  <c r="AM74" i="10"/>
  <c r="AM101" i="10"/>
  <c r="AA198" i="10"/>
  <c r="AA200" i="10"/>
  <c r="AM277" i="10"/>
  <c r="AN277" i="10" s="1"/>
  <c r="AM91" i="10"/>
  <c r="AN91" i="10" s="1"/>
  <c r="AM207" i="10"/>
  <c r="AM308" i="10"/>
  <c r="AM294" i="10"/>
  <c r="AN294" i="10" s="1"/>
  <c r="AA213" i="10"/>
  <c r="AM62" i="10"/>
  <c r="AN62" i="10" s="1"/>
  <c r="AM114" i="10"/>
  <c r="AA49" i="10"/>
  <c r="AB49" i="10" s="1"/>
  <c r="V94" i="10"/>
  <c r="V241" i="10"/>
  <c r="V282" i="10"/>
  <c r="AA80" i="10"/>
  <c r="AA173" i="10"/>
  <c r="AM82" i="10"/>
  <c r="AN82" i="10" s="1"/>
  <c r="AA96" i="10"/>
  <c r="AA40" i="10"/>
  <c r="AB40" i="10" s="1"/>
  <c r="AM170" i="10"/>
  <c r="AN170" i="10" s="1"/>
  <c r="V281" i="10"/>
  <c r="AA76" i="10"/>
  <c r="AA7" i="10"/>
  <c r="AA171" i="10"/>
  <c r="AA334" i="10"/>
  <c r="AA95" i="10"/>
  <c r="AA163" i="10"/>
  <c r="AA269" i="10"/>
  <c r="AA315" i="10"/>
  <c r="AA185" i="10"/>
  <c r="AB185" i="10" s="1"/>
  <c r="V39" i="10"/>
  <c r="V43" i="10"/>
  <c r="AM106" i="10"/>
  <c r="AN106" i="10" s="1"/>
  <c r="AA206" i="10"/>
  <c r="AM212" i="10"/>
  <c r="AN212" i="10" s="1"/>
  <c r="AA223" i="10"/>
  <c r="AB223" i="10" s="1"/>
  <c r="AK161" i="10"/>
  <c r="AK139" i="10"/>
  <c r="AK22" i="10"/>
  <c r="AK46" i="10"/>
  <c r="AK326" i="10"/>
  <c r="AK352" i="10"/>
  <c r="AK251" i="10"/>
  <c r="AA322" i="10"/>
  <c r="AB322" i="10" s="1"/>
  <c r="AA134" i="10"/>
  <c r="AM41" i="10"/>
  <c r="AN41" i="10" s="1"/>
  <c r="AA273" i="10"/>
  <c r="AA39" i="10"/>
  <c r="AA317" i="10"/>
  <c r="AB317" i="10" s="1"/>
  <c r="AM77" i="10"/>
  <c r="AN77" i="10" s="1"/>
  <c r="AA147" i="10"/>
  <c r="AM139" i="10"/>
  <c r="AN139" i="10" s="1"/>
  <c r="AA43" i="10"/>
  <c r="AM258" i="10"/>
  <c r="AM347" i="10"/>
  <c r="AN347" i="10" s="1"/>
  <c r="AM236" i="10"/>
  <c r="AA33" i="10"/>
  <c r="AA69" i="10"/>
  <c r="AA191" i="10"/>
  <c r="AM35" i="10"/>
  <c r="AM27" i="10"/>
  <c r="AN27" i="10" s="1"/>
  <c r="AM188" i="10"/>
  <c r="AN188" i="10" s="1"/>
  <c r="AM329" i="10"/>
  <c r="AN329" i="10" s="1"/>
  <c r="AM113" i="10"/>
  <c r="AA97" i="10"/>
  <c r="AM157" i="10"/>
  <c r="AA205" i="10"/>
  <c r="AM256" i="10"/>
  <c r="AM149" i="10"/>
  <c r="AN149" i="10" s="1"/>
  <c r="AA121" i="10"/>
  <c r="AB121" i="10" s="1"/>
  <c r="AA162" i="10"/>
  <c r="AB162" i="10" s="1"/>
  <c r="AM18" i="10"/>
  <c r="AN18" i="10" s="1"/>
  <c r="AK98" i="10"/>
  <c r="AA143" i="10"/>
  <c r="AA45" i="10"/>
  <c r="AA319" i="10"/>
  <c r="AB319" i="10" s="1"/>
  <c r="AA218" i="10"/>
  <c r="AA267" i="10"/>
  <c r="AA151" i="10"/>
  <c r="AB151" i="10" s="1"/>
  <c r="AA137" i="10"/>
  <c r="V120" i="10"/>
  <c r="V171" i="10"/>
  <c r="V340" i="10"/>
  <c r="AK195" i="10"/>
  <c r="AO311" i="10"/>
  <c r="AK93" i="10"/>
  <c r="AK67" i="10"/>
  <c r="AK61" i="10"/>
  <c r="AK210" i="10"/>
  <c r="AK187" i="10"/>
  <c r="AK32" i="10"/>
  <c r="AK164" i="10"/>
  <c r="AK329" i="10"/>
  <c r="AK28" i="10"/>
  <c r="E23" i="10"/>
  <c r="E58" i="10"/>
  <c r="E270" i="10"/>
  <c r="E249" i="10"/>
  <c r="X182" i="10"/>
  <c r="AK296" i="10"/>
  <c r="AK76" i="10"/>
  <c r="AK319" i="10"/>
  <c r="E207" i="10"/>
  <c r="V301" i="10"/>
  <c r="AA183" i="10"/>
  <c r="AB183" i="10" s="1"/>
  <c r="AA120" i="10"/>
  <c r="AA239" i="10"/>
  <c r="AA199" i="10"/>
  <c r="AA316" i="10"/>
  <c r="AB316" i="10" s="1"/>
  <c r="AA156" i="10"/>
  <c r="AM88" i="10"/>
  <c r="AN88" i="10" s="1"/>
  <c r="AM108" i="10"/>
  <c r="X269" i="10"/>
  <c r="AM89" i="10"/>
  <c r="AN89" i="10" s="1"/>
  <c r="AC7" i="10"/>
  <c r="AA208" i="10"/>
  <c r="AB208" i="10" s="1"/>
  <c r="AO141" i="10"/>
  <c r="AN141" i="10" s="1"/>
  <c r="AA127" i="10"/>
  <c r="AB127" i="10" s="1"/>
  <c r="V238" i="10"/>
  <c r="AA292" i="10"/>
  <c r="AA287" i="10"/>
  <c r="AM130" i="10"/>
  <c r="AM306" i="10"/>
  <c r="AN306" i="10" s="1"/>
  <c r="E232" i="10"/>
  <c r="E218" i="10"/>
  <c r="E45" i="10"/>
  <c r="E244" i="10"/>
  <c r="E204" i="10"/>
  <c r="V227" i="10"/>
  <c r="AA335" i="10"/>
  <c r="AB335" i="10" s="1"/>
  <c r="AA87" i="10"/>
  <c r="E94" i="10"/>
  <c r="V45" i="10"/>
  <c r="I351" i="10"/>
  <c r="AA83" i="10"/>
  <c r="AA265" i="10"/>
  <c r="AA187" i="10"/>
  <c r="AM142" i="10"/>
  <c r="AN142" i="10" s="1"/>
  <c r="AA333" i="10"/>
  <c r="E233" i="10"/>
  <c r="O351" i="10"/>
  <c r="P351" i="10" s="1"/>
  <c r="AA75" i="10"/>
  <c r="AO282" i="10"/>
  <c r="AN282" i="10" s="1"/>
  <c r="AA58" i="10"/>
  <c r="V316" i="10"/>
  <c r="E318" i="10"/>
  <c r="AA34" i="10"/>
  <c r="O160" i="10"/>
  <c r="E138" i="10"/>
  <c r="V122" i="10"/>
  <c r="V167" i="10"/>
  <c r="AO302" i="10"/>
  <c r="AN302" i="10" s="1"/>
  <c r="AA169" i="10"/>
  <c r="AM90" i="10"/>
  <c r="AN90" i="10" s="1"/>
  <c r="AA250" i="10"/>
  <c r="AA105" i="10"/>
  <c r="AA276" i="10"/>
  <c r="AA160" i="10"/>
  <c r="AM48" i="10"/>
  <c r="E145" i="10"/>
  <c r="E299" i="10"/>
  <c r="E317" i="10"/>
  <c r="E180" i="10"/>
  <c r="E12" i="10"/>
  <c r="V185" i="10"/>
  <c r="E114" i="10"/>
  <c r="I322" i="10"/>
  <c r="AO203" i="10"/>
  <c r="AO63" i="10"/>
  <c r="AN63" i="10" s="1"/>
  <c r="AO127" i="10"/>
  <c r="AN127" i="10" s="1"/>
  <c r="I85" i="10"/>
  <c r="AK259" i="10"/>
  <c r="AK264" i="10"/>
  <c r="AK127" i="10"/>
  <c r="AC300" i="10"/>
  <c r="AB300" i="10" s="1"/>
  <c r="O59" i="10"/>
  <c r="X345" i="10"/>
  <c r="O306" i="10"/>
  <c r="P306" i="10" s="1"/>
  <c r="I348" i="10"/>
  <c r="O299" i="10"/>
  <c r="P299" i="10" s="1"/>
  <c r="AC153" i="10"/>
  <c r="X217" i="10"/>
  <c r="Y217" i="10" s="1"/>
  <c r="E326" i="10"/>
  <c r="E148" i="10"/>
  <c r="E168" i="10"/>
  <c r="E210" i="10"/>
  <c r="E223" i="10"/>
  <c r="AO48" i="10"/>
  <c r="AO223" i="10"/>
  <c r="AN223" i="10" s="1"/>
  <c r="AK198" i="10"/>
  <c r="AK205" i="10"/>
  <c r="AK288" i="10"/>
  <c r="AK197" i="10"/>
  <c r="AK345" i="10"/>
  <c r="AK232" i="10"/>
  <c r="AK34" i="10"/>
  <c r="X278" i="10"/>
  <c r="Q321" i="10"/>
  <c r="I213" i="10"/>
  <c r="AK100" i="10"/>
  <c r="AK212" i="10"/>
  <c r="AK75" i="10"/>
  <c r="AK59" i="10"/>
  <c r="AK48" i="10"/>
  <c r="AK184" i="10"/>
  <c r="AO228" i="10"/>
  <c r="AN228" i="10" s="1"/>
  <c r="AC202" i="10"/>
  <c r="AK273" i="10"/>
  <c r="AK166" i="10"/>
  <c r="O114" i="10"/>
  <c r="I16" i="10"/>
  <c r="O136" i="10"/>
  <c r="AC135" i="10"/>
  <c r="O330" i="10"/>
  <c r="AK220" i="10"/>
  <c r="K244" i="10"/>
  <c r="O175" i="10"/>
  <c r="AK347" i="10"/>
  <c r="X263" i="10"/>
  <c r="Y263" i="10" s="1"/>
  <c r="I86" i="10"/>
  <c r="E153" i="10"/>
  <c r="K82" i="10"/>
  <c r="AC295" i="10"/>
  <c r="AC68" i="10"/>
  <c r="AO338" i="10"/>
  <c r="Z13" i="10"/>
  <c r="Q29" i="10"/>
  <c r="Q274" i="10"/>
  <c r="V29" i="10"/>
  <c r="E185" i="10"/>
  <c r="E36" i="10"/>
  <c r="E345" i="10"/>
  <c r="E220" i="10"/>
  <c r="V341" i="10"/>
  <c r="V117" i="10"/>
  <c r="V237" i="10"/>
  <c r="Q302" i="10"/>
  <c r="O130" i="10"/>
  <c r="P130" i="10" s="1"/>
  <c r="AC267" i="10"/>
  <c r="E137" i="10"/>
  <c r="E86" i="10"/>
  <c r="E275" i="10"/>
  <c r="E159" i="10"/>
  <c r="E147" i="10"/>
  <c r="O144" i="10"/>
  <c r="X115" i="10"/>
  <c r="X119" i="10"/>
  <c r="AC93" i="10"/>
  <c r="E237" i="10"/>
  <c r="E106" i="10"/>
  <c r="E300" i="10"/>
  <c r="E151" i="10"/>
  <c r="E349" i="10"/>
  <c r="AK49" i="10"/>
  <c r="AK240" i="10"/>
  <c r="AO309" i="10"/>
  <c r="AN309" i="10" s="1"/>
  <c r="AC260" i="10"/>
  <c r="AC60" i="10"/>
  <c r="AC277" i="10"/>
  <c r="AB277" i="10" s="1"/>
  <c r="E92" i="10"/>
  <c r="AO15" i="10"/>
  <c r="O329" i="10"/>
  <c r="AO130" i="10"/>
  <c r="X293" i="10"/>
  <c r="Y293" i="10" s="1"/>
  <c r="AO133" i="10"/>
  <c r="AN133" i="10" s="1"/>
  <c r="K79" i="10"/>
  <c r="J79" i="10" s="1"/>
  <c r="AK121" i="10"/>
  <c r="AK313" i="10"/>
  <c r="AK11" i="10"/>
  <c r="AK149" i="10"/>
  <c r="AK26" i="10"/>
  <c r="AK120" i="10"/>
  <c r="AK287" i="10"/>
  <c r="AK314" i="10"/>
  <c r="AK286" i="10"/>
  <c r="AK159" i="10"/>
  <c r="AK133" i="10"/>
  <c r="AK71" i="10"/>
  <c r="AK188" i="10"/>
  <c r="AK29" i="10"/>
  <c r="AK172" i="10"/>
  <c r="AK338" i="10"/>
  <c r="AK35" i="10"/>
  <c r="AK238" i="10"/>
  <c r="AK346" i="10"/>
  <c r="I21" i="10"/>
  <c r="X234" i="10"/>
  <c r="Y234" i="10" s="1"/>
  <c r="I198" i="10"/>
  <c r="I129" i="10"/>
  <c r="AO231" i="10"/>
  <c r="AN231" i="10" s="1"/>
  <c r="Q27" i="10"/>
  <c r="P27" i="10" s="1"/>
  <c r="X11" i="10"/>
  <c r="Y11" i="10" s="1"/>
  <c r="Z253" i="10"/>
  <c r="Q42" i="10"/>
  <c r="P42" i="10" s="1"/>
  <c r="I292" i="10"/>
  <c r="J292" i="10" s="1"/>
  <c r="X81" i="10"/>
  <c r="Y81" i="10" s="1"/>
  <c r="X249" i="10"/>
  <c r="I280" i="10"/>
  <c r="O102" i="10"/>
  <c r="I88" i="10"/>
  <c r="J88" i="10" s="1"/>
  <c r="AK90" i="10"/>
  <c r="E209" i="10"/>
  <c r="AO317" i="10"/>
  <c r="AN317" i="10" s="1"/>
  <c r="E262" i="10"/>
  <c r="E273" i="10"/>
  <c r="AK318" i="10"/>
  <c r="AK225" i="10"/>
  <c r="AK350" i="10"/>
  <c r="E95" i="10"/>
  <c r="E81" i="10"/>
  <c r="AC212" i="10"/>
  <c r="AB212" i="10" s="1"/>
  <c r="E224" i="10"/>
  <c r="E56" i="10"/>
  <c r="AK293" i="10"/>
  <c r="AK122" i="10"/>
  <c r="AK70" i="10"/>
  <c r="E25" i="10"/>
  <c r="V148" i="10"/>
  <c r="AN65" i="10"/>
  <c r="E306" i="10"/>
  <c r="AK327" i="10"/>
  <c r="AK40" i="10"/>
  <c r="AK157" i="10"/>
  <c r="AK140" i="10"/>
  <c r="E242" i="10"/>
  <c r="AO154" i="10"/>
  <c r="AN154" i="10" s="1"/>
  <c r="V79" i="10"/>
  <c r="Z312" i="10"/>
  <c r="Y312" i="10" s="1"/>
  <c r="I158" i="10"/>
  <c r="Z5" i="10"/>
  <c r="AC343" i="10"/>
  <c r="O168" i="10"/>
  <c r="O108" i="10"/>
  <c r="P108" i="10" s="1"/>
  <c r="I242" i="10"/>
  <c r="O320" i="10"/>
  <c r="P320" i="10" s="1"/>
  <c r="Z43" i="10"/>
  <c r="K148" i="10"/>
  <c r="AC71" i="10"/>
  <c r="I41" i="10"/>
  <c r="Q155" i="10"/>
  <c r="AC139" i="10"/>
  <c r="AB139" i="10" s="1"/>
  <c r="Z67" i="10"/>
  <c r="O301" i="10"/>
  <c r="P301" i="10" s="1"/>
  <c r="O310" i="10"/>
  <c r="AC87" i="10"/>
  <c r="AC41" i="10"/>
  <c r="AB41" i="10" s="1"/>
  <c r="AO177" i="10"/>
  <c r="AN177" i="10" s="1"/>
  <c r="X242" i="10"/>
  <c r="Q98" i="10"/>
  <c r="P98" i="10" s="1"/>
  <c r="I63" i="10"/>
  <c r="K108" i="10"/>
  <c r="J108" i="10" s="1"/>
  <c r="K310" i="10"/>
  <c r="Q265" i="10"/>
  <c r="X211" i="10"/>
  <c r="Y211" i="10" s="1"/>
  <c r="AC303" i="10"/>
  <c r="AB303" i="10" s="1"/>
  <c r="X301" i="10"/>
  <c r="AC136" i="10"/>
  <c r="AB136" i="10" s="1"/>
  <c r="I311" i="10"/>
  <c r="O260" i="10"/>
  <c r="AC83" i="10"/>
  <c r="X90" i="10"/>
  <c r="O314" i="10"/>
  <c r="Q58" i="10"/>
  <c r="O70" i="10"/>
  <c r="P70" i="10" s="1"/>
  <c r="O303" i="10"/>
  <c r="O36" i="10"/>
  <c r="P36" i="10" s="1"/>
  <c r="AC163" i="10"/>
  <c r="AC138" i="10"/>
  <c r="AC95" i="10"/>
  <c r="AC120" i="10"/>
  <c r="AB120" i="10" s="1"/>
  <c r="I174" i="10"/>
  <c r="Z298" i="10"/>
  <c r="Y298" i="10" s="1"/>
  <c r="I345" i="10"/>
  <c r="J345" i="10" s="1"/>
  <c r="I268" i="10"/>
  <c r="AC57" i="10"/>
  <c r="E117" i="10"/>
  <c r="E33" i="10"/>
  <c r="X281" i="10"/>
  <c r="Y310" i="10"/>
  <c r="K61" i="10"/>
  <c r="J61" i="10" s="1"/>
  <c r="Z108" i="10"/>
  <c r="K211" i="10"/>
  <c r="Q192" i="10"/>
  <c r="Z265" i="10"/>
  <c r="Y265" i="10" s="1"/>
  <c r="Q84" i="10"/>
  <c r="Q260" i="10"/>
  <c r="AC227" i="10"/>
  <c r="AB227" i="10" s="1"/>
  <c r="I136" i="10"/>
  <c r="K193" i="10"/>
  <c r="AC54" i="10"/>
  <c r="Z84" i="10"/>
  <c r="I157" i="10"/>
  <c r="I283" i="10"/>
  <c r="Q57" i="10"/>
  <c r="AC237" i="10"/>
  <c r="I52" i="10"/>
  <c r="X330" i="10"/>
  <c r="AC220" i="10"/>
  <c r="X175" i="10"/>
  <c r="Y175" i="10" s="1"/>
  <c r="Z192" i="10"/>
  <c r="Y192" i="10" s="1"/>
  <c r="O63" i="10"/>
  <c r="P63" i="10" s="1"/>
  <c r="K301" i="10"/>
  <c r="J301" i="10" s="1"/>
  <c r="Z61" i="10"/>
  <c r="AO146" i="10"/>
  <c r="AN146" i="10" s="1"/>
  <c r="I250" i="10"/>
  <c r="Z151" i="10"/>
  <c r="Q193" i="10"/>
  <c r="AC137" i="10"/>
  <c r="AB137" i="10" s="1"/>
  <c r="O169" i="10"/>
  <c r="X158" i="10"/>
  <c r="Y158" i="10" s="1"/>
  <c r="Q134" i="10"/>
  <c r="AO279" i="10"/>
  <c r="AC210" i="10"/>
  <c r="O157" i="10"/>
  <c r="X174" i="10"/>
  <c r="K230" i="10"/>
  <c r="Z115" i="10"/>
  <c r="AO44" i="10"/>
  <c r="AN44" i="10" s="1"/>
  <c r="AC167" i="10"/>
  <c r="O283" i="10"/>
  <c r="O56" i="10"/>
  <c r="X311" i="10"/>
  <c r="K57" i="10"/>
  <c r="Z144" i="10"/>
  <c r="Y144" i="10" s="1"/>
  <c r="I241" i="10"/>
  <c r="O52" i="10"/>
  <c r="P52" i="10" s="1"/>
  <c r="X114" i="10"/>
  <c r="Y114" i="10" s="1"/>
  <c r="K33" i="10"/>
  <c r="J33" i="10" s="1"/>
  <c r="Q21" i="10"/>
  <c r="AC292" i="10"/>
  <c r="X268" i="10"/>
  <c r="K56" i="10"/>
  <c r="K14" i="10"/>
  <c r="AC82" i="10"/>
  <c r="AB82" i="10" s="1"/>
  <c r="I121" i="10"/>
  <c r="I275" i="10"/>
  <c r="K81" i="10"/>
  <c r="J81" i="10" s="1"/>
  <c r="AC31" i="10"/>
  <c r="AC75" i="10"/>
  <c r="O125" i="10"/>
  <c r="E84" i="10"/>
  <c r="E308" i="10"/>
  <c r="E130" i="10"/>
  <c r="E65" i="10"/>
  <c r="E184" i="10"/>
  <c r="E108" i="10"/>
  <c r="E271" i="10"/>
  <c r="K151" i="10"/>
  <c r="Q239" i="10"/>
  <c r="Q291" i="10"/>
  <c r="Q182" i="10"/>
  <c r="P182" i="10" s="1"/>
  <c r="Q326" i="10"/>
  <c r="Z239" i="10"/>
  <c r="Q144" i="10"/>
  <c r="K21" i="10"/>
  <c r="X108" i="10"/>
  <c r="O121" i="10"/>
  <c r="Q81" i="10"/>
  <c r="X306" i="10"/>
  <c r="O250" i="10"/>
  <c r="Z134" i="10"/>
  <c r="Y134" i="10" s="1"/>
  <c r="K191" i="10"/>
  <c r="AC242" i="10"/>
  <c r="I202" i="10"/>
  <c r="J202" i="10" s="1"/>
  <c r="Q56" i="10"/>
  <c r="E236" i="10"/>
  <c r="E173" i="10"/>
  <c r="E321" i="10"/>
  <c r="E320" i="10"/>
  <c r="E328" i="10"/>
  <c r="I169" i="10"/>
  <c r="Q115" i="10"/>
  <c r="X168" i="10"/>
  <c r="Y168" i="10" s="1"/>
  <c r="K175" i="10"/>
  <c r="J175" i="10" s="1"/>
  <c r="K224" i="10"/>
  <c r="AC307" i="10"/>
  <c r="AC33" i="10"/>
  <c r="I56" i="10"/>
  <c r="O241" i="10"/>
  <c r="I103" i="10"/>
  <c r="Z33" i="10"/>
  <c r="I343" i="10"/>
  <c r="Q14" i="10"/>
  <c r="I125" i="10"/>
  <c r="Z301" i="10"/>
  <c r="AC306" i="10"/>
  <c r="AB306" i="10" s="1"/>
  <c r="AC88" i="10"/>
  <c r="AB88" i="10" s="1"/>
  <c r="K312" i="10"/>
  <c r="Q175" i="10"/>
  <c r="I211" i="10"/>
  <c r="Q224" i="10"/>
  <c r="K5" i="10"/>
  <c r="J5" i="10" s="1"/>
  <c r="Q293" i="10"/>
  <c r="P293" i="10" s="1"/>
  <c r="I278" i="10"/>
  <c r="J278" i="10" s="1"/>
  <c r="Z230" i="10"/>
  <c r="Y230" i="10" s="1"/>
  <c r="K298" i="10"/>
  <c r="Q191" i="10"/>
  <c r="AC229" i="10"/>
  <c r="O269" i="10"/>
  <c r="P269" i="10" s="1"/>
  <c r="K43" i="10"/>
  <c r="AC128" i="10"/>
  <c r="AB128" i="10" s="1"/>
  <c r="AC266" i="10"/>
  <c r="O103" i="10"/>
  <c r="Q34" i="10"/>
  <c r="AC37" i="10"/>
  <c r="AB37" i="10" s="1"/>
  <c r="I217" i="10"/>
  <c r="O202" i="10"/>
  <c r="O343" i="10"/>
  <c r="P343" i="10" s="1"/>
  <c r="Q345" i="10"/>
  <c r="P345" i="10" s="1"/>
  <c r="AC318" i="10"/>
  <c r="AC56" i="10"/>
  <c r="O90" i="10"/>
  <c r="X275" i="10"/>
  <c r="K189" i="10"/>
  <c r="J189" i="10" s="1"/>
  <c r="AC340" i="10"/>
  <c r="I182" i="10"/>
  <c r="J182" i="10" s="1"/>
  <c r="E146" i="10"/>
  <c r="E18" i="10"/>
  <c r="E221" i="10"/>
  <c r="E305" i="10"/>
  <c r="Z326" i="10"/>
  <c r="K293" i="10"/>
  <c r="K58" i="10"/>
  <c r="J58" i="10" s="1"/>
  <c r="O41" i="10"/>
  <c r="I70" i="10"/>
  <c r="I303" i="10"/>
  <c r="O16" i="10"/>
  <c r="I36" i="10"/>
  <c r="K321" i="10"/>
  <c r="I310" i="10"/>
  <c r="O213" i="10"/>
  <c r="I260" i="10"/>
  <c r="Z345" i="10"/>
  <c r="Z189" i="10"/>
  <c r="I320" i="10"/>
  <c r="E205" i="10"/>
  <c r="E228" i="10"/>
  <c r="E61" i="10"/>
  <c r="E188" i="10"/>
  <c r="I180" i="10"/>
  <c r="J180" i="10" s="1"/>
  <c r="Q244" i="10"/>
  <c r="P244" i="10" s="1"/>
  <c r="K291" i="10"/>
  <c r="K260" i="10"/>
  <c r="Q310" i="10"/>
  <c r="Z306" i="10"/>
  <c r="Q148" i="10"/>
  <c r="P148" i="10" s="1"/>
  <c r="Z36" i="10"/>
  <c r="Y36" i="10" s="1"/>
  <c r="E100" i="10"/>
  <c r="E302" i="10"/>
  <c r="E311" i="10"/>
  <c r="E110" i="10"/>
  <c r="E11" i="10"/>
  <c r="E222" i="10"/>
  <c r="E276" i="10"/>
  <c r="E128" i="10"/>
  <c r="E196" i="10"/>
  <c r="AK227" i="10"/>
  <c r="E268" i="10"/>
  <c r="AM349" i="10"/>
  <c r="AN349" i="10" s="1"/>
  <c r="AA194" i="10"/>
  <c r="I204" i="10"/>
  <c r="X178" i="10"/>
  <c r="AO240" i="10"/>
  <c r="AN240" i="10" s="1"/>
  <c r="O28" i="10"/>
  <c r="AO72" i="10"/>
  <c r="E282" i="10"/>
  <c r="E118" i="10"/>
  <c r="E7" i="10"/>
  <c r="E28" i="10"/>
  <c r="E278" i="10"/>
  <c r="E286" i="10"/>
  <c r="E289" i="10"/>
  <c r="E107" i="10"/>
  <c r="AO129" i="10"/>
  <c r="O349" i="10"/>
  <c r="AC159" i="10"/>
  <c r="X42" i="10"/>
  <c r="Y42" i="10" s="1"/>
  <c r="K24" i="10"/>
  <c r="AO6" i="10"/>
  <c r="X245" i="10"/>
  <c r="Q214" i="10"/>
  <c r="X296" i="10"/>
  <c r="I9" i="10"/>
  <c r="AK351" i="10"/>
  <c r="Z19" i="10"/>
  <c r="AC13" i="10"/>
  <c r="O188" i="10"/>
  <c r="AO114" i="10"/>
  <c r="E261" i="10"/>
  <c r="E48" i="10"/>
  <c r="E312" i="10"/>
  <c r="I93" i="10"/>
  <c r="Z69" i="10"/>
  <c r="Y69" i="10" s="1"/>
  <c r="I73" i="10"/>
  <c r="J73" i="10" s="1"/>
  <c r="AC86" i="10"/>
  <c r="I100" i="10"/>
  <c r="K225" i="10"/>
  <c r="J225" i="10" s="1"/>
  <c r="X252" i="10"/>
  <c r="Y252" i="10" s="1"/>
  <c r="AC103" i="10"/>
  <c r="Q172" i="10"/>
  <c r="E129" i="10"/>
  <c r="E240" i="10"/>
  <c r="K208" i="10"/>
  <c r="AO196" i="10"/>
  <c r="X261" i="10"/>
  <c r="AC132" i="10"/>
  <c r="AB132" i="10" s="1"/>
  <c r="E101" i="10"/>
  <c r="AC188" i="10"/>
  <c r="AB188" i="10" s="1"/>
  <c r="AC344" i="10"/>
  <c r="AO236" i="10"/>
  <c r="I208" i="10"/>
  <c r="AC189" i="10"/>
  <c r="AB189" i="10" s="1"/>
  <c r="E301" i="10"/>
  <c r="E231" i="10"/>
  <c r="E80" i="10"/>
  <c r="O204" i="10"/>
  <c r="X334" i="10"/>
  <c r="AC104" i="10"/>
  <c r="I66" i="10"/>
  <c r="J66" i="10" s="1"/>
  <c r="Q194" i="10"/>
  <c r="K169" i="10"/>
  <c r="AO225" i="10"/>
  <c r="AN225" i="10" s="1"/>
  <c r="AC171" i="10"/>
  <c r="I307" i="10"/>
  <c r="X71" i="10"/>
  <c r="Q349" i="10"/>
  <c r="K174" i="10"/>
  <c r="AO118" i="10"/>
  <c r="AN118" i="10" s="1"/>
  <c r="O313" i="10"/>
  <c r="P313" i="10" s="1"/>
  <c r="O127" i="10"/>
  <c r="P127" i="10" s="1"/>
  <c r="K313" i="10"/>
  <c r="AC25" i="10"/>
  <c r="X6" i="10"/>
  <c r="K168" i="10"/>
  <c r="J168" i="10" s="1"/>
  <c r="O189" i="10"/>
  <c r="P189" i="10" s="1"/>
  <c r="Z119" i="10"/>
  <c r="O167" i="10"/>
  <c r="Z278" i="10"/>
  <c r="X66" i="10"/>
  <c r="K274" i="10"/>
  <c r="K19" i="10"/>
  <c r="O178" i="10"/>
  <c r="X167" i="10"/>
  <c r="Y167" i="10" s="1"/>
  <c r="K155" i="10"/>
  <c r="Q69" i="10"/>
  <c r="AO178" i="10"/>
  <c r="AN178" i="10" s="1"/>
  <c r="O73" i="10"/>
  <c r="X240" i="10"/>
  <c r="Q67" i="10"/>
  <c r="P67" i="10" s="1"/>
  <c r="O322" i="10"/>
  <c r="O261" i="10"/>
  <c r="P261" i="10" s="1"/>
  <c r="O85" i="10"/>
  <c r="P85" i="10" s="1"/>
  <c r="X307" i="10"/>
  <c r="K29" i="10"/>
  <c r="I42" i="10"/>
  <c r="AO264" i="10"/>
  <c r="AN264" i="10" s="1"/>
  <c r="I299" i="10"/>
  <c r="I28" i="10"/>
  <c r="X206" i="10"/>
  <c r="Y206" i="10" s="1"/>
  <c r="AO275" i="10"/>
  <c r="AN275" i="10" s="1"/>
  <c r="AO47" i="10"/>
  <c r="AN47" i="10" s="1"/>
  <c r="X189" i="10"/>
  <c r="Z242" i="10"/>
  <c r="K214" i="10"/>
  <c r="I188" i="10"/>
  <c r="X61" i="10"/>
  <c r="Z37" i="10"/>
  <c r="X212" i="10"/>
  <c r="Y212" i="10" s="1"/>
  <c r="I314" i="10"/>
  <c r="E314" i="10"/>
  <c r="E257" i="10"/>
  <c r="E193" i="10"/>
  <c r="E332" i="10"/>
  <c r="AK242" i="10"/>
  <c r="AK145" i="10"/>
  <c r="K347" i="10"/>
  <c r="O100" i="10"/>
  <c r="Q243" i="10"/>
  <c r="I160" i="10"/>
  <c r="Z172" i="10"/>
  <c r="I284" i="10"/>
  <c r="I171" i="10"/>
  <c r="K123" i="10"/>
  <c r="K52" i="10"/>
  <c r="K109" i="10"/>
  <c r="AC22" i="10"/>
  <c r="X93" i="10"/>
  <c r="Y93" i="10" s="1"/>
  <c r="X59" i="10"/>
  <c r="Y59" i="10" s="1"/>
  <c r="Q158" i="10"/>
  <c r="P158" i="10" s="1"/>
  <c r="O348" i="10"/>
  <c r="X208" i="10"/>
  <c r="Y208" i="10" s="1"/>
  <c r="Q217" i="10"/>
  <c r="P217" i="10" s="1"/>
  <c r="O201" i="10"/>
  <c r="K154" i="10"/>
  <c r="Z243" i="10"/>
  <c r="AC27" i="10"/>
  <c r="AB27" i="10" s="1"/>
  <c r="K331" i="10"/>
  <c r="Q199" i="10"/>
  <c r="P199" i="10" s="1"/>
  <c r="AC76" i="10"/>
  <c r="AC218" i="10"/>
  <c r="I312" i="10"/>
  <c r="O147" i="10"/>
  <c r="Q347" i="10"/>
  <c r="P347" i="10" s="1"/>
  <c r="O284" i="10"/>
  <c r="O35" i="10"/>
  <c r="P35" i="10" s="1"/>
  <c r="K60" i="10"/>
  <c r="K72" i="10"/>
  <c r="AC299" i="10"/>
  <c r="O171" i="10"/>
  <c r="P171" i="10" s="1"/>
  <c r="E203" i="10"/>
  <c r="Q208" i="10"/>
  <c r="P208" i="10" s="1"/>
  <c r="I201" i="10"/>
  <c r="J201" i="10" s="1"/>
  <c r="Z24" i="10"/>
  <c r="K199" i="10"/>
  <c r="Q123" i="10"/>
  <c r="P123" i="10" s="1"/>
  <c r="Z52" i="10"/>
  <c r="Y52" i="10" s="1"/>
  <c r="Q109" i="10"/>
  <c r="AC170" i="10"/>
  <c r="AB170" i="10" s="1"/>
  <c r="I334" i="10"/>
  <c r="K158" i="10"/>
  <c r="AC247" i="10"/>
  <c r="I55" i="10"/>
  <c r="K217" i="10"/>
  <c r="I71" i="10"/>
  <c r="J71" i="10" s="1"/>
  <c r="Z154" i="10"/>
  <c r="AC197" i="10"/>
  <c r="I294" i="10"/>
  <c r="K288" i="10"/>
  <c r="I6" i="10"/>
  <c r="Q331" i="10"/>
  <c r="O312" i="10"/>
  <c r="P312" i="10" s="1"/>
  <c r="I94" i="10"/>
  <c r="I147" i="10"/>
  <c r="Q66" i="10"/>
  <c r="P66" i="10" s="1"/>
  <c r="AC106" i="10"/>
  <c r="AB106" i="10" s="1"/>
  <c r="I35" i="10"/>
  <c r="Q350" i="10"/>
  <c r="Q72" i="10"/>
  <c r="AC246" i="10"/>
  <c r="AC39" i="10"/>
  <c r="O65" i="10"/>
  <c r="E124" i="10"/>
  <c r="E55" i="10"/>
  <c r="Z176" i="10"/>
  <c r="Y176" i="10" s="1"/>
  <c r="K173" i="10"/>
  <c r="AC107" i="10"/>
  <c r="O55" i="10"/>
  <c r="Q169" i="10"/>
  <c r="O82" i="10"/>
  <c r="P82" i="10" s="1"/>
  <c r="K349" i="10"/>
  <c r="J349" i="10" s="1"/>
  <c r="I313" i="10"/>
  <c r="I127" i="10"/>
  <c r="O294" i="10"/>
  <c r="P294" i="10" s="1"/>
  <c r="Q288" i="10"/>
  <c r="O48" i="10"/>
  <c r="O94" i="10"/>
  <c r="Z66" i="10"/>
  <c r="AC43" i="10"/>
  <c r="I336" i="10"/>
  <c r="K350" i="10"/>
  <c r="I65" i="10"/>
  <c r="E77" i="10"/>
  <c r="E15" i="10"/>
  <c r="E89" i="10"/>
  <c r="Q173" i="10"/>
  <c r="K138" i="10"/>
  <c r="I82" i="10"/>
  <c r="I206" i="10"/>
  <c r="K210" i="10"/>
  <c r="I48" i="10"/>
  <c r="K242" i="10"/>
  <c r="K269" i="10"/>
  <c r="J269" i="10" s="1"/>
  <c r="O61" i="10"/>
  <c r="P61" i="10" s="1"/>
  <c r="O336" i="10"/>
  <c r="K264" i="10"/>
  <c r="K236" i="10"/>
  <c r="I212" i="10"/>
  <c r="Q119" i="10"/>
  <c r="P119" i="10" s="1"/>
  <c r="Q278" i="10"/>
  <c r="P278" i="10" s="1"/>
  <c r="K96" i="10"/>
  <c r="J96" i="10" s="1"/>
  <c r="I240" i="10"/>
  <c r="AC241" i="10"/>
  <c r="Z96" i="10"/>
  <c r="Z138" i="10"/>
  <c r="Z194" i="10"/>
  <c r="Y194" i="10" s="1"/>
  <c r="Z174" i="10"/>
  <c r="Z313" i="10"/>
  <c r="Y313" i="10" s="1"/>
  <c r="Q168" i="10"/>
  <c r="Q210" i="10"/>
  <c r="P210" i="10" s="1"/>
  <c r="Z264" i="10"/>
  <c r="Y264" i="10" s="1"/>
  <c r="Z236" i="10"/>
  <c r="K37" i="10"/>
  <c r="AO192" i="10"/>
  <c r="AN192" i="10" s="1"/>
  <c r="X276" i="10"/>
  <c r="Y276" i="10" s="1"/>
  <c r="X317" i="10"/>
  <c r="I342" i="10"/>
  <c r="AC65" i="10"/>
  <c r="Z269" i="10"/>
  <c r="Q60" i="10"/>
  <c r="E334" i="10"/>
  <c r="E91" i="10"/>
  <c r="E133" i="10"/>
  <c r="E135" i="10"/>
  <c r="AK154" i="10"/>
  <c r="AK88" i="10"/>
  <c r="AK115" i="10"/>
  <c r="AK304" i="10"/>
  <c r="AK13" i="10"/>
  <c r="AK256" i="10"/>
  <c r="AK272" i="10"/>
  <c r="AK37" i="10"/>
  <c r="AK267" i="10"/>
  <c r="AK181" i="10"/>
  <c r="AK193" i="10"/>
  <c r="AK174" i="10"/>
  <c r="AK204" i="10"/>
  <c r="AK255" i="10"/>
  <c r="X67" i="10"/>
  <c r="AC250" i="10"/>
  <c r="AO183" i="10"/>
  <c r="AN183" i="10" s="1"/>
  <c r="E315" i="10"/>
  <c r="Z232" i="10"/>
  <c r="K106" i="10"/>
  <c r="J106" i="10" s="1"/>
  <c r="I315" i="10"/>
  <c r="AN167" i="10"/>
  <c r="Q225" i="10"/>
  <c r="O150" i="10"/>
  <c r="K176" i="10"/>
  <c r="X207" i="10"/>
  <c r="AM132" i="10"/>
  <c r="AN132" i="10" s="1"/>
  <c r="AC272" i="10"/>
  <c r="I190" i="10"/>
  <c r="J190" i="10" s="1"/>
  <c r="AC117" i="10"/>
  <c r="AM232" i="10"/>
  <c r="AO12" i="10"/>
  <c r="AN12" i="10" s="1"/>
  <c r="AA70" i="10"/>
  <c r="AB70" i="10" s="1"/>
  <c r="I109" i="10"/>
  <c r="Z248" i="10"/>
  <c r="Y248" i="10" s="1"/>
  <c r="AC181" i="10"/>
  <c r="X148" i="10"/>
  <c r="Y148" i="10" s="1"/>
  <c r="I289" i="10"/>
  <c r="J289" i="10" s="1"/>
  <c r="AA46" i="10"/>
  <c r="E62" i="10"/>
  <c r="I116" i="10"/>
  <c r="AA154" i="10"/>
  <c r="AB154" i="10" s="1"/>
  <c r="AO285" i="10"/>
  <c r="AN285" i="10" s="1"/>
  <c r="X297" i="10"/>
  <c r="Y297" i="10" s="1"/>
  <c r="AC239" i="10"/>
  <c r="X340" i="10"/>
  <c r="K316" i="10"/>
  <c r="O34" i="10"/>
  <c r="E343" i="10"/>
  <c r="E123" i="10"/>
  <c r="Q71" i="10"/>
  <c r="P71" i="10" s="1"/>
  <c r="Z82" i="10"/>
  <c r="Y82" i="10" s="1"/>
  <c r="AC80" i="10"/>
  <c r="X86" i="10"/>
  <c r="I120" i="10"/>
  <c r="I17" i="10"/>
  <c r="J17" i="10" s="1"/>
  <c r="X292" i="10"/>
  <c r="Z280" i="10"/>
  <c r="Z128" i="10"/>
  <c r="K163" i="10"/>
  <c r="J163" i="10" s="1"/>
  <c r="AO312" i="10"/>
  <c r="AO74" i="10"/>
  <c r="O225" i="10"/>
  <c r="K241" i="10"/>
  <c r="X267" i="10"/>
  <c r="K161" i="10"/>
  <c r="K226" i="10"/>
  <c r="O248" i="10"/>
  <c r="P248" i="10" s="1"/>
  <c r="Q332" i="10"/>
  <c r="Z327" i="10"/>
  <c r="K296" i="10"/>
  <c r="J296" i="10" s="1"/>
  <c r="Z104" i="10"/>
  <c r="Z161" i="10"/>
  <c r="Y161" i="10" s="1"/>
  <c r="Z22" i="10"/>
  <c r="Y22" i="10" s="1"/>
  <c r="O79" i="10"/>
  <c r="P79" i="10" s="1"/>
  <c r="Z296" i="10"/>
  <c r="X280" i="10"/>
  <c r="Z159" i="10"/>
  <c r="AO341" i="10"/>
  <c r="AN341" i="10" s="1"/>
  <c r="I293" i="10"/>
  <c r="K13" i="10"/>
  <c r="Q11" i="10"/>
  <c r="AC222" i="10"/>
  <c r="AB222" i="10" s="1"/>
  <c r="I265" i="10"/>
  <c r="J265" i="10" s="1"/>
  <c r="I249" i="10"/>
  <c r="J249" i="10" s="1"/>
  <c r="AC36" i="10"/>
  <c r="AO49" i="10"/>
  <c r="AN49" i="10" s="1"/>
  <c r="K95" i="10"/>
  <c r="AC216" i="10"/>
  <c r="X198" i="10"/>
  <c r="AC100" i="10"/>
  <c r="AB100" i="10" s="1"/>
  <c r="AO186" i="10"/>
  <c r="AN186" i="10" s="1"/>
  <c r="I344" i="10"/>
  <c r="J344" i="10" s="1"/>
  <c r="K266" i="10"/>
  <c r="Q45" i="10"/>
  <c r="Z79" i="10"/>
  <c r="Q270" i="10"/>
  <c r="AC78" i="10"/>
  <c r="I101" i="10"/>
  <c r="I7" i="10"/>
  <c r="K46" i="10"/>
  <c r="AC66" i="10"/>
  <c r="O106" i="10"/>
  <c r="O191" i="10"/>
  <c r="O291" i="10"/>
  <c r="Q143" i="10"/>
  <c r="P143" i="10" s="1"/>
  <c r="AO286" i="10"/>
  <c r="AN286" i="10" s="1"/>
  <c r="AC337" i="10"/>
  <c r="AB337" i="10" s="1"/>
  <c r="K323" i="10"/>
  <c r="AO55" i="10"/>
  <c r="AC116" i="10"/>
  <c r="I62" i="10"/>
  <c r="J62" i="10" s="1"/>
  <c r="K295" i="10"/>
  <c r="J295" i="10" s="1"/>
  <c r="Z351" i="10"/>
  <c r="Y351" i="10" s="1"/>
  <c r="I272" i="10"/>
  <c r="Z266" i="10"/>
  <c r="Q234" i="10"/>
  <c r="P234" i="10" s="1"/>
  <c r="Z282" i="10"/>
  <c r="I205" i="10"/>
  <c r="X101" i="10"/>
  <c r="I218" i="10"/>
  <c r="J218" i="10" s="1"/>
  <c r="I18" i="10"/>
  <c r="Q200" i="10"/>
  <c r="I112" i="10"/>
  <c r="J112" i="10" s="1"/>
  <c r="X106" i="10"/>
  <c r="Y106" i="10" s="1"/>
  <c r="Z76" i="10"/>
  <c r="Y76" i="10" s="1"/>
  <c r="Q83" i="10"/>
  <c r="AO243" i="10"/>
  <c r="AC5" i="10"/>
  <c r="O145" i="10"/>
  <c r="I37" i="10"/>
  <c r="X62" i="10"/>
  <c r="O115" i="10"/>
  <c r="Z295" i="10"/>
  <c r="K342" i="10"/>
  <c r="I123" i="10"/>
  <c r="X272" i="10"/>
  <c r="AC336" i="10"/>
  <c r="O11" i="10"/>
  <c r="X218" i="10"/>
  <c r="AO305" i="10"/>
  <c r="AN305" i="10" s="1"/>
  <c r="X253" i="10"/>
  <c r="E5" i="10"/>
  <c r="Z143" i="10"/>
  <c r="K302" i="10"/>
  <c r="X79" i="10"/>
  <c r="Z71" i="10"/>
  <c r="X120" i="10"/>
  <c r="O17" i="10"/>
  <c r="X37" i="10"/>
  <c r="X123" i="10"/>
  <c r="Y123" i="10" s="1"/>
  <c r="X225" i="10"/>
  <c r="Y225" i="10" s="1"/>
  <c r="O88" i="10"/>
  <c r="Q241" i="10"/>
  <c r="Z45" i="10"/>
  <c r="Z270" i="10"/>
  <c r="X329" i="10"/>
  <c r="I248" i="10"/>
  <c r="X205" i="10"/>
  <c r="K42" i="10"/>
  <c r="K200" i="10"/>
  <c r="Z332" i="10"/>
  <c r="Y332" i="10" s="1"/>
  <c r="X112" i="10"/>
  <c r="I191" i="10"/>
  <c r="E338" i="10"/>
  <c r="V312" i="10"/>
  <c r="AK38" i="10"/>
  <c r="AK44" i="10"/>
  <c r="AK17" i="10"/>
  <c r="AK208" i="10"/>
  <c r="AK248" i="10"/>
  <c r="AK332" i="10"/>
  <c r="AK258" i="10"/>
  <c r="O129" i="10"/>
  <c r="K83" i="10"/>
  <c r="I102" i="10"/>
  <c r="K11" i="10"/>
  <c r="J11" i="10" s="1"/>
  <c r="X124" i="10"/>
  <c r="K27" i="10"/>
  <c r="K234" i="10"/>
  <c r="O18" i="10"/>
  <c r="I291" i="10"/>
  <c r="E122" i="10"/>
  <c r="E37" i="10"/>
  <c r="E190" i="10"/>
  <c r="E111" i="10"/>
  <c r="E174" i="10"/>
  <c r="E64" i="10"/>
  <c r="E341" i="10"/>
  <c r="E16" i="10"/>
  <c r="AK290" i="10"/>
  <c r="AK94" i="10"/>
  <c r="AK252" i="10"/>
  <c r="AK53" i="10"/>
  <c r="AK250" i="10"/>
  <c r="AK206" i="10"/>
  <c r="Q95" i="10"/>
  <c r="P95" i="10" s="1"/>
  <c r="I144" i="10"/>
  <c r="J144" i="10" s="1"/>
  <c r="K92" i="10"/>
  <c r="AC67" i="10"/>
  <c r="O29" i="10"/>
  <c r="Q226" i="10"/>
  <c r="Q323" i="10"/>
  <c r="K212" i="10"/>
  <c r="AC206" i="10"/>
  <c r="K157" i="10"/>
  <c r="I145" i="10"/>
  <c r="J145" i="10" s="1"/>
  <c r="K336" i="10"/>
  <c r="K150" i="10"/>
  <c r="J150" i="10" s="1"/>
  <c r="Q342" i="10"/>
  <c r="P342" i="10" s="1"/>
  <c r="AC224" i="10"/>
  <c r="O344" i="10"/>
  <c r="O265" i="10"/>
  <c r="I200" i="10"/>
  <c r="K304" i="10"/>
  <c r="J304" i="10" s="1"/>
  <c r="Q163" i="10"/>
  <c r="I181" i="10"/>
  <c r="I130" i="10"/>
  <c r="K107" i="10"/>
  <c r="O7" i="10"/>
  <c r="Q46" i="10"/>
  <c r="AC350" i="10"/>
  <c r="AB350" i="10" s="1"/>
  <c r="E139" i="10"/>
  <c r="E319" i="10"/>
  <c r="E85" i="10"/>
  <c r="E247" i="10"/>
  <c r="E199" i="10"/>
  <c r="V194" i="10"/>
  <c r="AK317" i="10"/>
  <c r="AK117" i="10"/>
  <c r="AK301" i="10"/>
  <c r="AK191" i="10"/>
  <c r="K327" i="10"/>
  <c r="K76" i="10"/>
  <c r="K22" i="10"/>
  <c r="AC142" i="10"/>
  <c r="AB142" i="10" s="1"/>
  <c r="I234" i="10"/>
  <c r="Q92" i="10"/>
  <c r="K104" i="10"/>
  <c r="J104" i="10" s="1"/>
  <c r="AC97" i="10"/>
  <c r="I29" i="10"/>
  <c r="I263" i="10"/>
  <c r="Q212" i="10"/>
  <c r="P212" i="10" s="1"/>
  <c r="K159" i="10"/>
  <c r="AC270" i="10"/>
  <c r="K280" i="10"/>
  <c r="Q157" i="10"/>
  <c r="K128" i="10"/>
  <c r="AC287" i="10"/>
  <c r="Q336" i="10"/>
  <c r="K351" i="10"/>
  <c r="Q150" i="10"/>
  <c r="O200" i="10"/>
  <c r="O81" i="10"/>
  <c r="K253" i="10"/>
  <c r="J253" i="10" s="1"/>
  <c r="Q304" i="10"/>
  <c r="AC11" i="10"/>
  <c r="I119" i="10"/>
  <c r="J119" i="10" s="1"/>
  <c r="Q107" i="10"/>
  <c r="K282" i="10"/>
  <c r="AC184" i="10"/>
  <c r="I267" i="10"/>
  <c r="O253" i="10"/>
  <c r="P253" i="10" s="1"/>
  <c r="E35" i="10"/>
  <c r="E253" i="10"/>
  <c r="V262" i="10"/>
  <c r="AK147" i="10"/>
  <c r="AK308" i="10"/>
  <c r="AK162" i="10"/>
  <c r="AK113" i="10"/>
  <c r="AK52" i="10"/>
  <c r="E109" i="10"/>
  <c r="E32" i="10"/>
  <c r="E26" i="10"/>
  <c r="E241" i="10"/>
  <c r="AK169" i="10"/>
  <c r="AK280" i="10"/>
  <c r="Z257" i="10"/>
  <c r="Y257" i="10" s="1"/>
  <c r="Z141" i="10"/>
  <c r="Y141" i="10" s="1"/>
  <c r="K68" i="10"/>
  <c r="I255" i="10"/>
  <c r="O214" i="10"/>
  <c r="P214" i="10" s="1"/>
  <c r="K275" i="10"/>
  <c r="Q348" i="10"/>
  <c r="AC329" i="10"/>
  <c r="AB329" i="10" s="1"/>
  <c r="Q77" i="10"/>
  <c r="P77" i="10" s="1"/>
  <c r="AC9" i="10"/>
  <c r="Q262" i="10"/>
  <c r="P262" i="10" s="1"/>
  <c r="AC18" i="10"/>
  <c r="AB18" i="10" s="1"/>
  <c r="O156" i="10"/>
  <c r="Q125" i="10"/>
  <c r="O146" i="10"/>
  <c r="O97" i="10"/>
  <c r="P97" i="10" s="1"/>
  <c r="K273" i="10"/>
  <c r="Q88" i="10"/>
  <c r="I105" i="10"/>
  <c r="O304" i="10"/>
  <c r="AC90" i="10"/>
  <c r="AB90" i="10" s="1"/>
  <c r="Z215" i="10"/>
  <c r="I24" i="10"/>
  <c r="K131" i="10"/>
  <c r="Z320" i="10"/>
  <c r="Y320" i="10" s="1"/>
  <c r="AC24" i="10"/>
  <c r="AB24" i="10" s="1"/>
  <c r="X139" i="10"/>
  <c r="I223" i="10"/>
  <c r="I135" i="10"/>
  <c r="J135" i="10" s="1"/>
  <c r="AO26" i="10"/>
  <c r="AN26" i="10" s="1"/>
  <c r="X236" i="10"/>
  <c r="I246" i="10"/>
  <c r="AO121" i="10"/>
  <c r="AN121" i="10" s="1"/>
  <c r="X122" i="10"/>
  <c r="AO208" i="10"/>
  <c r="AN208" i="10" s="1"/>
  <c r="AC198" i="10"/>
  <c r="O26" i="10"/>
  <c r="K118" i="10"/>
  <c r="AC230" i="10"/>
  <c r="AO316" i="10"/>
  <c r="AN316" i="10" s="1"/>
  <c r="X341" i="10"/>
  <c r="Y341" i="10" s="1"/>
  <c r="O288" i="10"/>
  <c r="AO176" i="10"/>
  <c r="AN176" i="10" s="1"/>
  <c r="O233" i="10"/>
  <c r="Q220" i="10"/>
  <c r="AO322" i="10"/>
  <c r="AN322" i="10" s="1"/>
  <c r="X95" i="10"/>
  <c r="Y95" i="10" s="1"/>
  <c r="AC219" i="10"/>
  <c r="O193" i="10"/>
  <c r="X347" i="10"/>
  <c r="Y347" i="10" s="1"/>
  <c r="I27" i="10"/>
  <c r="AO348" i="10"/>
  <c r="AN348" i="10" s="1"/>
  <c r="I316" i="10"/>
  <c r="O226" i="10"/>
  <c r="I23" i="10"/>
  <c r="X327" i="10"/>
  <c r="K222" i="10"/>
  <c r="E13" i="10"/>
  <c r="E104" i="10"/>
  <c r="E212" i="10"/>
  <c r="E350" i="10"/>
  <c r="E9" i="10"/>
  <c r="AK23" i="10"/>
  <c r="AK165" i="10"/>
  <c r="AK284" i="10"/>
  <c r="E327" i="10"/>
  <c r="E112" i="10"/>
  <c r="E160" i="10"/>
  <c r="E24" i="10"/>
  <c r="E316" i="10"/>
  <c r="V72" i="10"/>
  <c r="Z171" i="10"/>
  <c r="Y171" i="10" s="1"/>
  <c r="K149" i="10"/>
  <c r="Q136" i="10"/>
  <c r="I298" i="10"/>
  <c r="Q202" i="10"/>
  <c r="K325" i="10"/>
  <c r="AC91" i="10"/>
  <c r="AB91" i="10" s="1"/>
  <c r="AC105" i="10"/>
  <c r="I76" i="10"/>
  <c r="O135" i="10"/>
  <c r="I97" i="10"/>
  <c r="I34" i="10"/>
  <c r="J34" i="10" s="1"/>
  <c r="E120" i="10"/>
  <c r="E167" i="10"/>
  <c r="Q251" i="10"/>
  <c r="P251" i="10" s="1"/>
  <c r="Q256" i="10"/>
  <c r="Q73" i="10"/>
  <c r="AC274" i="10"/>
  <c r="X27" i="10"/>
  <c r="Y27" i="10" s="1"/>
  <c r="K18" i="10"/>
  <c r="E186" i="10"/>
  <c r="K232" i="10"/>
  <c r="Q180" i="10"/>
  <c r="AO301" i="10"/>
  <c r="AN301" i="10" s="1"/>
  <c r="I297" i="10"/>
  <c r="I252" i="10"/>
  <c r="I207" i="10"/>
  <c r="K248" i="10"/>
  <c r="Q102" i="10"/>
  <c r="Z68" i="10"/>
  <c r="K117" i="10"/>
  <c r="X255" i="10"/>
  <c r="Y255" i="10" s="1"/>
  <c r="X89" i="10"/>
  <c r="I10" i="10"/>
  <c r="J10" i="10" s="1"/>
  <c r="K294" i="10"/>
  <c r="Z281" i="10"/>
  <c r="Q149" i="10"/>
  <c r="X26" i="10"/>
  <c r="I327" i="10"/>
  <c r="Z251" i="10"/>
  <c r="AC255" i="10"/>
  <c r="AB255" i="10" s="1"/>
  <c r="AC349" i="10"/>
  <c r="AB349" i="10" s="1"/>
  <c r="AO288" i="10"/>
  <c r="AN288" i="10" s="1"/>
  <c r="I148" i="10"/>
  <c r="I98" i="10"/>
  <c r="J98" i="10" s="1"/>
  <c r="O298" i="10"/>
  <c r="P298" i="10" s="1"/>
  <c r="Z315" i="10"/>
  <c r="Z202" i="10"/>
  <c r="Y202" i="10" s="1"/>
  <c r="Z85" i="10"/>
  <c r="Y85" i="10" s="1"/>
  <c r="Z256" i="10"/>
  <c r="Y256" i="10" s="1"/>
  <c r="X289" i="10"/>
  <c r="O256" i="10"/>
  <c r="O245" i="10"/>
  <c r="I141" i="10"/>
  <c r="I72" i="10"/>
  <c r="AO70" i="10"/>
  <c r="AN70" i="10" s="1"/>
  <c r="AO164" i="10"/>
  <c r="AN164" i="10" s="1"/>
  <c r="O76" i="10"/>
  <c r="P76" i="10" s="1"/>
  <c r="K328" i="10"/>
  <c r="X316" i="10"/>
  <c r="E194" i="10"/>
  <c r="E248" i="10"/>
  <c r="E157" i="10"/>
  <c r="E176" i="10"/>
  <c r="X233" i="10"/>
  <c r="X105" i="10"/>
  <c r="Y105" i="10" s="1"/>
  <c r="X304" i="10"/>
  <c r="Y304" i="10" s="1"/>
  <c r="K102" i="10"/>
  <c r="O10" i="10"/>
  <c r="Z316" i="10"/>
  <c r="Z262" i="10"/>
  <c r="X24" i="10"/>
  <c r="K315" i="10"/>
  <c r="X156" i="10"/>
  <c r="I256" i="10"/>
  <c r="J256" i="10" s="1"/>
  <c r="K28" i="10"/>
  <c r="O72" i="10"/>
  <c r="Z77" i="10"/>
  <c r="E335" i="10"/>
  <c r="Q273" i="10"/>
  <c r="Z180" i="10"/>
  <c r="Y180" i="10" s="1"/>
  <c r="AO17" i="10"/>
  <c r="AN17" i="10" s="1"/>
  <c r="I214" i="10"/>
  <c r="Z294" i="10"/>
  <c r="Y294" i="10" s="1"/>
  <c r="Q142" i="10"/>
  <c r="O295" i="10"/>
  <c r="P295" i="10" s="1"/>
  <c r="Q215" i="10"/>
  <c r="P215" i="10" s="1"/>
  <c r="O229" i="10"/>
  <c r="K348" i="10"/>
  <c r="K47" i="10"/>
  <c r="Q218" i="10"/>
  <c r="P218" i="10" s="1"/>
  <c r="K125" i="10"/>
  <c r="I193" i="10"/>
  <c r="I288" i="10"/>
  <c r="Z328" i="10"/>
  <c r="K257" i="10"/>
  <c r="AO180" i="10"/>
  <c r="AN180" i="10" s="1"/>
  <c r="E165" i="10"/>
  <c r="E243" i="10"/>
  <c r="E252" i="10"/>
  <c r="E166" i="10"/>
  <c r="E20" i="10"/>
  <c r="E60" i="10"/>
  <c r="Z88" i="10"/>
  <c r="Y88" i="10" s="1"/>
  <c r="Q249" i="10"/>
  <c r="P249" i="10" s="1"/>
  <c r="K246" i="10"/>
  <c r="AC268" i="10"/>
  <c r="I44" i="10"/>
  <c r="K252" i="10"/>
  <c r="K277" i="10"/>
  <c r="AC29" i="10"/>
  <c r="O116" i="10"/>
  <c r="P116" i="10" s="1"/>
  <c r="Q190" i="10"/>
  <c r="P190" i="10" s="1"/>
  <c r="I337" i="10"/>
  <c r="O109" i="10"/>
  <c r="I111" i="10"/>
  <c r="Q124" i="10"/>
  <c r="P124" i="10" s="1"/>
  <c r="Z275" i="10"/>
  <c r="Q135" i="10"/>
  <c r="Q118" i="10"/>
  <c r="AO335" i="10"/>
  <c r="AN335" i="10" s="1"/>
  <c r="AO131" i="10"/>
  <c r="AN131" i="10" s="1"/>
  <c r="O231" i="10"/>
  <c r="X190" i="10"/>
  <c r="K237" i="10"/>
  <c r="K167" i="10"/>
  <c r="J167" i="10" s="1"/>
  <c r="Q131" i="10"/>
  <c r="X104" i="10"/>
  <c r="I92" i="10"/>
  <c r="X342" i="10"/>
  <c r="Y342" i="10" s="1"/>
  <c r="Q41" i="10"/>
  <c r="Z222" i="10"/>
  <c r="Y222" i="10" s="1"/>
  <c r="AC16" i="10"/>
  <c r="AB16" i="10" s="1"/>
  <c r="AC273" i="10"/>
  <c r="K276" i="10"/>
  <c r="Z133" i="10"/>
  <c r="AC214" i="10"/>
  <c r="O223" i="10"/>
  <c r="X110" i="10"/>
  <c r="I146" i="10"/>
  <c r="K94" i="10"/>
  <c r="I226" i="10"/>
  <c r="O246" i="10"/>
  <c r="O23" i="10"/>
  <c r="E331" i="10"/>
  <c r="E19" i="10"/>
  <c r="E279" i="10"/>
  <c r="E90" i="10"/>
  <c r="E51" i="10"/>
  <c r="E83" i="10"/>
  <c r="E200" i="10"/>
  <c r="Z249" i="10"/>
  <c r="Q246" i="10"/>
  <c r="AC155" i="10"/>
  <c r="AB155" i="10" s="1"/>
  <c r="AC134" i="10"/>
  <c r="X271" i="10"/>
  <c r="Y271" i="10" s="1"/>
  <c r="O44" i="10"/>
  <c r="O122" i="10"/>
  <c r="AB236" i="10"/>
  <c r="Q252" i="10"/>
  <c r="P252" i="10" s="1"/>
  <c r="Z35" i="10"/>
  <c r="Y35" i="10" s="1"/>
  <c r="Z277" i="10"/>
  <c r="I95" i="10"/>
  <c r="Z190" i="10"/>
  <c r="Q112" i="10"/>
  <c r="P112" i="10" s="1"/>
  <c r="O219" i="10"/>
  <c r="O111" i="10"/>
  <c r="K259" i="10"/>
  <c r="AC342" i="10"/>
  <c r="AB342" i="10" s="1"/>
  <c r="AC19" i="10"/>
  <c r="AB19" i="10" s="1"/>
  <c r="AC125" i="10"/>
  <c r="Z237" i="10"/>
  <c r="Y237" i="10" s="1"/>
  <c r="K116" i="10"/>
  <c r="I137" i="10"/>
  <c r="O92" i="10"/>
  <c r="I340" i="10"/>
  <c r="K41" i="10"/>
  <c r="AC346" i="10"/>
  <c r="AB346" i="10" s="1"/>
  <c r="AC259" i="10"/>
  <c r="AC182" i="10"/>
  <c r="O341" i="10"/>
  <c r="O139" i="10"/>
  <c r="Q62" i="10"/>
  <c r="P62" i="10" s="1"/>
  <c r="AC278" i="10"/>
  <c r="I347" i="10"/>
  <c r="Q139" i="10"/>
  <c r="I236" i="10"/>
  <c r="E82" i="10"/>
  <c r="E69" i="10"/>
  <c r="E70" i="10"/>
  <c r="E333" i="10"/>
  <c r="E44" i="10"/>
  <c r="E96" i="10"/>
  <c r="E264" i="10"/>
  <c r="K220" i="10"/>
  <c r="J220" i="10" s="1"/>
  <c r="AC262" i="10"/>
  <c r="AB262" i="10" s="1"/>
  <c r="I203" i="10"/>
  <c r="Z308" i="10"/>
  <c r="Q201" i="10"/>
  <c r="Z112" i="10"/>
  <c r="I258" i="10"/>
  <c r="Z259" i="10"/>
  <c r="K320" i="10"/>
  <c r="AC226" i="10"/>
  <c r="X143" i="10"/>
  <c r="K279" i="10"/>
  <c r="I40" i="10"/>
  <c r="Z139" i="10"/>
  <c r="E288" i="10"/>
  <c r="E250" i="10"/>
  <c r="E281" i="10"/>
  <c r="E75" i="10"/>
  <c r="E351" i="10"/>
  <c r="AC321" i="10"/>
  <c r="X244" i="10"/>
  <c r="Y244" i="10" s="1"/>
  <c r="I69" i="10"/>
  <c r="J69" i="10" s="1"/>
  <c r="AC96" i="10"/>
  <c r="O337" i="10"/>
  <c r="P337" i="10" s="1"/>
  <c r="AA331" i="10"/>
  <c r="AA201" i="10"/>
  <c r="AA73" i="10"/>
  <c r="AA343" i="10"/>
  <c r="AA63" i="10"/>
  <c r="AB63" i="10" s="1"/>
  <c r="AA102" i="10"/>
  <c r="AB102" i="10" s="1"/>
  <c r="AC169" i="10"/>
  <c r="O185" i="10"/>
  <c r="X40" i="10"/>
  <c r="AC110" i="10"/>
  <c r="AB110" i="10" s="1"/>
  <c r="AA186" i="10"/>
  <c r="AB186" i="10" s="1"/>
  <c r="AA310" i="10"/>
  <c r="AA93" i="10"/>
  <c r="O22" i="10"/>
  <c r="P22" i="10" s="1"/>
  <c r="X185" i="10"/>
  <c r="Y185" i="10" s="1"/>
  <c r="AA172" i="10"/>
  <c r="AA291" i="10"/>
  <c r="AB291" i="10" s="1"/>
  <c r="E225" i="10"/>
  <c r="E140" i="10"/>
  <c r="E294" i="10"/>
  <c r="AC77" i="10"/>
  <c r="AB77" i="10" s="1"/>
  <c r="O187" i="10"/>
  <c r="AA336" i="10"/>
  <c r="AO325" i="10"/>
  <c r="AN325" i="10" s="1"/>
  <c r="O183" i="10"/>
  <c r="AM314" i="10"/>
  <c r="AO162" i="10"/>
  <c r="AN162" i="10" s="1"/>
  <c r="I210" i="10"/>
  <c r="X199" i="10"/>
  <c r="Y199" i="10" s="1"/>
  <c r="I247" i="10"/>
  <c r="I134" i="10"/>
  <c r="J134" i="10" s="1"/>
  <c r="AM351" i="10"/>
  <c r="AN351" i="10" s="1"/>
  <c r="AM249" i="10"/>
  <c r="AM109" i="10"/>
  <c r="AM346" i="10"/>
  <c r="AN346" i="10" s="1"/>
  <c r="AM300" i="10"/>
  <c r="AN300" i="10" s="1"/>
  <c r="AM24" i="10"/>
  <c r="AN24" i="10" s="1"/>
  <c r="AM279" i="10"/>
  <c r="X286" i="10"/>
  <c r="Y286" i="10" s="1"/>
  <c r="AA124" i="10"/>
  <c r="AA42" i="10"/>
  <c r="Z287" i="10"/>
  <c r="AC145" i="10"/>
  <c r="AM296" i="10"/>
  <c r="AN296" i="10" s="1"/>
  <c r="AM72" i="10"/>
  <c r="AC194" i="10"/>
  <c r="X318" i="10"/>
  <c r="Y318" i="10" s="1"/>
  <c r="E202" i="10"/>
  <c r="I257" i="10"/>
  <c r="X187" i="10"/>
  <c r="Y187" i="10" s="1"/>
  <c r="Z205" i="10"/>
  <c r="I197" i="10"/>
  <c r="J197" i="10" s="1"/>
  <c r="AA348" i="10"/>
  <c r="AB348" i="10" s="1"/>
  <c r="AA125" i="10"/>
  <c r="AC165" i="10"/>
  <c r="O91" i="10"/>
  <c r="X210" i="10"/>
  <c r="Y210" i="10" s="1"/>
  <c r="AA184" i="10"/>
  <c r="Q219" i="10"/>
  <c r="I339" i="10"/>
  <c r="O247" i="10"/>
  <c r="AC51" i="10"/>
  <c r="I15" i="10"/>
  <c r="O134" i="10"/>
  <c r="AA98" i="10"/>
  <c r="Q105" i="10"/>
  <c r="P105" i="10" s="1"/>
  <c r="AO40" i="10"/>
  <c r="AN40" i="10" s="1"/>
  <c r="O222" i="10"/>
  <c r="P222" i="10" s="1"/>
  <c r="AA145" i="10"/>
  <c r="AA286" i="10"/>
  <c r="AB286" i="10" s="1"/>
  <c r="AC32" i="10"/>
  <c r="AB32" i="10" s="1"/>
  <c r="AC200" i="10"/>
  <c r="O51" i="10"/>
  <c r="P51" i="10" s="1"/>
  <c r="E280" i="10"/>
  <c r="AO35" i="10"/>
  <c r="O257" i="10"/>
  <c r="P257" i="10" s="1"/>
  <c r="AA12" i="10"/>
  <c r="AB12" i="10" s="1"/>
  <c r="AC174" i="10"/>
  <c r="AB174" i="10" s="1"/>
  <c r="I194" i="10"/>
  <c r="J194" i="10" s="1"/>
  <c r="AC99" i="10"/>
  <c r="X91" i="10"/>
  <c r="AC217" i="10"/>
  <c r="I170" i="10"/>
  <c r="J170" i="10" s="1"/>
  <c r="O339" i="10"/>
  <c r="I309" i="10"/>
  <c r="O15" i="10"/>
  <c r="AC345" i="10"/>
  <c r="AC289" i="10"/>
  <c r="X163" i="10"/>
  <c r="Y163" i="10" s="1"/>
  <c r="AA252" i="10"/>
  <c r="AB252" i="10" s="1"/>
  <c r="AA295" i="10"/>
  <c r="V12" i="10"/>
  <c r="AO252" i="10"/>
  <c r="AN252" i="10" s="1"/>
  <c r="E10" i="10"/>
  <c r="AC64" i="10"/>
  <c r="I325" i="10"/>
  <c r="AA209" i="10"/>
  <c r="Q122" i="10"/>
  <c r="AA231" i="10"/>
  <c r="AB231" i="10" s="1"/>
  <c r="O331" i="10"/>
  <c r="O170" i="10"/>
  <c r="AC263" i="10"/>
  <c r="X309" i="10"/>
  <c r="Y309" i="10" s="1"/>
  <c r="O5" i="10"/>
  <c r="P5" i="10" s="1"/>
  <c r="AA79" i="10"/>
  <c r="AB79" i="10" s="1"/>
  <c r="O20" i="10"/>
  <c r="AA352" i="10"/>
  <c r="AC339" i="10"/>
  <c r="AB339" i="10" s="1"/>
  <c r="AC293" i="10"/>
  <c r="E352" i="10"/>
  <c r="E191" i="10"/>
  <c r="E215" i="10"/>
  <c r="E290" i="10"/>
  <c r="E72" i="10"/>
  <c r="E161" i="10"/>
  <c r="E297" i="10"/>
  <c r="O221" i="10"/>
  <c r="I199" i="10"/>
  <c r="I237" i="10"/>
  <c r="AC204" i="10"/>
  <c r="AB204" i="10" s="1"/>
  <c r="O286" i="10"/>
  <c r="E216" i="10"/>
  <c r="AC213" i="10"/>
  <c r="I75" i="10"/>
  <c r="O60" i="10"/>
  <c r="X319" i="10"/>
  <c r="I124" i="10"/>
  <c r="J124" i="10" s="1"/>
  <c r="AC352" i="10"/>
  <c r="O104" i="10"/>
  <c r="P104" i="10" s="1"/>
  <c r="X5" i="10"/>
  <c r="AO50" i="10"/>
  <c r="AN50" i="10" s="1"/>
  <c r="O110" i="10"/>
  <c r="E17" i="10"/>
  <c r="E339" i="10"/>
  <c r="E239" i="10"/>
  <c r="E14" i="10"/>
  <c r="E143" i="10"/>
  <c r="E183" i="10"/>
  <c r="AK58" i="10"/>
  <c r="AK223" i="10"/>
  <c r="AK50" i="10"/>
  <c r="AK114" i="10"/>
  <c r="AK178" i="10"/>
  <c r="AK230" i="10"/>
  <c r="AK85" i="10"/>
  <c r="AK128" i="10"/>
  <c r="K333" i="10"/>
  <c r="K152" i="10"/>
  <c r="Q47" i="10"/>
  <c r="Z182" i="10"/>
  <c r="K306" i="10"/>
  <c r="J306" i="10" s="1"/>
  <c r="Z73" i="10"/>
  <c r="Y73" i="10" s="1"/>
  <c r="Z62" i="10"/>
  <c r="K36" i="10"/>
  <c r="K141" i="10"/>
  <c r="AK266" i="10"/>
  <c r="AK309" i="10"/>
  <c r="AK279" i="10"/>
  <c r="AK6" i="10"/>
  <c r="AK132" i="10"/>
  <c r="AK263" i="10"/>
  <c r="AK168" i="10"/>
  <c r="AK247" i="10"/>
  <c r="AK299" i="10"/>
  <c r="AK183" i="10"/>
  <c r="AK297" i="10"/>
  <c r="AK10" i="10"/>
  <c r="AK253" i="10"/>
  <c r="AK199" i="10"/>
  <c r="AK260" i="10"/>
  <c r="AK55" i="10"/>
  <c r="AK47" i="10"/>
  <c r="AK185" i="10"/>
  <c r="AK31" i="10"/>
  <c r="AK156" i="10"/>
  <c r="AK310" i="10"/>
  <c r="AK167" i="10"/>
  <c r="AK281" i="10"/>
  <c r="AK163" i="10"/>
  <c r="AK241" i="10"/>
  <c r="AK325" i="10"/>
  <c r="Q17" i="10"/>
  <c r="AN105" i="10"/>
  <c r="Q178" i="10"/>
  <c r="Y200" i="10"/>
  <c r="Z34" i="10"/>
  <c r="Y34" i="10" s="1"/>
  <c r="Z218" i="10"/>
  <c r="Q276" i="10"/>
  <c r="P276" i="10" s="1"/>
  <c r="Q211" i="10"/>
  <c r="P211" i="10" s="1"/>
  <c r="Z98" i="10"/>
  <c r="Q18" i="10"/>
  <c r="AK189" i="10"/>
  <c r="AK12" i="10"/>
  <c r="AK243" i="10"/>
  <c r="AK349" i="10"/>
  <c r="AK228" i="10"/>
  <c r="Y14" i="10"/>
  <c r="E192" i="10"/>
  <c r="E258" i="10"/>
  <c r="E178" i="10"/>
  <c r="E132" i="10"/>
  <c r="E313" i="10"/>
  <c r="Q126" i="10"/>
  <c r="Y348" i="10"/>
  <c r="O69" i="10"/>
  <c r="O75" i="10"/>
  <c r="O194" i="10"/>
  <c r="I183" i="10"/>
  <c r="Q333" i="10"/>
  <c r="Z122" i="10"/>
  <c r="Z17" i="10"/>
  <c r="Y17" i="10" s="1"/>
  <c r="Z142" i="10"/>
  <c r="Y142" i="10" s="1"/>
  <c r="I60" i="10"/>
  <c r="Z219" i="10"/>
  <c r="Y219" i="10" s="1"/>
  <c r="I331" i="10"/>
  <c r="O237" i="10"/>
  <c r="P237" i="10" s="1"/>
  <c r="K340" i="10"/>
  <c r="Q152" i="10"/>
  <c r="Q167" i="10"/>
  <c r="Z178" i="10"/>
  <c r="K105" i="10"/>
  <c r="I318" i="10"/>
  <c r="O181" i="10"/>
  <c r="P181" i="10" s="1"/>
  <c r="I20" i="10"/>
  <c r="I222" i="10"/>
  <c r="I22" i="10"/>
  <c r="K184" i="10"/>
  <c r="K195" i="10"/>
  <c r="K346" i="10"/>
  <c r="I346" i="10"/>
  <c r="I51" i="10"/>
  <c r="E149" i="10"/>
  <c r="AK262" i="10"/>
  <c r="AK146" i="10"/>
  <c r="AK107" i="10"/>
  <c r="AK83" i="10"/>
  <c r="AK209" i="10"/>
  <c r="AK330" i="10"/>
  <c r="AK110" i="10"/>
  <c r="AK194" i="10"/>
  <c r="AK104" i="10"/>
  <c r="O346" i="10"/>
  <c r="P346" i="10" s="1"/>
  <c r="E40" i="10"/>
  <c r="AK136" i="10"/>
  <c r="AK285" i="10"/>
  <c r="AK57" i="10"/>
  <c r="AK229" i="10"/>
  <c r="AK64" i="10"/>
  <c r="AK249" i="10"/>
  <c r="AK60" i="10"/>
  <c r="AK176" i="10"/>
  <c r="AK99" i="10"/>
  <c r="AK307" i="10"/>
  <c r="K341" i="10"/>
  <c r="J341" i="10" s="1"/>
  <c r="Q335" i="10"/>
  <c r="Z126" i="10"/>
  <c r="K80" i="10"/>
  <c r="I184" i="10"/>
  <c r="O53" i="10"/>
  <c r="K221" i="10"/>
  <c r="O325" i="10"/>
  <c r="O197" i="10"/>
  <c r="I221" i="10"/>
  <c r="K290" i="10"/>
  <c r="J290" i="10" s="1"/>
  <c r="K8" i="10"/>
  <c r="J8" i="10" s="1"/>
  <c r="Q297" i="10"/>
  <c r="P297" i="10" s="1"/>
  <c r="Q209" i="10"/>
  <c r="AC112" i="10"/>
  <c r="Z340" i="10"/>
  <c r="K140" i="10"/>
  <c r="K322" i="10"/>
  <c r="Q23" i="10"/>
  <c r="Q318" i="10"/>
  <c r="P318" i="10" s="1"/>
  <c r="Q341" i="10"/>
  <c r="K59" i="10"/>
  <c r="J59" i="10" s="1"/>
  <c r="K55" i="10"/>
  <c r="Z184" i="10"/>
  <c r="Y184" i="10" s="1"/>
  <c r="Z195" i="10"/>
  <c r="Y195" i="10" s="1"/>
  <c r="Q285" i="10"/>
  <c r="Z346" i="10"/>
  <c r="Y346" i="10" s="1"/>
  <c r="O161" i="10"/>
  <c r="P161" i="10" s="1"/>
  <c r="I49" i="10"/>
  <c r="E251" i="10"/>
  <c r="AK270" i="10"/>
  <c r="AK311" i="10"/>
  <c r="AK108" i="10"/>
  <c r="AK245" i="10"/>
  <c r="AK89" i="10"/>
  <c r="AK106" i="10"/>
  <c r="AK150" i="10"/>
  <c r="AK68" i="10"/>
  <c r="AK216" i="10"/>
  <c r="AK7" i="10"/>
  <c r="AK328" i="10"/>
  <c r="AK21" i="10"/>
  <c r="AK268" i="10"/>
  <c r="K23" i="10"/>
  <c r="K285" i="10"/>
  <c r="J285" i="10" s="1"/>
  <c r="O49" i="10"/>
  <c r="Z335" i="10"/>
  <c r="Q80" i="10"/>
  <c r="P80" i="10" s="1"/>
  <c r="AC98" i="10"/>
  <c r="O184" i="10"/>
  <c r="P184" i="10" s="1"/>
  <c r="I53" i="10"/>
  <c r="I244" i="10"/>
  <c r="Q221" i="10"/>
  <c r="K54" i="10"/>
  <c r="K255" i="10"/>
  <c r="AC283" i="10"/>
  <c r="AB283" i="10" s="1"/>
  <c r="AC84" i="10"/>
  <c r="K324" i="10"/>
  <c r="AC23" i="10"/>
  <c r="Y322" i="10"/>
  <c r="Q290" i="10"/>
  <c r="K213" i="10"/>
  <c r="Q8" i="10"/>
  <c r="K297" i="10"/>
  <c r="K209" i="10"/>
  <c r="I319" i="10"/>
  <c r="Q140" i="10"/>
  <c r="AC320" i="10"/>
  <c r="Q322" i="10"/>
  <c r="K318" i="10"/>
  <c r="Q59" i="10"/>
  <c r="Q55" i="10"/>
  <c r="Q113" i="10"/>
  <c r="AC34" i="10"/>
  <c r="O163" i="10"/>
  <c r="K188" i="10"/>
  <c r="AC296" i="10"/>
  <c r="AB296" i="10" s="1"/>
  <c r="AC52" i="10"/>
  <c r="AB52" i="10" s="1"/>
  <c r="I274" i="10"/>
  <c r="I161" i="10"/>
  <c r="E198" i="10"/>
  <c r="E144" i="10"/>
  <c r="E293" i="10"/>
  <c r="E234" i="10"/>
  <c r="E155" i="10"/>
  <c r="E182" i="10"/>
  <c r="E307" i="10"/>
  <c r="AK152" i="10"/>
  <c r="AK234" i="10"/>
  <c r="AK129" i="10"/>
  <c r="AK109" i="10"/>
  <c r="AK276" i="10"/>
  <c r="AK65" i="10"/>
  <c r="AK239" i="10"/>
  <c r="AK341" i="10"/>
  <c r="AK142" i="10"/>
  <c r="AK20" i="10"/>
  <c r="AN214" i="10"/>
  <c r="K78" i="10"/>
  <c r="Q185" i="10"/>
  <c r="Q78" i="10"/>
  <c r="K203" i="10"/>
  <c r="Q54" i="10"/>
  <c r="Q255" i="10"/>
  <c r="P255" i="10" s="1"/>
  <c r="AN23" i="10"/>
  <c r="Q324" i="10"/>
  <c r="P324" i="10" s="1"/>
  <c r="Q213" i="10"/>
  <c r="K235" i="10"/>
  <c r="K132" i="10"/>
  <c r="K113" i="10"/>
  <c r="K339" i="10"/>
  <c r="Q188" i="10"/>
  <c r="K111" i="10"/>
  <c r="O274" i="10"/>
  <c r="E287" i="10"/>
  <c r="E131" i="10"/>
  <c r="E324" i="10"/>
  <c r="E68" i="10"/>
  <c r="AK87" i="10"/>
  <c r="AK334" i="10"/>
  <c r="AK306" i="10"/>
  <c r="AK78" i="10"/>
  <c r="AK153" i="10"/>
  <c r="K185" i="10"/>
  <c r="J185" i="10" s="1"/>
  <c r="K205" i="10"/>
  <c r="Q203" i="10"/>
  <c r="AN200" i="10"/>
  <c r="Q235" i="10"/>
  <c r="Q132" i="10"/>
  <c r="Q339" i="10"/>
  <c r="K287" i="10"/>
  <c r="Q111" i="10"/>
  <c r="AK171" i="10"/>
  <c r="AK24" i="10"/>
  <c r="AK331" i="10"/>
  <c r="AK291" i="10"/>
  <c r="AK173" i="10"/>
  <c r="AK312" i="10"/>
  <c r="AK141" i="10"/>
  <c r="AK324" i="10"/>
  <c r="AK320" i="10"/>
  <c r="AK14" i="10"/>
  <c r="AK336" i="10"/>
  <c r="AK196" i="10"/>
  <c r="AK269" i="10"/>
  <c r="AK97" i="10"/>
  <c r="AK337" i="10"/>
  <c r="AN250" i="10"/>
  <c r="Y188" i="10"/>
  <c r="E42" i="10"/>
  <c r="E219" i="10"/>
  <c r="E47" i="10"/>
  <c r="E142" i="10"/>
  <c r="E337" i="10"/>
  <c r="AN33" i="10"/>
  <c r="AB15" i="10"/>
  <c r="AN194" i="10"/>
  <c r="AB311" i="10"/>
  <c r="Y339" i="10"/>
  <c r="E170" i="10"/>
  <c r="Y331" i="10"/>
  <c r="Y241" i="10"/>
  <c r="AB243" i="10"/>
  <c r="E73" i="10"/>
  <c r="AK298" i="10"/>
  <c r="AK103" i="10"/>
  <c r="AK289" i="10"/>
  <c r="AK42" i="10"/>
  <c r="AK271" i="10"/>
  <c r="AK170" i="10"/>
  <c r="AK73" i="10"/>
  <c r="AK217" i="10"/>
  <c r="AK343" i="10"/>
  <c r="I176" i="10"/>
  <c r="Q93" i="10"/>
  <c r="P93" i="10" s="1"/>
  <c r="AN268" i="10"/>
  <c r="AN135" i="10"/>
  <c r="AN43" i="10"/>
  <c r="AN242" i="10"/>
  <c r="AN34" i="10"/>
  <c r="Q344" i="10"/>
  <c r="AN220" i="10"/>
  <c r="E195" i="10"/>
  <c r="E229" i="10"/>
  <c r="E256" i="10"/>
  <c r="AK282" i="10"/>
  <c r="AK348" i="10"/>
  <c r="AK177" i="10"/>
  <c r="AK63" i="10"/>
  <c r="AK316" i="10"/>
  <c r="AK124" i="10"/>
  <c r="AK175" i="10"/>
  <c r="AK125" i="10"/>
  <c r="AK54" i="10"/>
  <c r="AK96" i="10"/>
  <c r="AK79" i="10"/>
  <c r="AK137" i="10"/>
  <c r="AK236" i="10"/>
  <c r="AK303" i="10"/>
  <c r="AO221" i="10"/>
  <c r="AN221" i="10" s="1"/>
  <c r="E152" i="10"/>
  <c r="E266" i="10"/>
  <c r="E169" i="10"/>
  <c r="E342" i="10"/>
  <c r="E78" i="10"/>
  <c r="E141" i="10"/>
  <c r="AK344" i="10"/>
  <c r="AK214" i="10"/>
  <c r="AK131" i="10"/>
  <c r="AK231" i="10"/>
  <c r="AK275" i="10"/>
  <c r="AK302" i="10"/>
  <c r="AK160" i="10"/>
  <c r="AK335" i="10"/>
  <c r="AK315" i="10"/>
  <c r="AK105" i="10"/>
  <c r="AK201" i="10"/>
  <c r="AB74" i="10"/>
  <c r="AN289" i="10"/>
  <c r="AK92" i="10"/>
  <c r="AK123" i="10"/>
  <c r="AK41" i="10"/>
  <c r="AK226" i="10"/>
  <c r="AK322" i="10"/>
  <c r="AK274" i="10"/>
  <c r="AK72" i="10"/>
  <c r="O305" i="10"/>
  <c r="AN263" i="10"/>
  <c r="AN230" i="10"/>
  <c r="AK74" i="10"/>
  <c r="AK246" i="10"/>
  <c r="AK190" i="10"/>
  <c r="AK261" i="10"/>
  <c r="AK203" i="10"/>
  <c r="AK340" i="10"/>
  <c r="AK15" i="10"/>
  <c r="AK30" i="10"/>
  <c r="AK138" i="10"/>
  <c r="AK202" i="10"/>
  <c r="AK158" i="10"/>
  <c r="AK19" i="10"/>
  <c r="AK179" i="10"/>
  <c r="AK69" i="10"/>
  <c r="AK305" i="10"/>
  <c r="AK130" i="10"/>
  <c r="AK101" i="10"/>
  <c r="AK237" i="10"/>
  <c r="Y169" i="10"/>
  <c r="E63" i="10"/>
  <c r="E181" i="10"/>
  <c r="AK119" i="10"/>
  <c r="AK86" i="10"/>
  <c r="AK222" i="10"/>
  <c r="AK81" i="10"/>
  <c r="AK219" i="10"/>
  <c r="AK192" i="10"/>
  <c r="AK66" i="10"/>
  <c r="Z330" i="10"/>
  <c r="K330" i="10"/>
  <c r="J330" i="10" s="1"/>
  <c r="I126" i="10"/>
  <c r="J126" i="10" s="1"/>
  <c r="X126" i="10"/>
  <c r="I31" i="10"/>
  <c r="X31" i="10"/>
  <c r="I321" i="10"/>
  <c r="X321" i="10"/>
  <c r="Y321" i="10" s="1"/>
  <c r="AO123" i="10"/>
  <c r="AN123" i="10" s="1"/>
  <c r="AC123" i="10"/>
  <c r="K74" i="10"/>
  <c r="O180" i="10"/>
  <c r="AB312" i="10"/>
  <c r="Q106" i="10"/>
  <c r="Q117" i="10"/>
  <c r="AC248" i="10"/>
  <c r="AB248" i="10" s="1"/>
  <c r="O203" i="10"/>
  <c r="Q231" i="10"/>
  <c r="K271" i="10"/>
  <c r="Z201" i="10"/>
  <c r="Y201" i="10" s="1"/>
  <c r="AC347" i="10"/>
  <c r="AB347" i="10" s="1"/>
  <c r="AC28" i="10"/>
  <c r="AC122" i="10"/>
  <c r="X295" i="10"/>
  <c r="Z124" i="10"/>
  <c r="Z135" i="10"/>
  <c r="Y135" i="10" s="1"/>
  <c r="K146" i="10"/>
  <c r="X229" i="10"/>
  <c r="X98" i="10"/>
  <c r="I87" i="10"/>
  <c r="Z116" i="10"/>
  <c r="Y116" i="10" s="1"/>
  <c r="Q325" i="10"/>
  <c r="AC276" i="10"/>
  <c r="X137" i="10"/>
  <c r="O58" i="10"/>
  <c r="Z279" i="10"/>
  <c r="Q28" i="10"/>
  <c r="K303" i="10"/>
  <c r="K32" i="10"/>
  <c r="AC46" i="10"/>
  <c r="X150" i="10"/>
  <c r="Y150" i="10" s="1"/>
  <c r="AO324" i="10"/>
  <c r="AN324" i="10" s="1"/>
  <c r="X9" i="10"/>
  <c r="I262" i="10"/>
  <c r="J262" i="10" s="1"/>
  <c r="Z121" i="10"/>
  <c r="Y121" i="10" s="1"/>
  <c r="K121" i="10"/>
  <c r="Z307" i="10"/>
  <c r="K307" i="10"/>
  <c r="O179" i="10"/>
  <c r="P179" i="10" s="1"/>
  <c r="I179" i="10"/>
  <c r="Q74" i="10"/>
  <c r="AC166" i="10"/>
  <c r="AB166" i="10" s="1"/>
  <c r="I276" i="10"/>
  <c r="Z231" i="10"/>
  <c r="Y231" i="10" s="1"/>
  <c r="Q271" i="10"/>
  <c r="P271" i="10" s="1"/>
  <c r="O258" i="10"/>
  <c r="P258" i="10" s="1"/>
  <c r="AN293" i="10"/>
  <c r="Q300" i="10"/>
  <c r="Q146" i="10"/>
  <c r="O87" i="10"/>
  <c r="AC323" i="10"/>
  <c r="X58" i="10"/>
  <c r="Y58" i="10" s="1"/>
  <c r="I143" i="10"/>
  <c r="J143" i="10" s="1"/>
  <c r="K30" i="10"/>
  <c r="Q303" i="10"/>
  <c r="Z32" i="10"/>
  <c r="AC20" i="10"/>
  <c r="AB20" i="10" s="1"/>
  <c r="Q49" i="10"/>
  <c r="AO151" i="10"/>
  <c r="AN151" i="10" s="1"/>
  <c r="O321" i="10"/>
  <c r="X262" i="10"/>
  <c r="I38" i="10"/>
  <c r="AO284" i="10"/>
  <c r="I164" i="10"/>
  <c r="Y325" i="10"/>
  <c r="Q153" i="10"/>
  <c r="K343" i="10"/>
  <c r="Z300" i="10"/>
  <c r="Y300" i="10" s="1"/>
  <c r="K179" i="10"/>
  <c r="Z30" i="10"/>
  <c r="K49" i="10"/>
  <c r="O296" i="10"/>
  <c r="P296" i="10" s="1"/>
  <c r="X38" i="10"/>
  <c r="O164" i="10"/>
  <c r="O126" i="10"/>
  <c r="X179" i="10"/>
  <c r="AN197" i="10"/>
  <c r="K153" i="10"/>
  <c r="Z179" i="10"/>
  <c r="K247" i="10"/>
  <c r="Q197" i="10"/>
  <c r="Q50" i="10"/>
  <c r="Z162" i="10"/>
  <c r="K165" i="10"/>
  <c r="AC187" i="10"/>
  <c r="AC173" i="10"/>
  <c r="X315" i="10"/>
  <c r="I165" i="10"/>
  <c r="K207" i="10"/>
  <c r="AC294" i="10"/>
  <c r="AB294" i="10" s="1"/>
  <c r="AC333" i="10"/>
  <c r="AC89" i="10"/>
  <c r="AB89" i="10" s="1"/>
  <c r="X349" i="10"/>
  <c r="Y349" i="10" s="1"/>
  <c r="I177" i="10"/>
  <c r="Z343" i="10"/>
  <c r="Y343" i="10" s="1"/>
  <c r="I192" i="10"/>
  <c r="J192" i="10" s="1"/>
  <c r="AC190" i="10"/>
  <c r="AB190" i="10" s="1"/>
  <c r="Y28" i="10"/>
  <c r="AC261" i="10"/>
  <c r="O290" i="10"/>
  <c r="Q330" i="10"/>
  <c r="AC269" i="10"/>
  <c r="K63" i="10"/>
  <c r="K50" i="10"/>
  <c r="J50" i="10" s="1"/>
  <c r="Q247" i="10"/>
  <c r="Z197" i="10"/>
  <c r="Y197" i="10" s="1"/>
  <c r="K171" i="10"/>
  <c r="AC215" i="10"/>
  <c r="AB215" i="10" s="1"/>
  <c r="I271" i="10"/>
  <c r="I14" i="10"/>
  <c r="O165" i="10"/>
  <c r="K308" i="10"/>
  <c r="Q281" i="10"/>
  <c r="P281" i="10" s="1"/>
  <c r="O177" i="10"/>
  <c r="I77" i="10"/>
  <c r="J77" i="10" s="1"/>
  <c r="I64" i="10"/>
  <c r="AC42" i="10"/>
  <c r="X290" i="10"/>
  <c r="Y290" i="10" s="1"/>
  <c r="AC160" i="10"/>
  <c r="Z65" i="10"/>
  <c r="Y65" i="10" s="1"/>
  <c r="K65" i="10"/>
  <c r="K162" i="10"/>
  <c r="AC351" i="10"/>
  <c r="AB351" i="10" s="1"/>
  <c r="AC58" i="10"/>
  <c r="Q165" i="10"/>
  <c r="K187" i="10"/>
  <c r="J187" i="10" s="1"/>
  <c r="Z207" i="10"/>
  <c r="O192" i="10"/>
  <c r="K198" i="10"/>
  <c r="AC280" i="10"/>
  <c r="AB280" i="10" s="1"/>
  <c r="K133" i="10"/>
  <c r="K263" i="10"/>
  <c r="Q65" i="10"/>
  <c r="Q121" i="10"/>
  <c r="Z63" i="10"/>
  <c r="Y63" i="10" s="1"/>
  <c r="O285" i="10"/>
  <c r="O14" i="10"/>
  <c r="I67" i="10"/>
  <c r="J67" i="10" s="1"/>
  <c r="K35" i="10"/>
  <c r="O89" i="10"/>
  <c r="Q187" i="10"/>
  <c r="X77" i="10"/>
  <c r="I219" i="10"/>
  <c r="J219" i="10" s="1"/>
  <c r="K136" i="10"/>
  <c r="X64" i="10"/>
  <c r="I231" i="10"/>
  <c r="J231" i="10" s="1"/>
  <c r="Z198" i="10"/>
  <c r="K85" i="10"/>
  <c r="I317" i="10"/>
  <c r="J317" i="10" s="1"/>
  <c r="AC168" i="10"/>
  <c r="O141" i="10"/>
  <c r="P141" i="10" s="1"/>
  <c r="Q263" i="10"/>
  <c r="P263" i="10" s="1"/>
  <c r="Q94" i="10"/>
  <c r="AO102" i="10"/>
  <c r="AN102" i="10" s="1"/>
  <c r="X285" i="10"/>
  <c r="Y285" i="10" s="1"/>
  <c r="X33" i="10"/>
  <c r="O33" i="10"/>
  <c r="P33" i="10" s="1"/>
  <c r="X172" i="10"/>
  <c r="O172" i="10"/>
  <c r="X8" i="10"/>
  <c r="Y8" i="10" s="1"/>
  <c r="O8" i="10"/>
  <c r="AO113" i="10"/>
  <c r="AC113" i="10"/>
  <c r="AB113" i="10" s="1"/>
  <c r="E208" i="10"/>
  <c r="E310" i="10"/>
  <c r="Y303" i="10"/>
  <c r="Y260" i="10"/>
  <c r="E171" i="10"/>
  <c r="E59" i="10"/>
  <c r="AN7" i="10"/>
  <c r="AN159" i="10"/>
  <c r="E74" i="10"/>
  <c r="E103" i="10"/>
  <c r="E269" i="10"/>
  <c r="E54" i="10"/>
  <c r="E217" i="10"/>
  <c r="E226" i="10"/>
  <c r="E291" i="10"/>
  <c r="AN160" i="10"/>
  <c r="AN229" i="10"/>
  <c r="Y21" i="10"/>
  <c r="J270" i="10"/>
  <c r="AN224" i="10"/>
  <c r="AN66" i="10"/>
  <c r="P328" i="10"/>
  <c r="Y136" i="10"/>
  <c r="AN76" i="10"/>
  <c r="AN182" i="10"/>
  <c r="AN125" i="10"/>
  <c r="AN218" i="10"/>
  <c r="Y56" i="10"/>
  <c r="AN46" i="10"/>
  <c r="AN278" i="10"/>
  <c r="AN13" i="10"/>
  <c r="Z258" i="10"/>
  <c r="Y258" i="10" s="1"/>
  <c r="Z181" i="10"/>
  <c r="Y181" i="10" s="1"/>
  <c r="Z299" i="10"/>
  <c r="Y299" i="10" s="1"/>
  <c r="Z130" i="10"/>
  <c r="Y130" i="10" s="1"/>
  <c r="AN267" i="10"/>
  <c r="P24" i="10"/>
  <c r="E260" i="10"/>
  <c r="E76" i="10"/>
  <c r="E50" i="10"/>
  <c r="E30" i="10"/>
  <c r="E304" i="10"/>
  <c r="E211" i="10"/>
  <c r="E52" i="10"/>
  <c r="E265" i="10"/>
  <c r="E34" i="10"/>
  <c r="E189" i="10"/>
  <c r="E346" i="10"/>
  <c r="E119" i="10"/>
  <c r="E213" i="10"/>
  <c r="E113" i="10"/>
  <c r="E31" i="10"/>
  <c r="E71" i="10"/>
  <c r="E201" i="10"/>
  <c r="E292" i="10"/>
  <c r="E340" i="10"/>
  <c r="E285" i="10"/>
  <c r="E322" i="10"/>
  <c r="E344" i="10"/>
  <c r="E154" i="10"/>
  <c r="E49" i="10"/>
  <c r="E177" i="10"/>
  <c r="E284" i="10"/>
  <c r="E303" i="10"/>
  <c r="E325" i="10"/>
  <c r="V207" i="10"/>
  <c r="AB72" i="10"/>
  <c r="Z216" i="10"/>
  <c r="K196" i="10"/>
  <c r="AN269" i="10"/>
  <c r="AN169" i="10"/>
  <c r="Y157" i="10"/>
  <c r="Q39" i="10"/>
  <c r="P39" i="10" s="1"/>
  <c r="Y41" i="10"/>
  <c r="AN83" i="10"/>
  <c r="Y94" i="10"/>
  <c r="K204" i="10"/>
  <c r="Z97" i="10"/>
  <c r="Y97" i="10" s="1"/>
  <c r="Z261" i="10"/>
  <c r="P315" i="10"/>
  <c r="Y111" i="10"/>
  <c r="AN93" i="10"/>
  <c r="AB48" i="10"/>
  <c r="AB114" i="10"/>
  <c r="E66" i="10"/>
  <c r="E38" i="10"/>
  <c r="E323" i="10"/>
  <c r="E259" i="10"/>
  <c r="E235" i="10"/>
  <c r="E22" i="10"/>
  <c r="E57" i="10"/>
  <c r="E227" i="10"/>
  <c r="E125" i="10"/>
  <c r="E162" i="10"/>
  <c r="E263" i="10"/>
  <c r="E254" i="10"/>
  <c r="E46" i="10"/>
  <c r="E116" i="10"/>
  <c r="E255" i="10"/>
  <c r="E347" i="10"/>
  <c r="E283" i="10"/>
  <c r="Z70" i="10"/>
  <c r="Y70" i="10" s="1"/>
  <c r="I80" i="10"/>
  <c r="Y60" i="10"/>
  <c r="AN345" i="10"/>
  <c r="AB284" i="10"/>
  <c r="Z238" i="10"/>
  <c r="Q238" i="10"/>
  <c r="K238" i="10"/>
  <c r="Z254" i="10"/>
  <c r="K254" i="10"/>
  <c r="Z40" i="10"/>
  <c r="Q40" i="10"/>
  <c r="P40" i="10" s="1"/>
  <c r="K40" i="10"/>
  <c r="Q186" i="10"/>
  <c r="K186" i="10"/>
  <c r="Q99" i="10"/>
  <c r="K99" i="10"/>
  <c r="Q319" i="10"/>
  <c r="P319" i="10" s="1"/>
  <c r="K319" i="10"/>
  <c r="Z284" i="10"/>
  <c r="Y284" i="10" s="1"/>
  <c r="K284" i="10"/>
  <c r="Q284" i="10"/>
  <c r="Q352" i="10"/>
  <c r="K352" i="10"/>
  <c r="Z311" i="10"/>
  <c r="Q311" i="10"/>
  <c r="P311" i="10" s="1"/>
  <c r="K311" i="10"/>
  <c r="X138" i="10"/>
  <c r="I138" i="10"/>
  <c r="O138" i="10"/>
  <c r="P138" i="10" s="1"/>
  <c r="O50" i="10"/>
  <c r="X50" i="10"/>
  <c r="Y50" i="10" s="1"/>
  <c r="I151" i="10"/>
  <c r="X151" i="10"/>
  <c r="O151" i="10"/>
  <c r="P151" i="10" s="1"/>
  <c r="I216" i="10"/>
  <c r="X216" i="10"/>
  <c r="O216" i="10"/>
  <c r="P216" i="10" s="1"/>
  <c r="O84" i="10"/>
  <c r="I84" i="10"/>
  <c r="J84" i="10" s="1"/>
  <c r="X84" i="10"/>
  <c r="I323" i="10"/>
  <c r="X323" i="10"/>
  <c r="Y323" i="10" s="1"/>
  <c r="O323" i="10"/>
  <c r="I131" i="10"/>
  <c r="O131" i="10"/>
  <c r="X131" i="10"/>
  <c r="Y131" i="10" s="1"/>
  <c r="O287" i="10"/>
  <c r="P287" i="10" s="1"/>
  <c r="I287" i="10"/>
  <c r="X287" i="10"/>
  <c r="O113" i="10"/>
  <c r="X113" i="10"/>
  <c r="Y113" i="10" s="1"/>
  <c r="I113" i="10"/>
  <c r="X154" i="10"/>
  <c r="I154" i="10"/>
  <c r="O154" i="10"/>
  <c r="P154" i="10" s="1"/>
  <c r="O350" i="10"/>
  <c r="I350" i="10"/>
  <c r="AO310" i="10"/>
  <c r="AN310" i="10" s="1"/>
  <c r="AC310" i="10"/>
  <c r="AO209" i="10"/>
  <c r="AN209" i="10" s="1"/>
  <c r="AC209" i="10"/>
  <c r="AO140" i="10"/>
  <c r="AC140" i="10"/>
  <c r="AB140" i="10" s="1"/>
  <c r="AO249" i="10"/>
  <c r="AC249" i="10"/>
  <c r="AB249" i="10" s="1"/>
  <c r="AO334" i="10"/>
  <c r="AN334" i="10" s="1"/>
  <c r="AC334" i="10"/>
  <c r="AC73" i="10"/>
  <c r="AO73" i="10"/>
  <c r="AN73" i="10" s="1"/>
  <c r="AC253" i="10"/>
  <c r="AO253" i="10"/>
  <c r="AN253" i="10" s="1"/>
  <c r="AO199" i="10"/>
  <c r="AN199" i="10" s="1"/>
  <c r="AC199" i="10"/>
  <c r="AO290" i="10"/>
  <c r="AN290" i="10" s="1"/>
  <c r="AC290" i="10"/>
  <c r="AO10" i="10"/>
  <c r="AN10" i="10" s="1"/>
  <c r="AC10" i="10"/>
  <c r="Q204" i="10"/>
  <c r="I332" i="10"/>
  <c r="J332" i="10" s="1"/>
  <c r="X305" i="10"/>
  <c r="Y305" i="10" s="1"/>
  <c r="O220" i="10"/>
  <c r="X80" i="10"/>
  <c r="Y80" i="10" s="1"/>
  <c r="I142" i="10"/>
  <c r="J142" i="10" s="1"/>
  <c r="Z344" i="10"/>
  <c r="Y344" i="10" s="1"/>
  <c r="Q145" i="10"/>
  <c r="Z196" i="10"/>
  <c r="AO53" i="10"/>
  <c r="AN53" i="10" s="1"/>
  <c r="Y214" i="10"/>
  <c r="AO271" i="10"/>
  <c r="AN271" i="10" s="1"/>
  <c r="Z101" i="10"/>
  <c r="Q101" i="10"/>
  <c r="P101" i="10" s="1"/>
  <c r="K101" i="10"/>
  <c r="Z44" i="10"/>
  <c r="Y44" i="10" s="1"/>
  <c r="Q44" i="10"/>
  <c r="K44" i="10"/>
  <c r="Z334" i="10"/>
  <c r="Q334" i="10"/>
  <c r="P334" i="10" s="1"/>
  <c r="K334" i="10"/>
  <c r="Z329" i="10"/>
  <c r="K329" i="10"/>
  <c r="J329" i="10" s="1"/>
  <c r="Q329" i="10"/>
  <c r="K89" i="10"/>
  <c r="J89" i="10" s="1"/>
  <c r="Q89" i="10"/>
  <c r="K177" i="10"/>
  <c r="Q177" i="10"/>
  <c r="Z170" i="10"/>
  <c r="Y170" i="10" s="1"/>
  <c r="Q170" i="10"/>
  <c r="Q240" i="10"/>
  <c r="P240" i="10" s="1"/>
  <c r="K240" i="10"/>
  <c r="X326" i="10"/>
  <c r="O326" i="10"/>
  <c r="I326" i="10"/>
  <c r="J326" i="10" s="1"/>
  <c r="I39" i="10"/>
  <c r="X39" i="10"/>
  <c r="Y39" i="10" s="1"/>
  <c r="O57" i="10"/>
  <c r="X57" i="10"/>
  <c r="Y57" i="10" s="1"/>
  <c r="I57" i="10"/>
  <c r="I155" i="10"/>
  <c r="O155" i="10"/>
  <c r="X155" i="10"/>
  <c r="Y155" i="10" s="1"/>
  <c r="O19" i="10"/>
  <c r="P19" i="10" s="1"/>
  <c r="X19" i="10"/>
  <c r="I19" i="10"/>
  <c r="X328" i="10"/>
  <c r="I328" i="10"/>
  <c r="O196" i="10"/>
  <c r="P196" i="10" s="1"/>
  <c r="I196" i="10"/>
  <c r="X196" i="10"/>
  <c r="O13" i="10"/>
  <c r="P13" i="10" s="1"/>
  <c r="X13" i="10"/>
  <c r="I13" i="10"/>
  <c r="X259" i="10"/>
  <c r="O259" i="10"/>
  <c r="P259" i="10" s="1"/>
  <c r="I259" i="10"/>
  <c r="O264" i="10"/>
  <c r="P264" i="10" s="1"/>
  <c r="I264" i="10"/>
  <c r="AO126" i="10"/>
  <c r="AN126" i="10" s="1"/>
  <c r="AC126" i="10"/>
  <c r="AO281" i="10"/>
  <c r="AN281" i="10" s="1"/>
  <c r="AC281" i="10"/>
  <c r="AO193" i="10"/>
  <c r="AN193" i="10" s="1"/>
  <c r="AC193" i="10"/>
  <c r="AO108" i="10"/>
  <c r="AC108" i="10"/>
  <c r="AB108" i="10" s="1"/>
  <c r="AC308" i="10"/>
  <c r="AB308" i="10" s="1"/>
  <c r="AO308" i="10"/>
  <c r="AC195" i="10"/>
  <c r="AB195" i="10" s="1"/>
  <c r="AO195" i="10"/>
  <c r="AC144" i="10"/>
  <c r="AO144" i="10"/>
  <c r="AN144" i="10" s="1"/>
  <c r="AO45" i="10"/>
  <c r="AN45" i="10" s="1"/>
  <c r="AC45" i="10"/>
  <c r="AO158" i="10"/>
  <c r="AN158" i="10" s="1"/>
  <c r="AC158" i="10"/>
  <c r="K299" i="10"/>
  <c r="K130" i="10"/>
  <c r="K97" i="10"/>
  <c r="AC332" i="10"/>
  <c r="AC235" i="10"/>
  <c r="AB235" i="10" s="1"/>
  <c r="AC21" i="10"/>
  <c r="AC161" i="10"/>
  <c r="AC124" i="10"/>
  <c r="AC179" i="10"/>
  <c r="AB179" i="10" s="1"/>
  <c r="AC143" i="10"/>
  <c r="AC62" i="10"/>
  <c r="AB62" i="10" s="1"/>
  <c r="AC265" i="10"/>
  <c r="AC149" i="10"/>
  <c r="AB149" i="10" s="1"/>
  <c r="AC201" i="10"/>
  <c r="O332" i="10"/>
  <c r="I281" i="10"/>
  <c r="J281" i="10" s="1"/>
  <c r="X220" i="10"/>
  <c r="Y220" i="10" s="1"/>
  <c r="O142" i="10"/>
  <c r="Z145" i="10"/>
  <c r="Y145" i="10" s="1"/>
  <c r="AO254" i="10"/>
  <c r="AN254" i="10" s="1"/>
  <c r="Z99" i="10"/>
  <c r="AO38" i="10"/>
  <c r="AN38" i="10" s="1"/>
  <c r="Z164" i="10"/>
  <c r="Y164" i="10" s="1"/>
  <c r="Q164" i="10"/>
  <c r="K164" i="10"/>
  <c r="Z245" i="10"/>
  <c r="Q245" i="10"/>
  <c r="K245" i="10"/>
  <c r="J245" i="10" s="1"/>
  <c r="Z48" i="10"/>
  <c r="Y48" i="10" s="1"/>
  <c r="Q48" i="10"/>
  <c r="K48" i="10"/>
  <c r="K338" i="10"/>
  <c r="Z338" i="10"/>
  <c r="Q15" i="10"/>
  <c r="K15" i="10"/>
  <c r="Q227" i="10"/>
  <c r="K227" i="10"/>
  <c r="Q86" i="10"/>
  <c r="P86" i="10" s="1"/>
  <c r="K86" i="10"/>
  <c r="Z292" i="10"/>
  <c r="Q292" i="10"/>
  <c r="P292" i="10" s="1"/>
  <c r="Z87" i="10"/>
  <c r="Y87" i="10" s="1"/>
  <c r="Q87" i="10"/>
  <c r="K87" i="10"/>
  <c r="X282" i="10"/>
  <c r="O282" i="10"/>
  <c r="P282" i="10" s="1"/>
  <c r="I282" i="10"/>
  <c r="X140" i="10"/>
  <c r="Y140" i="10" s="1"/>
  <c r="O140" i="10"/>
  <c r="I140" i="10"/>
  <c r="I227" i="10"/>
  <c r="X227" i="10"/>
  <c r="O162" i="10"/>
  <c r="P162" i="10" s="1"/>
  <c r="X162" i="10"/>
  <c r="I162" i="10"/>
  <c r="X338" i="10"/>
  <c r="O338" i="10"/>
  <c r="I338" i="10"/>
  <c r="O235" i="10"/>
  <c r="I235" i="10"/>
  <c r="X235" i="10"/>
  <c r="Y235" i="10" s="1"/>
  <c r="I68" i="10"/>
  <c r="X68" i="10"/>
  <c r="O68" i="10"/>
  <c r="P68" i="10" s="1"/>
  <c r="O78" i="10"/>
  <c r="I78" i="10"/>
  <c r="X78" i="10"/>
  <c r="Y78" i="10" s="1"/>
  <c r="I118" i="10"/>
  <c r="X118" i="10"/>
  <c r="Y118" i="10" s="1"/>
  <c r="O118" i="10"/>
  <c r="X273" i="10"/>
  <c r="Y273" i="10" s="1"/>
  <c r="I273" i="10"/>
  <c r="O273" i="10"/>
  <c r="X133" i="10"/>
  <c r="O133" i="10"/>
  <c r="P133" i="10" s="1"/>
  <c r="I133" i="10"/>
  <c r="I333" i="10"/>
  <c r="O333" i="10"/>
  <c r="AO251" i="10"/>
  <c r="AN251" i="10" s="1"/>
  <c r="AC251" i="10"/>
  <c r="AO111" i="10"/>
  <c r="AN111" i="10" s="1"/>
  <c r="AC111" i="10"/>
  <c r="AC61" i="10"/>
  <c r="AO61" i="10"/>
  <c r="AN61" i="10" s="1"/>
  <c r="AC258" i="10"/>
  <c r="AB258" i="10" s="1"/>
  <c r="AO258" i="10"/>
  <c r="AC119" i="10"/>
  <c r="AB119" i="10" s="1"/>
  <c r="AO119" i="10"/>
  <c r="AO152" i="10"/>
  <c r="AN152" i="10" s="1"/>
  <c r="AC152" i="10"/>
  <c r="AC244" i="10"/>
  <c r="AB244" i="10" s="1"/>
  <c r="AO244" i="10"/>
  <c r="AO232" i="10"/>
  <c r="AC232" i="10"/>
  <c r="AB232" i="10" s="1"/>
  <c r="K93" i="10"/>
  <c r="K39" i="10"/>
  <c r="O21" i="10"/>
  <c r="K258" i="10"/>
  <c r="K181" i="10"/>
  <c r="AO319" i="10"/>
  <c r="AN319" i="10" s="1"/>
  <c r="Z240" i="10"/>
  <c r="Z86" i="10"/>
  <c r="Z186" i="10"/>
  <c r="AO148" i="10"/>
  <c r="Z137" i="10"/>
  <c r="Q137" i="10"/>
  <c r="P137" i="10" s="1"/>
  <c r="K137" i="10"/>
  <c r="K12" i="10"/>
  <c r="Z12" i="10"/>
  <c r="Q12" i="10"/>
  <c r="K64" i="10"/>
  <c r="Z64" i="10"/>
  <c r="Q64" i="10"/>
  <c r="P64" i="10" s="1"/>
  <c r="Z250" i="10"/>
  <c r="Y250" i="10" s="1"/>
  <c r="Q250" i="10"/>
  <c r="K250" i="10"/>
  <c r="Q16" i="10"/>
  <c r="K16" i="10"/>
  <c r="Z16" i="10"/>
  <c r="Y16" i="10" s="1"/>
  <c r="Z267" i="10"/>
  <c r="Q267" i="10"/>
  <c r="P267" i="10" s="1"/>
  <c r="K267" i="10"/>
  <c r="Q166" i="10"/>
  <c r="K166" i="10"/>
  <c r="Q120" i="10"/>
  <c r="P120" i="10" s="1"/>
  <c r="K120" i="10"/>
  <c r="Z317" i="10"/>
  <c r="Q317" i="10"/>
  <c r="P317" i="10" s="1"/>
  <c r="X83" i="10"/>
  <c r="Y83" i="10" s="1"/>
  <c r="I83" i="10"/>
  <c r="O83" i="10"/>
  <c r="X30" i="10"/>
  <c r="O30" i="10"/>
  <c r="P30" i="10" s="1"/>
  <c r="I30" i="10"/>
  <c r="X32" i="10"/>
  <c r="I32" i="10"/>
  <c r="O32" i="10"/>
  <c r="P32" i="10" s="1"/>
  <c r="X173" i="10"/>
  <c r="Y173" i="10" s="1"/>
  <c r="I173" i="10"/>
  <c r="O173" i="10"/>
  <c r="O300" i="10"/>
  <c r="I300" i="10"/>
  <c r="J300" i="10" s="1"/>
  <c r="X54" i="10"/>
  <c r="Y54" i="10" s="1"/>
  <c r="I54" i="10"/>
  <c r="O54" i="10"/>
  <c r="X243" i="10"/>
  <c r="I243" i="10"/>
  <c r="J243" i="10" s="1"/>
  <c r="O243" i="10"/>
  <c r="X12" i="10"/>
  <c r="I12" i="10"/>
  <c r="O12" i="10"/>
  <c r="X153" i="10"/>
  <c r="Y153" i="10" s="1"/>
  <c r="O153" i="10"/>
  <c r="I153" i="10"/>
  <c r="X270" i="10"/>
  <c r="O270" i="10"/>
  <c r="O166" i="10"/>
  <c r="I166" i="10"/>
  <c r="O47" i="10"/>
  <c r="I47" i="10"/>
  <c r="O230" i="10"/>
  <c r="P230" i="10" s="1"/>
  <c r="I230" i="10"/>
  <c r="O132" i="10"/>
  <c r="I132" i="10"/>
  <c r="I254" i="10"/>
  <c r="X254" i="10"/>
  <c r="O254" i="10"/>
  <c r="X224" i="10"/>
  <c r="Y224" i="10" s="1"/>
  <c r="I224" i="10"/>
  <c r="O224" i="10"/>
  <c r="X159" i="10"/>
  <c r="I159" i="10"/>
  <c r="O159" i="10"/>
  <c r="P159" i="10" s="1"/>
  <c r="X74" i="10"/>
  <c r="Y74" i="10" s="1"/>
  <c r="O74" i="10"/>
  <c r="I74" i="10"/>
  <c r="X128" i="10"/>
  <c r="O128" i="10"/>
  <c r="P128" i="10" s="1"/>
  <c r="I128" i="10"/>
  <c r="I251" i="10"/>
  <c r="J251" i="10" s="1"/>
  <c r="X251" i="10"/>
  <c r="O279" i="10"/>
  <c r="P279" i="10" s="1"/>
  <c r="I279" i="10"/>
  <c r="X279" i="10"/>
  <c r="O266" i="10"/>
  <c r="P266" i="10" s="1"/>
  <c r="I266" i="10"/>
  <c r="X266" i="10"/>
  <c r="O186" i="10"/>
  <c r="I186" i="10"/>
  <c r="X186" i="10"/>
  <c r="I117" i="10"/>
  <c r="O117" i="10"/>
  <c r="X117" i="10"/>
  <c r="Y117" i="10" s="1"/>
  <c r="O232" i="10"/>
  <c r="P232" i="10" s="1"/>
  <c r="I232" i="10"/>
  <c r="X232" i="10"/>
  <c r="X215" i="10"/>
  <c r="I215" i="10"/>
  <c r="J215" i="10" s="1"/>
  <c r="X324" i="10"/>
  <c r="Y324" i="10" s="1"/>
  <c r="I324" i="10"/>
  <c r="X107" i="10"/>
  <c r="Y107" i="10" s="1"/>
  <c r="O107" i="10"/>
  <c r="X96" i="10"/>
  <c r="O96" i="10"/>
  <c r="P96" i="10" s="1"/>
  <c r="X209" i="10"/>
  <c r="Y209" i="10" s="1"/>
  <c r="I209" i="10"/>
  <c r="O335" i="10"/>
  <c r="I335" i="10"/>
  <c r="J335" i="10" s="1"/>
  <c r="X335" i="10"/>
  <c r="X99" i="10"/>
  <c r="I99" i="10"/>
  <c r="O99" i="10"/>
  <c r="X46" i="10"/>
  <c r="Y46" i="10" s="1"/>
  <c r="O46" i="10"/>
  <c r="I46" i="10"/>
  <c r="X45" i="10"/>
  <c r="I45" i="10"/>
  <c r="J45" i="10" s="1"/>
  <c r="O45" i="10"/>
  <c r="X152" i="10"/>
  <c r="Y152" i="10" s="1"/>
  <c r="I152" i="10"/>
  <c r="O152" i="10"/>
  <c r="O302" i="10"/>
  <c r="I302" i="10"/>
  <c r="I277" i="10"/>
  <c r="O277" i="10"/>
  <c r="P277" i="10" s="1"/>
  <c r="X277" i="10"/>
  <c r="AO298" i="10"/>
  <c r="AC298" i="10"/>
  <c r="AB298" i="10" s="1"/>
  <c r="AO297" i="10"/>
  <c r="AN297" i="10" s="1"/>
  <c r="AC297" i="10"/>
  <c r="AO207" i="10"/>
  <c r="AC207" i="10"/>
  <c r="AB207" i="10" s="1"/>
  <c r="AO156" i="10"/>
  <c r="AN156" i="10" s="1"/>
  <c r="AC156" i="10"/>
  <c r="AO101" i="10"/>
  <c r="AC101" i="10"/>
  <c r="AB101" i="10" s="1"/>
  <c r="AO315" i="10"/>
  <c r="AN315" i="10" s="1"/>
  <c r="AC315" i="10"/>
  <c r="AO157" i="10"/>
  <c r="AC157" i="10"/>
  <c r="AB157" i="10" s="1"/>
  <c r="AO94" i="10"/>
  <c r="AC94" i="10"/>
  <c r="AB94" i="10" s="1"/>
  <c r="AO211" i="10"/>
  <c r="AN211" i="10" s="1"/>
  <c r="AC211" i="10"/>
  <c r="AO69" i="10"/>
  <c r="AN69" i="10" s="1"/>
  <c r="AC69" i="10"/>
  <c r="AO30" i="10"/>
  <c r="AN30" i="10" s="1"/>
  <c r="AC30" i="10"/>
  <c r="AO147" i="10"/>
  <c r="AN147" i="10" s="1"/>
  <c r="AC147" i="10"/>
  <c r="AO81" i="10"/>
  <c r="AC81" i="10"/>
  <c r="AB81" i="10" s="1"/>
  <c r="AO238" i="10"/>
  <c r="AN238" i="10" s="1"/>
  <c r="AC238" i="10"/>
  <c r="AC233" i="10"/>
  <c r="AO233" i="10"/>
  <c r="AN233" i="10" s="1"/>
  <c r="AC92" i="10"/>
  <c r="AO92" i="10"/>
  <c r="AN92" i="10" s="1"/>
  <c r="AC331" i="10"/>
  <c r="AO331" i="10"/>
  <c r="AN331" i="10" s="1"/>
  <c r="AC85" i="10"/>
  <c r="AO85" i="10"/>
  <c r="AN85" i="10" s="1"/>
  <c r="AC59" i="10"/>
  <c r="AO59" i="10"/>
  <c r="AN59" i="10" s="1"/>
  <c r="AO150" i="10"/>
  <c r="AN150" i="10" s="1"/>
  <c r="AC150" i="10"/>
  <c r="AO205" i="10"/>
  <c r="AN205" i="10" s="1"/>
  <c r="AC205" i="10"/>
  <c r="AO257" i="10"/>
  <c r="AN257" i="10" s="1"/>
  <c r="AC257" i="10"/>
  <c r="AO191" i="10"/>
  <c r="AN191" i="10" s="1"/>
  <c r="AC191" i="10"/>
  <c r="AO327" i="10"/>
  <c r="AN327" i="10" s="1"/>
  <c r="AC327" i="10"/>
  <c r="AO313" i="10"/>
  <c r="AC313" i="10"/>
  <c r="AB313" i="10" s="1"/>
  <c r="AO8" i="10"/>
  <c r="AN8" i="10" s="1"/>
  <c r="AC8" i="10"/>
  <c r="AO172" i="10"/>
  <c r="AN172" i="10" s="1"/>
  <c r="AC172" i="10"/>
  <c r="AO109" i="10"/>
  <c r="AC109" i="10"/>
  <c r="AB109" i="10" s="1"/>
  <c r="AO328" i="10"/>
  <c r="AC328" i="10"/>
  <c r="AB328" i="10" s="1"/>
  <c r="Q53" i="10"/>
  <c r="K53" i="10"/>
  <c r="Z53" i="10"/>
  <c r="Y53" i="10" s="1"/>
  <c r="Z26" i="10"/>
  <c r="Q26" i="10"/>
  <c r="Q7" i="10"/>
  <c r="K7" i="10"/>
  <c r="Z7" i="10"/>
  <c r="Y7" i="10" s="1"/>
  <c r="Z10" i="10"/>
  <c r="Y10" i="10" s="1"/>
  <c r="Q10" i="10"/>
  <c r="Z75" i="10"/>
  <c r="Y75" i="10" s="1"/>
  <c r="Q75" i="10"/>
  <c r="K75" i="10"/>
  <c r="Q268" i="10"/>
  <c r="P268" i="10" s="1"/>
  <c r="K268" i="10"/>
  <c r="Z268" i="10"/>
  <c r="Q309" i="10"/>
  <c r="P309" i="10" s="1"/>
  <c r="K309" i="10"/>
  <c r="Z110" i="10"/>
  <c r="Q110" i="10"/>
  <c r="Z337" i="10"/>
  <c r="Y337" i="10" s="1"/>
  <c r="K337" i="10"/>
  <c r="O176" i="10"/>
  <c r="P176" i="10" s="1"/>
  <c r="K127" i="10"/>
  <c r="X350" i="10"/>
  <c r="Y350" i="10" s="1"/>
  <c r="Z120" i="10"/>
  <c r="Q338" i="10"/>
  <c r="I107" i="10"/>
  <c r="AO291" i="10"/>
  <c r="AN291" i="10" s="1"/>
  <c r="K26" i="10"/>
  <c r="J26" i="10" s="1"/>
  <c r="Z233" i="10"/>
  <c r="Q233" i="10"/>
  <c r="K233" i="10"/>
  <c r="J233" i="10" s="1"/>
  <c r="Q20" i="10"/>
  <c r="K20" i="10"/>
  <c r="Z129" i="10"/>
  <c r="Y129" i="10" s="1"/>
  <c r="Q129" i="10"/>
  <c r="K129" i="10"/>
  <c r="Q314" i="10"/>
  <c r="K314" i="10"/>
  <c r="Z314" i="10"/>
  <c r="Y314" i="10" s="1"/>
  <c r="Q100" i="10"/>
  <c r="K100" i="10"/>
  <c r="Q103" i="10"/>
  <c r="K103" i="10"/>
  <c r="Z9" i="10"/>
  <c r="K9" i="10"/>
  <c r="Q156" i="10"/>
  <c r="K156" i="10"/>
  <c r="J156" i="10" s="1"/>
  <c r="Z156" i="10"/>
  <c r="Z91" i="10"/>
  <c r="Q91" i="10"/>
  <c r="K91" i="10"/>
  <c r="J91" i="10" s="1"/>
  <c r="K216" i="10"/>
  <c r="K261" i="10"/>
  <c r="J261" i="10" s="1"/>
  <c r="I195" i="10"/>
  <c r="Q289" i="10"/>
  <c r="P289" i="10" s="1"/>
  <c r="K51" i="10"/>
  <c r="Z127" i="10"/>
  <c r="Y127" i="10" s="1"/>
  <c r="Z227" i="10"/>
  <c r="Z177" i="10"/>
  <c r="Y177" i="10" s="1"/>
  <c r="Z89" i="10"/>
  <c r="Z352" i="10"/>
  <c r="X333" i="10"/>
  <c r="Y333" i="10" s="1"/>
  <c r="Q254" i="10"/>
  <c r="AO79" i="10"/>
  <c r="AN79" i="10" s="1"/>
  <c r="X47" i="10"/>
  <c r="Y47" i="10" s="1"/>
  <c r="Q229" i="10"/>
  <c r="K229" i="10"/>
  <c r="J229" i="10" s="1"/>
  <c r="Z229" i="10"/>
  <c r="Z38" i="10"/>
  <c r="Q38" i="10"/>
  <c r="P38" i="10" s="1"/>
  <c r="K38" i="10"/>
  <c r="Z160" i="10"/>
  <c r="Y160" i="10" s="1"/>
  <c r="Q160" i="10"/>
  <c r="K160" i="10"/>
  <c r="Z228" i="10"/>
  <c r="Q228" i="10"/>
  <c r="Q147" i="10"/>
  <c r="K147" i="10"/>
  <c r="Z147" i="10"/>
  <c r="Y147" i="10" s="1"/>
  <c r="Q25" i="10"/>
  <c r="K25" i="10"/>
  <c r="Q114" i="10"/>
  <c r="K114" i="10"/>
  <c r="J114" i="10" s="1"/>
  <c r="Z90" i="10"/>
  <c r="Q90" i="10"/>
  <c r="Q283" i="10"/>
  <c r="K283" i="10"/>
  <c r="Z283" i="10"/>
  <c r="Y283" i="10" s="1"/>
  <c r="AO326" i="10"/>
  <c r="AN326" i="10" s="1"/>
  <c r="AC326" i="10"/>
  <c r="K70" i="10"/>
  <c r="O227" i="10"/>
  <c r="O195" i="10"/>
  <c r="P195" i="10" s="1"/>
  <c r="Z289" i="10"/>
  <c r="Z51" i="10"/>
  <c r="Y51" i="10" s="1"/>
  <c r="X302" i="10"/>
  <c r="Y302" i="10" s="1"/>
  <c r="Z319" i="10"/>
  <c r="O209" i="10"/>
  <c r="AO185" i="10"/>
  <c r="AN185" i="10" s="1"/>
  <c r="Z31" i="10"/>
  <c r="Q31" i="10"/>
  <c r="P31" i="10" s="1"/>
  <c r="K31" i="10"/>
  <c r="K305" i="10"/>
  <c r="J305" i="10" s="1"/>
  <c r="Q305" i="10"/>
  <c r="Q6" i="10"/>
  <c r="P6" i="10" s="1"/>
  <c r="K6" i="10"/>
  <c r="Z6" i="10"/>
  <c r="Z272" i="10"/>
  <c r="Q272" i="10"/>
  <c r="P272" i="10" s="1"/>
  <c r="K272" i="10"/>
  <c r="Q206" i="10"/>
  <c r="P206" i="10" s="1"/>
  <c r="K206" i="10"/>
  <c r="Z183" i="10"/>
  <c r="Y183" i="10" s="1"/>
  <c r="Q183" i="10"/>
  <c r="K183" i="10"/>
  <c r="K286" i="10"/>
  <c r="J286" i="10" s="1"/>
  <c r="Q286" i="10"/>
  <c r="Q223" i="10"/>
  <c r="K223" i="10"/>
  <c r="X239" i="10"/>
  <c r="O239" i="10"/>
  <c r="I239" i="10"/>
  <c r="J239" i="10" s="1"/>
  <c r="O43" i="10"/>
  <c r="P43" i="10" s="1"/>
  <c r="X43" i="10"/>
  <c r="I43" i="10"/>
  <c r="O352" i="10"/>
  <c r="I352" i="10"/>
  <c r="X352" i="10"/>
  <c r="I149" i="10"/>
  <c r="X149" i="10"/>
  <c r="Y149" i="10" s="1"/>
  <c r="O149" i="10"/>
  <c r="I25" i="10"/>
  <c r="O25" i="10"/>
  <c r="X25" i="10"/>
  <c r="Y25" i="10" s="1"/>
  <c r="I308" i="10"/>
  <c r="X308" i="10"/>
  <c r="O308" i="10"/>
  <c r="P308" i="10" s="1"/>
  <c r="X228" i="10"/>
  <c r="O228" i="10"/>
  <c r="I228" i="10"/>
  <c r="J228" i="10" s="1"/>
  <c r="X238" i="10"/>
  <c r="O238" i="10"/>
  <c r="I238" i="10"/>
  <c r="AO314" i="10"/>
  <c r="AC314" i="10"/>
  <c r="AB314" i="10" s="1"/>
  <c r="AO234" i="10"/>
  <c r="AN234" i="10" s="1"/>
  <c r="AC234" i="10"/>
  <c r="AO175" i="10"/>
  <c r="AC175" i="10"/>
  <c r="AB175" i="10" s="1"/>
  <c r="AO304" i="10"/>
  <c r="AC304" i="10"/>
  <c r="AB304" i="10" s="1"/>
  <c r="AC115" i="10"/>
  <c r="AB115" i="10" s="1"/>
  <c r="AO115" i="10"/>
  <c r="AC330" i="10"/>
  <c r="AO330" i="10"/>
  <c r="AN330" i="10" s="1"/>
  <c r="AO245" i="10"/>
  <c r="AN245" i="10" s="1"/>
  <c r="AC245" i="10"/>
  <c r="AO14" i="10"/>
  <c r="AN14" i="10" s="1"/>
  <c r="AC14" i="10"/>
  <c r="AO256" i="10"/>
  <c r="AC256" i="10"/>
  <c r="AB256" i="10" s="1"/>
  <c r="E336" i="10"/>
  <c r="E230" i="10"/>
  <c r="E6" i="10"/>
  <c r="E27" i="10"/>
  <c r="E105" i="10"/>
  <c r="E79" i="10"/>
  <c r="E29" i="10"/>
  <c r="E150" i="10"/>
  <c r="E41" i="10"/>
  <c r="E99" i="10"/>
  <c r="E329" i="10"/>
  <c r="V178" i="10"/>
  <c r="P198" i="10"/>
  <c r="AN336" i="10"/>
  <c r="AN171" i="10"/>
  <c r="AB203" i="10"/>
  <c r="E21" i="10"/>
  <c r="E158" i="10"/>
  <c r="E87" i="10"/>
  <c r="E136" i="10"/>
  <c r="E296" i="10"/>
  <c r="E267" i="10"/>
  <c r="AN184" i="10"/>
  <c r="J115" i="10"/>
  <c r="AB148" i="10"/>
  <c r="AK278" i="10"/>
  <c r="AK9" i="10"/>
  <c r="AK155" i="10"/>
  <c r="AK27" i="10"/>
  <c r="AK254" i="10"/>
  <c r="AK33" i="10"/>
  <c r="J122" i="10"/>
  <c r="Y29" i="10"/>
  <c r="AN112" i="10"/>
  <c r="P174" i="10"/>
  <c r="AN274" i="10"/>
  <c r="J139" i="10"/>
  <c r="AE15" i="10"/>
  <c r="AE315" i="10"/>
  <c r="AE283" i="10"/>
  <c r="AE81" i="10"/>
  <c r="AE204" i="10"/>
  <c r="AE199" i="10"/>
  <c r="AE186" i="10"/>
  <c r="AE190" i="10"/>
  <c r="AE40" i="10"/>
  <c r="AE148" i="10"/>
  <c r="AE305" i="10"/>
  <c r="AE198" i="10"/>
  <c r="AE147" i="10"/>
  <c r="AE130" i="10"/>
  <c r="AE136" i="10"/>
  <c r="AE233" i="10"/>
  <c r="AE183" i="10"/>
  <c r="AE154" i="10"/>
  <c r="AE158" i="10"/>
  <c r="AE13" i="10"/>
  <c r="AE189" i="10"/>
  <c r="AE298" i="10"/>
  <c r="AE166" i="10"/>
  <c r="AE131" i="10"/>
  <c r="AE98" i="10"/>
  <c r="AE129" i="10"/>
  <c r="AE250" i="10"/>
  <c r="AE167" i="10"/>
  <c r="AE122" i="10"/>
  <c r="AE126" i="10"/>
  <c r="AE52" i="10"/>
  <c r="AE164" i="10"/>
  <c r="AE321" i="10"/>
  <c r="AE134" i="10"/>
  <c r="AE115" i="10"/>
  <c r="AE66" i="10"/>
  <c r="AE101" i="10"/>
  <c r="AE241" i="10"/>
  <c r="AE87" i="10"/>
  <c r="AE276" i="10"/>
  <c r="AE256" i="10"/>
  <c r="AE61" i="10"/>
  <c r="AE212" i="10"/>
  <c r="AE345" i="10"/>
  <c r="V74" i="10"/>
  <c r="V339" i="10"/>
  <c r="V160" i="10"/>
  <c r="V163" i="10"/>
  <c r="V139" i="10"/>
  <c r="V52" i="10"/>
  <c r="V216" i="10"/>
  <c r="V78" i="10"/>
  <c r="V38" i="10"/>
  <c r="V270" i="10"/>
  <c r="V103" i="10"/>
  <c r="V47" i="10"/>
  <c r="V137" i="10"/>
  <c r="V347" i="10"/>
  <c r="V320" i="10"/>
  <c r="V351" i="10"/>
  <c r="V176" i="10"/>
  <c r="V83" i="10"/>
  <c r="V59" i="10"/>
  <c r="V37" i="10"/>
  <c r="V220" i="10"/>
  <c r="V291" i="10"/>
  <c r="V332" i="10"/>
  <c r="V93" i="10"/>
  <c r="V280" i="10"/>
  <c r="V90" i="10"/>
  <c r="V34" i="10"/>
  <c r="V181" i="10"/>
  <c r="V179" i="10"/>
  <c r="V58" i="10"/>
  <c r="V95" i="10"/>
  <c r="V200" i="10"/>
  <c r="V318" i="10"/>
  <c r="V267" i="10"/>
  <c r="V311" i="10"/>
  <c r="V288" i="10"/>
  <c r="V146" i="10"/>
  <c r="V85" i="10"/>
  <c r="V201" i="10"/>
  <c r="V329" i="10"/>
  <c r="V289" i="10"/>
  <c r="Y55" i="10"/>
  <c r="Y72" i="10"/>
  <c r="AE343" i="10"/>
  <c r="AE163" i="10"/>
  <c r="AE162" i="10"/>
  <c r="AE141" i="10"/>
  <c r="AE213" i="10"/>
  <c r="AE135" i="10"/>
  <c r="AE58" i="10"/>
  <c r="AE62" i="10"/>
  <c r="AE85" i="10"/>
  <c r="AE185" i="10"/>
  <c r="AE309" i="10"/>
  <c r="AE70" i="10"/>
  <c r="AE83" i="10"/>
  <c r="AE324" i="10"/>
  <c r="AE112" i="10"/>
  <c r="AE245" i="10"/>
  <c r="AE119" i="10"/>
  <c r="AE26" i="10"/>
  <c r="AE30" i="10"/>
  <c r="AE73" i="10"/>
  <c r="AE201" i="10"/>
  <c r="AE326" i="10"/>
  <c r="AE38" i="10"/>
  <c r="AE67" i="10"/>
  <c r="AE260" i="10"/>
  <c r="AE105" i="10"/>
  <c r="AE261" i="10"/>
  <c r="AE103" i="10"/>
  <c r="AE340" i="10"/>
  <c r="AE243" i="10"/>
  <c r="AE97" i="10"/>
  <c r="AE235" i="10"/>
  <c r="AE329" i="10"/>
  <c r="AE6" i="10"/>
  <c r="AE51" i="10"/>
  <c r="AE28" i="10"/>
  <c r="AE128" i="10"/>
  <c r="AE246" i="10"/>
  <c r="AE23" i="10"/>
  <c r="AE236" i="10"/>
  <c r="AE347" i="10"/>
  <c r="AE60" i="10"/>
  <c r="AE188" i="10"/>
  <c r="E98" i="10"/>
  <c r="V343" i="10"/>
  <c r="V231" i="10"/>
  <c r="V5" i="10"/>
  <c r="V180" i="10"/>
  <c r="V327" i="10"/>
  <c r="V247" i="10"/>
  <c r="V73" i="10"/>
  <c r="V255" i="10"/>
  <c r="V310" i="10"/>
  <c r="V230" i="10"/>
  <c r="V129" i="10"/>
  <c r="V315" i="10"/>
  <c r="V170" i="10"/>
  <c r="V114" i="10"/>
  <c r="V278" i="10"/>
  <c r="V319" i="10"/>
  <c r="V44" i="10"/>
  <c r="V205" i="10"/>
  <c r="V174" i="10"/>
  <c r="V150" i="10"/>
  <c r="V92" i="10"/>
  <c r="V253" i="10"/>
  <c r="V215" i="10"/>
  <c r="V143" i="10"/>
  <c r="V124" i="10"/>
  <c r="V331" i="10"/>
  <c r="V295" i="10"/>
  <c r="V32" i="10"/>
  <c r="V152" i="10"/>
  <c r="V51" i="10"/>
  <c r="V210" i="10"/>
  <c r="V57" i="10"/>
  <c r="V225" i="10"/>
  <c r="V346" i="10"/>
  <c r="V271" i="10"/>
  <c r="V126" i="10"/>
  <c r="V18" i="10"/>
  <c r="V140" i="10"/>
  <c r="V239" i="10"/>
  <c r="V149" i="10"/>
  <c r="V298" i="10"/>
  <c r="AN31" i="10"/>
  <c r="AN39" i="10"/>
  <c r="AN266" i="10"/>
  <c r="AN299" i="10"/>
  <c r="AN138" i="10"/>
  <c r="Y20" i="10"/>
  <c r="AN145" i="10"/>
  <c r="AE102" i="10"/>
  <c r="AE99" i="10"/>
  <c r="AE34" i="10"/>
  <c r="AE124" i="10"/>
  <c r="AE253" i="10"/>
  <c r="AE71" i="10"/>
  <c r="AE336" i="10"/>
  <c r="AE338" i="10"/>
  <c r="AE84" i="10"/>
  <c r="AE200" i="10"/>
  <c r="AE342" i="10"/>
  <c r="AE224" i="10"/>
  <c r="AE19" i="10"/>
  <c r="AE25" i="10"/>
  <c r="AE144" i="10"/>
  <c r="AE281" i="10"/>
  <c r="AE55" i="10"/>
  <c r="AE335" i="10"/>
  <c r="AE280" i="10"/>
  <c r="AE53" i="10"/>
  <c r="AE193" i="10"/>
  <c r="AE341" i="10"/>
  <c r="AE274" i="10"/>
  <c r="AE318" i="10"/>
  <c r="AE16" i="10"/>
  <c r="AE132" i="10"/>
  <c r="AE287" i="10"/>
  <c r="AE39" i="10"/>
  <c r="AE306" i="10"/>
  <c r="AE316" i="10"/>
  <c r="AE72" i="10"/>
  <c r="AE230" i="10"/>
  <c r="AE349" i="10"/>
  <c r="AE331" i="10"/>
  <c r="AE327" i="10"/>
  <c r="AE17" i="10"/>
  <c r="AE161" i="10"/>
  <c r="AE267" i="10"/>
  <c r="AE264" i="10"/>
  <c r="AE171" i="10"/>
  <c r="AE178" i="10"/>
  <c r="AE125" i="10"/>
  <c r="AE208" i="10"/>
  <c r="V195" i="10"/>
  <c r="V155" i="10"/>
  <c r="V16" i="10"/>
  <c r="V204" i="10"/>
  <c r="V70" i="10"/>
  <c r="V84" i="10"/>
  <c r="V248" i="10"/>
  <c r="V119" i="10"/>
  <c r="V63" i="10"/>
  <c r="V121" i="10"/>
  <c r="V328" i="10"/>
  <c r="V10" i="10"/>
  <c r="V326" i="10"/>
  <c r="V169" i="10"/>
  <c r="V99" i="10"/>
  <c r="V75" i="10"/>
  <c r="V40" i="10"/>
  <c r="V208" i="10"/>
  <c r="V14" i="10"/>
  <c r="V294" i="10"/>
  <c r="V69" i="10"/>
  <c r="V279" i="10"/>
  <c r="V144" i="10"/>
  <c r="V211" i="10"/>
  <c r="V187" i="10"/>
  <c r="V9" i="10"/>
  <c r="V221" i="10"/>
  <c r="V190" i="10"/>
  <c r="V258" i="10"/>
  <c r="V82" i="10"/>
  <c r="V108" i="10"/>
  <c r="V345" i="10"/>
  <c r="V307" i="10"/>
  <c r="V287" i="10"/>
  <c r="V116" i="10"/>
  <c r="V249" i="10"/>
  <c r="V212" i="10"/>
  <c r="V317" i="10"/>
  <c r="AE307" i="10"/>
  <c r="AE35" i="10"/>
  <c r="AE5" i="10"/>
  <c r="AE116" i="10"/>
  <c r="AE266" i="10"/>
  <c r="AE7" i="10"/>
  <c r="AE219" i="10"/>
  <c r="AE350" i="10"/>
  <c r="AE69" i="10"/>
  <c r="AE216" i="10"/>
  <c r="AE275" i="10"/>
  <c r="AE259" i="10"/>
  <c r="AE299" i="10"/>
  <c r="AE29" i="10"/>
  <c r="AE184" i="10"/>
  <c r="AE278" i="10"/>
  <c r="AE286" i="10"/>
  <c r="AE203" i="10"/>
  <c r="AE238" i="10"/>
  <c r="AE88" i="10"/>
  <c r="AE223" i="10"/>
  <c r="AE240" i="10"/>
  <c r="AE270" i="10"/>
  <c r="AE296" i="10"/>
  <c r="AE41" i="10"/>
  <c r="AE172" i="10"/>
  <c r="AE282" i="10"/>
  <c r="AE339" i="10"/>
  <c r="AE187" i="10"/>
  <c r="AE210" i="10"/>
  <c r="AE104" i="10"/>
  <c r="AE225" i="10"/>
  <c r="AE226" i="10"/>
  <c r="AE247" i="10"/>
  <c r="AE279" i="10"/>
  <c r="AE49" i="10"/>
  <c r="AE160" i="10"/>
  <c r="AE310" i="10"/>
  <c r="AE118" i="10"/>
  <c r="AE107" i="10"/>
  <c r="AE50" i="10"/>
  <c r="AE117" i="10"/>
  <c r="AE239" i="10"/>
  <c r="V19" i="10"/>
  <c r="V324" i="10"/>
  <c r="V20" i="10"/>
  <c r="V252" i="10"/>
  <c r="V240" i="10"/>
  <c r="V256" i="10"/>
  <c r="V64" i="10"/>
  <c r="V302" i="10"/>
  <c r="V202" i="10"/>
  <c r="V130" i="10"/>
  <c r="V113" i="10"/>
  <c r="V224" i="10"/>
  <c r="V246" i="10"/>
  <c r="V177" i="10"/>
  <c r="V206" i="10"/>
  <c r="V166" i="10"/>
  <c r="V68" i="10"/>
  <c r="V250" i="10"/>
  <c r="V284" i="10"/>
  <c r="V175" i="10"/>
  <c r="V106" i="10"/>
  <c r="V50" i="10"/>
  <c r="V153" i="10"/>
  <c r="V35" i="10"/>
  <c r="V11" i="10"/>
  <c r="V8" i="10"/>
  <c r="V62" i="10"/>
  <c r="V107" i="10"/>
  <c r="V243" i="10"/>
  <c r="V128" i="10"/>
  <c r="V235" i="10"/>
  <c r="V189" i="10"/>
  <c r="V299" i="10"/>
  <c r="V348" i="10"/>
  <c r="V182" i="10"/>
  <c r="V41" i="10"/>
  <c r="V165" i="10"/>
  <c r="V268" i="10"/>
  <c r="V223" i="10"/>
  <c r="V330" i="10"/>
  <c r="P280" i="10"/>
  <c r="AN57" i="10"/>
  <c r="AN5" i="10"/>
  <c r="P307" i="10"/>
  <c r="AN75" i="10"/>
  <c r="P37" i="10"/>
  <c r="AN237" i="10"/>
  <c r="AN292" i="10"/>
  <c r="AN36" i="10"/>
  <c r="AE312" i="10"/>
  <c r="AE227" i="10"/>
  <c r="AE32" i="10"/>
  <c r="AE149" i="10"/>
  <c r="AE271" i="10"/>
  <c r="AE214" i="10"/>
  <c r="AE155" i="10"/>
  <c r="AE146" i="10"/>
  <c r="AE113" i="10"/>
  <c r="AE220" i="10"/>
  <c r="AE191" i="10"/>
  <c r="AE170" i="10"/>
  <c r="AE174" i="10"/>
  <c r="AE48" i="10"/>
  <c r="AE176" i="10"/>
  <c r="AE314" i="10"/>
  <c r="AE182" i="10"/>
  <c r="AE139" i="10"/>
  <c r="AE114" i="10"/>
  <c r="AE108" i="10"/>
  <c r="AE249" i="10"/>
  <c r="AE175" i="10"/>
  <c r="AE138" i="10"/>
  <c r="AE142" i="10"/>
  <c r="AE45" i="10"/>
  <c r="AE157" i="10"/>
  <c r="AE301" i="10"/>
  <c r="AE150" i="10"/>
  <c r="AE123" i="10"/>
  <c r="AE82" i="10"/>
  <c r="AE145" i="10"/>
  <c r="AE257" i="10"/>
  <c r="AE159" i="10"/>
  <c r="AE106" i="10"/>
  <c r="AE110" i="10"/>
  <c r="AE57" i="10"/>
  <c r="AE169" i="10"/>
  <c r="AE319" i="10"/>
  <c r="AE323" i="10"/>
  <c r="AE43" i="10"/>
  <c r="AE8" i="10"/>
  <c r="AE100" i="10"/>
  <c r="AE251" i="10"/>
  <c r="V110" i="10"/>
  <c r="V53" i="10"/>
  <c r="V245" i="10"/>
  <c r="V151" i="10"/>
  <c r="V112" i="10"/>
  <c r="V325" i="10"/>
  <c r="V26" i="10"/>
  <c r="V275" i="10"/>
  <c r="V157" i="10"/>
  <c r="V91" i="10"/>
  <c r="V28" i="10"/>
  <c r="V233" i="10"/>
  <c r="V30" i="10"/>
  <c r="V6" i="10"/>
  <c r="V60" i="10"/>
  <c r="V277" i="10"/>
  <c r="V55" i="10"/>
  <c r="V350" i="10"/>
  <c r="V109" i="10"/>
  <c r="V334" i="10"/>
  <c r="V322" i="10"/>
  <c r="V226" i="10"/>
  <c r="V145" i="10"/>
  <c r="V142" i="10"/>
  <c r="V102" i="10"/>
  <c r="V89" i="10"/>
  <c r="V293" i="10"/>
  <c r="V272" i="10"/>
  <c r="V308" i="10"/>
  <c r="V21" i="10"/>
  <c r="V141" i="10"/>
  <c r="V264" i="10"/>
  <c r="V188" i="10"/>
  <c r="V309" i="10"/>
  <c r="V135" i="10"/>
  <c r="V54" i="10"/>
  <c r="V33" i="10"/>
  <c r="V266" i="10"/>
  <c r="V232" i="10"/>
  <c r="J178" i="10"/>
  <c r="AN54" i="10"/>
  <c r="AN340" i="10"/>
  <c r="AE207" i="10"/>
  <c r="AE202" i="10"/>
  <c r="AE206" i="10"/>
  <c r="AE33" i="10"/>
  <c r="AE192" i="10"/>
  <c r="AE303" i="10"/>
  <c r="AE86" i="10"/>
  <c r="AE91" i="10"/>
  <c r="AE18" i="10"/>
  <c r="AE140" i="10"/>
  <c r="AE255" i="10"/>
  <c r="AE127" i="10"/>
  <c r="AE42" i="10"/>
  <c r="AE46" i="10"/>
  <c r="AE68" i="10"/>
  <c r="AE173" i="10"/>
  <c r="AE313" i="10"/>
  <c r="AE54" i="10"/>
  <c r="AE75" i="10"/>
  <c r="AE292" i="10"/>
  <c r="AE133" i="10"/>
  <c r="AE265" i="10"/>
  <c r="AE111" i="10"/>
  <c r="AE10" i="10"/>
  <c r="AE14" i="10"/>
  <c r="AE92" i="10"/>
  <c r="AE196" i="10"/>
  <c r="AE325" i="10"/>
  <c r="AE22" i="10"/>
  <c r="AE59" i="10"/>
  <c r="AE228" i="10"/>
  <c r="AE121" i="10"/>
  <c r="AE262" i="10"/>
  <c r="AE95" i="10"/>
  <c r="AE308" i="10"/>
  <c r="AE320" i="10"/>
  <c r="AE56" i="10"/>
  <c r="AE205" i="10"/>
  <c r="AE333" i="10"/>
  <c r="AE334" i="10"/>
  <c r="AE291" i="10"/>
  <c r="AE20" i="10"/>
  <c r="AE168" i="10"/>
  <c r="AE269" i="10"/>
  <c r="V263" i="10"/>
  <c r="V260" i="10"/>
  <c r="V88" i="10"/>
  <c r="V286" i="10"/>
  <c r="V218" i="10"/>
  <c r="V162" i="10"/>
  <c r="V104" i="10"/>
  <c r="V228" i="10"/>
  <c r="V342" i="10"/>
  <c r="V168" i="10"/>
  <c r="V222" i="10"/>
  <c r="V198" i="10"/>
  <c r="V61" i="10"/>
  <c r="V261" i="10"/>
  <c r="V335" i="10"/>
  <c r="V191" i="10"/>
  <c r="V101" i="10"/>
  <c r="V314" i="10"/>
  <c r="V138" i="10"/>
  <c r="V66" i="10"/>
  <c r="V193" i="10"/>
  <c r="V290" i="10"/>
  <c r="V203" i="10"/>
  <c r="V24" i="10"/>
  <c r="V209" i="10"/>
  <c r="V274" i="10"/>
  <c r="V303" i="10"/>
  <c r="V76" i="10"/>
  <c r="V296" i="10"/>
  <c r="V199" i="10"/>
  <c r="V118" i="10"/>
  <c r="V36" i="10"/>
  <c r="V172" i="10"/>
  <c r="V269" i="10"/>
  <c r="V236" i="10"/>
  <c r="V337" i="10"/>
  <c r="V7" i="10"/>
  <c r="V306" i="10"/>
  <c r="V17" i="10"/>
  <c r="V173" i="10"/>
  <c r="V285" i="10"/>
  <c r="V229" i="10"/>
  <c r="AN276" i="10"/>
  <c r="AE143" i="10"/>
  <c r="AE74" i="10"/>
  <c r="AE78" i="10"/>
  <c r="AE80" i="10"/>
  <c r="AE180" i="10"/>
  <c r="AE330" i="10"/>
  <c r="AE288" i="10"/>
  <c r="AE27" i="10"/>
  <c r="AE21" i="10"/>
  <c r="AE137" i="10"/>
  <c r="AE277" i="10"/>
  <c r="AE63" i="10"/>
  <c r="AE272" i="10"/>
  <c r="AE242" i="10"/>
  <c r="AE89" i="10"/>
  <c r="AE234" i="10"/>
  <c r="AE346" i="10"/>
  <c r="AE300" i="10"/>
  <c r="AE11" i="10"/>
  <c r="AE12" i="10"/>
  <c r="AE109" i="10"/>
  <c r="AE285" i="10"/>
  <c r="AE47" i="10"/>
  <c r="AE332" i="10"/>
  <c r="AE231" i="10"/>
  <c r="AE65" i="10"/>
  <c r="AE209" i="10"/>
  <c r="AE337" i="10"/>
  <c r="AE252" i="10"/>
  <c r="AE232" i="10"/>
  <c r="AE37" i="10"/>
  <c r="AE156" i="10"/>
  <c r="AE273" i="10"/>
  <c r="AE31" i="10"/>
  <c r="AE258" i="10"/>
  <c r="AE290" i="10"/>
  <c r="AE96" i="10"/>
  <c r="AE237" i="10"/>
  <c r="AE215" i="10"/>
  <c r="AE218" i="10"/>
  <c r="AE222" i="10"/>
  <c r="AE9" i="10"/>
  <c r="AE181" i="10"/>
  <c r="AE297" i="10"/>
  <c r="E127" i="10"/>
  <c r="E187" i="10"/>
  <c r="E115" i="10"/>
  <c r="V111" i="10"/>
  <c r="V105" i="10"/>
  <c r="V313" i="10"/>
  <c r="V42" i="10"/>
  <c r="V336" i="10"/>
  <c r="V192" i="10"/>
  <c r="V147" i="10"/>
  <c r="V123" i="10"/>
  <c r="V13" i="10"/>
  <c r="V213" i="10"/>
  <c r="V46" i="10"/>
  <c r="V22" i="10"/>
  <c r="V81" i="10"/>
  <c r="V283" i="10"/>
  <c r="V87" i="10"/>
  <c r="V15" i="10"/>
  <c r="V100" i="10"/>
  <c r="V333" i="10"/>
  <c r="V259" i="10"/>
  <c r="V67" i="10"/>
  <c r="V27" i="10"/>
  <c r="V234" i="10"/>
  <c r="V183" i="10"/>
  <c r="V127" i="10"/>
  <c r="V133" i="10"/>
  <c r="V349" i="10"/>
  <c r="V71" i="10"/>
  <c r="V48" i="10"/>
  <c r="V164" i="10"/>
  <c r="V338" i="10"/>
  <c r="V159" i="10"/>
  <c r="V56" i="10"/>
  <c r="V196" i="10"/>
  <c r="V321" i="10"/>
  <c r="V254" i="10"/>
  <c r="AE79" i="10"/>
  <c r="AE244" i="10"/>
  <c r="AE348" i="10"/>
  <c r="AE77" i="10"/>
  <c r="AE217" i="10"/>
  <c r="AE351" i="10"/>
  <c r="AE295" i="10"/>
  <c r="AE284" i="10"/>
  <c r="AE24" i="10"/>
  <c r="AE177" i="10"/>
  <c r="AE289" i="10"/>
  <c r="AE328" i="10"/>
  <c r="AE211" i="10"/>
  <c r="AE302" i="10"/>
  <c r="AE76" i="10"/>
  <c r="AE221" i="10"/>
  <c r="AE304" i="10"/>
  <c r="AE352" i="10"/>
  <c r="AE344" i="10"/>
  <c r="AE36" i="10"/>
  <c r="AE165" i="10"/>
  <c r="AE293" i="10"/>
  <c r="AE263" i="10"/>
  <c r="AE195" i="10"/>
  <c r="AE311" i="10"/>
  <c r="AE93" i="10"/>
  <c r="AE197" i="10"/>
  <c r="AE268" i="10"/>
  <c r="AE248" i="10"/>
  <c r="AE254" i="10"/>
  <c r="AE44" i="10"/>
  <c r="AE153" i="10"/>
  <c r="AE294" i="10"/>
  <c r="AE322" i="10"/>
  <c r="AE179" i="10"/>
  <c r="AE194" i="10"/>
  <c r="AE120" i="10"/>
  <c r="AE229" i="10"/>
  <c r="AE151" i="10"/>
  <c r="AE90" i="10"/>
  <c r="AE94" i="10"/>
  <c r="AE64" i="10"/>
  <c r="AE152" i="10"/>
  <c r="AE317" i="10"/>
  <c r="E330" i="10"/>
  <c r="V276" i="10"/>
  <c r="V132" i="10"/>
  <c r="V292" i="10"/>
  <c r="V304" i="10"/>
  <c r="V25" i="10"/>
  <c r="V161" i="10"/>
  <c r="V244" i="10"/>
  <c r="V214" i="10"/>
  <c r="V80" i="10"/>
  <c r="V251" i="10"/>
  <c r="V136" i="10"/>
  <c r="V297" i="10"/>
  <c r="V154" i="10"/>
  <c r="V98" i="10"/>
  <c r="V184" i="10"/>
  <c r="V300" i="10"/>
  <c r="V219" i="10"/>
  <c r="V49" i="10"/>
  <c r="V217" i="10"/>
  <c r="V158" i="10"/>
  <c r="V134" i="10"/>
  <c r="V77" i="10"/>
  <c r="V273" i="10"/>
  <c r="V23" i="10"/>
  <c r="V125" i="10"/>
  <c r="V323" i="10"/>
  <c r="V186" i="10"/>
  <c r="V242" i="10"/>
  <c r="V97" i="10"/>
  <c r="V156" i="10"/>
  <c r="V305" i="10"/>
  <c r="V257" i="10"/>
  <c r="V115" i="10"/>
  <c r="V352" i="10"/>
  <c r="V31" i="10"/>
  <c r="V96" i="10"/>
  <c r="V197" i="10"/>
  <c r="V265" i="10"/>
  <c r="Y132" i="10"/>
  <c r="J110" i="10"/>
  <c r="Y166" i="10"/>
  <c r="Y125" i="10"/>
  <c r="AN265" i="10"/>
  <c r="AN198" i="10"/>
  <c r="Y102" i="10"/>
  <c r="AN333" i="10"/>
  <c r="AN173" i="10"/>
  <c r="AN260" i="10"/>
  <c r="AN71" i="10"/>
  <c r="AN213" i="10"/>
  <c r="AN64" i="10"/>
  <c r="AN352" i="10"/>
  <c r="AN95" i="10"/>
  <c r="AN134" i="10"/>
  <c r="Y223" i="10"/>
  <c r="Y146" i="10"/>
  <c r="AN181" i="10"/>
  <c r="AN104" i="10"/>
  <c r="AN295" i="10"/>
  <c r="AN78" i="10"/>
  <c r="AN51" i="10"/>
  <c r="AN246" i="10"/>
  <c r="AN270" i="10"/>
  <c r="AN67" i="10"/>
  <c r="AB35" i="10"/>
  <c r="P242" i="10"/>
  <c r="J90" i="10"/>
  <c r="P275" i="10"/>
  <c r="Y274" i="10"/>
  <c r="AB338" i="10"/>
  <c r="AN99" i="10"/>
  <c r="P327" i="10"/>
  <c r="AN80" i="10"/>
  <c r="AN21" i="10"/>
  <c r="AN86" i="10"/>
  <c r="AN201" i="10"/>
  <c r="AN29" i="10"/>
  <c r="AN343" i="10"/>
  <c r="AN219" i="10"/>
  <c r="AN210" i="10"/>
  <c r="AN25" i="10"/>
  <c r="AN107" i="10"/>
  <c r="AN98" i="10"/>
  <c r="AN96" i="10"/>
  <c r="AN226" i="10"/>
  <c r="J172" i="10"/>
  <c r="P9" i="10"/>
  <c r="AN137" i="10"/>
  <c r="AN103" i="10"/>
  <c r="AN11" i="10"/>
  <c r="AN206" i="10"/>
  <c r="Y191" i="10"/>
  <c r="Y291" i="10"/>
  <c r="AN273" i="10"/>
  <c r="Y204" i="10"/>
  <c r="AN143" i="10"/>
  <c r="Y165" i="10"/>
  <c r="Y203" i="10"/>
  <c r="Y109" i="10"/>
  <c r="Y100" i="10"/>
  <c r="AB129" i="10"/>
  <c r="P340" i="10"/>
  <c r="AB279" i="10"/>
  <c r="P205" i="10"/>
  <c r="AB130" i="10"/>
  <c r="AB196" i="10"/>
  <c r="P207" i="10"/>
  <c r="AN332" i="10"/>
  <c r="AN161" i="10"/>
  <c r="Y221" i="10"/>
  <c r="AN241" i="10"/>
  <c r="AN272" i="10"/>
  <c r="AN122" i="10"/>
  <c r="Y92" i="10"/>
  <c r="AN344" i="10"/>
  <c r="AN261" i="10"/>
  <c r="AN168" i="10"/>
  <c r="AN87" i="10"/>
  <c r="AN163" i="10"/>
  <c r="AN287" i="10"/>
  <c r="AN259" i="10"/>
  <c r="AN22" i="10"/>
  <c r="P316" i="10"/>
  <c r="AN321" i="10"/>
  <c r="AN68" i="10"/>
  <c r="AN28" i="10"/>
  <c r="AN318" i="10"/>
  <c r="AN153" i="10"/>
  <c r="AN84" i="10"/>
  <c r="AN202" i="10"/>
  <c r="AB55" i="10"/>
  <c r="Y15" i="10"/>
  <c r="Y193" i="10"/>
  <c r="Y288" i="10"/>
  <c r="AB6" i="10"/>
  <c r="Y18" i="10"/>
  <c r="Y226" i="10"/>
  <c r="Y246" i="10"/>
  <c r="Y23" i="10"/>
  <c r="AN97" i="10"/>
  <c r="AN247" i="10"/>
  <c r="AN187" i="10"/>
  <c r="Y247" i="10"/>
  <c r="AN165" i="10"/>
  <c r="AN116" i="10"/>
  <c r="AN323" i="10"/>
  <c r="Y213" i="10"/>
  <c r="Y103" i="10"/>
  <c r="AN239" i="10"/>
  <c r="AN120" i="10"/>
  <c r="AN60" i="10"/>
  <c r="AN307" i="10"/>
  <c r="AN217" i="10"/>
  <c r="AN56" i="10"/>
  <c r="Y336" i="10"/>
  <c r="AN216" i="10"/>
  <c r="AN124" i="10"/>
  <c r="AN42" i="10"/>
  <c r="P236" i="10"/>
  <c r="Y49" i="10"/>
  <c r="AN117" i="10"/>
  <c r="AN9" i="10"/>
  <c r="AN58" i="10"/>
  <c r="AN320" i="10"/>
  <c r="AN166" i="10"/>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Y236" i="10" l="1"/>
  <c r="J123" i="10"/>
  <c r="AB169" i="10"/>
  <c r="AB200" i="10"/>
  <c r="AB36" i="10"/>
  <c r="P265" i="10"/>
  <c r="AB217" i="10"/>
  <c r="J280" i="10"/>
  <c r="P81" i="10"/>
  <c r="AB259" i="10"/>
  <c r="AB171" i="10"/>
  <c r="Y61" i="10"/>
  <c r="AN195" i="10"/>
  <c r="J109" i="10"/>
  <c r="AB345" i="10"/>
  <c r="P310" i="10"/>
  <c r="AB107" i="10"/>
  <c r="AN298" i="10"/>
  <c r="AB28" i="10"/>
  <c r="AB117" i="10"/>
  <c r="AB104" i="10"/>
  <c r="AB22" i="10"/>
  <c r="AB297" i="10"/>
  <c r="AN328" i="10"/>
  <c r="AB161" i="10"/>
  <c r="AN304" i="10"/>
  <c r="AB266" i="10"/>
  <c r="AB323" i="10"/>
  <c r="AB326" i="10"/>
  <c r="AB197" i="10"/>
  <c r="AB30" i="10"/>
  <c r="AB60" i="10"/>
  <c r="AB299" i="10"/>
  <c r="AB307" i="10"/>
  <c r="AB261" i="10"/>
  <c r="AN203" i="10"/>
  <c r="AB165" i="10"/>
  <c r="AB31" i="10"/>
  <c r="AN312" i="10"/>
  <c r="AN243" i="10"/>
  <c r="AB61" i="10"/>
  <c r="AB253" i="10"/>
  <c r="AN311" i="10"/>
  <c r="AB5" i="10"/>
  <c r="AB327" i="10"/>
  <c r="AB181" i="10"/>
  <c r="AB211" i="10"/>
  <c r="AB10" i="10"/>
  <c r="AB99" i="10"/>
  <c r="AB56" i="10"/>
  <c r="AB330" i="10"/>
  <c r="AB251" i="10"/>
  <c r="AB85" i="10"/>
  <c r="AN313" i="10"/>
  <c r="AB14" i="10"/>
  <c r="AB65" i="10"/>
  <c r="AB144" i="10"/>
  <c r="AB8" i="10"/>
  <c r="AB103" i="10"/>
  <c r="AB9" i="10"/>
  <c r="AN148" i="10"/>
  <c r="AB29" i="10"/>
  <c r="AB340" i="10"/>
  <c r="AB112" i="10"/>
  <c r="AN94" i="10"/>
  <c r="AN284" i="10"/>
  <c r="AB21" i="10"/>
  <c r="AB168" i="10"/>
  <c r="AB293" i="10"/>
  <c r="AB230" i="10"/>
  <c r="AB332" i="10"/>
  <c r="AB86" i="10"/>
  <c r="AB59" i="10"/>
  <c r="AB320" i="10"/>
  <c r="P225" i="10"/>
  <c r="AB270" i="10"/>
  <c r="AB126" i="10"/>
  <c r="AB224" i="10"/>
  <c r="AB238" i="10"/>
  <c r="AN119" i="10"/>
  <c r="AB159" i="10"/>
  <c r="AB247" i="10"/>
  <c r="AB214" i="10"/>
  <c r="AN338" i="10"/>
  <c r="AN175" i="10"/>
  <c r="AB66" i="10"/>
  <c r="AB122" i="10"/>
  <c r="Y12" i="10"/>
  <c r="AB237" i="10"/>
  <c r="AB281" i="10"/>
  <c r="AB245" i="10"/>
  <c r="AB234" i="10"/>
  <c r="AB92" i="10"/>
  <c r="AB13" i="10"/>
  <c r="AB152" i="10"/>
  <c r="AB272" i="10"/>
  <c r="AB193" i="10"/>
  <c r="AB229" i="10"/>
  <c r="J193" i="10"/>
  <c r="AB153" i="10"/>
  <c r="AB218" i="10"/>
  <c r="AB123" i="10"/>
  <c r="AB150" i="10"/>
  <c r="AB138" i="10"/>
  <c r="AB242" i="10"/>
  <c r="AB210" i="10"/>
  <c r="AB84" i="10"/>
  <c r="AB51" i="10"/>
  <c r="AB167" i="10"/>
  <c r="AB54" i="10"/>
  <c r="AB67" i="10"/>
  <c r="AB246" i="10"/>
  <c r="AB219" i="10"/>
  <c r="AB25" i="10"/>
  <c r="AB241" i="10"/>
  <c r="AN115" i="10"/>
  <c r="AB289" i="10"/>
  <c r="AB220" i="10"/>
  <c r="AN140" i="10"/>
  <c r="AB268" i="10"/>
  <c r="AN129" i="10"/>
  <c r="AB57" i="10"/>
  <c r="AB202" i="10"/>
  <c r="AB71" i="10"/>
  <c r="AB263" i="10"/>
  <c r="AB318" i="10"/>
  <c r="AB226" i="10"/>
  <c r="AB111" i="10"/>
  <c r="AB64" i="10"/>
  <c r="AN81" i="10"/>
  <c r="AB158" i="10"/>
  <c r="AN6" i="10"/>
  <c r="AN55" i="10"/>
  <c r="AB260" i="10"/>
  <c r="AB182" i="10"/>
  <c r="AB116" i="10"/>
  <c r="AB135" i="10"/>
  <c r="AB274" i="10"/>
  <c r="AB278" i="10"/>
  <c r="AB96" i="10"/>
  <c r="AB206" i="10"/>
  <c r="AB78" i="10"/>
  <c r="AB198" i="10"/>
  <c r="AN15" i="10"/>
  <c r="AB334" i="10"/>
  <c r="AB233" i="10"/>
  <c r="AB321" i="10"/>
  <c r="AB257" i="10"/>
  <c r="AB11" i="10"/>
  <c r="AN196" i="10"/>
  <c r="AN244" i="10"/>
  <c r="AB23" i="10"/>
  <c r="AB68" i="10"/>
  <c r="AB216" i="10"/>
  <c r="AN114" i="10"/>
  <c r="AN207" i="10"/>
  <c r="AB315" i="10"/>
  <c r="AB344" i="10"/>
  <c r="AB290" i="10"/>
  <c r="AB173" i="10"/>
  <c r="AB213" i="10"/>
  <c r="AN101" i="10"/>
  <c r="AB269" i="10"/>
  <c r="AB163" i="10"/>
  <c r="AN74" i="10"/>
  <c r="AB80" i="10"/>
  <c r="AB7" i="10"/>
  <c r="AB95" i="10"/>
  <c r="AB76" i="10"/>
  <c r="AN308" i="10"/>
  <c r="AN113" i="10"/>
  <c r="AB39" i="10"/>
  <c r="AN258" i="10"/>
  <c r="P175" i="10"/>
  <c r="Y90" i="10"/>
  <c r="Y89" i="10"/>
  <c r="J129" i="10"/>
  <c r="AB97" i="10"/>
  <c r="Y33" i="10"/>
  <c r="AB187" i="10"/>
  <c r="P284" i="10"/>
  <c r="AB287" i="10"/>
  <c r="AB33" i="10"/>
  <c r="J208" i="10"/>
  <c r="J315" i="10"/>
  <c r="J158" i="10"/>
  <c r="J283" i="10"/>
  <c r="Y240" i="10"/>
  <c r="P172" i="10"/>
  <c r="J127" i="10"/>
  <c r="P121" i="10"/>
  <c r="J14" i="10"/>
  <c r="Y233" i="10"/>
  <c r="Y326" i="10"/>
  <c r="P204" i="10"/>
  <c r="P84" i="10"/>
  <c r="Y329" i="10"/>
  <c r="Y138" i="10"/>
  <c r="J321" i="10"/>
  <c r="P239" i="10"/>
  <c r="J46" i="10"/>
  <c r="J93" i="10"/>
  <c r="J307" i="10"/>
  <c r="J131" i="10"/>
  <c r="J35" i="10"/>
  <c r="Y172" i="10"/>
  <c r="AN157" i="10"/>
  <c r="J206" i="10"/>
  <c r="P46" i="10"/>
  <c r="P332" i="10"/>
  <c r="J350" i="10"/>
  <c r="J323" i="10"/>
  <c r="Y275" i="10"/>
  <c r="AB191" i="10"/>
  <c r="AB273" i="10"/>
  <c r="AB143" i="10"/>
  <c r="AB69" i="10"/>
  <c r="AN256" i="10"/>
  <c r="J258" i="10"/>
  <c r="AN35" i="10"/>
  <c r="AN236" i="10"/>
  <c r="AB147" i="10"/>
  <c r="AB45" i="10"/>
  <c r="AB205" i="10"/>
  <c r="AB134" i="10"/>
  <c r="AB43" i="10"/>
  <c r="J15" i="10"/>
  <c r="AB267" i="10"/>
  <c r="Y345" i="10"/>
  <c r="J288" i="10"/>
  <c r="J313" i="10"/>
  <c r="P114" i="10"/>
  <c r="Y13" i="10"/>
  <c r="J141" i="10"/>
  <c r="AN130" i="10"/>
  <c r="J213" i="10"/>
  <c r="AB295" i="10"/>
  <c r="Y268" i="10"/>
  <c r="Y232" i="10"/>
  <c r="P243" i="10"/>
  <c r="P147" i="10"/>
  <c r="J322" i="10"/>
  <c r="AB276" i="10"/>
  <c r="P321" i="10"/>
  <c r="J303" i="10"/>
  <c r="P59" i="10"/>
  <c r="Y115" i="10"/>
  <c r="AB156" i="10"/>
  <c r="P329" i="10"/>
  <c r="J351" i="10"/>
  <c r="J311" i="10"/>
  <c r="P220" i="10"/>
  <c r="Y151" i="10"/>
  <c r="AB160" i="10"/>
  <c r="J63" i="10"/>
  <c r="Y311" i="10"/>
  <c r="P156" i="10"/>
  <c r="J314" i="10"/>
  <c r="P173" i="10"/>
  <c r="P330" i="10"/>
  <c r="J268" i="10"/>
  <c r="AB239" i="10"/>
  <c r="AB292" i="10"/>
  <c r="AB265" i="10"/>
  <c r="AB58" i="10"/>
  <c r="Y251" i="10"/>
  <c r="J244" i="10"/>
  <c r="AN108" i="10"/>
  <c r="J236" i="10"/>
  <c r="J214" i="10"/>
  <c r="Y269" i="10"/>
  <c r="J41" i="10"/>
  <c r="AB87" i="10"/>
  <c r="AB105" i="10"/>
  <c r="P160" i="10"/>
  <c r="AB199" i="10"/>
  <c r="P58" i="10"/>
  <c r="P45" i="10"/>
  <c r="P224" i="10"/>
  <c r="AB34" i="10"/>
  <c r="AB250" i="10"/>
  <c r="Y110" i="10"/>
  <c r="AB333" i="10"/>
  <c r="Y182" i="10"/>
  <c r="J348" i="10"/>
  <c r="J16" i="10"/>
  <c r="AB83" i="10"/>
  <c r="J85" i="10"/>
  <c r="AB75" i="10"/>
  <c r="AN48" i="10"/>
  <c r="J54" i="10"/>
  <c r="AN249" i="10"/>
  <c r="P286" i="10"/>
  <c r="Y289" i="10"/>
  <c r="AB331" i="10"/>
  <c r="J83" i="10"/>
  <c r="J97" i="10"/>
  <c r="J328" i="10"/>
  <c r="P106" i="10"/>
  <c r="J148" i="10"/>
  <c r="P191" i="10"/>
  <c r="J241" i="10"/>
  <c r="AB209" i="10"/>
  <c r="AB194" i="10"/>
  <c r="Y249" i="10"/>
  <c r="P56" i="10"/>
  <c r="P341" i="10"/>
  <c r="P144" i="10"/>
  <c r="P303" i="10"/>
  <c r="J70" i="10"/>
  <c r="P21" i="10"/>
  <c r="Y239" i="10"/>
  <c r="P302" i="10"/>
  <c r="Y330" i="10"/>
  <c r="Y278" i="10"/>
  <c r="J250" i="10"/>
  <c r="P65" i="10"/>
  <c r="P352" i="10"/>
  <c r="AB343" i="10"/>
  <c r="J274" i="10"/>
  <c r="P17" i="10"/>
  <c r="P134" i="10"/>
  <c r="J191" i="10"/>
  <c r="J82" i="10"/>
  <c r="J86" i="10"/>
  <c r="Y91" i="10"/>
  <c r="P136" i="10"/>
  <c r="P183" i="10"/>
  <c r="P274" i="10"/>
  <c r="Y40" i="10"/>
  <c r="P102" i="10"/>
  <c r="P29" i="10"/>
  <c r="P23" i="10"/>
  <c r="J291" i="10"/>
  <c r="J198" i="10"/>
  <c r="Y43" i="10"/>
  <c r="AB93" i="10"/>
  <c r="Y96" i="10"/>
  <c r="Y229" i="10"/>
  <c r="J282" i="10"/>
  <c r="J334" i="10"/>
  <c r="J211" i="10"/>
  <c r="J318" i="10"/>
  <c r="P152" i="10"/>
  <c r="P75" i="10"/>
  <c r="Y119" i="10"/>
  <c r="J21" i="10"/>
  <c r="Y37" i="10"/>
  <c r="Y253" i="10"/>
  <c r="J310" i="10"/>
  <c r="J242" i="10"/>
  <c r="J174" i="10"/>
  <c r="P231" i="10"/>
  <c r="Y327" i="10"/>
  <c r="Y340" i="10"/>
  <c r="J343" i="10"/>
  <c r="Y6" i="10"/>
  <c r="P314" i="10"/>
  <c r="Y159" i="10"/>
  <c r="J173" i="10"/>
  <c r="Y334" i="10"/>
  <c r="J31" i="10"/>
  <c r="J38" i="10"/>
  <c r="J30" i="10"/>
  <c r="Y19" i="10"/>
  <c r="Y5" i="10"/>
  <c r="Y281" i="10"/>
  <c r="J293" i="10"/>
  <c r="J217" i="10"/>
  <c r="J195" i="10"/>
  <c r="Y86" i="10"/>
  <c r="J6" i="10"/>
  <c r="J266" i="10"/>
  <c r="J235" i="10"/>
  <c r="J188" i="10"/>
  <c r="J149" i="10"/>
  <c r="P129" i="10"/>
  <c r="J204" i="10"/>
  <c r="J284" i="10"/>
  <c r="J273" i="10"/>
  <c r="J299" i="10"/>
  <c r="J19" i="10"/>
  <c r="P57" i="10"/>
  <c r="Y179" i="10"/>
  <c r="J105" i="10"/>
  <c r="J95" i="10"/>
  <c r="J260" i="10"/>
  <c r="Y301" i="10"/>
  <c r="J232" i="10"/>
  <c r="J161" i="10"/>
  <c r="J128" i="10"/>
  <c r="Y101" i="10"/>
  <c r="J125" i="10"/>
  <c r="P26" i="10"/>
  <c r="P325" i="10"/>
  <c r="J346" i="10"/>
  <c r="P157" i="10"/>
  <c r="Y67" i="10"/>
  <c r="Y308" i="10"/>
  <c r="P110" i="10"/>
  <c r="J277" i="10"/>
  <c r="J325" i="10"/>
  <c r="AB310" i="10"/>
  <c r="Y68" i="10"/>
  <c r="Y317" i="10"/>
  <c r="J136" i="10"/>
  <c r="P41" i="10"/>
  <c r="J146" i="10"/>
  <c r="J43" i="10"/>
  <c r="P283" i="10"/>
  <c r="P53" i="10"/>
  <c r="J186" i="10"/>
  <c r="J65" i="10"/>
  <c r="J132" i="10"/>
  <c r="J68" i="10"/>
  <c r="P48" i="10"/>
  <c r="AN279" i="10"/>
  <c r="Y104" i="10"/>
  <c r="Y24" i="10"/>
  <c r="J212" i="10"/>
  <c r="P250" i="10"/>
  <c r="Y282" i="10"/>
  <c r="Y287" i="10"/>
  <c r="P188" i="10"/>
  <c r="P92" i="10"/>
  <c r="J72" i="10"/>
  <c r="J275" i="10"/>
  <c r="Y71" i="10"/>
  <c r="J337" i="10"/>
  <c r="Y277" i="10"/>
  <c r="J267" i="10"/>
  <c r="P155" i="10"/>
  <c r="P326" i="10"/>
  <c r="J44" i="10"/>
  <c r="P350" i="10"/>
  <c r="P126" i="10"/>
  <c r="Y295" i="10"/>
  <c r="P55" i="10"/>
  <c r="J331" i="10"/>
  <c r="J210" i="10"/>
  <c r="Y335" i="10"/>
  <c r="P150" i="10"/>
  <c r="Y242" i="10"/>
  <c r="P169" i="10"/>
  <c r="J22" i="10"/>
  <c r="J27" i="10"/>
  <c r="P200" i="10"/>
  <c r="Y189" i="10"/>
  <c r="P260" i="10"/>
  <c r="P291" i="10"/>
  <c r="P168" i="10"/>
  <c r="P166" i="10"/>
  <c r="AB125" i="10"/>
  <c r="J40" i="10"/>
  <c r="Y296" i="10"/>
  <c r="J320" i="10"/>
  <c r="J133" i="10"/>
  <c r="Y84" i="10"/>
  <c r="P192" i="10"/>
  <c r="P103" i="10"/>
  <c r="J57" i="10"/>
  <c r="J246" i="10"/>
  <c r="J309" i="10"/>
  <c r="J209" i="10"/>
  <c r="P170" i="10"/>
  <c r="J138" i="10"/>
  <c r="Y215" i="10"/>
  <c r="P16" i="10"/>
  <c r="Y108" i="10"/>
  <c r="P246" i="10"/>
  <c r="P132" i="10"/>
  <c r="J324" i="10"/>
  <c r="P15" i="10"/>
  <c r="J247" i="10"/>
  <c r="J23" i="10"/>
  <c r="J336" i="10"/>
  <c r="J294" i="10"/>
  <c r="J42" i="10"/>
  <c r="P73" i="10"/>
  <c r="J36" i="10"/>
  <c r="P34" i="10"/>
  <c r="J312" i="10"/>
  <c r="J103" i="10"/>
  <c r="P115" i="10"/>
  <c r="P125" i="10"/>
  <c r="J56" i="10"/>
  <c r="J157" i="10"/>
  <c r="P90" i="10"/>
  <c r="J159" i="10"/>
  <c r="P118" i="10"/>
  <c r="P187" i="10"/>
  <c r="P60" i="10"/>
  <c r="J9" i="10"/>
  <c r="J7" i="10"/>
  <c r="Y266" i="10"/>
  <c r="Y270" i="10"/>
  <c r="J264" i="10"/>
  <c r="P7" i="10"/>
  <c r="J230" i="10"/>
  <c r="Y243" i="10"/>
  <c r="J151" i="10"/>
  <c r="Y319" i="10"/>
  <c r="J160" i="10"/>
  <c r="P229" i="10"/>
  <c r="J259" i="10"/>
  <c r="J298" i="10"/>
  <c r="Y133" i="10"/>
  <c r="P273" i="10"/>
  <c r="P146" i="10"/>
  <c r="Y120" i="10"/>
  <c r="J53" i="10"/>
  <c r="Y216" i="10"/>
  <c r="J333" i="10"/>
  <c r="P221" i="10"/>
  <c r="P247" i="10"/>
  <c r="P111" i="10"/>
  <c r="Y262" i="10"/>
  <c r="P323" i="10"/>
  <c r="P305" i="10"/>
  <c r="P256" i="10"/>
  <c r="J248" i="10"/>
  <c r="J154" i="10"/>
  <c r="J92" i="10"/>
  <c r="J205" i="10"/>
  <c r="J316" i="10"/>
  <c r="Y174" i="10"/>
  <c r="J48" i="10"/>
  <c r="P288" i="10"/>
  <c r="J199" i="10"/>
  <c r="J60" i="10"/>
  <c r="P348" i="10"/>
  <c r="P178" i="10"/>
  <c r="P349" i="10"/>
  <c r="Y178" i="10"/>
  <c r="P213" i="10"/>
  <c r="Y306" i="10"/>
  <c r="J117" i="10"/>
  <c r="Y328" i="10"/>
  <c r="P131" i="10"/>
  <c r="AB124" i="10"/>
  <c r="AB172" i="10"/>
  <c r="P185" i="10"/>
  <c r="P223" i="10"/>
  <c r="J47" i="10"/>
  <c r="P135" i="10"/>
  <c r="P193" i="10"/>
  <c r="J224" i="10"/>
  <c r="J171" i="10"/>
  <c r="J121" i="10"/>
  <c r="P91" i="10"/>
  <c r="J24" i="10"/>
  <c r="Y259" i="10"/>
  <c r="P322" i="10"/>
  <c r="J55" i="10"/>
  <c r="Y156" i="10"/>
  <c r="Y254" i="10"/>
  <c r="J120" i="10"/>
  <c r="P331" i="10"/>
  <c r="P72" i="10"/>
  <c r="P202" i="10"/>
  <c r="P241" i="10"/>
  <c r="J169" i="10"/>
  <c r="J28" i="10"/>
  <c r="J102" i="10"/>
  <c r="Y316" i="10"/>
  <c r="Y139" i="10"/>
  <c r="J29" i="10"/>
  <c r="J327" i="10"/>
  <c r="J200" i="10"/>
  <c r="P88" i="10"/>
  <c r="J342" i="10"/>
  <c r="J52" i="10"/>
  <c r="P83" i="10"/>
  <c r="AN232" i="10"/>
  <c r="P14" i="10"/>
  <c r="AB46" i="10"/>
  <c r="J222" i="10"/>
  <c r="Y190" i="10"/>
  <c r="Y267" i="10"/>
  <c r="J347" i="10"/>
  <c r="J155" i="10"/>
  <c r="P285" i="10"/>
  <c r="P165" i="10"/>
  <c r="J179" i="10"/>
  <c r="AN314" i="10"/>
  <c r="AN109" i="10"/>
  <c r="J181" i="10"/>
  <c r="P94" i="10"/>
  <c r="J255" i="10"/>
  <c r="P194" i="10"/>
  <c r="Y245" i="10"/>
  <c r="J176" i="10"/>
  <c r="J100" i="10"/>
  <c r="J302" i="10"/>
  <c r="P20" i="10"/>
  <c r="Y292" i="10"/>
  <c r="J13" i="10"/>
  <c r="J257" i="10"/>
  <c r="Y272" i="10"/>
  <c r="P28" i="10"/>
  <c r="Y126" i="10"/>
  <c r="J152" i="10"/>
  <c r="P270" i="10"/>
  <c r="AB201" i="10"/>
  <c r="J340" i="10"/>
  <c r="J116" i="10"/>
  <c r="J94" i="10"/>
  <c r="P245" i="10"/>
  <c r="P336" i="10"/>
  <c r="J76" i="10"/>
  <c r="J130" i="10"/>
  <c r="P226" i="10"/>
  <c r="Y79" i="10"/>
  <c r="P145" i="10"/>
  <c r="J18" i="10"/>
  <c r="Y280" i="10"/>
  <c r="Y66" i="10"/>
  <c r="J147" i="10"/>
  <c r="P109" i="10"/>
  <c r="P201" i="10"/>
  <c r="Y307" i="10"/>
  <c r="P69" i="10"/>
  <c r="AN72" i="10"/>
  <c r="P50" i="10"/>
  <c r="Y98" i="10"/>
  <c r="J111" i="10"/>
  <c r="J37" i="10"/>
  <c r="P177" i="10"/>
  <c r="Y261" i="10"/>
  <c r="Y198" i="10"/>
  <c r="Y207" i="10"/>
  <c r="J263" i="10"/>
  <c r="J223" i="10"/>
  <c r="J240" i="10"/>
  <c r="AB336" i="10"/>
  <c r="P100" i="10"/>
  <c r="Y154" i="10"/>
  <c r="Y124" i="10"/>
  <c r="P167" i="10"/>
  <c r="P11" i="10"/>
  <c r="P164" i="10"/>
  <c r="J221" i="10"/>
  <c r="J87" i="10"/>
  <c r="P153" i="10"/>
  <c r="Y112" i="10"/>
  <c r="J74" i="10"/>
  <c r="P304" i="10"/>
  <c r="J165" i="10"/>
  <c r="P78" i="10"/>
  <c r="P344" i="10"/>
  <c r="P163" i="10"/>
  <c r="J101" i="10"/>
  <c r="Y128" i="10"/>
  <c r="J276" i="10"/>
  <c r="Y218" i="10"/>
  <c r="Y205" i="10"/>
  <c r="Y143" i="10"/>
  <c r="J203" i="10"/>
  <c r="J252" i="10"/>
  <c r="P149" i="10"/>
  <c r="J99" i="10"/>
  <c r="P113" i="10"/>
  <c r="J319" i="10"/>
  <c r="Y315" i="10"/>
  <c r="P180" i="10"/>
  <c r="P203" i="10"/>
  <c r="P8" i="10"/>
  <c r="AB98" i="10"/>
  <c r="J140" i="10"/>
  <c r="J20" i="10"/>
  <c r="AB42" i="10"/>
  <c r="J207" i="10"/>
  <c r="Y62" i="10"/>
  <c r="J183" i="10"/>
  <c r="P10" i="10"/>
  <c r="P233" i="10"/>
  <c r="J226" i="10"/>
  <c r="P107" i="10"/>
  <c r="J272" i="10"/>
  <c r="P44" i="10"/>
  <c r="J107" i="10"/>
  <c r="Y45" i="10"/>
  <c r="P142" i="10"/>
  <c r="J39" i="10"/>
  <c r="J177" i="10"/>
  <c r="J297" i="10"/>
  <c r="J80" i="10"/>
  <c r="P333" i="10"/>
  <c r="P339" i="10"/>
  <c r="P122" i="10"/>
  <c r="J234" i="10"/>
  <c r="P18" i="10"/>
  <c r="J279" i="10"/>
  <c r="P74" i="10"/>
  <c r="Y9" i="10"/>
  <c r="AB184" i="10"/>
  <c r="J137" i="10"/>
  <c r="J153" i="10"/>
  <c r="J118" i="10"/>
  <c r="J196" i="10"/>
  <c r="J75" i="10"/>
  <c r="P54" i="10"/>
  <c r="J237" i="10"/>
  <c r="Y31" i="10"/>
  <c r="Y26" i="10"/>
  <c r="P139" i="10"/>
  <c r="AB352" i="10"/>
  <c r="J338" i="10"/>
  <c r="Y122" i="10"/>
  <c r="J308" i="10"/>
  <c r="P219" i="10"/>
  <c r="Y137" i="10"/>
  <c r="J287" i="10"/>
  <c r="Y77" i="10"/>
  <c r="Y38" i="10"/>
  <c r="J25" i="10"/>
  <c r="Y99" i="10"/>
  <c r="AB145" i="10"/>
  <c r="P235" i="10"/>
  <c r="Y64" i="10"/>
  <c r="J339" i="10"/>
  <c r="P335" i="10"/>
  <c r="P47" i="10"/>
  <c r="Y32" i="10"/>
  <c r="P140" i="10"/>
  <c r="J164" i="10"/>
  <c r="AB73" i="10"/>
  <c r="J78" i="10"/>
  <c r="J49" i="10"/>
  <c r="P209" i="10"/>
  <c r="P197" i="10"/>
  <c r="J51" i="10"/>
  <c r="P300" i="10"/>
  <c r="P338" i="10"/>
  <c r="Y338" i="10"/>
  <c r="Y162" i="10"/>
  <c r="J162" i="10"/>
  <c r="J254" i="10"/>
  <c r="P49" i="10"/>
  <c r="J238" i="10"/>
  <c r="J352" i="10"/>
  <c r="Y186" i="10"/>
  <c r="P186" i="10"/>
  <c r="Y30" i="10"/>
  <c r="Y279" i="10"/>
  <c r="J166" i="10"/>
  <c r="J12" i="10"/>
  <c r="J271" i="10"/>
  <c r="J113" i="10"/>
  <c r="Y352" i="10"/>
  <c r="P89" i="10"/>
  <c r="J216" i="10"/>
  <c r="P290" i="10"/>
  <c r="J184" i="10"/>
  <c r="P99" i="10"/>
  <c r="P25" i="10"/>
  <c r="P87" i="10"/>
  <c r="P117" i="10"/>
  <c r="Y196" i="10"/>
  <c r="J64" i="10"/>
  <c r="J32" i="10"/>
  <c r="P12" i="10"/>
  <c r="Y228" i="10"/>
  <c r="Y227" i="10"/>
  <c r="Y238" i="10"/>
  <c r="J227" i="10"/>
  <c r="P254" i="10"/>
  <c r="P238" i="10"/>
  <c r="P227" i="10"/>
  <c r="P228" i="10"/>
  <c r="G10" i="8"/>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U323"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B39" i="14" l="1"/>
  <c r="B35" i="14" s="1"/>
  <c r="D38" i="14"/>
  <c r="AM6" i="15" s="1"/>
  <c r="AN6" i="15" s="1"/>
  <c r="D39" i="14"/>
  <c r="D35" i="14" s="1"/>
  <c r="AA6" i="15" s="1"/>
  <c r="AB6" i="15" s="1"/>
  <c r="D34" i="14"/>
  <c r="AY6" i="15" s="1"/>
  <c r="AZ6" i="15" s="1"/>
  <c r="K58" i="15"/>
  <c r="L58" i="15" s="1"/>
  <c r="G114" i="15"/>
  <c r="K40" i="15"/>
  <c r="L40" i="15" s="1"/>
  <c r="K223" i="15"/>
  <c r="L223" i="15" s="1"/>
  <c r="K62" i="15"/>
  <c r="L62" i="15" s="1"/>
  <c r="K236" i="15"/>
  <c r="L236" i="15" s="1"/>
  <c r="K75" i="15"/>
  <c r="L75" i="15" s="1"/>
  <c r="C24" i="15"/>
  <c r="D24" i="15" s="1"/>
  <c r="C39" i="15"/>
  <c r="D39" i="15" s="1"/>
  <c r="C133" i="15"/>
  <c r="G341" i="15"/>
  <c r="H341" i="15" s="1"/>
  <c r="G32" i="15"/>
  <c r="H32" i="15" s="1"/>
  <c r="G182" i="15"/>
  <c r="H182" i="15" s="1"/>
  <c r="G306" i="15"/>
  <c r="H306" i="15" s="1"/>
  <c r="C82" i="15"/>
  <c r="D82" i="15" s="1"/>
  <c r="C217" i="15"/>
  <c r="D217" i="15" s="1"/>
  <c r="G170" i="15"/>
  <c r="H170" i="15" s="1"/>
  <c r="K274" i="15"/>
  <c r="G37" i="15"/>
  <c r="K193" i="15"/>
  <c r="L193" i="15" s="1"/>
  <c r="K23" i="15"/>
  <c r="L23" i="15" s="1"/>
  <c r="K205" i="15"/>
  <c r="L205" i="15" s="1"/>
  <c r="K36" i="15"/>
  <c r="L36" i="15" s="1"/>
  <c r="C277" i="15"/>
  <c r="D277" i="15" s="1"/>
  <c r="G239" i="15"/>
  <c r="H239" i="15" s="1"/>
  <c r="C174" i="15"/>
  <c r="C38" i="15"/>
  <c r="D38" i="15" s="1"/>
  <c r="C144" i="15"/>
  <c r="C77" i="15"/>
  <c r="D77" i="15" s="1"/>
  <c r="C156" i="15"/>
  <c r="D156" i="15" s="1"/>
  <c r="C267" i="15"/>
  <c r="D267" i="15" s="1"/>
  <c r="K258" i="15"/>
  <c r="L258" i="15" s="1"/>
  <c r="G233" i="15"/>
  <c r="H233" i="15" s="1"/>
  <c r="C17" i="15"/>
  <c r="K256" i="15"/>
  <c r="L256" i="15" s="1"/>
  <c r="K48" i="15"/>
  <c r="L48" i="15" s="1"/>
  <c r="K232" i="15"/>
  <c r="L232" i="15" s="1"/>
  <c r="K143" i="15"/>
  <c r="L143" i="15" s="1"/>
  <c r="K325" i="15"/>
  <c r="L325" i="15" s="1"/>
  <c r="K156" i="15"/>
  <c r="L156" i="15" s="1"/>
  <c r="O7" i="15"/>
  <c r="C300" i="15"/>
  <c r="G55" i="15"/>
  <c r="G246" i="15"/>
  <c r="G350" i="15"/>
  <c r="H350" i="15" s="1"/>
  <c r="C101" i="15"/>
  <c r="D101" i="15" s="1"/>
  <c r="G309" i="15"/>
  <c r="H309" i="15" s="1"/>
  <c r="K353" i="15"/>
  <c r="L353" i="15" s="1"/>
  <c r="G235" i="15"/>
  <c r="H235" i="15" s="1"/>
  <c r="G354" i="15"/>
  <c r="C130" i="15"/>
  <c r="D130" i="15" s="1"/>
  <c r="C265" i="15"/>
  <c r="D265" i="15" s="1"/>
  <c r="K248" i="15"/>
  <c r="L248" i="15" s="1"/>
  <c r="K210" i="15"/>
  <c r="L210" i="15" s="1"/>
  <c r="K170" i="15"/>
  <c r="L170" i="15" s="1"/>
  <c r="K49" i="15"/>
  <c r="L49" i="15" s="1"/>
  <c r="K166" i="15"/>
  <c r="L166" i="15" s="1"/>
  <c r="K340" i="15"/>
  <c r="K179" i="15"/>
  <c r="L179" i="15" s="1"/>
  <c r="C238" i="15"/>
  <c r="C119" i="15"/>
  <c r="D119" i="15" s="1"/>
  <c r="C213" i="15"/>
  <c r="D213" i="15" s="1"/>
  <c r="G155" i="15"/>
  <c r="H155" i="15" s="1"/>
  <c r="G137" i="15"/>
  <c r="H137" i="15" s="1"/>
  <c r="G291" i="15"/>
  <c r="H291" i="15" s="1"/>
  <c r="C59" i="15"/>
  <c r="C186" i="15"/>
  <c r="D186" i="15" s="1"/>
  <c r="C321" i="15"/>
  <c r="D321" i="15" s="1"/>
  <c r="G121" i="15"/>
  <c r="H121" i="15" s="1"/>
  <c r="G23" i="15"/>
  <c r="H23" i="15" s="1"/>
  <c r="K138" i="15"/>
  <c r="L138" i="15" s="1"/>
  <c r="K41" i="15"/>
  <c r="L41" i="15" s="1"/>
  <c r="K222" i="15"/>
  <c r="L222" i="15" s="1"/>
  <c r="K53" i="15"/>
  <c r="K235" i="15"/>
  <c r="L235" i="15" s="1"/>
  <c r="C176" i="15"/>
  <c r="D176" i="15" s="1"/>
  <c r="C289" i="15"/>
  <c r="D289" i="15" s="1"/>
  <c r="C190" i="15"/>
  <c r="D190" i="15" s="1"/>
  <c r="C136" i="15"/>
  <c r="D136" i="15" s="1"/>
  <c r="C246" i="15"/>
  <c r="D246" i="15" s="1"/>
  <c r="G56" i="15"/>
  <c r="H56" i="15" s="1"/>
  <c r="C285" i="15"/>
  <c r="D285" i="15" s="1"/>
  <c r="C260" i="15"/>
  <c r="D260" i="15" s="1"/>
  <c r="K98" i="15"/>
  <c r="L98" i="15" s="1"/>
  <c r="G210" i="15"/>
  <c r="H210" i="15" s="1"/>
  <c r="G273" i="15"/>
  <c r="H273" i="15" s="1"/>
  <c r="G344" i="15"/>
  <c r="H344" i="15" s="1"/>
  <c r="K160" i="15"/>
  <c r="L160" i="15" s="1"/>
  <c r="G133" i="15"/>
  <c r="H133" i="15" s="1"/>
  <c r="K136" i="15"/>
  <c r="K119" i="15"/>
  <c r="K301" i="15"/>
  <c r="L301" i="15" s="1"/>
  <c r="K132" i="15"/>
  <c r="L132" i="15" s="1"/>
  <c r="C159" i="15"/>
  <c r="D159" i="15" s="1"/>
  <c r="C219" i="15"/>
  <c r="D219" i="15" s="1"/>
  <c r="K298" i="15"/>
  <c r="L298" i="15" s="1"/>
  <c r="C30" i="15"/>
  <c r="D30" i="15" s="1"/>
  <c r="C215" i="15"/>
  <c r="C309" i="15"/>
  <c r="D309" i="15" s="1"/>
  <c r="G48" i="15"/>
  <c r="H48" i="15" s="1"/>
  <c r="K130" i="15"/>
  <c r="L130" i="15" s="1"/>
  <c r="G211" i="15"/>
  <c r="H211" i="15" s="1"/>
  <c r="G330" i="15"/>
  <c r="H330" i="15" s="1"/>
  <c r="C42" i="15"/>
  <c r="D42" i="15" s="1"/>
  <c r="C113" i="15"/>
  <c r="D113" i="15" s="1"/>
  <c r="K352" i="15"/>
  <c r="G86" i="15"/>
  <c r="H86" i="15" s="1"/>
  <c r="G124" i="15"/>
  <c r="H124" i="15" s="1"/>
  <c r="K25" i="15"/>
  <c r="L25" i="15" s="1"/>
  <c r="K206" i="15"/>
  <c r="L206" i="15" s="1"/>
  <c r="K37" i="15"/>
  <c r="L37" i="15" s="1"/>
  <c r="K219" i="15"/>
  <c r="L219" i="15" s="1"/>
  <c r="G236" i="15"/>
  <c r="H236" i="15" s="1"/>
  <c r="C161" i="15"/>
  <c r="C318" i="15"/>
  <c r="D318" i="15" s="1"/>
  <c r="C327" i="15"/>
  <c r="D327" i="15" s="1"/>
  <c r="G120" i="15"/>
  <c r="H120" i="15" s="1"/>
  <c r="G279" i="15"/>
  <c r="H279" i="15" s="1"/>
  <c r="G212" i="15"/>
  <c r="H212" i="15" s="1"/>
  <c r="C52" i="15"/>
  <c r="D52" i="15" s="1"/>
  <c r="C99" i="15"/>
  <c r="D99" i="15" s="1"/>
  <c r="C226" i="15"/>
  <c r="G7" i="15"/>
  <c r="H7" i="15" s="1"/>
  <c r="G200" i="15"/>
  <c r="H200" i="15" s="1"/>
  <c r="G63" i="15"/>
  <c r="H63" i="15" s="1"/>
  <c r="G53" i="15"/>
  <c r="H53" i="15" s="1"/>
  <c r="K273" i="15"/>
  <c r="L273" i="15" s="1"/>
  <c r="K103" i="15"/>
  <c r="L103" i="15" s="1"/>
  <c r="K285" i="15"/>
  <c r="L285" i="15" s="1"/>
  <c r="K116" i="15"/>
  <c r="L116" i="15" s="1"/>
  <c r="O71" i="15"/>
  <c r="Q71" i="15" s="1"/>
  <c r="R71" i="15" s="1"/>
  <c r="W203" i="15"/>
  <c r="AA37" i="15"/>
  <c r="AC37" i="15" s="1"/>
  <c r="AD37" i="15" s="1"/>
  <c r="AI218" i="15"/>
  <c r="AJ218" i="15" s="1"/>
  <c r="AM60" i="15"/>
  <c r="AO60" i="15" s="1"/>
  <c r="AP60" i="15" s="1"/>
  <c r="AU240" i="15"/>
  <c r="AW240" i="15" s="1"/>
  <c r="AX240" i="15" s="1"/>
  <c r="AY82" i="15"/>
  <c r="S264" i="15"/>
  <c r="T264" i="15" s="1"/>
  <c r="W106" i="15"/>
  <c r="Y106" i="15" s="1"/>
  <c r="Z106" i="15" s="1"/>
  <c r="AE286" i="15"/>
  <c r="AI129" i="15"/>
  <c r="AK129" i="15" s="1"/>
  <c r="AL129" i="15" s="1"/>
  <c r="AQ317" i="15"/>
  <c r="AS317" i="15" s="1"/>
  <c r="AT317" i="15" s="1"/>
  <c r="AU151" i="15"/>
  <c r="AV151" i="15" s="1"/>
  <c r="O333" i="15"/>
  <c r="P333" i="15" s="1"/>
  <c r="S167" i="15"/>
  <c r="W9" i="15"/>
  <c r="AE197" i="15"/>
  <c r="AG197" i="15" s="1"/>
  <c r="AH197" i="15" s="1"/>
  <c r="AI32" i="15"/>
  <c r="AQ164" i="15"/>
  <c r="AS164" i="15" s="1"/>
  <c r="AT164" i="15" s="1"/>
  <c r="AY344" i="15"/>
  <c r="BA344" i="15" s="1"/>
  <c r="BB344" i="15" s="1"/>
  <c r="O180" i="15"/>
  <c r="P180" i="15" s="1"/>
  <c r="S14" i="15"/>
  <c r="U14" i="15" s="1"/>
  <c r="V14" i="15" s="1"/>
  <c r="AA202" i="15"/>
  <c r="AE36" i="15"/>
  <c r="AF36" i="15" s="1"/>
  <c r="AM217" i="15"/>
  <c r="AO217" i="15" s="1"/>
  <c r="AP217" i="15" s="1"/>
  <c r="AQ59" i="15"/>
  <c r="AY239" i="15"/>
  <c r="BA239" i="15" s="1"/>
  <c r="BB239" i="15" s="1"/>
  <c r="O67" i="15"/>
  <c r="Q67" i="15" s="1"/>
  <c r="R67" i="15" s="1"/>
  <c r="W247" i="15"/>
  <c r="Y247" i="15" s="1"/>
  <c r="Z247" i="15" s="1"/>
  <c r="AA89" i="15"/>
  <c r="AC89" i="15" s="1"/>
  <c r="AD89" i="15" s="1"/>
  <c r="AI278" i="15"/>
  <c r="AM112" i="15"/>
  <c r="AN112" i="15" s="1"/>
  <c r="AU308" i="15"/>
  <c r="AW308" i="15" s="1"/>
  <c r="AX308" i="15" s="1"/>
  <c r="AY142" i="15"/>
  <c r="S324" i="15"/>
  <c r="U324" i="15" s="1"/>
  <c r="V324" i="15" s="1"/>
  <c r="W158" i="15"/>
  <c r="Y158" i="15" s="1"/>
  <c r="Z158" i="15" s="1"/>
  <c r="AE346" i="15"/>
  <c r="AG346" i="15" s="1"/>
  <c r="AH346" i="15" s="1"/>
  <c r="AI181" i="15"/>
  <c r="AJ181" i="15" s="1"/>
  <c r="AM15" i="15"/>
  <c r="AU203" i="15"/>
  <c r="AY37" i="15"/>
  <c r="BA37" i="15" s="1"/>
  <c r="BB37" i="15" s="1"/>
  <c r="S227" i="15"/>
  <c r="W61" i="15"/>
  <c r="Y61" i="15" s="1"/>
  <c r="Z61" i="15" s="1"/>
  <c r="AE249" i="15"/>
  <c r="AG249" i="15" s="1"/>
  <c r="AH249" i="15" s="1"/>
  <c r="AI92" i="15"/>
  <c r="AJ92" i="15" s="1"/>
  <c r="AQ272" i="15"/>
  <c r="AR272" i="15" s="1"/>
  <c r="AU114" i="15"/>
  <c r="O304" i="15"/>
  <c r="S146" i="15"/>
  <c r="U146" i="15" s="1"/>
  <c r="V146" i="15" s="1"/>
  <c r="AA326" i="15"/>
  <c r="AE160" i="15"/>
  <c r="AG160" i="15" s="1"/>
  <c r="AH160" i="15" s="1"/>
  <c r="AM349" i="15"/>
  <c r="AO349" i="15" s="1"/>
  <c r="AP349" i="15" s="1"/>
  <c r="AQ183" i="15"/>
  <c r="AR183" i="15" s="1"/>
  <c r="AU17" i="15"/>
  <c r="AV17" i="15" s="1"/>
  <c r="O191" i="15"/>
  <c r="S33" i="15"/>
  <c r="T33" i="15" s="1"/>
  <c r="AA221" i="15"/>
  <c r="AC221" i="15" s="1"/>
  <c r="AD221" i="15" s="1"/>
  <c r="AE55" i="15"/>
  <c r="AM244" i="15"/>
  <c r="AO244" i="15" s="1"/>
  <c r="AP244" i="15" s="1"/>
  <c r="AQ78" i="15"/>
  <c r="AS78" i="15" s="1"/>
  <c r="AT78" i="15" s="1"/>
  <c r="AY266" i="15"/>
  <c r="AZ266" i="15" s="1"/>
  <c r="O102" i="15"/>
  <c r="P102" i="15" s="1"/>
  <c r="W290" i="15"/>
  <c r="AA124" i="15"/>
  <c r="AI313" i="15"/>
  <c r="AJ313" i="15" s="1"/>
  <c r="AM155" i="15"/>
  <c r="AU335" i="15"/>
  <c r="AW335" i="15" s="1"/>
  <c r="AX335" i="15" s="1"/>
  <c r="AY169" i="15"/>
  <c r="BA169" i="15" s="1"/>
  <c r="BB169" i="15" s="1"/>
  <c r="S351" i="15"/>
  <c r="T351" i="15" s="1"/>
  <c r="W193" i="15"/>
  <c r="X193" i="15" s="1"/>
  <c r="AA35" i="15"/>
  <c r="AC35" i="15" s="1"/>
  <c r="AD35" i="15" s="1"/>
  <c r="AI216" i="15"/>
  <c r="AM58" i="15"/>
  <c r="AN58" i="15" s="1"/>
  <c r="AU246" i="15"/>
  <c r="AY80" i="15"/>
  <c r="AZ80" i="15" s="1"/>
  <c r="S262" i="15"/>
  <c r="T262" i="15" s="1"/>
  <c r="W96" i="15"/>
  <c r="AE284" i="15"/>
  <c r="AG284" i="15" s="1"/>
  <c r="AH284" i="15" s="1"/>
  <c r="AI119" i="15"/>
  <c r="AQ307" i="15"/>
  <c r="AU141" i="15"/>
  <c r="AW141" i="15" s="1"/>
  <c r="AX141" i="15" s="1"/>
  <c r="O315" i="15"/>
  <c r="S149" i="15"/>
  <c r="U149" i="15" s="1"/>
  <c r="V149" i="15" s="1"/>
  <c r="AA337" i="15"/>
  <c r="AC337" i="15" s="1"/>
  <c r="AD337" i="15" s="1"/>
  <c r="AE179" i="15"/>
  <c r="AI14" i="15"/>
  <c r="AK14" i="15" s="1"/>
  <c r="AL14" i="15" s="1"/>
  <c r="AQ202" i="15"/>
  <c r="AS202" i="15" s="1"/>
  <c r="AT202" i="15" s="1"/>
  <c r="AU44" i="15"/>
  <c r="O226" i="15"/>
  <c r="Q226" i="15" s="1"/>
  <c r="R226" i="15" s="1"/>
  <c r="S60" i="15"/>
  <c r="AA240" i="15"/>
  <c r="AC240" i="15" s="1"/>
  <c r="AD240" i="15" s="1"/>
  <c r="AE82" i="15"/>
  <c r="AG82" i="15" s="1"/>
  <c r="AH82" i="15" s="1"/>
  <c r="AM263" i="15"/>
  <c r="AO263" i="15" s="1"/>
  <c r="AP263" i="15" s="1"/>
  <c r="AQ97" i="15"/>
  <c r="AS97" i="15" s="1"/>
  <c r="AT97" i="15" s="1"/>
  <c r="G285" i="15"/>
  <c r="H285" i="15" s="1"/>
  <c r="K351" i="15"/>
  <c r="G324" i="15"/>
  <c r="G119" i="15"/>
  <c r="H119" i="15" s="1"/>
  <c r="K265" i="15"/>
  <c r="L265" i="15" s="1"/>
  <c r="K159" i="15"/>
  <c r="L159" i="15" s="1"/>
  <c r="K341" i="15"/>
  <c r="L341" i="15" s="1"/>
  <c r="K172" i="15"/>
  <c r="L172" i="15" s="1"/>
  <c r="K11" i="15"/>
  <c r="L11" i="15" s="1"/>
  <c r="C142" i="15"/>
  <c r="G254" i="15"/>
  <c r="H254" i="15" s="1"/>
  <c r="G348" i="15"/>
  <c r="H348" i="15" s="1"/>
  <c r="G213" i="15"/>
  <c r="H213" i="15" s="1"/>
  <c r="C292" i="15"/>
  <c r="D292" i="15" s="1"/>
  <c r="G24" i="15"/>
  <c r="H24" i="15" s="1"/>
  <c r="G242" i="15"/>
  <c r="H242" i="15" s="1"/>
  <c r="C18" i="15"/>
  <c r="D18" i="15" s="1"/>
  <c r="C153" i="15"/>
  <c r="D153" i="15" s="1"/>
  <c r="G106" i="15"/>
  <c r="H106" i="15" s="1"/>
  <c r="K18" i="15"/>
  <c r="L18" i="15" s="1"/>
  <c r="K234" i="15"/>
  <c r="L234" i="15" s="1"/>
  <c r="K129" i="15"/>
  <c r="L129" i="15" s="1"/>
  <c r="K310" i="15"/>
  <c r="L310" i="15" s="1"/>
  <c r="K141" i="15"/>
  <c r="L141" i="15" s="1"/>
  <c r="K323" i="15"/>
  <c r="L323" i="15" s="1"/>
  <c r="G229" i="15"/>
  <c r="C78" i="15"/>
  <c r="D78" i="15" s="1"/>
  <c r="G136" i="15"/>
  <c r="H136" i="15" s="1"/>
  <c r="G253" i="15"/>
  <c r="H253" i="15" s="1"/>
  <c r="C16" i="15"/>
  <c r="D16" i="15" s="1"/>
  <c r="G292" i="15"/>
  <c r="H292" i="15" s="1"/>
  <c r="C92" i="15"/>
  <c r="D92" i="15" s="1"/>
  <c r="C203" i="15"/>
  <c r="D203" i="15" s="1"/>
  <c r="C330" i="15"/>
  <c r="G145" i="15"/>
  <c r="H145" i="15" s="1"/>
  <c r="G304" i="15"/>
  <c r="H304" i="15" s="1"/>
  <c r="G167" i="15"/>
  <c r="H167" i="15" s="1"/>
  <c r="G157" i="15"/>
  <c r="H157" i="15" s="1"/>
  <c r="K249" i="15"/>
  <c r="L249" i="15" s="1"/>
  <c r="K79" i="15"/>
  <c r="L79" i="15" s="1"/>
  <c r="K261" i="15"/>
  <c r="L261" i="15" s="1"/>
  <c r="K92" i="15"/>
  <c r="C168" i="15"/>
  <c r="D168" i="15" s="1"/>
  <c r="G323" i="15"/>
  <c r="H323" i="15" s="1"/>
  <c r="K266" i="15"/>
  <c r="L266" i="15" s="1"/>
  <c r="C56" i="15"/>
  <c r="D56" i="15" s="1"/>
  <c r="G222" i="15"/>
  <c r="H222" i="15" s="1"/>
  <c r="G316" i="15"/>
  <c r="H316" i="15" s="1"/>
  <c r="G153" i="15"/>
  <c r="H153" i="15" s="1"/>
  <c r="C340" i="15"/>
  <c r="G152" i="15"/>
  <c r="H152" i="15" s="1"/>
  <c r="G290" i="15"/>
  <c r="H290" i="15" s="1"/>
  <c r="C66" i="15"/>
  <c r="D66" i="15" s="1"/>
  <c r="C201" i="15"/>
  <c r="D201" i="15" s="1"/>
  <c r="G154" i="15"/>
  <c r="H154" i="15" s="1"/>
  <c r="G110" i="15"/>
  <c r="H110" i="15" s="1"/>
  <c r="G148" i="15"/>
  <c r="H148" i="15" s="1"/>
  <c r="K327" i="15"/>
  <c r="K102" i="15"/>
  <c r="L102" i="15" s="1"/>
  <c r="K276" i="15"/>
  <c r="L276" i="15" s="1"/>
  <c r="K115" i="15"/>
  <c r="L115" i="15" s="1"/>
  <c r="C334" i="15"/>
  <c r="D334" i="15" s="1"/>
  <c r="G334" i="15"/>
  <c r="H334" i="15" s="1"/>
  <c r="C85" i="15"/>
  <c r="D85" i="15" s="1"/>
  <c r="G293" i="15"/>
  <c r="H293" i="15" s="1"/>
  <c r="K304" i="15"/>
  <c r="G227" i="15"/>
  <c r="H227" i="15" s="1"/>
  <c r="G346" i="15"/>
  <c r="H346" i="15" s="1"/>
  <c r="C122" i="15"/>
  <c r="D122" i="15" s="1"/>
  <c r="C257" i="15"/>
  <c r="D257" i="15" s="1"/>
  <c r="K154" i="15"/>
  <c r="L154" i="15" s="1"/>
  <c r="K178" i="15"/>
  <c r="L178" i="15" s="1"/>
  <c r="G140" i="15"/>
  <c r="H140" i="15" s="1"/>
  <c r="K319" i="15"/>
  <c r="K158" i="15"/>
  <c r="L158" i="15" s="1"/>
  <c r="K332" i="15"/>
  <c r="L332" i="15" s="1"/>
  <c r="K171" i="15"/>
  <c r="L171" i="15" s="1"/>
  <c r="G197" i="15"/>
  <c r="H197" i="15" s="1"/>
  <c r="C33" i="15"/>
  <c r="D33" i="15" s="1"/>
  <c r="C296" i="15"/>
  <c r="D296" i="15" s="1"/>
  <c r="C351" i="15"/>
  <c r="D351" i="15" s="1"/>
  <c r="C118" i="15"/>
  <c r="C224" i="15"/>
  <c r="D224" i="15" s="1"/>
  <c r="C157" i="15"/>
  <c r="D157" i="15" s="1"/>
  <c r="C196" i="15"/>
  <c r="D196" i="15" s="1"/>
  <c r="C307" i="15"/>
  <c r="D307" i="15" s="1"/>
  <c r="G83" i="15"/>
  <c r="H83" i="15" s="1"/>
  <c r="G209" i="15"/>
  <c r="H209" i="15" s="1"/>
  <c r="G280" i="15"/>
  <c r="H280" i="15" s="1"/>
  <c r="G143" i="15"/>
  <c r="G69" i="15"/>
  <c r="H69" i="15" s="1"/>
  <c r="K225" i="15"/>
  <c r="L225" i="15" s="1"/>
  <c r="K55" i="15"/>
  <c r="L55" i="15" s="1"/>
  <c r="K237" i="15"/>
  <c r="L237" i="15" s="1"/>
  <c r="K68" i="15"/>
  <c r="L68" i="15" s="1"/>
  <c r="C8" i="15"/>
  <c r="D8" i="15" s="1"/>
  <c r="G314" i="15"/>
  <c r="H314" i="15" s="1"/>
  <c r="K112" i="15"/>
  <c r="C152" i="15"/>
  <c r="D152" i="15" s="1"/>
  <c r="C87" i="15"/>
  <c r="D87" i="15" s="1"/>
  <c r="C181" i="15"/>
  <c r="D181" i="15" s="1"/>
  <c r="G261" i="15"/>
  <c r="H261" i="15" s="1"/>
  <c r="C316" i="15"/>
  <c r="D316" i="15" s="1"/>
  <c r="G88" i="15"/>
  <c r="H88" i="15" s="1"/>
  <c r="G266" i="15"/>
  <c r="H266" i="15" s="1"/>
  <c r="G329" i="15"/>
  <c r="C49" i="15"/>
  <c r="D49" i="15" s="1"/>
  <c r="K128" i="15"/>
  <c r="L128" i="15" s="1"/>
  <c r="G22" i="15"/>
  <c r="H22" i="15" s="1"/>
  <c r="G60" i="15"/>
  <c r="H60" i="15" s="1"/>
  <c r="K303" i="15"/>
  <c r="L303" i="15" s="1"/>
  <c r="K142" i="15"/>
  <c r="L142" i="15" s="1"/>
  <c r="K316" i="15"/>
  <c r="L316" i="15" s="1"/>
  <c r="K155" i="15"/>
  <c r="K305" i="15"/>
  <c r="G189" i="15"/>
  <c r="H189" i="15" s="1"/>
  <c r="G319" i="15"/>
  <c r="H319" i="15" s="1"/>
  <c r="C199" i="15"/>
  <c r="D199" i="15" s="1"/>
  <c r="C293" i="15"/>
  <c r="D293" i="15" s="1"/>
  <c r="G49" i="15"/>
  <c r="H49" i="15" s="1"/>
  <c r="G206" i="15"/>
  <c r="H206" i="15" s="1"/>
  <c r="G331" i="15"/>
  <c r="C35" i="15"/>
  <c r="D35" i="15" s="1"/>
  <c r="C162" i="15"/>
  <c r="D162" i="15" s="1"/>
  <c r="C297" i="15"/>
  <c r="D297" i="15" s="1"/>
  <c r="G57" i="15"/>
  <c r="H57" i="15" s="1"/>
  <c r="K321" i="15"/>
  <c r="L321" i="15" s="1"/>
  <c r="K296" i="15"/>
  <c r="L296" i="15" s="1"/>
  <c r="K209" i="15"/>
  <c r="L209" i="15" s="1"/>
  <c r="K39" i="15"/>
  <c r="K221" i="15"/>
  <c r="K52" i="15"/>
  <c r="L52" i="15" s="1"/>
  <c r="S297" i="15"/>
  <c r="U297" i="15" s="1"/>
  <c r="V297" i="15" s="1"/>
  <c r="W139" i="15"/>
  <c r="Y139" i="15" s="1"/>
  <c r="Z139" i="15" s="1"/>
  <c r="AE319" i="15"/>
  <c r="AG319" i="15" s="1"/>
  <c r="AH319" i="15" s="1"/>
  <c r="AI154" i="15"/>
  <c r="AK154" i="15" s="1"/>
  <c r="AL154" i="15" s="1"/>
  <c r="AQ342" i="15"/>
  <c r="AR342" i="15" s="1"/>
  <c r="AU176" i="15"/>
  <c r="AV176" i="15" s="1"/>
  <c r="AY18" i="15"/>
  <c r="BA18" i="15" s="1"/>
  <c r="BB18" i="15" s="1"/>
  <c r="S200" i="15"/>
  <c r="T200" i="15" s="1"/>
  <c r="W42" i="15"/>
  <c r="Y42" i="15" s="1"/>
  <c r="Z42" i="15" s="1"/>
  <c r="AE222" i="15"/>
  <c r="AG222" i="15" s="1"/>
  <c r="AH222" i="15" s="1"/>
  <c r="AI65" i="15"/>
  <c r="AJ65" i="15" s="1"/>
  <c r="AQ253" i="15"/>
  <c r="AS253" i="15" s="1"/>
  <c r="AT253" i="15" s="1"/>
  <c r="AU87" i="15"/>
  <c r="AW87" i="15" s="1"/>
  <c r="AX87" i="15" s="1"/>
  <c r="O269" i="15"/>
  <c r="P269" i="15" s="1"/>
  <c r="S103" i="15"/>
  <c r="T103" i="15" s="1"/>
  <c r="AA299" i="15"/>
  <c r="AB299" i="15" s="1"/>
  <c r="AE133" i="15"/>
  <c r="AG133" i="15" s="1"/>
  <c r="AH133" i="15" s="1"/>
  <c r="AM322" i="15"/>
  <c r="AO322" i="15" s="1"/>
  <c r="AP322" i="15" s="1"/>
  <c r="AQ100" i="15"/>
  <c r="AY280" i="15"/>
  <c r="BA280" i="15" s="1"/>
  <c r="BB280" i="15" s="1"/>
  <c r="O116" i="15"/>
  <c r="P116" i="15" s="1"/>
  <c r="W296" i="15"/>
  <c r="AA138" i="15"/>
  <c r="AB138" i="15" s="1"/>
  <c r="AI319" i="15"/>
  <c r="AJ319" i="15" s="1"/>
  <c r="AM153" i="15"/>
  <c r="AO153" i="15" s="1"/>
  <c r="AP153" i="15" s="1"/>
  <c r="AU341" i="15"/>
  <c r="AW341" i="15" s="1"/>
  <c r="AX341" i="15" s="1"/>
  <c r="AY175" i="15"/>
  <c r="BA175" i="15" s="1"/>
  <c r="BB175" i="15" s="1"/>
  <c r="S349" i="15"/>
  <c r="U349" i="15" s="1"/>
  <c r="V349" i="15" s="1"/>
  <c r="W183" i="15"/>
  <c r="Y183" i="15" s="1"/>
  <c r="Z183" i="15" s="1"/>
  <c r="AA25" i="15"/>
  <c r="AI214" i="15"/>
  <c r="AJ214" i="15" s="1"/>
  <c r="AM48" i="15"/>
  <c r="AN48" i="15" s="1"/>
  <c r="AU244" i="15"/>
  <c r="AW244" i="15" s="1"/>
  <c r="AX244" i="15" s="1"/>
  <c r="AY78" i="15"/>
  <c r="BA78" i="15" s="1"/>
  <c r="BB78" i="15" s="1"/>
  <c r="S260" i="15"/>
  <c r="U260" i="15" s="1"/>
  <c r="V260" i="15" s="1"/>
  <c r="W94" i="15"/>
  <c r="Y94" i="15" s="1"/>
  <c r="Z94" i="15" s="1"/>
  <c r="AE282" i="15"/>
  <c r="AF282" i="15" s="1"/>
  <c r="AI117" i="15"/>
  <c r="AJ117" i="15" s="1"/>
  <c r="AQ297" i="15"/>
  <c r="AS297" i="15" s="1"/>
  <c r="AT297" i="15" s="1"/>
  <c r="AU139" i="15"/>
  <c r="AV139" i="15" s="1"/>
  <c r="O321" i="15"/>
  <c r="Q321" i="15" s="1"/>
  <c r="R321" i="15" s="1"/>
  <c r="S163" i="15"/>
  <c r="U163" i="15" s="1"/>
  <c r="V163" i="15" s="1"/>
  <c r="AA343" i="15"/>
  <c r="AB343" i="15" s="1"/>
  <c r="AE185" i="15"/>
  <c r="AG185" i="15" s="1"/>
  <c r="AH185" i="15" s="1"/>
  <c r="AI28" i="15"/>
  <c r="AK28" i="15" s="1"/>
  <c r="AL28" i="15" s="1"/>
  <c r="AQ208" i="15"/>
  <c r="AR208" i="15" s="1"/>
  <c r="AU50" i="15"/>
  <c r="AW50" i="15" s="1"/>
  <c r="AX50" i="15" s="1"/>
  <c r="O240" i="15"/>
  <c r="P240" i="15" s="1"/>
  <c r="S82" i="15"/>
  <c r="T82" i="15" s="1"/>
  <c r="AA262" i="15"/>
  <c r="AC262" i="15" s="1"/>
  <c r="AD262" i="15" s="1"/>
  <c r="AE96" i="15"/>
  <c r="AG96" i="15" s="1"/>
  <c r="AH96" i="15" s="1"/>
  <c r="AM285" i="15"/>
  <c r="AO285" i="15" s="1"/>
  <c r="AP285" i="15" s="1"/>
  <c r="AQ119" i="15"/>
  <c r="AR119" i="15" s="1"/>
  <c r="AY307" i="15"/>
  <c r="O127" i="15"/>
  <c r="P127" i="15" s="1"/>
  <c r="W323" i="15"/>
  <c r="X323" i="15" s="1"/>
  <c r="AA157" i="15"/>
  <c r="AC157" i="15" s="1"/>
  <c r="AD157" i="15" s="1"/>
  <c r="AI338" i="15"/>
  <c r="AJ338" i="15" s="1"/>
  <c r="AM180" i="15"/>
  <c r="AO180" i="15" s="1"/>
  <c r="AP180" i="15" s="1"/>
  <c r="AQ14" i="15"/>
  <c r="AS14" i="15" s="1"/>
  <c r="AT14" i="15" s="1"/>
  <c r="AY202" i="15"/>
  <c r="O38" i="15"/>
  <c r="W226" i="15"/>
  <c r="X226" i="15" s="1"/>
  <c r="AA60" i="15"/>
  <c r="AB60" i="15" s="1"/>
  <c r="AI249" i="15"/>
  <c r="AK249" i="15" s="1"/>
  <c r="AL249" i="15" s="1"/>
  <c r="AM91" i="15"/>
  <c r="AO91" i="15" s="1"/>
  <c r="AP91" i="15" s="1"/>
  <c r="AU271" i="15"/>
  <c r="AV271" i="15" s="1"/>
  <c r="AY105" i="15"/>
  <c r="BA105" i="15" s="1"/>
  <c r="BB105" i="15" s="1"/>
  <c r="S287" i="15"/>
  <c r="U287" i="15" s="1"/>
  <c r="V287" i="15" s="1"/>
  <c r="W129" i="15"/>
  <c r="Y129" i="15" s="1"/>
  <c r="Z129" i="15" s="1"/>
  <c r="AE317" i="15"/>
  <c r="AG317" i="15" s="1"/>
  <c r="AH317" i="15" s="1"/>
  <c r="AI152" i="15"/>
  <c r="AJ152" i="15" s="1"/>
  <c r="AQ348" i="15"/>
  <c r="AR348" i="15" s="1"/>
  <c r="AU182" i="15"/>
  <c r="AW182" i="15" s="1"/>
  <c r="AX182" i="15" s="1"/>
  <c r="AY16" i="15"/>
  <c r="S198" i="15"/>
  <c r="U198" i="15" s="1"/>
  <c r="V198" i="15" s="1"/>
  <c r="W32" i="15"/>
  <c r="AE220" i="15"/>
  <c r="AI55" i="15"/>
  <c r="AK55" i="15" s="1"/>
  <c r="AL55" i="15" s="1"/>
  <c r="AQ243" i="15"/>
  <c r="AR243" i="15" s="1"/>
  <c r="AU77" i="15"/>
  <c r="AW77" i="15" s="1"/>
  <c r="AX77" i="15" s="1"/>
  <c r="O251" i="15"/>
  <c r="Q251" i="15" s="1"/>
  <c r="R251" i="15" s="1"/>
  <c r="S85" i="15"/>
  <c r="AA273" i="15"/>
  <c r="AC273" i="15" s="1"/>
  <c r="AD273" i="15" s="1"/>
  <c r="AE115" i="15"/>
  <c r="AG115" i="15" s="1"/>
  <c r="AH115" i="15" s="1"/>
  <c r="AM296" i="15"/>
  <c r="AQ138" i="15"/>
  <c r="AS138" i="15" s="1"/>
  <c r="AT138" i="15" s="1"/>
  <c r="AY326" i="15"/>
  <c r="AZ326" i="15" s="1"/>
  <c r="O162" i="15"/>
  <c r="Q162" i="15" s="1"/>
  <c r="R162" i="15" s="1"/>
  <c r="W342" i="15"/>
  <c r="X342" i="15" s="1"/>
  <c r="AA176" i="15"/>
  <c r="AE18" i="15"/>
  <c r="AG18" i="15" s="1"/>
  <c r="AH18" i="15" s="1"/>
  <c r="AM199" i="15"/>
  <c r="AQ33" i="15"/>
  <c r="AS33" i="15" s="1"/>
  <c r="AT33" i="15" s="1"/>
  <c r="C236" i="15"/>
  <c r="D236" i="15" s="1"/>
  <c r="G70" i="15"/>
  <c r="H70" i="15" s="1"/>
  <c r="K201" i="15"/>
  <c r="L201" i="15" s="1"/>
  <c r="K95" i="15"/>
  <c r="L95" i="15" s="1"/>
  <c r="K277" i="15"/>
  <c r="L277" i="15" s="1"/>
  <c r="K108" i="15"/>
  <c r="L108" i="15" s="1"/>
  <c r="C350" i="15"/>
  <c r="D350" i="15" s="1"/>
  <c r="C303" i="15"/>
  <c r="K194" i="15"/>
  <c r="G220" i="15"/>
  <c r="H220" i="15" s="1"/>
  <c r="C349" i="15"/>
  <c r="D349" i="15" s="1"/>
  <c r="C228" i="15"/>
  <c r="D228" i="15" s="1"/>
  <c r="C339" i="15"/>
  <c r="D339" i="15" s="1"/>
  <c r="G166" i="15"/>
  <c r="H166" i="15" s="1"/>
  <c r="G305" i="15"/>
  <c r="H305" i="15" s="1"/>
  <c r="C89" i="15"/>
  <c r="D89" i="15" s="1"/>
  <c r="G42" i="15"/>
  <c r="H42" i="15" s="1"/>
  <c r="G126" i="15"/>
  <c r="H126" i="15" s="1"/>
  <c r="G164" i="15"/>
  <c r="H164" i="15" s="1"/>
  <c r="K65" i="15"/>
  <c r="L65" i="15" s="1"/>
  <c r="K246" i="15"/>
  <c r="L246" i="15" s="1"/>
  <c r="K77" i="15"/>
  <c r="L77" i="15" s="1"/>
  <c r="K259" i="15"/>
  <c r="L259" i="15" s="1"/>
  <c r="G51" i="15"/>
  <c r="H51" i="15" s="1"/>
  <c r="C200" i="15"/>
  <c r="C279" i="15"/>
  <c r="D279" i="15" s="1"/>
  <c r="K346" i="15"/>
  <c r="L346" i="15" s="1"/>
  <c r="G231" i="15"/>
  <c r="H231" i="15" s="1"/>
  <c r="G89" i="15"/>
  <c r="H89" i="15" s="1"/>
  <c r="C28" i="15"/>
  <c r="D28" i="15" s="1"/>
  <c r="C139" i="15"/>
  <c r="D139" i="15" s="1"/>
  <c r="C266" i="15"/>
  <c r="K250" i="15"/>
  <c r="L250" i="15" s="1"/>
  <c r="G240" i="15"/>
  <c r="H240" i="15" s="1"/>
  <c r="G103" i="15"/>
  <c r="H103" i="15" s="1"/>
  <c r="G93" i="15"/>
  <c r="H93" i="15" s="1"/>
  <c r="K185" i="15"/>
  <c r="L185" i="15" s="1"/>
  <c r="K15" i="15"/>
  <c r="L15" i="15" s="1"/>
  <c r="K197" i="15"/>
  <c r="L197" i="15" s="1"/>
  <c r="K28" i="15"/>
  <c r="L28" i="15" s="1"/>
  <c r="G255" i="15"/>
  <c r="H255" i="15" s="1"/>
  <c r="C91" i="15"/>
  <c r="D91" i="15" s="1"/>
  <c r="C40" i="15"/>
  <c r="D40" i="15" s="1"/>
  <c r="C222" i="15"/>
  <c r="D222" i="15" s="1"/>
  <c r="C278" i="15"/>
  <c r="D278" i="15" s="1"/>
  <c r="G169" i="15"/>
  <c r="H169" i="15" s="1"/>
  <c r="C317" i="15"/>
  <c r="D317" i="15" s="1"/>
  <c r="C276" i="15"/>
  <c r="D276" i="15" s="1"/>
  <c r="K280" i="15"/>
  <c r="L280" i="15" s="1"/>
  <c r="G226" i="15"/>
  <c r="H226" i="15" s="1"/>
  <c r="G353" i="15"/>
  <c r="H353" i="15" s="1"/>
  <c r="C137" i="15"/>
  <c r="D137" i="15" s="1"/>
  <c r="G90" i="15"/>
  <c r="H90" i="15" s="1"/>
  <c r="G46" i="15"/>
  <c r="H46" i="15" s="1"/>
  <c r="G84" i="15"/>
  <c r="H84" i="15" s="1"/>
  <c r="K263" i="15"/>
  <c r="K38" i="15"/>
  <c r="K212" i="15"/>
  <c r="L212" i="15" s="1"/>
  <c r="K51" i="15"/>
  <c r="L51" i="15" s="1"/>
  <c r="C14" i="15"/>
  <c r="D14" i="15" s="1"/>
  <c r="G205" i="15"/>
  <c r="H205" i="15" s="1"/>
  <c r="G300" i="15"/>
  <c r="H300" i="15" s="1"/>
  <c r="G91" i="15"/>
  <c r="H91" i="15" s="1"/>
  <c r="C332" i="15"/>
  <c r="G129" i="15"/>
  <c r="G282" i="15"/>
  <c r="H282" i="15" s="1"/>
  <c r="C58" i="15"/>
  <c r="D58" i="15" s="1"/>
  <c r="C193" i="15"/>
  <c r="D193" i="15" s="1"/>
  <c r="G146" i="15"/>
  <c r="H146" i="15" s="1"/>
  <c r="G102" i="15"/>
  <c r="H102" i="15" s="1"/>
  <c r="G76" i="15"/>
  <c r="H76" i="15" s="1"/>
  <c r="K255" i="15"/>
  <c r="K94" i="15"/>
  <c r="K268" i="15"/>
  <c r="L268" i="15" s="1"/>
  <c r="K107" i="15"/>
  <c r="L107" i="15" s="1"/>
  <c r="C108" i="15"/>
  <c r="D108" i="15" s="1"/>
  <c r="G35" i="15"/>
  <c r="H35" i="15" s="1"/>
  <c r="C287" i="15"/>
  <c r="D287" i="15" s="1"/>
  <c r="C46" i="15"/>
  <c r="D46" i="15" s="1"/>
  <c r="G333" i="15"/>
  <c r="H333" i="15" s="1"/>
  <c r="C96" i="15"/>
  <c r="D96" i="15" s="1"/>
  <c r="C29" i="15"/>
  <c r="D29" i="15" s="1"/>
  <c r="C132" i="15"/>
  <c r="D132" i="15" s="1"/>
  <c r="C243" i="15"/>
  <c r="D243" i="15" s="1"/>
  <c r="C306" i="15"/>
  <c r="D306" i="15" s="1"/>
  <c r="G81" i="15"/>
  <c r="H81" i="15" s="1"/>
  <c r="G216" i="15"/>
  <c r="H216" i="15" s="1"/>
  <c r="G79" i="15"/>
  <c r="K337" i="15"/>
  <c r="L337" i="15" s="1"/>
  <c r="K161" i="15"/>
  <c r="L161" i="15" s="1"/>
  <c r="K342" i="15"/>
  <c r="L342" i="15" s="1"/>
  <c r="K173" i="15"/>
  <c r="L173" i="15" s="1"/>
  <c r="K7" i="15"/>
  <c r="L7" i="15" s="1"/>
  <c r="G270" i="15"/>
  <c r="H270" i="15" s="1"/>
  <c r="C346" i="15"/>
  <c r="D346" i="15" s="1"/>
  <c r="G44" i="15"/>
  <c r="H44" i="15" s="1"/>
  <c r="C270" i="15"/>
  <c r="D270" i="15" s="1"/>
  <c r="G302" i="15"/>
  <c r="H302" i="15" s="1"/>
  <c r="C53" i="15"/>
  <c r="D53" i="15" s="1"/>
  <c r="K282" i="15"/>
  <c r="L282" i="15" s="1"/>
  <c r="C252" i="15"/>
  <c r="D252" i="15" s="1"/>
  <c r="K24" i="15"/>
  <c r="L24" i="15" s="1"/>
  <c r="G202" i="15"/>
  <c r="H202" i="15" s="1"/>
  <c r="G265" i="15"/>
  <c r="G336" i="15"/>
  <c r="H336" i="15" s="1"/>
  <c r="G199" i="15"/>
  <c r="H199" i="15" s="1"/>
  <c r="K176" i="15"/>
  <c r="L176" i="15" s="1"/>
  <c r="K336" i="15"/>
  <c r="L336" i="15" s="1"/>
  <c r="K239" i="15"/>
  <c r="L239" i="15" s="1"/>
  <c r="K78" i="15"/>
  <c r="L78" i="15" s="1"/>
  <c r="K252" i="15"/>
  <c r="L252" i="15" s="1"/>
  <c r="K91" i="15"/>
  <c r="C237" i="15"/>
  <c r="G183" i="15"/>
  <c r="H183" i="15" s="1"/>
  <c r="C110" i="15"/>
  <c r="D110" i="15" s="1"/>
  <c r="C71" i="15"/>
  <c r="D71" i="15" s="1"/>
  <c r="C165" i="15"/>
  <c r="D165" i="15" s="1"/>
  <c r="K289" i="15"/>
  <c r="L289" i="15" s="1"/>
  <c r="G73" i="15"/>
  <c r="H73" i="15" s="1"/>
  <c r="G267" i="15"/>
  <c r="H267" i="15" s="1"/>
  <c r="G322" i="15"/>
  <c r="H322" i="15" s="1"/>
  <c r="C98" i="15"/>
  <c r="D98" i="15" s="1"/>
  <c r="C233" i="15"/>
  <c r="D233" i="15" s="1"/>
  <c r="G122" i="15"/>
  <c r="H122" i="15" s="1"/>
  <c r="K82" i="15"/>
  <c r="L82" i="15" s="1"/>
  <c r="K42" i="15"/>
  <c r="L42" i="15" s="1"/>
  <c r="K145" i="15"/>
  <c r="L145" i="15" s="1"/>
  <c r="K326" i="15"/>
  <c r="K157" i="15"/>
  <c r="L157" i="15" s="1"/>
  <c r="K339" i="15"/>
  <c r="L339" i="15" s="1"/>
  <c r="S233" i="15"/>
  <c r="U233" i="15" s="1"/>
  <c r="V233" i="15" s="1"/>
  <c r="W75" i="15"/>
  <c r="Y75" i="15" s="1"/>
  <c r="Z75" i="15" s="1"/>
  <c r="AE255" i="15"/>
  <c r="AI90" i="15"/>
  <c r="AK90" i="15" s="1"/>
  <c r="AL90" i="15" s="1"/>
  <c r="AQ278" i="15"/>
  <c r="AR278" i="15" s="1"/>
  <c r="AU112" i="15"/>
  <c r="AV112" i="15" s="1"/>
  <c r="O302" i="15"/>
  <c r="P302" i="15" s="1"/>
  <c r="S136" i="15"/>
  <c r="U136" i="15" s="1"/>
  <c r="V136" i="15" s="1"/>
  <c r="AA324" i="15"/>
  <c r="AC324" i="15" s="1"/>
  <c r="AD324" i="15" s="1"/>
  <c r="AE158" i="15"/>
  <c r="AG158" i="15" s="1"/>
  <c r="AH158" i="15" s="1"/>
  <c r="AM7" i="15"/>
  <c r="AO7" i="15" s="1"/>
  <c r="AP7" i="15" s="1"/>
  <c r="AQ189" i="15"/>
  <c r="AS189" i="15" s="1"/>
  <c r="AT189" i="15" s="1"/>
  <c r="AU23" i="15"/>
  <c r="O205" i="15"/>
  <c r="Q205" i="15" s="1"/>
  <c r="R205" i="15" s="1"/>
  <c r="S39" i="15"/>
  <c r="T39" i="15" s="1"/>
  <c r="AA235" i="15"/>
  <c r="AC235" i="15" s="1"/>
  <c r="AD235" i="15" s="1"/>
  <c r="AE69" i="15"/>
  <c r="AG69" i="15" s="1"/>
  <c r="AH69" i="15" s="1"/>
  <c r="AM258" i="15"/>
  <c r="AO258" i="15" s="1"/>
  <c r="AP258" i="15" s="1"/>
  <c r="AQ36" i="15"/>
  <c r="AS36" i="15" s="1"/>
  <c r="AT36" i="15" s="1"/>
  <c r="AY216" i="15"/>
  <c r="BA216" i="15" s="1"/>
  <c r="BB216" i="15" s="1"/>
  <c r="O52" i="15"/>
  <c r="P52" i="15" s="1"/>
  <c r="W232" i="15"/>
  <c r="AA74" i="15"/>
  <c r="AC74" i="15" s="1"/>
  <c r="AD74" i="15" s="1"/>
  <c r="AI255" i="15"/>
  <c r="AK255" i="15" s="1"/>
  <c r="AL255" i="15" s="1"/>
  <c r="AM89" i="15"/>
  <c r="AN89" i="15" s="1"/>
  <c r="AU277" i="15"/>
  <c r="AV277" i="15" s="1"/>
  <c r="AY111" i="15"/>
  <c r="BA111" i="15" s="1"/>
  <c r="BB111" i="15" s="1"/>
  <c r="S285" i="15"/>
  <c r="T285" i="15" s="1"/>
  <c r="W119" i="15"/>
  <c r="AE315" i="15"/>
  <c r="AF315" i="15" s="1"/>
  <c r="AI150" i="15"/>
  <c r="AK150" i="15" s="1"/>
  <c r="AL150" i="15" s="1"/>
  <c r="AQ338" i="15"/>
  <c r="AS338" i="15" s="1"/>
  <c r="AT338" i="15" s="1"/>
  <c r="AU180" i="15"/>
  <c r="AW180" i="15" s="1"/>
  <c r="AX180" i="15" s="1"/>
  <c r="AY14" i="15"/>
  <c r="BA14" i="15" s="1"/>
  <c r="BB14" i="15" s="1"/>
  <c r="S196" i="15"/>
  <c r="U196" i="15" s="1"/>
  <c r="V196" i="15" s="1"/>
  <c r="W30" i="15"/>
  <c r="X30" i="15" s="1"/>
  <c r="AE218" i="15"/>
  <c r="AF218" i="15" s="1"/>
  <c r="AI53" i="15"/>
  <c r="AJ53" i="15" s="1"/>
  <c r="AQ233" i="15"/>
  <c r="AR233" i="15" s="1"/>
  <c r="AU75" i="15"/>
  <c r="AW75" i="15" s="1"/>
  <c r="AX75" i="15" s="1"/>
  <c r="O257" i="15"/>
  <c r="Q257" i="15" s="1"/>
  <c r="R257" i="15" s="1"/>
  <c r="S99" i="15"/>
  <c r="U99" i="15" s="1"/>
  <c r="V99" i="15" s="1"/>
  <c r="AA279" i="15"/>
  <c r="AC279" i="15" s="1"/>
  <c r="AD279" i="15" s="1"/>
  <c r="AE121" i="15"/>
  <c r="AG121" i="15" s="1"/>
  <c r="AH121" i="15" s="1"/>
  <c r="AM310" i="15"/>
  <c r="AN310" i="15" s="1"/>
  <c r="AQ144" i="15"/>
  <c r="AY340" i="15"/>
  <c r="BA340" i="15" s="1"/>
  <c r="BB340" i="15" s="1"/>
  <c r="O176" i="15"/>
  <c r="Q176" i="15" s="1"/>
  <c r="R176" i="15" s="1"/>
  <c r="S18" i="15"/>
  <c r="U18" i="15" s="1"/>
  <c r="V18" i="15" s="1"/>
  <c r="AA198" i="15"/>
  <c r="AC198" i="15" s="1"/>
  <c r="AD198" i="15" s="1"/>
  <c r="AE32" i="15"/>
  <c r="AG32" i="15" s="1"/>
  <c r="AH32" i="15" s="1"/>
  <c r="AM221" i="15"/>
  <c r="AO221" i="15" s="1"/>
  <c r="AP221" i="15" s="1"/>
  <c r="AQ55" i="15"/>
  <c r="AS55" i="15" s="1"/>
  <c r="AT55" i="15" s="1"/>
  <c r="AY243" i="15"/>
  <c r="O63" i="15"/>
  <c r="P63" i="15" s="1"/>
  <c r="W259" i="15"/>
  <c r="Y259" i="15" s="1"/>
  <c r="Z259" i="15" s="1"/>
  <c r="AA93" i="15"/>
  <c r="AC93" i="15" s="1"/>
  <c r="AD93" i="15" s="1"/>
  <c r="AI274" i="15"/>
  <c r="AJ274" i="15" s="1"/>
  <c r="AM116" i="15"/>
  <c r="AN116" i="15" s="1"/>
  <c r="AU296" i="15"/>
  <c r="AW296" i="15" s="1"/>
  <c r="AX296" i="15" s="1"/>
  <c r="AY138" i="15"/>
  <c r="AZ138" i="15" s="1"/>
  <c r="S320" i="15"/>
  <c r="T320" i="15" s="1"/>
  <c r="W162" i="15"/>
  <c r="X162" i="15" s="1"/>
  <c r="AE342" i="15"/>
  <c r="AG342" i="15" s="1"/>
  <c r="AH342" i="15" s="1"/>
  <c r="AI185" i="15"/>
  <c r="AK185" i="15" s="1"/>
  <c r="AL185" i="15" s="1"/>
  <c r="AM27" i="15"/>
  <c r="AN27" i="15" s="1"/>
  <c r="AU207" i="15"/>
  <c r="AV207" i="15" s="1"/>
  <c r="AY41" i="15"/>
  <c r="AZ41" i="15" s="1"/>
  <c r="S223" i="15"/>
  <c r="W65" i="15"/>
  <c r="AE253" i="15"/>
  <c r="AG253" i="15" s="1"/>
  <c r="AH253" i="15" s="1"/>
  <c r="AI88" i="15"/>
  <c r="AK88" i="15" s="1"/>
  <c r="AL88" i="15" s="1"/>
  <c r="AQ284" i="15"/>
  <c r="AS284" i="15" s="1"/>
  <c r="AT284" i="15" s="1"/>
  <c r="AU118" i="15"/>
  <c r="AW118" i="15" s="1"/>
  <c r="AX118" i="15" s="1"/>
  <c r="O300" i="15"/>
  <c r="P300" i="15" s="1"/>
  <c r="S134" i="15"/>
  <c r="T134" i="15" s="1"/>
  <c r="AA322" i="15"/>
  <c r="AB322" i="15" s="1"/>
  <c r="AE156" i="15"/>
  <c r="AM337" i="15"/>
  <c r="AN337" i="15" s="1"/>
  <c r="AQ179" i="15"/>
  <c r="AS179" i="15" s="1"/>
  <c r="AT179" i="15" s="1"/>
  <c r="AU13" i="15"/>
  <c r="AW13" i="15" s="1"/>
  <c r="AX13" i="15" s="1"/>
  <c r="O187" i="15"/>
  <c r="Q187" i="15" s="1"/>
  <c r="R187" i="15" s="1"/>
  <c r="S21" i="15"/>
  <c r="U21" i="15" s="1"/>
  <c r="V21" i="15" s="1"/>
  <c r="AA209" i="15"/>
  <c r="AC209" i="15" s="1"/>
  <c r="AD209" i="15" s="1"/>
  <c r="AE51" i="15"/>
  <c r="AM232" i="15"/>
  <c r="AO232" i="15" s="1"/>
  <c r="AP232" i="15" s="1"/>
  <c r="AQ74" i="15"/>
  <c r="AR74" i="15" s="1"/>
  <c r="AY262" i="15"/>
  <c r="BA262" i="15" s="1"/>
  <c r="BB262" i="15" s="1"/>
  <c r="O98" i="15"/>
  <c r="Q98" i="15" s="1"/>
  <c r="R98" i="15" s="1"/>
  <c r="W278" i="15"/>
  <c r="X278" i="15" s="1"/>
  <c r="AA112" i="15"/>
  <c r="AC112" i="15" s="1"/>
  <c r="AD112" i="15" s="1"/>
  <c r="AI301" i="15"/>
  <c r="AK301" i="15" s="1"/>
  <c r="AL301" i="15" s="1"/>
  <c r="AM135" i="15"/>
  <c r="AO135" i="15" s="1"/>
  <c r="AP135" i="15" s="1"/>
  <c r="AY251" i="15"/>
  <c r="AZ251" i="15" s="1"/>
  <c r="AQ63" i="15"/>
  <c r="AM229" i="15"/>
  <c r="AE40" i="15"/>
  <c r="AG40" i="15" s="1"/>
  <c r="AH40" i="15" s="1"/>
  <c r="AA206" i="15"/>
  <c r="AB206" i="15" s="1"/>
  <c r="S26" i="15"/>
  <c r="U26" i="15" s="1"/>
  <c r="V26" i="15" s="1"/>
  <c r="O184" i="15"/>
  <c r="P184" i="15" s="1"/>
  <c r="AY348" i="15"/>
  <c r="BA348" i="15" s="1"/>
  <c r="BB348" i="15" s="1"/>
  <c r="AQ152" i="15"/>
  <c r="AM318" i="15"/>
  <c r="AO318" i="15" s="1"/>
  <c r="AP318" i="15" s="1"/>
  <c r="AE193" i="15"/>
  <c r="AA351" i="15"/>
  <c r="AC351" i="15" s="1"/>
  <c r="AD351" i="15" s="1"/>
  <c r="S171" i="15"/>
  <c r="U171" i="15" s="1"/>
  <c r="V171" i="15" s="1"/>
  <c r="O329" i="15"/>
  <c r="Q329" i="15" s="1"/>
  <c r="R329" i="15" s="1"/>
  <c r="AU147" i="15"/>
  <c r="AW147" i="15" s="1"/>
  <c r="AX147" i="15" s="1"/>
  <c r="AQ305" i="15"/>
  <c r="AI125" i="15"/>
  <c r="AJ125" i="15" s="1"/>
  <c r="AE290" i="15"/>
  <c r="W102" i="15"/>
  <c r="S268" i="15"/>
  <c r="U268" i="15" s="1"/>
  <c r="V268" i="15" s="1"/>
  <c r="AY86" i="15"/>
  <c r="BA86" i="15" s="1"/>
  <c r="BB86" i="15" s="1"/>
  <c r="AU252" i="15"/>
  <c r="AV252" i="15" s="1"/>
  <c r="AM56" i="15"/>
  <c r="AO56" i="15" s="1"/>
  <c r="AP56" i="15" s="1"/>
  <c r="AI222" i="15"/>
  <c r="AJ222" i="15" s="1"/>
  <c r="AA33" i="15"/>
  <c r="W191" i="15"/>
  <c r="X191" i="15" s="1"/>
  <c r="O11" i="15"/>
  <c r="AY183" i="15"/>
  <c r="AZ183" i="15" s="1"/>
  <c r="AU349" i="15"/>
  <c r="AW349" i="15" s="1"/>
  <c r="AX349" i="15" s="1"/>
  <c r="AM161" i="15"/>
  <c r="AI327" i="15"/>
  <c r="AK327" i="15" s="1"/>
  <c r="AL327" i="15" s="1"/>
  <c r="AA146" i="15"/>
  <c r="W304" i="15"/>
  <c r="O124" i="15"/>
  <c r="AY288" i="15"/>
  <c r="AQ108" i="15"/>
  <c r="AS108" i="15" s="1"/>
  <c r="AT108" i="15" s="1"/>
  <c r="AM266" i="15"/>
  <c r="AO266" i="15" s="1"/>
  <c r="AP266" i="15" s="1"/>
  <c r="AE77" i="15"/>
  <c r="AA243" i="15"/>
  <c r="AC243" i="15" s="1"/>
  <c r="AD243" i="15" s="1"/>
  <c r="S47" i="15"/>
  <c r="T47" i="15" s="1"/>
  <c r="O213" i="15"/>
  <c r="Q213" i="15" s="1"/>
  <c r="R213" i="15" s="1"/>
  <c r="AU31" i="15"/>
  <c r="AW31" i="15" s="1"/>
  <c r="AX31" i="15" s="1"/>
  <c r="AQ197" i="15"/>
  <c r="AI9" i="15"/>
  <c r="AK9" i="15" s="1"/>
  <c r="AL9" i="15" s="1"/>
  <c r="AE166" i="15"/>
  <c r="AF166" i="15" s="1"/>
  <c r="AA332" i="15"/>
  <c r="S144" i="15"/>
  <c r="U144" i="15" s="1"/>
  <c r="V144" i="15" s="1"/>
  <c r="O310" i="15"/>
  <c r="AU120" i="15"/>
  <c r="AQ286" i="15"/>
  <c r="AS286" i="15" s="1"/>
  <c r="AT286" i="15" s="1"/>
  <c r="AI98" i="15"/>
  <c r="AE263" i="15"/>
  <c r="AG263" i="15" s="1"/>
  <c r="AH263" i="15" s="1"/>
  <c r="W83" i="15"/>
  <c r="Y83" i="15" s="1"/>
  <c r="Z83" i="15" s="1"/>
  <c r="S241" i="15"/>
  <c r="AY67" i="15"/>
  <c r="BA67" i="15" s="1"/>
  <c r="BB67" i="15" s="1"/>
  <c r="AU225" i="15"/>
  <c r="AM45" i="15"/>
  <c r="AN45" i="15" s="1"/>
  <c r="AI211" i="15"/>
  <c r="AK211" i="15" s="1"/>
  <c r="AL211" i="15" s="1"/>
  <c r="AA22" i="15"/>
  <c r="W188" i="15"/>
  <c r="Y188" i="15" s="1"/>
  <c r="Z188" i="15" s="1"/>
  <c r="S354" i="15"/>
  <c r="U354" i="15" s="1"/>
  <c r="V354" i="15" s="1"/>
  <c r="AY164" i="15"/>
  <c r="BA164" i="15" s="1"/>
  <c r="BB164" i="15" s="1"/>
  <c r="AQ32" i="15"/>
  <c r="AS32" i="15" s="1"/>
  <c r="AT32" i="15" s="1"/>
  <c r="AM198" i="15"/>
  <c r="AO198" i="15" s="1"/>
  <c r="AP198" i="15" s="1"/>
  <c r="AE9" i="15"/>
  <c r="AA167" i="15"/>
  <c r="AB167" i="15" s="1"/>
  <c r="W333" i="15"/>
  <c r="O145" i="15"/>
  <c r="Q145" i="15" s="1"/>
  <c r="R145" i="15" s="1"/>
  <c r="AY309" i="15"/>
  <c r="AZ309" i="15" s="1"/>
  <c r="AQ121" i="15"/>
  <c r="AM287" i="15"/>
  <c r="AN287" i="15" s="1"/>
  <c r="AE106" i="15"/>
  <c r="AA264" i="15"/>
  <c r="S84" i="15"/>
  <c r="O250" i="15"/>
  <c r="AU68" i="15"/>
  <c r="AW68" i="15" s="1"/>
  <c r="AX68" i="15" s="1"/>
  <c r="AQ226" i="15"/>
  <c r="AS226" i="15" s="1"/>
  <c r="AT226" i="15" s="1"/>
  <c r="AI38" i="15"/>
  <c r="AK38" i="15" s="1"/>
  <c r="AL38" i="15" s="1"/>
  <c r="AE203" i="15"/>
  <c r="AG203" i="15" s="1"/>
  <c r="AH203" i="15" s="1"/>
  <c r="W71" i="15"/>
  <c r="X71" i="15" s="1"/>
  <c r="S237" i="15"/>
  <c r="T237" i="15" s="1"/>
  <c r="AY63" i="15"/>
  <c r="BA63" i="15" s="1"/>
  <c r="BB63" i="15" s="1"/>
  <c r="AU229" i="15"/>
  <c r="AM41" i="15"/>
  <c r="AO41" i="15" s="1"/>
  <c r="AP41" i="15" s="1"/>
  <c r="AI207" i="15"/>
  <c r="AJ207" i="15" s="1"/>
  <c r="AA26" i="15"/>
  <c r="AC26" i="15" s="1"/>
  <c r="AD26" i="15" s="1"/>
  <c r="W184" i="15"/>
  <c r="X184" i="15" s="1"/>
  <c r="S350" i="15"/>
  <c r="U350" i="15" s="1"/>
  <c r="V350" i="15" s="1"/>
  <c r="AY168" i="15"/>
  <c r="AU334" i="15"/>
  <c r="AW334" i="15" s="1"/>
  <c r="AX334" i="15" s="1"/>
  <c r="AM146" i="15"/>
  <c r="AI304" i="15"/>
  <c r="AK304" i="15" s="1"/>
  <c r="AL304" i="15" s="1"/>
  <c r="AA123" i="15"/>
  <c r="AB123" i="15" s="1"/>
  <c r="W281" i="15"/>
  <c r="Y281" i="15" s="1"/>
  <c r="Z281" i="15" s="1"/>
  <c r="O93" i="15"/>
  <c r="Q93" i="15" s="1"/>
  <c r="R93" i="15" s="1"/>
  <c r="AY257" i="15"/>
  <c r="AQ77" i="15"/>
  <c r="AM243" i="15"/>
  <c r="AN243" i="15" s="1"/>
  <c r="AE46" i="15"/>
  <c r="AA212" i="15"/>
  <c r="AC212" i="15" s="1"/>
  <c r="AD212" i="15" s="1"/>
  <c r="S24" i="15"/>
  <c r="U24" i="15" s="1"/>
  <c r="V24" i="15" s="1"/>
  <c r="O190" i="15"/>
  <c r="Q190" i="15" s="1"/>
  <c r="R190" i="15" s="1"/>
  <c r="AY354" i="15"/>
  <c r="BA354" i="15" s="1"/>
  <c r="BB354" i="15" s="1"/>
  <c r="AQ166" i="15"/>
  <c r="AM332" i="15"/>
  <c r="AO332" i="15" s="1"/>
  <c r="AP332" i="15" s="1"/>
  <c r="AE143" i="15"/>
  <c r="AG143" i="15" s="1"/>
  <c r="AH143" i="15" s="1"/>
  <c r="AA309" i="15"/>
  <c r="S121" i="15"/>
  <c r="U121" i="15" s="1"/>
  <c r="V121" i="15" s="1"/>
  <c r="O279" i="15"/>
  <c r="Q279" i="15" s="1"/>
  <c r="R279" i="15" s="1"/>
  <c r="AU41" i="15"/>
  <c r="AV41" i="15" s="1"/>
  <c r="AQ207" i="15"/>
  <c r="AS207" i="15" s="1"/>
  <c r="AT207" i="15" s="1"/>
  <c r="AI27" i="15"/>
  <c r="AJ27" i="15" s="1"/>
  <c r="AE184" i="15"/>
  <c r="AA350" i="15"/>
  <c r="AB350" i="15" s="1"/>
  <c r="S170" i="15"/>
  <c r="O328" i="15"/>
  <c r="P328" i="15" s="1"/>
  <c r="AU138" i="15"/>
  <c r="AV138" i="15" s="1"/>
  <c r="AQ296" i="15"/>
  <c r="AS296" i="15" s="1"/>
  <c r="AT296" i="15" s="1"/>
  <c r="AI116" i="15"/>
  <c r="AJ116" i="15" s="1"/>
  <c r="AE273" i="15"/>
  <c r="W85" i="15"/>
  <c r="S251" i="15"/>
  <c r="AY61" i="15"/>
  <c r="AU227" i="15"/>
  <c r="AV227" i="15" s="1"/>
  <c r="AM39" i="15"/>
  <c r="AO39" i="15" s="1"/>
  <c r="AP39" i="15" s="1"/>
  <c r="AI205" i="15"/>
  <c r="AJ205" i="15" s="1"/>
  <c r="AA16" i="15"/>
  <c r="AC16" i="15" s="1"/>
  <c r="AD16" i="15" s="1"/>
  <c r="W182" i="15"/>
  <c r="S348" i="15"/>
  <c r="AY166" i="15"/>
  <c r="BA166" i="15" s="1"/>
  <c r="BB166" i="15" s="1"/>
  <c r="AU332" i="15"/>
  <c r="AM136" i="15"/>
  <c r="AN136" i="15" s="1"/>
  <c r="AI302" i="15"/>
  <c r="AK302" i="15" s="1"/>
  <c r="AL302" i="15" s="1"/>
  <c r="AA113" i="15"/>
  <c r="AB113" i="15" s="1"/>
  <c r="W271" i="15"/>
  <c r="Y271" i="15" s="1"/>
  <c r="Z271" i="15" s="1"/>
  <c r="O91" i="15"/>
  <c r="P91" i="15" s="1"/>
  <c r="AY263" i="15"/>
  <c r="AQ83" i="15"/>
  <c r="AS83" i="15" s="1"/>
  <c r="AT83" i="15" s="1"/>
  <c r="AM241" i="15"/>
  <c r="AE60" i="15"/>
  <c r="AG60" i="15" s="1"/>
  <c r="AH60" i="15" s="1"/>
  <c r="AA226" i="15"/>
  <c r="AC226" i="15" s="1"/>
  <c r="AD226" i="15" s="1"/>
  <c r="S38" i="15"/>
  <c r="O204" i="15"/>
  <c r="P204" i="15" s="1"/>
  <c r="AU22" i="15"/>
  <c r="AW22" i="15" s="1"/>
  <c r="AX22" i="15" s="1"/>
  <c r="AQ188" i="15"/>
  <c r="AM346" i="15"/>
  <c r="AE157" i="15"/>
  <c r="AA323" i="15"/>
  <c r="AC323" i="15" s="1"/>
  <c r="AD323" i="15" s="1"/>
  <c r="S127" i="15"/>
  <c r="U127" i="15" s="1"/>
  <c r="V127" i="15" s="1"/>
  <c r="O293" i="15"/>
  <c r="AU111" i="15"/>
  <c r="AW111" i="15" s="1"/>
  <c r="AX111" i="15" s="1"/>
  <c r="AQ277" i="15"/>
  <c r="AI89" i="15"/>
  <c r="AE246" i="15"/>
  <c r="AG246" i="15" s="1"/>
  <c r="AH246" i="15" s="1"/>
  <c r="W66" i="15"/>
  <c r="S224" i="15"/>
  <c r="U224" i="15" s="1"/>
  <c r="V224" i="15" s="1"/>
  <c r="AY42" i="15"/>
  <c r="BA42" i="15" s="1"/>
  <c r="BB42" i="15" s="1"/>
  <c r="AU200" i="15"/>
  <c r="AW200" i="15" s="1"/>
  <c r="AX200" i="15" s="1"/>
  <c r="AM20" i="15"/>
  <c r="AO20" i="15" s="1"/>
  <c r="AP20" i="15" s="1"/>
  <c r="AI178" i="15"/>
  <c r="AE343" i="15"/>
  <c r="W163" i="15"/>
  <c r="X163" i="15" s="1"/>
  <c r="S321" i="15"/>
  <c r="AY83" i="15"/>
  <c r="BA83" i="15" s="1"/>
  <c r="BB83" i="15" s="1"/>
  <c r="AU241" i="15"/>
  <c r="AW241" i="15" s="1"/>
  <c r="AX241" i="15" s="1"/>
  <c r="AM61" i="15"/>
  <c r="AO61" i="15" s="1"/>
  <c r="AP61" i="15" s="1"/>
  <c r="AI227" i="15"/>
  <c r="AK227" i="15" s="1"/>
  <c r="AL227" i="15" s="1"/>
  <c r="AA38" i="15"/>
  <c r="AB38" i="15" s="1"/>
  <c r="W204" i="15"/>
  <c r="O16" i="15"/>
  <c r="AY180" i="15"/>
  <c r="AU338" i="15"/>
  <c r="AW338" i="15" s="1"/>
  <c r="AX338" i="15" s="1"/>
  <c r="AM150" i="15"/>
  <c r="AN150" i="15" s="1"/>
  <c r="AI316" i="15"/>
  <c r="AK316" i="15" s="1"/>
  <c r="AL316" i="15" s="1"/>
  <c r="AA119" i="15"/>
  <c r="AC119" i="15" s="1"/>
  <c r="AD119" i="15" s="1"/>
  <c r="W285" i="15"/>
  <c r="O97" i="15"/>
  <c r="AY261" i="15"/>
  <c r="AZ261" i="15" s="1"/>
  <c r="AQ73" i="15"/>
  <c r="AM239" i="15"/>
  <c r="AO239" i="15" s="1"/>
  <c r="AP239" i="15" s="1"/>
  <c r="AE58" i="15"/>
  <c r="AF58" i="15" s="1"/>
  <c r="AA216" i="15"/>
  <c r="AC216" i="15" s="1"/>
  <c r="AD216" i="15" s="1"/>
  <c r="S36" i="15"/>
  <c r="T36" i="15" s="1"/>
  <c r="O202" i="15"/>
  <c r="AU20" i="15"/>
  <c r="AV20" i="15" s="1"/>
  <c r="AQ178" i="15"/>
  <c r="AM336" i="15"/>
  <c r="AE155" i="15"/>
  <c r="AG155" i="15" s="1"/>
  <c r="AH155" i="15" s="1"/>
  <c r="AA313" i="15"/>
  <c r="AC313" i="15" s="1"/>
  <c r="AD313" i="15" s="1"/>
  <c r="S125" i="15"/>
  <c r="O291" i="15"/>
  <c r="P291" i="15" s="1"/>
  <c r="AU117" i="15"/>
  <c r="AQ283" i="15"/>
  <c r="AI95" i="15"/>
  <c r="AK95" i="15" s="1"/>
  <c r="AL95" i="15" s="1"/>
  <c r="AE260" i="15"/>
  <c r="W72" i="15"/>
  <c r="Y72" i="15" s="1"/>
  <c r="Z72" i="15" s="1"/>
  <c r="S238" i="15"/>
  <c r="T238" i="15" s="1"/>
  <c r="AY56" i="15"/>
  <c r="AU222" i="15"/>
  <c r="AV222" i="15" s="1"/>
  <c r="AM34" i="15"/>
  <c r="AO34" i="15" s="1"/>
  <c r="AP34" i="15" s="1"/>
  <c r="AI192" i="15"/>
  <c r="AJ192" i="15" s="1"/>
  <c r="AA11" i="15"/>
  <c r="AB11" i="15" s="1"/>
  <c r="W169" i="15"/>
  <c r="O45" i="15"/>
  <c r="P45" i="15" s="1"/>
  <c r="AY209" i="15"/>
  <c r="BA209" i="15" s="1"/>
  <c r="BB209" i="15" s="1"/>
  <c r="AQ29" i="15"/>
  <c r="AM195" i="15"/>
  <c r="AN195" i="15" s="1"/>
  <c r="AI353" i="15"/>
  <c r="AA164" i="15"/>
  <c r="W330" i="15"/>
  <c r="O142" i="15"/>
  <c r="AY306" i="15"/>
  <c r="BA306" i="15" s="1"/>
  <c r="BB306" i="15" s="1"/>
  <c r="AQ118" i="15"/>
  <c r="AR118" i="15" s="1"/>
  <c r="AM284" i="15"/>
  <c r="AE95" i="15"/>
  <c r="AG95" i="15" s="1"/>
  <c r="AH95" i="15" s="1"/>
  <c r="AA261" i="15"/>
  <c r="S73" i="15"/>
  <c r="O231" i="15"/>
  <c r="P231" i="15" s="1"/>
  <c r="AU57" i="15"/>
  <c r="AQ223" i="15"/>
  <c r="AS223" i="15" s="1"/>
  <c r="AT223" i="15" s="1"/>
  <c r="AI43" i="15"/>
  <c r="AJ43" i="15" s="1"/>
  <c r="AE200" i="15"/>
  <c r="W20" i="15"/>
  <c r="Y20" i="15" s="1"/>
  <c r="Z20" i="15" s="1"/>
  <c r="S186" i="15"/>
  <c r="T186" i="15" s="1"/>
  <c r="O344" i="15"/>
  <c r="AU154" i="15"/>
  <c r="AW154" i="15" s="1"/>
  <c r="AX154" i="15" s="1"/>
  <c r="AQ312" i="15"/>
  <c r="AI132" i="15"/>
  <c r="AK132" i="15" s="1"/>
  <c r="AL132" i="15" s="1"/>
  <c r="AE289" i="15"/>
  <c r="AG289" i="15" s="1"/>
  <c r="AH289" i="15" s="1"/>
  <c r="W101" i="15"/>
  <c r="Y101" i="15" s="1"/>
  <c r="Z101" i="15" s="1"/>
  <c r="S267" i="15"/>
  <c r="T267" i="15" s="1"/>
  <c r="AY77" i="15"/>
  <c r="BA77" i="15" s="1"/>
  <c r="BB77" i="15" s="1"/>
  <c r="AU243" i="15"/>
  <c r="AM55" i="15"/>
  <c r="AN55" i="15" s="1"/>
  <c r="AI221" i="15"/>
  <c r="AA32" i="15"/>
  <c r="AC32" i="15" s="1"/>
  <c r="AD32" i="15" s="1"/>
  <c r="W198" i="15"/>
  <c r="Y198" i="15" s="1"/>
  <c r="Z198" i="15" s="1"/>
  <c r="O18" i="15"/>
  <c r="Q18" i="15" s="1"/>
  <c r="R18" i="15" s="1"/>
  <c r="AY182" i="15"/>
  <c r="BA182" i="15" s="1"/>
  <c r="BB182" i="15" s="1"/>
  <c r="AU348" i="15"/>
  <c r="AM152" i="15"/>
  <c r="AI318" i="15"/>
  <c r="AJ318" i="15" s="1"/>
  <c r="AA193" i="15"/>
  <c r="W351" i="15"/>
  <c r="Y351" i="15" s="1"/>
  <c r="Z351" i="15" s="1"/>
  <c r="O171" i="15"/>
  <c r="P171" i="15" s="1"/>
  <c r="AY343" i="15"/>
  <c r="BA343" i="15" s="1"/>
  <c r="BB343" i="15" s="1"/>
  <c r="AQ163" i="15"/>
  <c r="AS163" i="15" s="1"/>
  <c r="AT163" i="15" s="1"/>
  <c r="AM321" i="15"/>
  <c r="AE140" i="15"/>
  <c r="AA306" i="15"/>
  <c r="AC306" i="15" s="1"/>
  <c r="AD306" i="15" s="1"/>
  <c r="S118" i="15"/>
  <c r="O284" i="15"/>
  <c r="Q284" i="15" s="1"/>
  <c r="R284" i="15" s="1"/>
  <c r="AU102" i="15"/>
  <c r="AW102" i="15" s="1"/>
  <c r="AX102" i="15" s="1"/>
  <c r="AQ268" i="15"/>
  <c r="AR268" i="15" s="1"/>
  <c r="AI72" i="15"/>
  <c r="AK72" i="15" s="1"/>
  <c r="AL72" i="15" s="1"/>
  <c r="AE237" i="15"/>
  <c r="AG237" i="15" s="1"/>
  <c r="AH237" i="15" s="1"/>
  <c r="W49" i="15"/>
  <c r="S207" i="15"/>
  <c r="AY25" i="15"/>
  <c r="AU191" i="15"/>
  <c r="AW191" i="15" s="1"/>
  <c r="AX191" i="15" s="1"/>
  <c r="AM11" i="15"/>
  <c r="AO11" i="15" s="1"/>
  <c r="AP11" i="15" s="1"/>
  <c r="AI169" i="15"/>
  <c r="AK169" i="15" s="1"/>
  <c r="AL169" i="15" s="1"/>
  <c r="AE326" i="15"/>
  <c r="AG326" i="15" s="1"/>
  <c r="AH326" i="15" s="1"/>
  <c r="W146" i="15"/>
  <c r="S304" i="15"/>
  <c r="AY122" i="15"/>
  <c r="BA122" i="15" s="1"/>
  <c r="BB122" i="15" s="1"/>
  <c r="AU280" i="15"/>
  <c r="AM100" i="15"/>
  <c r="AO100" i="15" s="1"/>
  <c r="AP100" i="15" s="1"/>
  <c r="AI322" i="15"/>
  <c r="AK322" i="15" s="1"/>
  <c r="AL322" i="15" s="1"/>
  <c r="AA141" i="15"/>
  <c r="W307" i="15"/>
  <c r="Y307" i="15" s="1"/>
  <c r="Z307" i="15" s="1"/>
  <c r="O111" i="15"/>
  <c r="AY291" i="15"/>
  <c r="AQ103" i="15"/>
  <c r="AS103" i="15" s="1"/>
  <c r="AT103" i="15" s="1"/>
  <c r="AM269" i="15"/>
  <c r="AE80" i="15"/>
  <c r="AG80" i="15" s="1"/>
  <c r="AH80" i="15" s="1"/>
  <c r="AA246" i="15"/>
  <c r="AC246" i="15" s="1"/>
  <c r="AD246" i="15" s="1"/>
  <c r="S66" i="15"/>
  <c r="O224" i="15"/>
  <c r="Q224" i="15" s="1"/>
  <c r="R224" i="15" s="1"/>
  <c r="AU34" i="15"/>
  <c r="AV34" i="15" s="1"/>
  <c r="AQ192" i="15"/>
  <c r="AI12" i="15"/>
  <c r="AE169" i="15"/>
  <c r="W45" i="15"/>
  <c r="X45" i="15" s="1"/>
  <c r="S211" i="15"/>
  <c r="U211" i="15" s="1"/>
  <c r="V211" i="15" s="1"/>
  <c r="AY21" i="15"/>
  <c r="AU187" i="15"/>
  <c r="AW187" i="15" s="1"/>
  <c r="AX187" i="15" s="1"/>
  <c r="AQ345" i="15"/>
  <c r="AS345" i="15" s="1"/>
  <c r="AT345" i="15" s="1"/>
  <c r="AI165" i="15"/>
  <c r="AK165" i="15" s="1"/>
  <c r="AL165" i="15" s="1"/>
  <c r="AE330" i="15"/>
  <c r="AG330" i="15" s="1"/>
  <c r="AH330" i="15" s="1"/>
  <c r="W142" i="15"/>
  <c r="S308" i="15"/>
  <c r="U308" i="15" s="1"/>
  <c r="V308" i="15" s="1"/>
  <c r="AY126" i="15"/>
  <c r="BA126" i="15" s="1"/>
  <c r="BB126" i="15" s="1"/>
  <c r="AU292" i="15"/>
  <c r="AM160" i="15"/>
  <c r="AO160" i="15" s="1"/>
  <c r="AP160" i="15" s="1"/>
  <c r="AI326" i="15"/>
  <c r="AA137" i="15"/>
  <c r="W295" i="15"/>
  <c r="X295" i="15" s="1"/>
  <c r="O115" i="15"/>
  <c r="AY287" i="15"/>
  <c r="BA287" i="15" s="1"/>
  <c r="BB287" i="15" s="1"/>
  <c r="AQ107" i="15"/>
  <c r="AR107" i="15" s="1"/>
  <c r="AM265" i="15"/>
  <c r="AO265" i="15" s="1"/>
  <c r="AP265" i="15" s="1"/>
  <c r="AE84" i="15"/>
  <c r="AG84" i="15" s="1"/>
  <c r="AH84" i="15" s="1"/>
  <c r="AA250" i="15"/>
  <c r="S62" i="15"/>
  <c r="O228" i="15"/>
  <c r="AU46" i="15"/>
  <c r="AQ212" i="15"/>
  <c r="AS212" i="15" s="1"/>
  <c r="AT212" i="15" s="1"/>
  <c r="AI16" i="15"/>
  <c r="AJ16" i="15" s="1"/>
  <c r="AE181" i="15"/>
  <c r="AG181" i="15" s="1"/>
  <c r="AH181" i="15" s="1"/>
  <c r="AA347" i="15"/>
  <c r="AC347" i="15" s="1"/>
  <c r="AD347" i="15" s="1"/>
  <c r="S151" i="15"/>
  <c r="U151" i="15" s="1"/>
  <c r="V151" i="15" s="1"/>
  <c r="O317" i="15"/>
  <c r="AU135" i="15"/>
  <c r="AV135" i="15" s="1"/>
  <c r="AQ301" i="15"/>
  <c r="AI113" i="15"/>
  <c r="AK113" i="15" s="1"/>
  <c r="AL113" i="15" s="1"/>
  <c r="AE270" i="15"/>
  <c r="AG270" i="15" s="1"/>
  <c r="AH270" i="15" s="1"/>
  <c r="W90" i="15"/>
  <c r="Y90" i="15" s="1"/>
  <c r="Z90" i="15" s="1"/>
  <c r="S248" i="15"/>
  <c r="T248" i="15" s="1"/>
  <c r="AY66" i="15"/>
  <c r="AU224" i="15"/>
  <c r="AV224" i="15" s="1"/>
  <c r="AM44" i="15"/>
  <c r="AN44" i="15" s="1"/>
  <c r="AI202" i="15"/>
  <c r="AA21" i="15"/>
  <c r="AC21" i="15" s="1"/>
  <c r="AD21" i="15" s="1"/>
  <c r="W187" i="15"/>
  <c r="X187" i="15" s="1"/>
  <c r="S345" i="15"/>
  <c r="T345" i="15" s="1"/>
  <c r="AY171" i="15"/>
  <c r="AZ171" i="15" s="1"/>
  <c r="AU329" i="15"/>
  <c r="AM149" i="15"/>
  <c r="AI315" i="15"/>
  <c r="AK315" i="15" s="1"/>
  <c r="AL315" i="15" s="1"/>
  <c r="AA126" i="15"/>
  <c r="W292" i="15"/>
  <c r="Y292" i="15" s="1"/>
  <c r="Z292" i="15" s="1"/>
  <c r="O104" i="15"/>
  <c r="Q104" i="15" s="1"/>
  <c r="R104" i="15" s="1"/>
  <c r="AY268" i="15"/>
  <c r="AQ72" i="15"/>
  <c r="AS72" i="15" s="1"/>
  <c r="AT72" i="15" s="1"/>
  <c r="AM238" i="15"/>
  <c r="AN238" i="15" s="1"/>
  <c r="AE49" i="15"/>
  <c r="AF49" i="15" s="1"/>
  <c r="AA207" i="15"/>
  <c r="S27" i="15"/>
  <c r="O185" i="15"/>
  <c r="Q185" i="15" s="1"/>
  <c r="R185" i="15" s="1"/>
  <c r="AY349" i="15"/>
  <c r="AZ349" i="15" s="1"/>
  <c r="AY315" i="15"/>
  <c r="AZ315" i="15" s="1"/>
  <c r="AQ127" i="15"/>
  <c r="AS127" i="15" s="1"/>
  <c r="AT127" i="15" s="1"/>
  <c r="AM293" i="15"/>
  <c r="AO293" i="15" s="1"/>
  <c r="AP293" i="15" s="1"/>
  <c r="AE104" i="15"/>
  <c r="AA270" i="15"/>
  <c r="AC270" i="15" s="1"/>
  <c r="AD270" i="15" s="1"/>
  <c r="S90" i="15"/>
  <c r="O248" i="15"/>
  <c r="Q248" i="15" s="1"/>
  <c r="R248" i="15" s="1"/>
  <c r="AU58" i="15"/>
  <c r="AW58" i="15" s="1"/>
  <c r="AX58" i="15" s="1"/>
  <c r="AQ216" i="15"/>
  <c r="AR216" i="15" s="1"/>
  <c r="AI36" i="15"/>
  <c r="AJ36" i="15" s="1"/>
  <c r="AE257" i="15"/>
  <c r="W69" i="15"/>
  <c r="S235" i="15"/>
  <c r="AY45" i="15"/>
  <c r="AU211" i="15"/>
  <c r="AW211" i="15" s="1"/>
  <c r="AX211" i="15" s="1"/>
  <c r="AM23" i="15"/>
  <c r="AN23" i="15" s="1"/>
  <c r="AI189" i="15"/>
  <c r="AE354" i="15"/>
  <c r="AF354" i="15" s="1"/>
  <c r="W166" i="15"/>
  <c r="S332" i="15"/>
  <c r="AY150" i="15"/>
  <c r="AZ150" i="15" s="1"/>
  <c r="AU316" i="15"/>
  <c r="AM120" i="15"/>
  <c r="AO120" i="15" s="1"/>
  <c r="AP120" i="15" s="1"/>
  <c r="AI286" i="15"/>
  <c r="AJ286" i="15" s="1"/>
  <c r="AA97" i="15"/>
  <c r="W255" i="15"/>
  <c r="Y255" i="15" s="1"/>
  <c r="Z255" i="15" s="1"/>
  <c r="O75" i="15"/>
  <c r="P75" i="15" s="1"/>
  <c r="AY247" i="15"/>
  <c r="AQ67" i="15"/>
  <c r="AS67" i="15" s="1"/>
  <c r="AT67" i="15" s="1"/>
  <c r="AM225" i="15"/>
  <c r="AE44" i="15"/>
  <c r="AG44" i="15" s="1"/>
  <c r="AH44" i="15" s="1"/>
  <c r="AA210" i="15"/>
  <c r="AB210" i="15" s="1"/>
  <c r="S22" i="15"/>
  <c r="O188" i="15"/>
  <c r="Q188" i="15" s="1"/>
  <c r="R188" i="15" s="1"/>
  <c r="AY352" i="15"/>
  <c r="AQ172" i="15"/>
  <c r="AM330" i="15"/>
  <c r="AE141" i="15"/>
  <c r="AA307" i="15"/>
  <c r="AC307" i="15" s="1"/>
  <c r="AD307" i="15" s="1"/>
  <c r="S111" i="15"/>
  <c r="T111" i="15" s="1"/>
  <c r="O277" i="15"/>
  <c r="AU95" i="15"/>
  <c r="AV95" i="15" s="1"/>
  <c r="AQ261" i="15"/>
  <c r="AI73" i="15"/>
  <c r="AE230" i="15"/>
  <c r="AF230" i="15" s="1"/>
  <c r="W50" i="15"/>
  <c r="S208" i="15"/>
  <c r="U208" i="15" s="1"/>
  <c r="V208" i="15" s="1"/>
  <c r="AY26" i="15"/>
  <c r="BA26" i="15" s="1"/>
  <c r="BB26" i="15" s="1"/>
  <c r="AU184" i="15"/>
  <c r="AW184" i="15" s="1"/>
  <c r="AX184" i="15" s="1"/>
  <c r="AQ350" i="15"/>
  <c r="AR350" i="15" s="1"/>
  <c r="AI162" i="15"/>
  <c r="AJ162" i="15" s="1"/>
  <c r="AE327" i="15"/>
  <c r="AF327" i="15" s="1"/>
  <c r="W147" i="15"/>
  <c r="Y147" i="15" s="1"/>
  <c r="Z147" i="15" s="1"/>
  <c r="S305" i="15"/>
  <c r="AY131" i="15"/>
  <c r="AZ131" i="15" s="1"/>
  <c r="AU289" i="15"/>
  <c r="AV289" i="15" s="1"/>
  <c r="AM109" i="15"/>
  <c r="AO109" i="15" s="1"/>
  <c r="AP109" i="15" s="1"/>
  <c r="AI275" i="15"/>
  <c r="AK275" i="15" s="1"/>
  <c r="AL275" i="15" s="1"/>
  <c r="AA86" i="15"/>
  <c r="W252" i="15"/>
  <c r="O64" i="15"/>
  <c r="AY228" i="15"/>
  <c r="AQ96" i="15"/>
  <c r="AS96" i="15" s="1"/>
  <c r="AT96" i="15" s="1"/>
  <c r="AM262" i="15"/>
  <c r="AO262" i="15" s="1"/>
  <c r="AP262" i="15" s="1"/>
  <c r="AE73" i="15"/>
  <c r="AG73" i="15" s="1"/>
  <c r="AH73" i="15" s="1"/>
  <c r="AA231" i="15"/>
  <c r="AC231" i="15" s="1"/>
  <c r="AD231" i="15" s="1"/>
  <c r="S51" i="15"/>
  <c r="O209" i="15"/>
  <c r="P209" i="15" s="1"/>
  <c r="AU27" i="15"/>
  <c r="AV27" i="15" s="1"/>
  <c r="AQ185" i="15"/>
  <c r="AM351" i="15"/>
  <c r="AO351" i="15" s="1"/>
  <c r="AP351" i="15" s="1"/>
  <c r="AE170" i="15"/>
  <c r="AG170" i="15" s="1"/>
  <c r="AH170" i="15" s="1"/>
  <c r="AA328" i="15"/>
  <c r="AC328" i="15" s="1"/>
  <c r="AD328" i="15" s="1"/>
  <c r="S148" i="15"/>
  <c r="U148" i="15" s="1"/>
  <c r="V148" i="15" s="1"/>
  <c r="O314" i="15"/>
  <c r="P314" i="15" s="1"/>
  <c r="AU132" i="15"/>
  <c r="AQ290" i="15"/>
  <c r="AS290" i="15" s="1"/>
  <c r="AT290" i="15" s="1"/>
  <c r="AI102" i="15"/>
  <c r="AE267" i="15"/>
  <c r="AG267" i="15" s="1"/>
  <c r="AH267" i="15" s="1"/>
  <c r="W135" i="15"/>
  <c r="X135" i="15" s="1"/>
  <c r="S301" i="15"/>
  <c r="U301" i="15" s="1"/>
  <c r="V301" i="15" s="1"/>
  <c r="AY127" i="15"/>
  <c r="BA127" i="15" s="1"/>
  <c r="BB127" i="15" s="1"/>
  <c r="AU293" i="15"/>
  <c r="AM105" i="15"/>
  <c r="AO105" i="15" s="1"/>
  <c r="AP105" i="15" s="1"/>
  <c r="AI271" i="15"/>
  <c r="AA90" i="15"/>
  <c r="W248" i="15"/>
  <c r="Y248" i="15" s="1"/>
  <c r="Z248" i="15" s="1"/>
  <c r="O68" i="15"/>
  <c r="Q68" i="15" s="1"/>
  <c r="R68" i="15" s="1"/>
  <c r="AY232" i="15"/>
  <c r="AZ232" i="15" s="1"/>
  <c r="AQ52" i="15"/>
  <c r="AS52" i="15" s="1"/>
  <c r="AT52" i="15" s="1"/>
  <c r="AM210" i="15"/>
  <c r="AE21" i="15"/>
  <c r="AA187" i="15"/>
  <c r="AB187" i="15" s="1"/>
  <c r="W345" i="15"/>
  <c r="X345" i="15" s="1"/>
  <c r="O157" i="15"/>
  <c r="Q157" i="15" s="1"/>
  <c r="R157" i="15" s="1"/>
  <c r="AY321" i="15"/>
  <c r="BA321" i="15" s="1"/>
  <c r="BB321" i="15" s="1"/>
  <c r="AQ141" i="15"/>
  <c r="AM307" i="15"/>
  <c r="AO307" i="15" s="1"/>
  <c r="AP307" i="15" s="1"/>
  <c r="AE110" i="15"/>
  <c r="AA276" i="15"/>
  <c r="S88" i="15"/>
  <c r="T88" i="15" s="1"/>
  <c r="O254" i="15"/>
  <c r="AU64" i="15"/>
  <c r="AW64" i="15" s="1"/>
  <c r="AX64" i="15" s="1"/>
  <c r="AQ230" i="15"/>
  <c r="AR230" i="15" s="1"/>
  <c r="AI42" i="15"/>
  <c r="AK42" i="15" s="1"/>
  <c r="AL42" i="15" s="1"/>
  <c r="AE207" i="15"/>
  <c r="AG207" i="15" s="1"/>
  <c r="AH207" i="15" s="1"/>
  <c r="W27" i="15"/>
  <c r="Y27" i="15" s="1"/>
  <c r="Z27" i="15" s="1"/>
  <c r="S185" i="15"/>
  <c r="O343" i="15"/>
  <c r="Q343" i="15" s="1"/>
  <c r="R343" i="15" s="1"/>
  <c r="AU105" i="15"/>
  <c r="AQ271" i="15"/>
  <c r="AS271" i="15" s="1"/>
  <c r="AT271" i="15" s="1"/>
  <c r="AI91" i="15"/>
  <c r="AK91" i="15" s="1"/>
  <c r="AL91" i="15" s="1"/>
  <c r="AE248" i="15"/>
  <c r="AG248" i="15" s="1"/>
  <c r="AH248" i="15" s="1"/>
  <c r="W68" i="15"/>
  <c r="Y68" i="15" s="1"/>
  <c r="Z68" i="15" s="1"/>
  <c r="S234" i="15"/>
  <c r="AY44" i="15"/>
  <c r="AU202" i="15"/>
  <c r="AM14" i="15"/>
  <c r="AI180" i="15"/>
  <c r="AK180" i="15" s="1"/>
  <c r="AL180" i="15" s="1"/>
  <c r="AE337" i="15"/>
  <c r="AF337" i="15" s="1"/>
  <c r="W149" i="15"/>
  <c r="X149" i="15" s="1"/>
  <c r="S315" i="15"/>
  <c r="U315" i="15" s="1"/>
  <c r="V315" i="15" s="1"/>
  <c r="AY125" i="15"/>
  <c r="AU291" i="15"/>
  <c r="AM103" i="15"/>
  <c r="AN103" i="15" s="1"/>
  <c r="AI269" i="15"/>
  <c r="AA80" i="15"/>
  <c r="AC80" i="15" s="1"/>
  <c r="AD80" i="15" s="1"/>
  <c r="W246" i="15"/>
  <c r="Y246" i="15" s="1"/>
  <c r="Z246" i="15" s="1"/>
  <c r="O66" i="15"/>
  <c r="Q66" i="15" s="1"/>
  <c r="R66" i="15" s="1"/>
  <c r="AY230" i="15"/>
  <c r="AZ230" i="15" s="1"/>
  <c r="AQ42" i="15"/>
  <c r="AS42" i="15" s="1"/>
  <c r="AT42" i="15" s="1"/>
  <c r="AM200" i="15"/>
  <c r="AE19" i="15"/>
  <c r="AG19" i="15" s="1"/>
  <c r="AH19" i="15" s="1"/>
  <c r="AA177" i="15"/>
  <c r="W335" i="15"/>
  <c r="Y335" i="15" s="1"/>
  <c r="Z335" i="15" s="1"/>
  <c r="O155" i="15"/>
  <c r="Q155" i="15" s="1"/>
  <c r="R155" i="15" s="1"/>
  <c r="AY327" i="15"/>
  <c r="BA327" i="15" s="1"/>
  <c r="BB327" i="15" s="1"/>
  <c r="AQ147" i="15"/>
  <c r="AS147" i="15" s="1"/>
  <c r="AT147" i="15" s="1"/>
  <c r="AM305" i="15"/>
  <c r="AE124" i="15"/>
  <c r="AA290" i="15"/>
  <c r="S102" i="15"/>
  <c r="O268" i="15"/>
  <c r="Q268" i="15" s="1"/>
  <c r="R268" i="15" s="1"/>
  <c r="AU86" i="15"/>
  <c r="AV86" i="15" s="1"/>
  <c r="AQ252" i="15"/>
  <c r="AI56" i="15"/>
  <c r="AK56" i="15" s="1"/>
  <c r="AL56" i="15" s="1"/>
  <c r="AE221" i="15"/>
  <c r="W33" i="15"/>
  <c r="S191" i="15"/>
  <c r="T191" i="15" s="1"/>
  <c r="AY9" i="15"/>
  <c r="AU175" i="15"/>
  <c r="AW175" i="15" s="1"/>
  <c r="AX175" i="15" s="1"/>
  <c r="AQ341" i="15"/>
  <c r="AR341" i="15" s="1"/>
  <c r="AI153" i="15"/>
  <c r="AE310" i="15"/>
  <c r="AG310" i="15" s="1"/>
  <c r="AH310" i="15" s="1"/>
  <c r="W130" i="15"/>
  <c r="X130" i="15" s="1"/>
  <c r="S288" i="15"/>
  <c r="AY106" i="15"/>
  <c r="AZ106" i="15" s="1"/>
  <c r="AU264" i="15"/>
  <c r="AV264" i="15" s="1"/>
  <c r="AM84" i="15"/>
  <c r="AO84" i="15" s="1"/>
  <c r="AP84" i="15" s="1"/>
  <c r="AI242" i="15"/>
  <c r="AJ242" i="15" s="1"/>
  <c r="AA61" i="15"/>
  <c r="W227" i="15"/>
  <c r="Y227" i="15" s="1"/>
  <c r="Z227" i="15" s="1"/>
  <c r="O31" i="15"/>
  <c r="AY147" i="15"/>
  <c r="AZ147" i="15" s="1"/>
  <c r="AU305" i="15"/>
  <c r="AW305" i="15" s="1"/>
  <c r="AX305" i="15" s="1"/>
  <c r="AM125" i="15"/>
  <c r="AI291" i="15"/>
  <c r="AK291" i="15" s="1"/>
  <c r="AL291" i="15" s="1"/>
  <c r="AA102" i="15"/>
  <c r="AC102" i="15" s="1"/>
  <c r="AD102" i="15" s="1"/>
  <c r="W268" i="15"/>
  <c r="O80" i="15"/>
  <c r="Q80" i="15" s="1"/>
  <c r="R80" i="15" s="1"/>
  <c r="AY244" i="15"/>
  <c r="AQ48" i="15"/>
  <c r="AM214" i="15"/>
  <c r="AE25" i="15"/>
  <c r="AA183" i="15"/>
  <c r="AC183" i="15" s="1"/>
  <c r="AD183" i="15" s="1"/>
  <c r="W349" i="15"/>
  <c r="X349" i="15" s="1"/>
  <c r="O161" i="15"/>
  <c r="Q161" i="15" s="1"/>
  <c r="R161" i="15" s="1"/>
  <c r="AY325" i="15"/>
  <c r="BA325" i="15" s="1"/>
  <c r="BB325" i="15" s="1"/>
  <c r="AQ137" i="15"/>
  <c r="AR137" i="15" s="1"/>
  <c r="AM303" i="15"/>
  <c r="AE122" i="15"/>
  <c r="AF122" i="15" s="1"/>
  <c r="AA280" i="15"/>
  <c r="S100" i="15"/>
  <c r="U100" i="15" s="1"/>
  <c r="V100" i="15" s="1"/>
  <c r="O266" i="15"/>
  <c r="Q266" i="15" s="1"/>
  <c r="R266" i="15" s="1"/>
  <c r="AU84" i="15"/>
  <c r="AV84" i="15" s="1"/>
  <c r="AQ242" i="15"/>
  <c r="AR242" i="15" s="1"/>
  <c r="AI54" i="15"/>
  <c r="AK54" i="15" s="1"/>
  <c r="AL54" i="15" s="1"/>
  <c r="AE219" i="15"/>
  <c r="W23" i="15"/>
  <c r="Y23" i="15" s="1"/>
  <c r="Z23" i="15" s="1"/>
  <c r="S189" i="15"/>
  <c r="AY15" i="15"/>
  <c r="AZ15" i="15" s="1"/>
  <c r="AU181" i="15"/>
  <c r="AW181" i="15" s="1"/>
  <c r="AX181" i="15" s="1"/>
  <c r="AQ347" i="15"/>
  <c r="AR347" i="15" s="1"/>
  <c r="AI159" i="15"/>
  <c r="AK159" i="15" s="1"/>
  <c r="AL159" i="15" s="1"/>
  <c r="AE324" i="15"/>
  <c r="W136" i="15"/>
  <c r="X136" i="15" s="1"/>
  <c r="S302" i="15"/>
  <c r="AY120" i="15"/>
  <c r="AU286" i="15"/>
  <c r="AV286" i="15" s="1"/>
  <c r="AM98" i="15"/>
  <c r="AN98" i="15" s="1"/>
  <c r="AI256" i="15"/>
  <c r="AK256" i="15" s="1"/>
  <c r="AL256" i="15" s="1"/>
  <c r="AA75" i="15"/>
  <c r="AB75" i="15" s="1"/>
  <c r="W233" i="15"/>
  <c r="O109" i="15"/>
  <c r="P109" i="15" s="1"/>
  <c r="AY273" i="15"/>
  <c r="BA273" i="15" s="1"/>
  <c r="BB273" i="15" s="1"/>
  <c r="AQ93" i="15"/>
  <c r="AM259" i="15"/>
  <c r="AO259" i="15" s="1"/>
  <c r="AP259" i="15" s="1"/>
  <c r="AE62" i="15"/>
  <c r="AG62" i="15" s="1"/>
  <c r="AH62" i="15" s="1"/>
  <c r="AA228" i="15"/>
  <c r="S40" i="15"/>
  <c r="T40" i="15" s="1"/>
  <c r="O206" i="15"/>
  <c r="P206" i="15" s="1"/>
  <c r="AU16" i="15"/>
  <c r="AQ182" i="15"/>
  <c r="AM348" i="15"/>
  <c r="AE159" i="15"/>
  <c r="AG159" i="15" s="1"/>
  <c r="AH159" i="15" s="1"/>
  <c r="AA325" i="15"/>
  <c r="AC325" i="15" s="1"/>
  <c r="AD325" i="15" s="1"/>
  <c r="S137" i="15"/>
  <c r="O295" i="15"/>
  <c r="Q295" i="15" s="1"/>
  <c r="R295" i="15" s="1"/>
  <c r="AU121" i="15"/>
  <c r="AQ287" i="15"/>
  <c r="AI107" i="15"/>
  <c r="AE264" i="15"/>
  <c r="AF264" i="15" s="1"/>
  <c r="W84" i="15"/>
  <c r="Y84" i="15" s="1"/>
  <c r="Z84" i="15" s="1"/>
  <c r="S250" i="15"/>
  <c r="T250" i="15" s="1"/>
  <c r="AY60" i="15"/>
  <c r="AU218" i="15"/>
  <c r="AW218" i="15" s="1"/>
  <c r="AX218" i="15" s="1"/>
  <c r="AM30" i="15"/>
  <c r="AI196" i="15"/>
  <c r="AE353" i="15"/>
  <c r="AG353" i="15" s="1"/>
  <c r="AH353" i="15" s="1"/>
  <c r="W165" i="15"/>
  <c r="S331" i="15"/>
  <c r="U331" i="15" s="1"/>
  <c r="V331" i="15" s="1"/>
  <c r="AY141" i="15"/>
  <c r="AZ141" i="15" s="1"/>
  <c r="AU307" i="15"/>
  <c r="AW307" i="15" s="1"/>
  <c r="AX307" i="15" s="1"/>
  <c r="AM119" i="15"/>
  <c r="AO119" i="15" s="1"/>
  <c r="AP119" i="15" s="1"/>
  <c r="AI285" i="15"/>
  <c r="AA96" i="15"/>
  <c r="AC96" i="15" s="1"/>
  <c r="AD96" i="15" s="1"/>
  <c r="W262" i="15"/>
  <c r="X262" i="15" s="1"/>
  <c r="O82" i="15"/>
  <c r="AY246" i="15"/>
  <c r="BA246" i="15" s="1"/>
  <c r="BB246" i="15" s="1"/>
  <c r="AQ58" i="15"/>
  <c r="AS58" i="15" s="1"/>
  <c r="AT58" i="15" s="1"/>
  <c r="AM216" i="15"/>
  <c r="AO216" i="15" s="1"/>
  <c r="AP216" i="15" s="1"/>
  <c r="AE35" i="15"/>
  <c r="AG35" i="15" s="1"/>
  <c r="AH35" i="15" s="1"/>
  <c r="AA257" i="15"/>
  <c r="AB257" i="15" s="1"/>
  <c r="S69" i="15"/>
  <c r="U69" i="15" s="1"/>
  <c r="V69" i="15" s="1"/>
  <c r="O235" i="15"/>
  <c r="AU61" i="15"/>
  <c r="AQ227" i="15"/>
  <c r="AS227" i="15" s="1"/>
  <c r="AT227" i="15" s="1"/>
  <c r="AI39" i="15"/>
  <c r="AJ39" i="15" s="1"/>
  <c r="AE204" i="15"/>
  <c r="AG204" i="15" s="1"/>
  <c r="AH204" i="15" s="1"/>
  <c r="W16" i="15"/>
  <c r="Y16" i="15" s="1"/>
  <c r="Z16" i="15" s="1"/>
  <c r="S182" i="15"/>
  <c r="O348" i="15"/>
  <c r="AU166" i="15"/>
  <c r="AV166" i="15" s="1"/>
  <c r="AQ332" i="15"/>
  <c r="AI136" i="15"/>
  <c r="AK136" i="15" s="1"/>
  <c r="AL136" i="15" s="1"/>
  <c r="AE301" i="15"/>
  <c r="AG301" i="15" s="1"/>
  <c r="AH301" i="15" s="1"/>
  <c r="W113" i="15"/>
  <c r="S271" i="15"/>
  <c r="U271" i="15" s="1"/>
  <c r="V271" i="15" s="1"/>
  <c r="AY89" i="15"/>
  <c r="AU255" i="15"/>
  <c r="AV255" i="15" s="1"/>
  <c r="AM75" i="15"/>
  <c r="AO75" i="15" s="1"/>
  <c r="AP75" i="15" s="1"/>
  <c r="AI233" i="15"/>
  <c r="AA44" i="15"/>
  <c r="AC44" i="15" s="1"/>
  <c r="AD44" i="15" s="1"/>
  <c r="W210" i="15"/>
  <c r="X210" i="15" s="1"/>
  <c r="O22" i="15"/>
  <c r="AY186" i="15"/>
  <c r="BA186" i="15" s="1"/>
  <c r="BB186" i="15" s="1"/>
  <c r="AU344" i="15"/>
  <c r="AV344" i="15" s="1"/>
  <c r="AM164" i="15"/>
  <c r="AO164" i="15" s="1"/>
  <c r="AP164" i="15" s="1"/>
  <c r="AE39" i="15"/>
  <c r="AA205" i="15"/>
  <c r="S17" i="15"/>
  <c r="U17" i="15" s="1"/>
  <c r="V17" i="15" s="1"/>
  <c r="O175" i="15"/>
  <c r="Q175" i="15" s="1"/>
  <c r="R175" i="15" s="1"/>
  <c r="AY7" i="15"/>
  <c r="AQ167" i="15"/>
  <c r="AS167" i="15" s="1"/>
  <c r="AT167" i="15" s="1"/>
  <c r="AM333" i="15"/>
  <c r="AO333" i="15" s="1"/>
  <c r="AP333" i="15" s="1"/>
  <c r="AE144" i="15"/>
  <c r="AA310" i="15"/>
  <c r="S130" i="15"/>
  <c r="O288" i="15"/>
  <c r="P288" i="15" s="1"/>
  <c r="AU98" i="15"/>
  <c r="AW98" i="15" s="1"/>
  <c r="AX98" i="15" s="1"/>
  <c r="AQ256" i="15"/>
  <c r="AI76" i="15"/>
  <c r="AJ76" i="15" s="1"/>
  <c r="AE233" i="15"/>
  <c r="W109" i="15"/>
  <c r="S275" i="15"/>
  <c r="T275" i="15" s="1"/>
  <c r="AY85" i="15"/>
  <c r="AZ85" i="15" s="1"/>
  <c r="AU251" i="15"/>
  <c r="AW251" i="15" s="1"/>
  <c r="AX251" i="15" s="1"/>
  <c r="AM63" i="15"/>
  <c r="AO63" i="15" s="1"/>
  <c r="AP63" i="15" s="1"/>
  <c r="AI229" i="15"/>
  <c r="AJ229" i="15" s="1"/>
  <c r="AA40" i="15"/>
  <c r="AB40" i="15" s="1"/>
  <c r="W206" i="15"/>
  <c r="O26" i="15"/>
  <c r="P26" i="15" s="1"/>
  <c r="AY190" i="15"/>
  <c r="BA190" i="15" s="1"/>
  <c r="BB190" i="15" s="1"/>
  <c r="AQ66" i="15"/>
  <c r="AM224" i="15"/>
  <c r="AO224" i="15" s="1"/>
  <c r="AP224" i="15" s="1"/>
  <c r="AE43" i="15"/>
  <c r="AG43" i="15" s="1"/>
  <c r="AH43" i="15" s="1"/>
  <c r="AA201" i="15"/>
  <c r="AB201" i="15" s="1"/>
  <c r="S13" i="15"/>
  <c r="T13" i="15" s="1"/>
  <c r="O179" i="15"/>
  <c r="Q179" i="15" s="1"/>
  <c r="R179" i="15" s="1"/>
  <c r="AY351" i="15"/>
  <c r="BA351" i="15" s="1"/>
  <c r="BB351" i="15" s="1"/>
  <c r="AQ171" i="15"/>
  <c r="AM329" i="15"/>
  <c r="AE148" i="15"/>
  <c r="AG148" i="15" s="1"/>
  <c r="AH148" i="15" s="1"/>
  <c r="AA314" i="15"/>
  <c r="AC314" i="15" s="1"/>
  <c r="AD314" i="15" s="1"/>
  <c r="S126" i="15"/>
  <c r="T126" i="15" s="1"/>
  <c r="O292" i="15"/>
  <c r="Q292" i="15" s="1"/>
  <c r="R292" i="15" s="1"/>
  <c r="AU110" i="15"/>
  <c r="AQ276" i="15"/>
  <c r="AS276" i="15" s="1"/>
  <c r="AT276" i="15" s="1"/>
  <c r="AI80" i="15"/>
  <c r="AK80" i="15" s="1"/>
  <c r="AL80" i="15" s="1"/>
  <c r="AE245" i="15"/>
  <c r="W57" i="15"/>
  <c r="Y57" i="15" s="1"/>
  <c r="Z57" i="15" s="1"/>
  <c r="S215" i="15"/>
  <c r="U215" i="15" s="1"/>
  <c r="V215" i="15" s="1"/>
  <c r="AY33" i="15"/>
  <c r="AU199" i="15"/>
  <c r="AW199" i="15" s="1"/>
  <c r="AX199" i="15" s="1"/>
  <c r="AM19" i="15"/>
  <c r="AI177" i="15"/>
  <c r="AE334" i="15"/>
  <c r="AF334" i="15" s="1"/>
  <c r="W154" i="15"/>
  <c r="S312" i="15"/>
  <c r="U312" i="15" s="1"/>
  <c r="V312" i="15" s="1"/>
  <c r="AY130" i="15"/>
  <c r="AZ130" i="15" s="1"/>
  <c r="AU288" i="15"/>
  <c r="AM108" i="15"/>
  <c r="AO108" i="15" s="1"/>
  <c r="AP108" i="15" s="1"/>
  <c r="AI266" i="15"/>
  <c r="AA85" i="15"/>
  <c r="AB85" i="15" s="1"/>
  <c r="W251" i="15"/>
  <c r="O55" i="15"/>
  <c r="AY235" i="15"/>
  <c r="BA235" i="15" s="1"/>
  <c r="BB235" i="15" s="1"/>
  <c r="AQ47" i="15"/>
  <c r="AS47" i="15" s="1"/>
  <c r="AT47" i="15" s="1"/>
  <c r="AM213" i="15"/>
  <c r="AN213" i="15" s="1"/>
  <c r="AE24" i="15"/>
  <c r="AG24" i="15" s="1"/>
  <c r="AH24" i="15" s="1"/>
  <c r="AA190" i="15"/>
  <c r="AC190" i="15" s="1"/>
  <c r="AD190" i="15" s="1"/>
  <c r="S10" i="15"/>
  <c r="U10" i="15" s="1"/>
  <c r="V10" i="15" s="1"/>
  <c r="O168" i="15"/>
  <c r="P168" i="15" s="1"/>
  <c r="AY332" i="15"/>
  <c r="AQ136" i="15"/>
  <c r="AS136" i="15" s="1"/>
  <c r="AT136" i="15" s="1"/>
  <c r="AM302" i="15"/>
  <c r="AO302" i="15" s="1"/>
  <c r="AP302" i="15" s="1"/>
  <c r="AE113" i="15"/>
  <c r="AG113" i="15" s="1"/>
  <c r="AH113" i="15" s="1"/>
  <c r="AA271" i="15"/>
  <c r="AC271" i="15" s="1"/>
  <c r="AD271" i="15" s="1"/>
  <c r="S91" i="15"/>
  <c r="O249" i="15"/>
  <c r="Q249" i="15" s="1"/>
  <c r="R249" i="15" s="1"/>
  <c r="AU67" i="15"/>
  <c r="AW67" i="15" s="1"/>
  <c r="AX67" i="15" s="1"/>
  <c r="AU25" i="15"/>
  <c r="AQ191" i="15"/>
  <c r="AS191" i="15" s="1"/>
  <c r="AT191" i="15" s="1"/>
  <c r="AI11" i="15"/>
  <c r="AK11" i="15" s="1"/>
  <c r="AL11" i="15" s="1"/>
  <c r="AE168" i="15"/>
  <c r="AA334" i="15"/>
  <c r="AC334" i="15" s="1"/>
  <c r="AD334" i="15" s="1"/>
  <c r="S154" i="15"/>
  <c r="T154" i="15" s="1"/>
  <c r="O312" i="15"/>
  <c r="AU122" i="15"/>
  <c r="AV122" i="15" s="1"/>
  <c r="AQ280" i="15"/>
  <c r="AI100" i="15"/>
  <c r="AK100" i="15" s="1"/>
  <c r="AL100" i="15" s="1"/>
  <c r="AE321" i="15"/>
  <c r="AG321" i="15" s="1"/>
  <c r="AH321" i="15" s="1"/>
  <c r="W133" i="15"/>
  <c r="Y133" i="15" s="1"/>
  <c r="Z133" i="15" s="1"/>
  <c r="S299" i="15"/>
  <c r="U299" i="15" s="1"/>
  <c r="V299" i="15" s="1"/>
  <c r="AY109" i="15"/>
  <c r="BA109" i="15" s="1"/>
  <c r="BB109" i="15" s="1"/>
  <c r="AU275" i="15"/>
  <c r="AV275" i="15" s="1"/>
  <c r="AM87" i="15"/>
  <c r="AO87" i="15" s="1"/>
  <c r="AP87" i="15" s="1"/>
  <c r="AI253" i="15"/>
  <c r="AA64" i="15"/>
  <c r="AC64" i="15" s="1"/>
  <c r="AD64" i="15" s="1"/>
  <c r="W230" i="15"/>
  <c r="Y230" i="15" s="1"/>
  <c r="Z230" i="15" s="1"/>
  <c r="O50" i="15"/>
  <c r="P50" i="15" s="1"/>
  <c r="AY214" i="15"/>
  <c r="AZ214" i="15" s="1"/>
  <c r="AQ26" i="15"/>
  <c r="AM184" i="15"/>
  <c r="AI350" i="15"/>
  <c r="AK350" i="15" s="1"/>
  <c r="AL350" i="15" s="1"/>
  <c r="AA161" i="15"/>
  <c r="W319" i="15"/>
  <c r="Y319" i="15" s="1"/>
  <c r="Z319" i="15" s="1"/>
  <c r="O139" i="15"/>
  <c r="Q139" i="15" s="1"/>
  <c r="R139" i="15" s="1"/>
  <c r="AY311" i="15"/>
  <c r="AZ311" i="15" s="1"/>
  <c r="AQ131" i="15"/>
  <c r="AS131" i="15" s="1"/>
  <c r="AT131" i="15" s="1"/>
  <c r="AM289" i="15"/>
  <c r="AE108" i="15"/>
  <c r="AG108" i="15" s="1"/>
  <c r="AH108" i="15" s="1"/>
  <c r="AA274" i="15"/>
  <c r="AC274" i="15" s="1"/>
  <c r="AD274" i="15" s="1"/>
  <c r="S86" i="15"/>
  <c r="O252" i="15"/>
  <c r="Q252" i="15" s="1"/>
  <c r="R252" i="15" s="1"/>
  <c r="AU70" i="15"/>
  <c r="AW70" i="15" s="1"/>
  <c r="AX70" i="15" s="1"/>
  <c r="AQ236" i="15"/>
  <c r="AI40" i="15"/>
  <c r="AK40" i="15" s="1"/>
  <c r="AL40" i="15" s="1"/>
  <c r="AE205" i="15"/>
  <c r="AG205" i="15" s="1"/>
  <c r="AH205" i="15" s="1"/>
  <c r="W17" i="15"/>
  <c r="S175" i="15"/>
  <c r="U175" i="15" s="1"/>
  <c r="V175" i="15" s="1"/>
  <c r="O341" i="15"/>
  <c r="AU159" i="15"/>
  <c r="AV159" i="15" s="1"/>
  <c r="AQ325" i="15"/>
  <c r="AS325" i="15" s="1"/>
  <c r="AT325" i="15" s="1"/>
  <c r="AI137" i="15"/>
  <c r="AE294" i="15"/>
  <c r="AF294" i="15" s="1"/>
  <c r="W114" i="15"/>
  <c r="S272" i="15"/>
  <c r="T272" i="15" s="1"/>
  <c r="AY90" i="15"/>
  <c r="AU248" i="15"/>
  <c r="AM68" i="15"/>
  <c r="AN68" i="15" s="1"/>
  <c r="AI226" i="15"/>
  <c r="AK226" i="15" s="1"/>
  <c r="AL226" i="15" s="1"/>
  <c r="AA45" i="15"/>
  <c r="W211" i="15"/>
  <c r="X211" i="15" s="1"/>
  <c r="O15" i="15"/>
  <c r="AY195" i="15"/>
  <c r="AU353" i="15"/>
  <c r="AV353" i="15" s="1"/>
  <c r="AM173" i="15"/>
  <c r="AN173" i="15" s="1"/>
  <c r="AI339" i="15"/>
  <c r="AJ339" i="15" s="1"/>
  <c r="AA150" i="15"/>
  <c r="AC150" i="15" s="1"/>
  <c r="AD150" i="15" s="1"/>
  <c r="W316" i="15"/>
  <c r="Y316" i="15" s="1"/>
  <c r="Z316" i="15" s="1"/>
  <c r="O128" i="15"/>
  <c r="P128" i="15" s="1"/>
  <c r="AY292" i="15"/>
  <c r="AQ160" i="15"/>
  <c r="AS160" i="15" s="1"/>
  <c r="AT160" i="15" s="1"/>
  <c r="AM326" i="15"/>
  <c r="AN326" i="15" s="1"/>
  <c r="AE137" i="15"/>
  <c r="AA295" i="15"/>
  <c r="AB295" i="15" s="1"/>
  <c r="S115" i="15"/>
  <c r="T115" i="15" s="1"/>
  <c r="O273" i="15"/>
  <c r="P273" i="15" s="1"/>
  <c r="AU91" i="15"/>
  <c r="AW91" i="15" s="1"/>
  <c r="AX91" i="15" s="1"/>
  <c r="AQ249" i="15"/>
  <c r="AS249" i="15" s="1"/>
  <c r="AT249" i="15" s="1"/>
  <c r="AI69" i="15"/>
  <c r="AE234" i="15"/>
  <c r="W46" i="15"/>
  <c r="S212" i="15"/>
  <c r="U212" i="15" s="1"/>
  <c r="V212" i="15" s="1"/>
  <c r="AY30" i="15"/>
  <c r="BA30" i="15" s="1"/>
  <c r="BB30" i="15" s="1"/>
  <c r="AU196" i="15"/>
  <c r="AV196" i="15" s="1"/>
  <c r="AQ354" i="15"/>
  <c r="AS354" i="15" s="1"/>
  <c r="AT354" i="15" s="1"/>
  <c r="AI166" i="15"/>
  <c r="AE331" i="15"/>
  <c r="AF331" i="15" s="1"/>
  <c r="W199" i="15"/>
  <c r="O19" i="15"/>
  <c r="AY191" i="15"/>
  <c r="BA191" i="15" s="1"/>
  <c r="BB191" i="15" s="1"/>
  <c r="AQ11" i="15"/>
  <c r="AS11" i="15" s="1"/>
  <c r="AT11" i="15" s="1"/>
  <c r="AM169" i="15"/>
  <c r="AN169" i="15" s="1"/>
  <c r="AI335" i="15"/>
  <c r="AK335" i="15" s="1"/>
  <c r="AL335" i="15" s="1"/>
  <c r="AA154" i="15"/>
  <c r="W312" i="15"/>
  <c r="O132" i="15"/>
  <c r="Q132" i="15" s="1"/>
  <c r="R132" i="15" s="1"/>
  <c r="AY296" i="15"/>
  <c r="AQ116" i="15"/>
  <c r="AS116" i="15" s="1"/>
  <c r="AT116" i="15" s="1"/>
  <c r="AM274" i="15"/>
  <c r="AO274" i="15" s="1"/>
  <c r="AP274" i="15" s="1"/>
  <c r="AE85" i="15"/>
  <c r="AA251" i="15"/>
  <c r="AC251" i="15" s="1"/>
  <c r="AD251" i="15" s="1"/>
  <c r="S55" i="15"/>
  <c r="T55" i="15" s="1"/>
  <c r="O221" i="15"/>
  <c r="P221" i="15" s="1"/>
  <c r="AU39" i="15"/>
  <c r="AW39" i="15" s="1"/>
  <c r="AX39" i="15" s="1"/>
  <c r="AQ205" i="15"/>
  <c r="AI17" i="15"/>
  <c r="AK17" i="15" s="1"/>
  <c r="AL17" i="15" s="1"/>
  <c r="AE174" i="15"/>
  <c r="AG174" i="15" s="1"/>
  <c r="AH174" i="15" s="1"/>
  <c r="AA340" i="15"/>
  <c r="S152" i="15"/>
  <c r="U152" i="15" s="1"/>
  <c r="V152" i="15" s="1"/>
  <c r="O318" i="15"/>
  <c r="Q318" i="15" s="1"/>
  <c r="R318" i="15" s="1"/>
  <c r="AU128" i="15"/>
  <c r="AQ294" i="15"/>
  <c r="AI106" i="15"/>
  <c r="AE271" i="15"/>
  <c r="AG271" i="15" s="1"/>
  <c r="AH271" i="15" s="1"/>
  <c r="W91" i="15"/>
  <c r="Y91" i="15" s="1"/>
  <c r="Z91" i="15" s="1"/>
  <c r="S249" i="15"/>
  <c r="U249" i="15" s="1"/>
  <c r="V249" i="15" s="1"/>
  <c r="AY11" i="15"/>
  <c r="AZ11" i="15" s="1"/>
  <c r="AU169" i="15"/>
  <c r="AQ335" i="15"/>
  <c r="AR335" i="15" s="1"/>
  <c r="AI155" i="15"/>
  <c r="AJ155" i="15" s="1"/>
  <c r="AE312" i="15"/>
  <c r="W132" i="15"/>
  <c r="Y132" i="15" s="1"/>
  <c r="Z132" i="15" s="1"/>
  <c r="S298" i="15"/>
  <c r="U298" i="15" s="1"/>
  <c r="V298" i="15" s="1"/>
  <c r="AY108" i="15"/>
  <c r="BA108" i="15" s="1"/>
  <c r="BB108" i="15" s="1"/>
  <c r="AU266" i="15"/>
  <c r="AV266" i="15" s="1"/>
  <c r="AM78" i="15"/>
  <c r="AI244" i="15"/>
  <c r="AA47" i="15"/>
  <c r="AB47" i="15" s="1"/>
  <c r="W213" i="15"/>
  <c r="O25" i="15"/>
  <c r="Q25" i="15" s="1"/>
  <c r="R25" i="15" s="1"/>
  <c r="AY189" i="15"/>
  <c r="BA189" i="15" s="1"/>
  <c r="BB189" i="15" s="1"/>
  <c r="AU7" i="15"/>
  <c r="AM167" i="15"/>
  <c r="AN167" i="15" s="1"/>
  <c r="AI333" i="15"/>
  <c r="AJ333" i="15" s="1"/>
  <c r="AA144" i="15"/>
  <c r="AC144" i="15" s="1"/>
  <c r="AD144" i="15" s="1"/>
  <c r="W310" i="15"/>
  <c r="O130" i="15"/>
  <c r="AY294" i="15"/>
  <c r="BA294" i="15" s="1"/>
  <c r="BB294" i="15" s="1"/>
  <c r="AQ106" i="15"/>
  <c r="AS106" i="15" s="1"/>
  <c r="AT106" i="15" s="1"/>
  <c r="AM264" i="15"/>
  <c r="AE83" i="15"/>
  <c r="AG83" i="15" s="1"/>
  <c r="AH83" i="15" s="1"/>
  <c r="AA241" i="15"/>
  <c r="AC241" i="15" s="1"/>
  <c r="AD241" i="15" s="1"/>
  <c r="S53" i="15"/>
  <c r="O219" i="15"/>
  <c r="AU45" i="15"/>
  <c r="AQ211" i="15"/>
  <c r="AS211" i="15" s="1"/>
  <c r="AT211" i="15" s="1"/>
  <c r="AI23" i="15"/>
  <c r="AK23" i="15" s="1"/>
  <c r="AL23" i="15" s="1"/>
  <c r="AE188" i="15"/>
  <c r="AA354" i="15"/>
  <c r="AC354" i="15" s="1"/>
  <c r="AD354" i="15" s="1"/>
  <c r="S166" i="15"/>
  <c r="O332" i="15"/>
  <c r="P332" i="15" s="1"/>
  <c r="AU150" i="15"/>
  <c r="AW150" i="15" s="1"/>
  <c r="AX150" i="15" s="1"/>
  <c r="AQ316" i="15"/>
  <c r="AI120" i="15"/>
  <c r="AK120" i="15" s="1"/>
  <c r="AL120" i="15" s="1"/>
  <c r="AE285" i="15"/>
  <c r="AG285" i="15" s="1"/>
  <c r="AH285" i="15" s="1"/>
  <c r="W97" i="15"/>
  <c r="Y97" i="15" s="1"/>
  <c r="Z97" i="15" s="1"/>
  <c r="S255" i="15"/>
  <c r="U255" i="15" s="1"/>
  <c r="V255" i="15" s="1"/>
  <c r="AY73" i="15"/>
  <c r="AU239" i="15"/>
  <c r="AM59" i="15"/>
  <c r="AN59" i="15" s="1"/>
  <c r="AI217" i="15"/>
  <c r="AA28" i="15"/>
  <c r="AB28" i="15" s="1"/>
  <c r="W194" i="15"/>
  <c r="Y194" i="15" s="1"/>
  <c r="Z194" i="15" s="1"/>
  <c r="S352" i="15"/>
  <c r="T352" i="15" s="1"/>
  <c r="AY170" i="15"/>
  <c r="BA170" i="15" s="1"/>
  <c r="BB170" i="15" s="1"/>
  <c r="AU328" i="15"/>
  <c r="AV328" i="15" s="1"/>
  <c r="AM148" i="15"/>
  <c r="AN148" i="15" s="1"/>
  <c r="AI306" i="15"/>
  <c r="AA125" i="15"/>
  <c r="W291" i="15"/>
  <c r="Y291" i="15" s="1"/>
  <c r="Z291" i="15" s="1"/>
  <c r="O95" i="15"/>
  <c r="Q95" i="15" s="1"/>
  <c r="R95" i="15" s="1"/>
  <c r="AY211" i="15"/>
  <c r="AZ211" i="15" s="1"/>
  <c r="AQ23" i="15"/>
  <c r="AS23" i="15" s="1"/>
  <c r="AT23" i="15" s="1"/>
  <c r="AM189" i="15"/>
  <c r="AI7" i="15"/>
  <c r="AA166" i="15"/>
  <c r="W332" i="15"/>
  <c r="O144" i="15"/>
  <c r="Q144" i="15" s="1"/>
  <c r="R144" i="15" s="1"/>
  <c r="AY308" i="15"/>
  <c r="BA308" i="15" s="1"/>
  <c r="BB308" i="15" s="1"/>
  <c r="AQ112" i="15"/>
  <c r="AR112" i="15" s="1"/>
  <c r="AM278" i="15"/>
  <c r="AO278" i="15" s="1"/>
  <c r="AP278" i="15" s="1"/>
  <c r="AE89" i="15"/>
  <c r="AA247" i="15"/>
  <c r="AB247" i="15" s="1"/>
  <c r="S67" i="15"/>
  <c r="U67" i="15" s="1"/>
  <c r="V67" i="15" s="1"/>
  <c r="O225" i="15"/>
  <c r="AU43" i="15"/>
  <c r="AW43" i="15" s="1"/>
  <c r="AX43" i="15" s="1"/>
  <c r="AQ201" i="15"/>
  <c r="AS201" i="15" s="1"/>
  <c r="AT201" i="15" s="1"/>
  <c r="AI21" i="15"/>
  <c r="AE186" i="15"/>
  <c r="AG186" i="15" s="1"/>
  <c r="AH186" i="15" s="1"/>
  <c r="AA344" i="15"/>
  <c r="S164" i="15"/>
  <c r="O330" i="15"/>
  <c r="Q330" i="15" s="1"/>
  <c r="R330" i="15" s="1"/>
  <c r="AU148" i="15"/>
  <c r="AV148" i="15" s="1"/>
  <c r="AQ306" i="15"/>
  <c r="AS306" i="15" s="1"/>
  <c r="AT306" i="15" s="1"/>
  <c r="AI118" i="15"/>
  <c r="AK118" i="15" s="1"/>
  <c r="AL118" i="15" s="1"/>
  <c r="AE283" i="15"/>
  <c r="W87" i="15"/>
  <c r="Y87" i="15" s="1"/>
  <c r="Z87" i="15" s="1"/>
  <c r="S253" i="15"/>
  <c r="U253" i="15" s="1"/>
  <c r="V253" i="15" s="1"/>
  <c r="AY79" i="15"/>
  <c r="BA79" i="15" s="1"/>
  <c r="BB79" i="15" s="1"/>
  <c r="AU245" i="15"/>
  <c r="AM57" i="15"/>
  <c r="AI223" i="15"/>
  <c r="AK223" i="15" s="1"/>
  <c r="AL223" i="15" s="1"/>
  <c r="AA42" i="15"/>
  <c r="AC42" i="15" s="1"/>
  <c r="AD42" i="15" s="1"/>
  <c r="W200" i="15"/>
  <c r="Y200" i="15" s="1"/>
  <c r="Z200" i="15" s="1"/>
  <c r="O20" i="15"/>
  <c r="Q20" i="15" s="1"/>
  <c r="R20" i="15" s="1"/>
  <c r="AY184" i="15"/>
  <c r="AU350" i="15"/>
  <c r="AM162" i="15"/>
  <c r="AN162" i="15" s="1"/>
  <c r="AI320" i="15"/>
  <c r="AA139" i="15"/>
  <c r="AC139" i="15" s="1"/>
  <c r="AD139" i="15" s="1"/>
  <c r="W297" i="15"/>
  <c r="Y297" i="15" s="1"/>
  <c r="Z297" i="15" s="1"/>
  <c r="O173" i="15"/>
  <c r="Q173" i="15" s="1"/>
  <c r="R173" i="15" s="1"/>
  <c r="AY337" i="15"/>
  <c r="BA337" i="15" s="1"/>
  <c r="BB337" i="15" s="1"/>
  <c r="AQ157" i="15"/>
  <c r="AM323" i="15"/>
  <c r="AN323" i="15" s="1"/>
  <c r="AE126" i="15"/>
  <c r="AF126" i="15" s="1"/>
  <c r="AA292" i="15"/>
  <c r="S104" i="15"/>
  <c r="U104" i="15" s="1"/>
  <c r="V104" i="15" s="1"/>
  <c r="O270" i="15"/>
  <c r="Q270" i="15" s="1"/>
  <c r="R270" i="15" s="1"/>
  <c r="AU80" i="15"/>
  <c r="AQ246" i="15"/>
  <c r="AR246" i="15" s="1"/>
  <c r="AI58" i="15"/>
  <c r="AE223" i="15"/>
  <c r="W43" i="15"/>
  <c r="Y43" i="15" s="1"/>
  <c r="Z43" i="15" s="1"/>
  <c r="S201" i="15"/>
  <c r="AY27" i="15"/>
  <c r="AZ27" i="15" s="1"/>
  <c r="AU185" i="15"/>
  <c r="AW185" i="15" s="1"/>
  <c r="AX185" i="15" s="1"/>
  <c r="AQ351" i="15"/>
  <c r="AI171" i="15"/>
  <c r="AJ171" i="15" s="1"/>
  <c r="AE328" i="15"/>
  <c r="W148" i="15"/>
  <c r="Y148" i="15" s="1"/>
  <c r="Z148" i="15" s="1"/>
  <c r="S314" i="15"/>
  <c r="AY124" i="15"/>
  <c r="AU282" i="15"/>
  <c r="AW282" i="15" s="1"/>
  <c r="AX282" i="15" s="1"/>
  <c r="AM94" i="15"/>
  <c r="AO94" i="15" s="1"/>
  <c r="AP94" i="15" s="1"/>
  <c r="AI260" i="15"/>
  <c r="AK260" i="15" s="1"/>
  <c r="AL260" i="15" s="1"/>
  <c r="AA63" i="15"/>
  <c r="AB63" i="15" s="1"/>
  <c r="W229" i="15"/>
  <c r="Y229" i="15" s="1"/>
  <c r="Z229" i="15" s="1"/>
  <c r="O41" i="15"/>
  <c r="AY205" i="15"/>
  <c r="AZ205" i="15" s="1"/>
  <c r="AQ17" i="15"/>
  <c r="AM183" i="15"/>
  <c r="AO183" i="15" s="1"/>
  <c r="AP183" i="15" s="1"/>
  <c r="AI349" i="15"/>
  <c r="AK349" i="15" s="1"/>
  <c r="AL349" i="15" s="1"/>
  <c r="AA160" i="15"/>
  <c r="AC160" i="15" s="1"/>
  <c r="AD160" i="15" s="1"/>
  <c r="W326" i="15"/>
  <c r="Y326" i="15" s="1"/>
  <c r="Z326" i="15" s="1"/>
  <c r="O146" i="15"/>
  <c r="AY310" i="15"/>
  <c r="AZ310" i="15" s="1"/>
  <c r="AQ122" i="15"/>
  <c r="AR122" i="15" s="1"/>
  <c r="AM280" i="15"/>
  <c r="AE99" i="15"/>
  <c r="AG99" i="15" s="1"/>
  <c r="AH99" i="15" s="1"/>
  <c r="AA321" i="15"/>
  <c r="AC321" i="15" s="1"/>
  <c r="AD321" i="15" s="1"/>
  <c r="S133" i="15"/>
  <c r="O299" i="15"/>
  <c r="Q299" i="15" s="1"/>
  <c r="R299" i="15" s="1"/>
  <c r="AU125" i="15"/>
  <c r="AQ291" i="15"/>
  <c r="AI103" i="15"/>
  <c r="AK103" i="15" s="1"/>
  <c r="AL103" i="15" s="1"/>
  <c r="AE268" i="15"/>
  <c r="W80" i="15"/>
  <c r="Y80" i="15" s="1"/>
  <c r="Z80" i="15" s="1"/>
  <c r="S246" i="15"/>
  <c r="U246" i="15" s="1"/>
  <c r="V246" i="15" s="1"/>
  <c r="AY64" i="15"/>
  <c r="AU230" i="15"/>
  <c r="AW230" i="15" s="1"/>
  <c r="AX230" i="15" s="1"/>
  <c r="AM42" i="15"/>
  <c r="AI200" i="15"/>
  <c r="AK200" i="15" s="1"/>
  <c r="AL200" i="15" s="1"/>
  <c r="AA19" i="15"/>
  <c r="W177" i="15"/>
  <c r="S335" i="15"/>
  <c r="U335" i="15" s="1"/>
  <c r="V335" i="15" s="1"/>
  <c r="AY153" i="15"/>
  <c r="BA153" i="15" s="1"/>
  <c r="BB153" i="15" s="1"/>
  <c r="AU319" i="15"/>
  <c r="AV319" i="15" s="1"/>
  <c r="AM139" i="15"/>
  <c r="AO139" i="15" s="1"/>
  <c r="AP139" i="15" s="1"/>
  <c r="AI297" i="15"/>
  <c r="AA108" i="15"/>
  <c r="W274" i="15"/>
  <c r="Y274" i="15" s="1"/>
  <c r="Z274" i="15" s="1"/>
  <c r="O86" i="15"/>
  <c r="AY250" i="15"/>
  <c r="AZ250" i="15" s="1"/>
  <c r="AQ62" i="15"/>
  <c r="AS62" i="15" s="1"/>
  <c r="AT62" i="15" s="1"/>
  <c r="AM228" i="15"/>
  <c r="AE103" i="15"/>
  <c r="AF103" i="15" s="1"/>
  <c r="AA269" i="15"/>
  <c r="S81" i="15"/>
  <c r="O239" i="15"/>
  <c r="Q239" i="15" s="1"/>
  <c r="R239" i="15" s="1"/>
  <c r="AU65" i="15"/>
  <c r="AQ231" i="15"/>
  <c r="AS231" i="15" s="1"/>
  <c r="AT231" i="15" s="1"/>
  <c r="AI51" i="15"/>
  <c r="AJ51" i="15" s="1"/>
  <c r="AE208" i="15"/>
  <c r="W28" i="15"/>
  <c r="X28" i="15" s="1"/>
  <c r="S194" i="15"/>
  <c r="T194" i="15" s="1"/>
  <c r="O352" i="15"/>
  <c r="AU162" i="15"/>
  <c r="AQ320" i="15"/>
  <c r="AI140" i="15"/>
  <c r="AK140" i="15" s="1"/>
  <c r="AL140" i="15" s="1"/>
  <c r="AE297" i="15"/>
  <c r="W173" i="15"/>
  <c r="S339" i="15"/>
  <c r="T339" i="15" s="1"/>
  <c r="AY149" i="15"/>
  <c r="AZ149" i="15" s="1"/>
  <c r="AU315" i="15"/>
  <c r="AW315" i="15" s="1"/>
  <c r="AX315" i="15" s="1"/>
  <c r="AM127" i="15"/>
  <c r="AN127" i="15" s="1"/>
  <c r="AI293" i="15"/>
  <c r="AA104" i="15"/>
  <c r="AC104" i="15" s="1"/>
  <c r="AD104" i="15" s="1"/>
  <c r="W270" i="15"/>
  <c r="X270" i="15" s="1"/>
  <c r="O90" i="15"/>
  <c r="Q90" i="15" s="1"/>
  <c r="R90" i="15" s="1"/>
  <c r="AY254" i="15"/>
  <c r="BA254" i="15" s="1"/>
  <c r="BB254" i="15" s="1"/>
  <c r="AQ130" i="15"/>
  <c r="AS130" i="15" s="1"/>
  <c r="AT130" i="15" s="1"/>
  <c r="AM288" i="15"/>
  <c r="AE107" i="15"/>
  <c r="AF107" i="15" s="1"/>
  <c r="AA265" i="15"/>
  <c r="S77" i="15"/>
  <c r="U77" i="15" s="1"/>
  <c r="V77" i="15" s="1"/>
  <c r="O243" i="15"/>
  <c r="AU69" i="15"/>
  <c r="AV69" i="15" s="1"/>
  <c r="AQ235" i="15"/>
  <c r="AR235" i="15" s="1"/>
  <c r="AI47" i="15"/>
  <c r="AE212" i="15"/>
  <c r="AF212" i="15" s="1"/>
  <c r="W24" i="15"/>
  <c r="Y24" i="15" s="1"/>
  <c r="Z24" i="15" s="1"/>
  <c r="S190" i="15"/>
  <c r="AY8" i="15"/>
  <c r="AZ8" i="15" s="1"/>
  <c r="AU174" i="15"/>
  <c r="AV174" i="15" s="1"/>
  <c r="AQ340" i="15"/>
  <c r="AI144" i="15"/>
  <c r="AJ144" i="15" s="1"/>
  <c r="AE309" i="15"/>
  <c r="W121" i="15"/>
  <c r="S279" i="15"/>
  <c r="AY97" i="15"/>
  <c r="AU263" i="15"/>
  <c r="AW263" i="15" s="1"/>
  <c r="AX263" i="15" s="1"/>
  <c r="AM83" i="15"/>
  <c r="AI241" i="15"/>
  <c r="AA52" i="15"/>
  <c r="AC52" i="15" s="1"/>
  <c r="AD52" i="15" s="1"/>
  <c r="W218" i="15"/>
  <c r="O30" i="15"/>
  <c r="Q30" i="15" s="1"/>
  <c r="R30" i="15" s="1"/>
  <c r="AY194" i="15"/>
  <c r="AZ194" i="15" s="1"/>
  <c r="AU352" i="15"/>
  <c r="AM172" i="15"/>
  <c r="AN172" i="15" s="1"/>
  <c r="AI330" i="15"/>
  <c r="AJ330" i="15" s="1"/>
  <c r="AA149" i="15"/>
  <c r="AB149" i="15" s="1"/>
  <c r="W315" i="15"/>
  <c r="X315" i="15" s="1"/>
  <c r="O119" i="15"/>
  <c r="AY299" i="15"/>
  <c r="AQ111" i="15"/>
  <c r="AS111" i="15" s="1"/>
  <c r="AT111" i="15" s="1"/>
  <c r="AM277" i="15"/>
  <c r="AE88" i="15"/>
  <c r="AF88" i="15" s="1"/>
  <c r="AA254" i="15"/>
  <c r="S74" i="15"/>
  <c r="O232" i="15"/>
  <c r="Q232" i="15" s="1"/>
  <c r="R232" i="15" s="1"/>
  <c r="AU42" i="15"/>
  <c r="AQ200" i="15"/>
  <c r="AR200" i="15" s="1"/>
  <c r="AI20" i="15"/>
  <c r="AE177" i="15"/>
  <c r="AA335" i="15"/>
  <c r="AB335" i="15" s="1"/>
  <c r="S155" i="15"/>
  <c r="T155" i="15" s="1"/>
  <c r="O313" i="15"/>
  <c r="AU131" i="15"/>
  <c r="AV131" i="15" s="1"/>
  <c r="AU89" i="15"/>
  <c r="AW89" i="15" s="1"/>
  <c r="AX89" i="15" s="1"/>
  <c r="AQ255" i="15"/>
  <c r="AI75" i="15"/>
  <c r="AJ75" i="15" s="1"/>
  <c r="AE232" i="15"/>
  <c r="W52" i="15"/>
  <c r="Y52" i="15" s="1"/>
  <c r="Z52" i="15" s="1"/>
  <c r="S218" i="15"/>
  <c r="U218" i="15" s="1"/>
  <c r="V218" i="15" s="1"/>
  <c r="AY28" i="15"/>
  <c r="AU186" i="15"/>
  <c r="AW186" i="15" s="1"/>
  <c r="AX186" i="15" s="1"/>
  <c r="AQ344" i="15"/>
  <c r="AS344" i="15" s="1"/>
  <c r="AT344" i="15" s="1"/>
  <c r="AI164" i="15"/>
  <c r="AK164" i="15" s="1"/>
  <c r="AL164" i="15" s="1"/>
  <c r="AA31" i="15"/>
  <c r="AB31" i="15" s="1"/>
  <c r="W197" i="15"/>
  <c r="O9" i="15"/>
  <c r="Q9" i="15" s="1"/>
  <c r="R9" i="15" s="1"/>
  <c r="AY173" i="15"/>
  <c r="AU339" i="15"/>
  <c r="AM151" i="15"/>
  <c r="AO151" i="15" s="1"/>
  <c r="AP151" i="15" s="1"/>
  <c r="AI317" i="15"/>
  <c r="AJ317" i="15" s="1"/>
  <c r="AA128" i="15"/>
  <c r="W294" i="15"/>
  <c r="Y294" i="15" s="1"/>
  <c r="Z294" i="15" s="1"/>
  <c r="O114" i="15"/>
  <c r="AY278" i="15"/>
  <c r="BA278" i="15" s="1"/>
  <c r="BB278" i="15" s="1"/>
  <c r="AQ90" i="15"/>
  <c r="AS90" i="15" s="1"/>
  <c r="AT90" i="15" s="1"/>
  <c r="AM248" i="15"/>
  <c r="AE67" i="15"/>
  <c r="AF67" i="15" s="1"/>
  <c r="AA225" i="15"/>
  <c r="AC225" i="15" s="1"/>
  <c r="AD225" i="15" s="1"/>
  <c r="S37" i="15"/>
  <c r="O203" i="15"/>
  <c r="AU29" i="15"/>
  <c r="AQ195" i="15"/>
  <c r="AS195" i="15" s="1"/>
  <c r="AT195" i="15" s="1"/>
  <c r="AM353" i="15"/>
  <c r="AE172" i="15"/>
  <c r="AA338" i="15"/>
  <c r="AB338" i="15" s="1"/>
  <c r="S150" i="15"/>
  <c r="U150" i="15" s="1"/>
  <c r="V150" i="15" s="1"/>
  <c r="O316" i="15"/>
  <c r="AU134" i="15"/>
  <c r="AV134" i="15" s="1"/>
  <c r="AQ300" i="15"/>
  <c r="AI104" i="15"/>
  <c r="AK104" i="15" s="1"/>
  <c r="AL104" i="15" s="1"/>
  <c r="AE269" i="15"/>
  <c r="AG269" i="15" s="1"/>
  <c r="AH269" i="15" s="1"/>
  <c r="W81" i="15"/>
  <c r="X81" i="15" s="1"/>
  <c r="S239" i="15"/>
  <c r="T239" i="15" s="1"/>
  <c r="AY57" i="15"/>
  <c r="AU223" i="15"/>
  <c r="AW223" i="15" s="1"/>
  <c r="AX223" i="15" s="1"/>
  <c r="AM43" i="15"/>
  <c r="AO43" i="15" s="1"/>
  <c r="AP43" i="15" s="1"/>
  <c r="AI201" i="15"/>
  <c r="AA12" i="15"/>
  <c r="AB12" i="15" s="1"/>
  <c r="W178" i="15"/>
  <c r="S336" i="15"/>
  <c r="AY154" i="15"/>
  <c r="BA154" i="15" s="1"/>
  <c r="BB154" i="15" s="1"/>
  <c r="AU312" i="15"/>
  <c r="AM132" i="15"/>
  <c r="AI290" i="15"/>
  <c r="AA109" i="15"/>
  <c r="W275" i="15"/>
  <c r="X275" i="15" s="1"/>
  <c r="O79" i="15"/>
  <c r="Q79" i="15" s="1"/>
  <c r="R79" i="15" s="1"/>
  <c r="AY259" i="15"/>
  <c r="AQ71" i="15"/>
  <c r="AS71" i="15" s="1"/>
  <c r="AT71" i="15" s="1"/>
  <c r="AM237" i="15"/>
  <c r="AE48" i="15"/>
  <c r="AA214" i="15"/>
  <c r="S34" i="15"/>
  <c r="O192" i="15"/>
  <c r="Q192" i="15" s="1"/>
  <c r="R192" i="15" s="1"/>
  <c r="AU66" i="15"/>
  <c r="AQ224" i="15"/>
  <c r="AR224" i="15" s="1"/>
  <c r="AI44" i="15"/>
  <c r="AJ44" i="15" s="1"/>
  <c r="AE201" i="15"/>
  <c r="W13" i="15"/>
  <c r="S179" i="15"/>
  <c r="U179" i="15" s="1"/>
  <c r="V179" i="15" s="1"/>
  <c r="O337" i="15"/>
  <c r="AU155" i="15"/>
  <c r="AW155" i="15" s="1"/>
  <c r="AX155" i="15" s="1"/>
  <c r="AQ313" i="15"/>
  <c r="AS313" i="15" s="1"/>
  <c r="AT313" i="15" s="1"/>
  <c r="AI133" i="15"/>
  <c r="AE298" i="15"/>
  <c r="AF298" i="15" s="1"/>
  <c r="W110" i="15"/>
  <c r="S276" i="15"/>
  <c r="T276" i="15" s="1"/>
  <c r="AY94" i="15"/>
  <c r="AZ94" i="15" s="1"/>
  <c r="AU260" i="15"/>
  <c r="AM64" i="15"/>
  <c r="AN64" i="15" s="1"/>
  <c r="AI230" i="15"/>
  <c r="AA41" i="15"/>
  <c r="AC41" i="15" s="1"/>
  <c r="AD41" i="15" s="1"/>
  <c r="W263" i="15"/>
  <c r="Y263" i="15" s="1"/>
  <c r="Z263" i="15" s="1"/>
  <c r="O83" i="15"/>
  <c r="AY255" i="15"/>
  <c r="AQ75" i="15"/>
  <c r="AS75" i="15" s="1"/>
  <c r="AT75" i="15" s="1"/>
  <c r="AM233" i="15"/>
  <c r="AE52" i="15"/>
  <c r="AF52" i="15" s="1"/>
  <c r="AA218" i="15"/>
  <c r="AC218" i="15" s="1"/>
  <c r="AD218" i="15" s="1"/>
  <c r="S30" i="15"/>
  <c r="T30" i="15" s="1"/>
  <c r="O196" i="15"/>
  <c r="Q196" i="15" s="1"/>
  <c r="R196" i="15" s="1"/>
  <c r="AU14" i="15"/>
  <c r="AQ180" i="15"/>
  <c r="AM338" i="15"/>
  <c r="AE149" i="15"/>
  <c r="AA315" i="15"/>
  <c r="AB315" i="15" s="1"/>
  <c r="S119" i="15"/>
  <c r="O285" i="15"/>
  <c r="AU103" i="15"/>
  <c r="AW103" i="15" s="1"/>
  <c r="AX103" i="15" s="1"/>
  <c r="AQ269" i="15"/>
  <c r="AI81" i="15"/>
  <c r="AE238" i="15"/>
  <c r="W58" i="15"/>
  <c r="S216" i="15"/>
  <c r="U216" i="15" s="1"/>
  <c r="V216" i="15" s="1"/>
  <c r="AY34" i="15"/>
  <c r="BA34" i="15" s="1"/>
  <c r="BB34" i="15" s="1"/>
  <c r="AU192" i="15"/>
  <c r="AW192" i="15" s="1"/>
  <c r="AX192" i="15" s="1"/>
  <c r="AM12" i="15"/>
  <c r="AO12" i="15" s="1"/>
  <c r="AP12" i="15" s="1"/>
  <c r="AI170" i="15"/>
  <c r="AE335" i="15"/>
  <c r="AF335" i="15" s="1"/>
  <c r="W155" i="15"/>
  <c r="Y155" i="15" s="1"/>
  <c r="Z155" i="15" s="1"/>
  <c r="S313" i="15"/>
  <c r="AY75" i="15"/>
  <c r="AZ75" i="15" s="1"/>
  <c r="AU233" i="15"/>
  <c r="AM53" i="15"/>
  <c r="AI219" i="15"/>
  <c r="AJ219" i="15" s="1"/>
  <c r="AA30" i="15"/>
  <c r="W196" i="15"/>
  <c r="O8" i="15"/>
  <c r="P8" i="15" s="1"/>
  <c r="AY172" i="15"/>
  <c r="AU330" i="15"/>
  <c r="AW330" i="15" s="1"/>
  <c r="AX330" i="15" s="1"/>
  <c r="AM142" i="15"/>
  <c r="AO142" i="15" s="1"/>
  <c r="AP142" i="15" s="1"/>
  <c r="AI308" i="15"/>
  <c r="AA111" i="15"/>
  <c r="AB111" i="15" s="1"/>
  <c r="W277" i="15"/>
  <c r="O89" i="15"/>
  <c r="AY253" i="15"/>
  <c r="AQ65" i="15"/>
  <c r="AM231" i="15"/>
  <c r="AO231" i="15" s="1"/>
  <c r="AP231" i="15" s="1"/>
  <c r="AE50" i="15"/>
  <c r="AA208" i="15"/>
  <c r="AB208" i="15" s="1"/>
  <c r="S28" i="15"/>
  <c r="T28" i="15" s="1"/>
  <c r="O194" i="15"/>
  <c r="AU12" i="15"/>
  <c r="AQ170" i="15"/>
  <c r="AM328" i="15"/>
  <c r="AE147" i="15"/>
  <c r="AF147" i="15" s="1"/>
  <c r="AA305" i="15"/>
  <c r="AC305" i="15" s="1"/>
  <c r="AD305" i="15" s="1"/>
  <c r="S117" i="15"/>
  <c r="O283" i="15"/>
  <c r="P283" i="15" s="1"/>
  <c r="AU109" i="15"/>
  <c r="AQ275" i="15"/>
  <c r="AS275" i="15" s="1"/>
  <c r="AT275" i="15" s="1"/>
  <c r="AI87" i="15"/>
  <c r="AE252" i="15"/>
  <c r="W64" i="15"/>
  <c r="Y64" i="15" s="1"/>
  <c r="Z64" i="15" s="1"/>
  <c r="S230" i="15"/>
  <c r="AY48" i="15"/>
  <c r="BA48" i="15" s="1"/>
  <c r="BB48" i="15" s="1"/>
  <c r="AU214" i="15"/>
  <c r="AW214" i="15" s="1"/>
  <c r="AX214" i="15" s="1"/>
  <c r="AM26" i="15"/>
  <c r="AI184" i="15"/>
  <c r="AE349" i="15"/>
  <c r="AG349" i="15" s="1"/>
  <c r="AH349" i="15" s="1"/>
  <c r="W161" i="15"/>
  <c r="S319" i="15"/>
  <c r="T319" i="15" s="1"/>
  <c r="AY137" i="15"/>
  <c r="BA137" i="15" s="1"/>
  <c r="BB137" i="15" s="1"/>
  <c r="AU303" i="15"/>
  <c r="AM123" i="15"/>
  <c r="AN123" i="15" s="1"/>
  <c r="AI281" i="15"/>
  <c r="AA92" i="15"/>
  <c r="W258" i="15"/>
  <c r="Y258" i="15" s="1"/>
  <c r="Z258" i="15" s="1"/>
  <c r="O70" i="15"/>
  <c r="AY234" i="15"/>
  <c r="AZ234" i="15" s="1"/>
  <c r="AQ46" i="15"/>
  <c r="AM212" i="15"/>
  <c r="AO212" i="15" s="1"/>
  <c r="AP212" i="15" s="1"/>
  <c r="AE23" i="15"/>
  <c r="AG23" i="15" s="1"/>
  <c r="AH23" i="15" s="1"/>
  <c r="AA189" i="15"/>
  <c r="W7" i="15"/>
  <c r="O159" i="15"/>
  <c r="AY275" i="15"/>
  <c r="AQ87" i="15"/>
  <c r="AR87" i="15" s="1"/>
  <c r="AM253" i="15"/>
  <c r="AO253" i="15" s="1"/>
  <c r="AP253" i="15" s="1"/>
  <c r="AE64" i="15"/>
  <c r="AA230" i="15"/>
  <c r="AB230" i="15" s="1"/>
  <c r="S50" i="15"/>
  <c r="O208" i="15"/>
  <c r="Q208" i="15" s="1"/>
  <c r="R208" i="15" s="1"/>
  <c r="AU18" i="15"/>
  <c r="AQ176" i="15"/>
  <c r="AM342" i="15"/>
  <c r="AO342" i="15" s="1"/>
  <c r="AP342" i="15" s="1"/>
  <c r="AE153" i="15"/>
  <c r="AA311" i="15"/>
  <c r="AC311" i="15" s="1"/>
  <c r="AD311" i="15" s="1"/>
  <c r="S131" i="15"/>
  <c r="T131" i="15" s="1"/>
  <c r="O289" i="15"/>
  <c r="AU107" i="15"/>
  <c r="AQ265" i="15"/>
  <c r="AS265" i="15" s="1"/>
  <c r="AT265" i="15" s="1"/>
  <c r="AI85" i="15"/>
  <c r="AE250" i="15"/>
  <c r="AG250" i="15" s="1"/>
  <c r="AH250" i="15" s="1"/>
  <c r="W62" i="15"/>
  <c r="Y62" i="15" s="1"/>
  <c r="Z62" i="15" s="1"/>
  <c r="S228" i="15"/>
  <c r="AY46" i="15"/>
  <c r="AZ46" i="15" s="1"/>
  <c r="AU212" i="15"/>
  <c r="AM16" i="15"/>
  <c r="AI182" i="15"/>
  <c r="AE347" i="15"/>
  <c r="W151" i="15"/>
  <c r="X151" i="15" s="1"/>
  <c r="S317" i="15"/>
  <c r="AY143" i="15"/>
  <c r="BA143" i="15" s="1"/>
  <c r="BB143" i="15" s="1"/>
  <c r="AU309" i="15"/>
  <c r="AW309" i="15" s="1"/>
  <c r="AX309" i="15" s="1"/>
  <c r="AM121" i="15"/>
  <c r="AI287" i="15"/>
  <c r="AA106" i="15"/>
  <c r="W264" i="15"/>
  <c r="O84" i="15"/>
  <c r="P84" i="15" s="1"/>
  <c r="AY248" i="15"/>
  <c r="BA248" i="15" s="1"/>
  <c r="BB248" i="15" s="1"/>
  <c r="AQ68" i="15"/>
  <c r="AM226" i="15"/>
  <c r="AN226" i="15" s="1"/>
  <c r="AE37" i="15"/>
  <c r="AA203" i="15"/>
  <c r="AB203" i="15" s="1"/>
  <c r="S71" i="15"/>
  <c r="U71" i="15" s="1"/>
  <c r="V71" i="15" s="1"/>
  <c r="O237" i="15"/>
  <c r="AU55" i="15"/>
  <c r="AW55" i="15" s="1"/>
  <c r="AX55" i="15" s="1"/>
  <c r="AQ221" i="15"/>
  <c r="AI33" i="15"/>
  <c r="AK33" i="15" s="1"/>
  <c r="AL33" i="15" s="1"/>
  <c r="AE190" i="15"/>
  <c r="AF190" i="15" s="1"/>
  <c r="W10" i="15"/>
  <c r="Y10" i="15" s="1"/>
  <c r="Z10" i="15" s="1"/>
  <c r="S168" i="15"/>
  <c r="O334" i="15"/>
  <c r="AU144" i="15"/>
  <c r="AQ310" i="15"/>
  <c r="AR310" i="15" s="1"/>
  <c r="AI122" i="15"/>
  <c r="AK122" i="15" s="1"/>
  <c r="AL122" i="15" s="1"/>
  <c r="AE287" i="15"/>
  <c r="W107" i="15"/>
  <c r="X107" i="15" s="1"/>
  <c r="S265" i="15"/>
  <c r="U265" i="15" s="1"/>
  <c r="V265" i="15" s="1"/>
  <c r="AY91" i="15"/>
  <c r="AU249" i="15"/>
  <c r="AW249" i="15" s="1"/>
  <c r="AX249" i="15" s="1"/>
  <c r="AM69" i="15"/>
  <c r="AI235" i="15"/>
  <c r="AK235" i="15" s="1"/>
  <c r="AL235" i="15" s="1"/>
  <c r="AA46" i="15"/>
  <c r="W212" i="15"/>
  <c r="X212" i="15" s="1"/>
  <c r="O24" i="15"/>
  <c r="P24" i="15" s="1"/>
  <c r="AY188" i="15"/>
  <c r="AZ188" i="15" s="1"/>
  <c r="AU346" i="15"/>
  <c r="AM158" i="15"/>
  <c r="AO158" i="15" s="1"/>
  <c r="AP158" i="15" s="1"/>
  <c r="AI324" i="15"/>
  <c r="AA127" i="15"/>
  <c r="AB127" i="15" s="1"/>
  <c r="W293" i="15"/>
  <c r="Y293" i="15" s="1"/>
  <c r="Z293" i="15" s="1"/>
  <c r="O105" i="15"/>
  <c r="P105" i="15" s="1"/>
  <c r="AY269" i="15"/>
  <c r="AZ269" i="15" s="1"/>
  <c r="AQ81" i="15"/>
  <c r="AM247" i="15"/>
  <c r="AN247" i="15" s="1"/>
  <c r="AE66" i="15"/>
  <c r="AF66" i="15" s="1"/>
  <c r="AA224" i="15"/>
  <c r="S44" i="15"/>
  <c r="T44" i="15" s="1"/>
  <c r="O210" i="15"/>
  <c r="AU28" i="15"/>
  <c r="AQ186" i="15"/>
  <c r="AR186" i="15" s="1"/>
  <c r="AM344" i="15"/>
  <c r="AE163" i="15"/>
  <c r="W31" i="15"/>
  <c r="X31" i="15" s="1"/>
  <c r="S197" i="15"/>
  <c r="AY23" i="15"/>
  <c r="AZ23" i="15" s="1"/>
  <c r="AU189" i="15"/>
  <c r="AW189" i="15" s="1"/>
  <c r="AX189" i="15" s="1"/>
  <c r="AQ7" i="15"/>
  <c r="AI167" i="15"/>
  <c r="AK167" i="15" s="1"/>
  <c r="AL167" i="15" s="1"/>
  <c r="AE332" i="15"/>
  <c r="W144" i="15"/>
  <c r="S310" i="15"/>
  <c r="T310" i="15" s="1"/>
  <c r="AY128" i="15"/>
  <c r="AU294" i="15"/>
  <c r="AV294" i="15" s="1"/>
  <c r="AM106" i="15"/>
  <c r="AI264" i="15"/>
  <c r="AK264" i="15" s="1"/>
  <c r="AL264" i="15" s="1"/>
  <c r="AA83" i="15"/>
  <c r="AC83" i="15" s="1"/>
  <c r="AD83" i="15" s="1"/>
  <c r="W241" i="15"/>
  <c r="Y241" i="15" s="1"/>
  <c r="Z241" i="15" s="1"/>
  <c r="O53" i="15"/>
  <c r="AY217" i="15"/>
  <c r="AZ217" i="15" s="1"/>
  <c r="AQ37" i="15"/>
  <c r="AM203" i="15"/>
  <c r="AO203" i="15" s="1"/>
  <c r="AP203" i="15" s="1"/>
  <c r="AE7" i="15"/>
  <c r="AG7" i="15" s="1"/>
  <c r="AH7" i="15" s="1"/>
  <c r="AA172" i="15"/>
  <c r="W338" i="15"/>
  <c r="Y338" i="15" s="1"/>
  <c r="Z338" i="15" s="1"/>
  <c r="O150" i="15"/>
  <c r="Q150" i="15" s="1"/>
  <c r="R150" i="15" s="1"/>
  <c r="AY314" i="15"/>
  <c r="BA314" i="15" s="1"/>
  <c r="BB314" i="15" s="1"/>
  <c r="AQ126" i="15"/>
  <c r="AR126" i="15" s="1"/>
  <c r="AM292" i="15"/>
  <c r="AE167" i="15"/>
  <c r="AG167" i="15" s="1"/>
  <c r="AH167" i="15" s="1"/>
  <c r="AA333" i="15"/>
  <c r="S145" i="15"/>
  <c r="O303" i="15"/>
  <c r="Q303" i="15" s="1"/>
  <c r="R303" i="15" s="1"/>
  <c r="AU129" i="15"/>
  <c r="AQ295" i="15"/>
  <c r="AI115" i="15"/>
  <c r="AJ115" i="15" s="1"/>
  <c r="AE272" i="15"/>
  <c r="W92" i="15"/>
  <c r="Y92" i="15" s="1"/>
  <c r="Z92" i="15" s="1"/>
  <c r="S258" i="15"/>
  <c r="U258" i="15" s="1"/>
  <c r="V258" i="15" s="1"/>
  <c r="AY68" i="15"/>
  <c r="AZ68" i="15" s="1"/>
  <c r="AU226" i="15"/>
  <c r="AW226" i="15" s="1"/>
  <c r="AX226" i="15" s="1"/>
  <c r="AM38" i="15"/>
  <c r="AN38" i="15" s="1"/>
  <c r="AI204" i="15"/>
  <c r="AA71" i="15"/>
  <c r="AC71" i="15" s="1"/>
  <c r="AD71" i="15" s="1"/>
  <c r="W237" i="15"/>
  <c r="O49" i="15"/>
  <c r="Q49" i="15" s="1"/>
  <c r="R49" i="15" s="1"/>
  <c r="AY213" i="15"/>
  <c r="AQ25" i="15"/>
  <c r="AS25" i="15" s="1"/>
  <c r="AT25" i="15" s="1"/>
  <c r="AM191" i="15"/>
  <c r="AN191" i="15" s="1"/>
  <c r="AE10" i="15"/>
  <c r="AF10" i="15" s="1"/>
  <c r="AA168" i="15"/>
  <c r="W334" i="15"/>
  <c r="O154" i="15"/>
  <c r="AY318" i="15"/>
  <c r="AZ318" i="15" s="1"/>
  <c r="AQ194" i="15"/>
  <c r="AS194" i="15" s="1"/>
  <c r="AT194" i="15" s="1"/>
  <c r="AM352" i="15"/>
  <c r="AN352" i="15" s="1"/>
  <c r="AE171" i="15"/>
  <c r="AF171" i="15" s="1"/>
  <c r="AA329" i="15"/>
  <c r="AB329" i="15" s="1"/>
  <c r="S141" i="15"/>
  <c r="U141" i="15" s="1"/>
  <c r="V141" i="15" s="1"/>
  <c r="O307" i="15"/>
  <c r="AU133" i="15"/>
  <c r="AQ299" i="15"/>
  <c r="AR299" i="15" s="1"/>
  <c r="AI111" i="15"/>
  <c r="AE276" i="15"/>
  <c r="AG276" i="15" s="1"/>
  <c r="AH276" i="15" s="1"/>
  <c r="W88" i="15"/>
  <c r="Y88" i="15" s="1"/>
  <c r="Z88" i="15" s="1"/>
  <c r="S254" i="15"/>
  <c r="AY72" i="15"/>
  <c r="AU238" i="15"/>
  <c r="AM50" i="15"/>
  <c r="AI208" i="15"/>
  <c r="AJ208" i="15" s="1"/>
  <c r="AA27" i="15"/>
  <c r="AC27" i="15" s="1"/>
  <c r="AD27" i="15" s="1"/>
  <c r="W185" i="15"/>
  <c r="S343" i="15"/>
  <c r="T343" i="15" s="1"/>
  <c r="AY161" i="15"/>
  <c r="AU327" i="15"/>
  <c r="AM147" i="15"/>
  <c r="AI305" i="15"/>
  <c r="AA116" i="15"/>
  <c r="AC116" i="15" s="1"/>
  <c r="AD116" i="15" s="1"/>
  <c r="W282" i="15"/>
  <c r="O94" i="15"/>
  <c r="P94" i="15" s="1"/>
  <c r="AY258" i="15"/>
  <c r="AZ258" i="15" s="1"/>
  <c r="AQ70" i="15"/>
  <c r="AM236" i="15"/>
  <c r="AE47" i="15"/>
  <c r="AA213" i="15"/>
  <c r="S25" i="15"/>
  <c r="T25" i="15" s="1"/>
  <c r="O183" i="15"/>
  <c r="P183" i="15" s="1"/>
  <c r="AU9" i="15"/>
  <c r="AQ175" i="15"/>
  <c r="AS175" i="15" s="1"/>
  <c r="AT175" i="15" s="1"/>
  <c r="AM341" i="15"/>
  <c r="AE152" i="15"/>
  <c r="AF152" i="15" s="1"/>
  <c r="AA318" i="15"/>
  <c r="S138" i="15"/>
  <c r="O296" i="15"/>
  <c r="P296" i="15" s="1"/>
  <c r="AU106" i="15"/>
  <c r="AV106" i="15" s="1"/>
  <c r="AQ264" i="15"/>
  <c r="AI84" i="15"/>
  <c r="AK84" i="15" s="1"/>
  <c r="AL84" i="15" s="1"/>
  <c r="AE241" i="15"/>
  <c r="W53" i="15"/>
  <c r="S219" i="15"/>
  <c r="U219" i="15" s="1"/>
  <c r="V219" i="15" s="1"/>
  <c r="AY29" i="15"/>
  <c r="AU195" i="15"/>
  <c r="AV195" i="15" s="1"/>
  <c r="AU153" i="15"/>
  <c r="AV153" i="15" s="1"/>
  <c r="AQ319" i="15"/>
  <c r="AI139" i="15"/>
  <c r="AJ139" i="15" s="1"/>
  <c r="AE296" i="15"/>
  <c r="W116" i="15"/>
  <c r="S282" i="15"/>
  <c r="T282" i="15" s="1"/>
  <c r="AY92" i="15"/>
  <c r="AU250" i="15"/>
  <c r="AW250" i="15" s="1"/>
  <c r="AX250" i="15" s="1"/>
  <c r="AM62" i="15"/>
  <c r="AI228" i="15"/>
  <c r="AK228" i="15" s="1"/>
  <c r="AL228" i="15" s="1"/>
  <c r="AA95" i="15"/>
  <c r="AC95" i="15" s="1"/>
  <c r="AD95" i="15" s="1"/>
  <c r="W261" i="15"/>
  <c r="O73" i="15"/>
  <c r="Q73" i="15" s="1"/>
  <c r="R73" i="15" s="1"/>
  <c r="AY237" i="15"/>
  <c r="AQ49" i="15"/>
  <c r="AM215" i="15"/>
  <c r="AO215" i="15" s="1"/>
  <c r="AP215" i="15" s="1"/>
  <c r="AE34" i="15"/>
  <c r="AA192" i="15"/>
  <c r="AC192" i="15" s="1"/>
  <c r="AD192" i="15" s="1"/>
  <c r="S12" i="15"/>
  <c r="U12" i="15" s="1"/>
  <c r="V12" i="15" s="1"/>
  <c r="O178" i="15"/>
  <c r="Q178" i="15" s="1"/>
  <c r="R178" i="15" s="1"/>
  <c r="AY342" i="15"/>
  <c r="AQ154" i="15"/>
  <c r="AR154" i="15" s="1"/>
  <c r="AM312" i="15"/>
  <c r="AE131" i="15"/>
  <c r="AF131" i="15" s="1"/>
  <c r="AA289" i="15"/>
  <c r="S101" i="15"/>
  <c r="O267" i="15"/>
  <c r="Q267" i="15" s="1"/>
  <c r="R267" i="15" s="1"/>
  <c r="AU93" i="15"/>
  <c r="AV93" i="15" s="1"/>
  <c r="AQ259" i="15"/>
  <c r="AI71" i="15"/>
  <c r="AE236" i="15"/>
  <c r="W48" i="15"/>
  <c r="X48" i="15" s="1"/>
  <c r="S214" i="15"/>
  <c r="U214" i="15" s="1"/>
  <c r="V214" i="15" s="1"/>
  <c r="AY32" i="15"/>
  <c r="AZ32" i="15" s="1"/>
  <c r="AU198" i="15"/>
  <c r="AV198" i="15" s="1"/>
  <c r="AM10" i="15"/>
  <c r="AI168" i="15"/>
  <c r="AE333" i="15"/>
  <c r="AF333" i="15" s="1"/>
  <c r="W145" i="15"/>
  <c r="S303" i="15"/>
  <c r="U303" i="15" s="1"/>
  <c r="V303" i="15" s="1"/>
  <c r="AY121" i="15"/>
  <c r="AU287" i="15"/>
  <c r="AW287" i="15" s="1"/>
  <c r="AX287" i="15" s="1"/>
  <c r="AM107" i="15"/>
  <c r="AN107" i="15" s="1"/>
  <c r="AI265" i="15"/>
  <c r="AA76" i="15"/>
  <c r="AB76" i="15" s="1"/>
  <c r="W242" i="15"/>
  <c r="O54" i="15"/>
  <c r="AY218" i="15"/>
  <c r="BA218" i="15" s="1"/>
  <c r="BB218" i="15" s="1"/>
  <c r="AQ30" i="15"/>
  <c r="AM196" i="15"/>
  <c r="AI354" i="15"/>
  <c r="AJ354" i="15" s="1"/>
  <c r="AA173" i="15"/>
  <c r="AC173" i="15" s="1"/>
  <c r="AD173" i="15" s="1"/>
  <c r="W339" i="15"/>
  <c r="O143" i="15"/>
  <c r="P143" i="15" s="1"/>
  <c r="AY323" i="15"/>
  <c r="AQ135" i="15"/>
  <c r="AS135" i="15" s="1"/>
  <c r="AT135" i="15" s="1"/>
  <c r="AM301" i="15"/>
  <c r="AE112" i="15"/>
  <c r="AA278" i="15"/>
  <c r="AB278" i="15" s="1"/>
  <c r="S98" i="15"/>
  <c r="O256" i="15"/>
  <c r="AU130" i="15"/>
  <c r="AQ288" i="15"/>
  <c r="AI108" i="15"/>
  <c r="AK108" i="15" s="1"/>
  <c r="AL108" i="15" s="1"/>
  <c r="AE265" i="15"/>
  <c r="AG265" i="15" s="1"/>
  <c r="AH265" i="15" s="1"/>
  <c r="W77" i="15"/>
  <c r="Y77" i="15" s="1"/>
  <c r="Z77" i="15" s="1"/>
  <c r="S243" i="15"/>
  <c r="U243" i="15" s="1"/>
  <c r="V243" i="15" s="1"/>
  <c r="AY53" i="15"/>
  <c r="AU219" i="15"/>
  <c r="AM31" i="15"/>
  <c r="AN31" i="15" s="1"/>
  <c r="AI197" i="15"/>
  <c r="AA8" i="15"/>
  <c r="AB8" i="15" s="1"/>
  <c r="W174" i="15"/>
  <c r="S340" i="15"/>
  <c r="U340" i="15" s="1"/>
  <c r="V340" i="15" s="1"/>
  <c r="AY158" i="15"/>
  <c r="BA158" i="15" s="1"/>
  <c r="BB158" i="15" s="1"/>
  <c r="AU324" i="15"/>
  <c r="AW324" i="15" s="1"/>
  <c r="AX324" i="15" s="1"/>
  <c r="AM128" i="15"/>
  <c r="AN128" i="15" s="1"/>
  <c r="AI294" i="15"/>
  <c r="AA105" i="15"/>
  <c r="W327" i="15"/>
  <c r="X327" i="15" s="1"/>
  <c r="O147" i="15"/>
  <c r="AY319" i="15"/>
  <c r="AQ139" i="15"/>
  <c r="AS139" i="15" s="1"/>
  <c r="AT139" i="15" s="1"/>
  <c r="AM297" i="15"/>
  <c r="AE116" i="15"/>
  <c r="AA282" i="15"/>
  <c r="AC282" i="15" s="1"/>
  <c r="AD282" i="15" s="1"/>
  <c r="S94" i="15"/>
  <c r="O260" i="15"/>
  <c r="P260" i="15" s="1"/>
  <c r="AU78" i="15"/>
  <c r="AQ244" i="15"/>
  <c r="AI48" i="15"/>
  <c r="AK48" i="15" s="1"/>
  <c r="AL48" i="15" s="1"/>
  <c r="AE213" i="15"/>
  <c r="W25" i="15"/>
  <c r="S183" i="15"/>
  <c r="O349" i="15"/>
  <c r="AU167" i="15"/>
  <c r="AV167" i="15" s="1"/>
  <c r="AQ333" i="15"/>
  <c r="AS333" i="15" s="1"/>
  <c r="AT333" i="15" s="1"/>
  <c r="AI145" i="15"/>
  <c r="AK145" i="15" s="1"/>
  <c r="AL145" i="15" s="1"/>
  <c r="AE302" i="15"/>
  <c r="AG302" i="15" s="1"/>
  <c r="AH302" i="15" s="1"/>
  <c r="W122" i="15"/>
  <c r="S280" i="15"/>
  <c r="AY98" i="15"/>
  <c r="AZ98" i="15" s="1"/>
  <c r="AU256" i="15"/>
  <c r="AM76" i="15"/>
  <c r="AO76" i="15" s="1"/>
  <c r="AP76" i="15" s="1"/>
  <c r="AI234" i="15"/>
  <c r="AA53" i="15"/>
  <c r="AC53" i="15" s="1"/>
  <c r="AD53" i="15" s="1"/>
  <c r="W219" i="15"/>
  <c r="X219" i="15" s="1"/>
  <c r="O23" i="15"/>
  <c r="AY139" i="15"/>
  <c r="BA139" i="15" s="1"/>
  <c r="BB139" i="15" s="1"/>
  <c r="AU297" i="15"/>
  <c r="AM117" i="15"/>
  <c r="AI283" i="15"/>
  <c r="AJ283" i="15" s="1"/>
  <c r="AA94" i="15"/>
  <c r="W260" i="15"/>
  <c r="O72" i="15"/>
  <c r="P72" i="15" s="1"/>
  <c r="AY236" i="15"/>
  <c r="AQ40" i="15"/>
  <c r="AM206" i="15"/>
  <c r="AO206" i="15" s="1"/>
  <c r="AP206" i="15" s="1"/>
  <c r="AE17" i="15"/>
  <c r="AA175" i="15"/>
  <c r="AB175" i="15" s="1"/>
  <c r="W341" i="15"/>
  <c r="X341" i="15" s="1"/>
  <c r="O153" i="15"/>
  <c r="AY317" i="15"/>
  <c r="AZ317" i="15" s="1"/>
  <c r="AQ129" i="15"/>
  <c r="AR129" i="15" s="1"/>
  <c r="AM295" i="15"/>
  <c r="AE114" i="15"/>
  <c r="AA272" i="15"/>
  <c r="S92" i="15"/>
  <c r="U92" i="15" s="1"/>
  <c r="V92" i="15" s="1"/>
  <c r="O258" i="15"/>
  <c r="AU76" i="15"/>
  <c r="AW76" i="15" s="1"/>
  <c r="AX76" i="15" s="1"/>
  <c r="AQ234" i="15"/>
  <c r="AR234" i="15" s="1"/>
  <c r="AI46" i="15"/>
  <c r="AE211" i="15"/>
  <c r="W15" i="15"/>
  <c r="Y15" i="15" s="1"/>
  <c r="Z15" i="15" s="1"/>
  <c r="S181" i="15"/>
  <c r="O347" i="15"/>
  <c r="Q347" i="15" s="1"/>
  <c r="R347" i="15" s="1"/>
  <c r="AU173" i="15"/>
  <c r="AQ339" i="15"/>
  <c r="AS339" i="15" s="1"/>
  <c r="AT339" i="15" s="1"/>
  <c r="AI151" i="15"/>
  <c r="AJ151" i="15" s="1"/>
  <c r="AE316" i="15"/>
  <c r="W128" i="15"/>
  <c r="Y128" i="15" s="1"/>
  <c r="Z128" i="15" s="1"/>
  <c r="S294" i="15"/>
  <c r="AY112" i="15"/>
  <c r="AU278" i="15"/>
  <c r="AV278" i="15" s="1"/>
  <c r="AM90" i="15"/>
  <c r="AI248" i="15"/>
  <c r="AA67" i="15"/>
  <c r="AB67" i="15" s="1"/>
  <c r="W225" i="15"/>
  <c r="X225" i="15" s="1"/>
  <c r="O37" i="15"/>
  <c r="AY201" i="15"/>
  <c r="BA201" i="15" s="1"/>
  <c r="BB201" i="15" s="1"/>
  <c r="AQ21" i="15"/>
  <c r="AM187" i="15"/>
  <c r="AO187" i="15" s="1"/>
  <c r="AP187" i="15" s="1"/>
  <c r="AI345" i="15"/>
  <c r="AJ345" i="15" s="1"/>
  <c r="AA156" i="15"/>
  <c r="W322" i="15"/>
  <c r="X322" i="15" s="1"/>
  <c r="O134" i="15"/>
  <c r="AY298" i="15"/>
  <c r="AQ110" i="15"/>
  <c r="AM276" i="15"/>
  <c r="AE87" i="15"/>
  <c r="AG87" i="15" s="1"/>
  <c r="AH87" i="15" s="1"/>
  <c r="AA253" i="15"/>
  <c r="S65" i="15"/>
  <c r="U65" i="15" s="1"/>
  <c r="V65" i="15" s="1"/>
  <c r="O223" i="15"/>
  <c r="P223" i="15" s="1"/>
  <c r="AY339" i="15"/>
  <c r="BA339" i="15" s="1"/>
  <c r="BB339" i="15" s="1"/>
  <c r="AQ151" i="15"/>
  <c r="AM317" i="15"/>
  <c r="AN317" i="15" s="1"/>
  <c r="AE128" i="15"/>
  <c r="AA294" i="15"/>
  <c r="AC294" i="15" s="1"/>
  <c r="AD294" i="15" s="1"/>
  <c r="S114" i="15"/>
  <c r="O272" i="15"/>
  <c r="Q272" i="15" s="1"/>
  <c r="R272" i="15" s="1"/>
  <c r="AU82" i="15"/>
  <c r="AW82" i="15" s="1"/>
  <c r="AX82" i="15" s="1"/>
  <c r="AQ240" i="15"/>
  <c r="AI60" i="15"/>
  <c r="AJ60" i="15" s="1"/>
  <c r="AE217" i="15"/>
  <c r="W29" i="15"/>
  <c r="S195" i="15"/>
  <c r="U195" i="15" s="1"/>
  <c r="V195" i="15" s="1"/>
  <c r="O353" i="15"/>
  <c r="AU171" i="15"/>
  <c r="AQ329" i="15"/>
  <c r="AR329" i="15" s="1"/>
  <c r="AI149" i="15"/>
  <c r="AE314" i="15"/>
  <c r="W126" i="15"/>
  <c r="Y126" i="15" s="1"/>
  <c r="Z126" i="15" s="1"/>
  <c r="S292" i="15"/>
  <c r="AY110" i="15"/>
  <c r="BA110" i="15" s="1"/>
  <c r="BB110" i="15" s="1"/>
  <c r="AU276" i="15"/>
  <c r="AW276" i="15" s="1"/>
  <c r="AX276" i="15" s="1"/>
  <c r="AM80" i="15"/>
  <c r="AI246" i="15"/>
  <c r="AJ246" i="15" s="1"/>
  <c r="AA57" i="15"/>
  <c r="W215" i="15"/>
  <c r="O35" i="15"/>
  <c r="AY207" i="15"/>
  <c r="AQ27" i="15"/>
  <c r="AS27" i="15" s="1"/>
  <c r="AT27" i="15" s="1"/>
  <c r="AM185" i="15"/>
  <c r="AI351" i="15"/>
  <c r="AK351" i="15" s="1"/>
  <c r="AL351" i="15" s="1"/>
  <c r="AA170" i="15"/>
  <c r="AC170" i="15" s="1"/>
  <c r="AD170" i="15" s="1"/>
  <c r="W328" i="15"/>
  <c r="O148" i="15"/>
  <c r="AY312" i="15"/>
  <c r="BA312" i="15" s="1"/>
  <c r="BB312" i="15" s="1"/>
  <c r="AQ132" i="15"/>
  <c r="AM290" i="15"/>
  <c r="AO290" i="15" s="1"/>
  <c r="AP290" i="15" s="1"/>
  <c r="AE101" i="15"/>
  <c r="AA267" i="15"/>
  <c r="AC267" i="15" s="1"/>
  <c r="AD267" i="15" s="1"/>
  <c r="S135" i="15"/>
  <c r="T135" i="15" s="1"/>
  <c r="O301" i="15"/>
  <c r="AU119" i="15"/>
  <c r="AV119" i="15" s="1"/>
  <c r="AQ285" i="15"/>
  <c r="AI97" i="15"/>
  <c r="AE254" i="15"/>
  <c r="AG254" i="15" s="1"/>
  <c r="AH254" i="15" s="1"/>
  <c r="W74" i="15"/>
  <c r="S232" i="15"/>
  <c r="AY50" i="15"/>
  <c r="BA50" i="15" s="1"/>
  <c r="BB50" i="15" s="1"/>
  <c r="AU208" i="15"/>
  <c r="AV208" i="15" s="1"/>
  <c r="AM28" i="15"/>
  <c r="AI186" i="15"/>
  <c r="AK186" i="15" s="1"/>
  <c r="AL186" i="15" s="1"/>
  <c r="AE351" i="15"/>
  <c r="W171" i="15"/>
  <c r="Y171" i="15" s="1"/>
  <c r="Z171" i="15" s="1"/>
  <c r="S329" i="15"/>
  <c r="U329" i="15" s="1"/>
  <c r="V329" i="15" s="1"/>
  <c r="AY155" i="15"/>
  <c r="AU313" i="15"/>
  <c r="AW313" i="15" s="1"/>
  <c r="AX313" i="15" s="1"/>
  <c r="AM133" i="15"/>
  <c r="AI299" i="15"/>
  <c r="AA110" i="15"/>
  <c r="W276" i="15"/>
  <c r="O88" i="15"/>
  <c r="Q88" i="15" s="1"/>
  <c r="R88" i="15" s="1"/>
  <c r="AY252" i="15"/>
  <c r="AQ56" i="15"/>
  <c r="AS56" i="15" s="1"/>
  <c r="AT56" i="15" s="1"/>
  <c r="AM222" i="15"/>
  <c r="AN222" i="15" s="1"/>
  <c r="AE33" i="15"/>
  <c r="AG33" i="15" s="1"/>
  <c r="AH33" i="15" s="1"/>
  <c r="AA191" i="15"/>
  <c r="S11" i="15"/>
  <c r="U11" i="15" s="1"/>
  <c r="V11" i="15" s="1"/>
  <c r="O169" i="15"/>
  <c r="AY333" i="15"/>
  <c r="BA333" i="15" s="1"/>
  <c r="BB333" i="15" s="1"/>
  <c r="AQ145" i="15"/>
  <c r="AM311" i="15"/>
  <c r="AO311" i="15" s="1"/>
  <c r="AP311" i="15" s="1"/>
  <c r="AE130" i="15"/>
  <c r="AG130" i="15" s="1"/>
  <c r="AH130" i="15" s="1"/>
  <c r="AA288" i="15"/>
  <c r="S108" i="15"/>
  <c r="U108" i="15" s="1"/>
  <c r="V108" i="15" s="1"/>
  <c r="O274" i="15"/>
  <c r="AU92" i="15"/>
  <c r="AQ250" i="15"/>
  <c r="AS250" i="15" s="1"/>
  <c r="AT250" i="15" s="1"/>
  <c r="AI62" i="15"/>
  <c r="AE227" i="15"/>
  <c r="W95" i="15"/>
  <c r="X95" i="15" s="1"/>
  <c r="S261" i="15"/>
  <c r="AY87" i="15"/>
  <c r="AU253" i="15"/>
  <c r="AW253" i="15" s="1"/>
  <c r="AX253" i="15" s="1"/>
  <c r="AM65" i="15"/>
  <c r="AI231" i="15"/>
  <c r="AK231" i="15" s="1"/>
  <c r="AL231" i="15" s="1"/>
  <c r="AA50" i="15"/>
  <c r="AC50" i="15" s="1"/>
  <c r="AD50" i="15" s="1"/>
  <c r="W208" i="15"/>
  <c r="O28" i="15"/>
  <c r="Q28" i="15" s="1"/>
  <c r="R28" i="15" s="1"/>
  <c r="AY192" i="15"/>
  <c r="AQ12" i="15"/>
  <c r="AM170" i="15"/>
  <c r="AI328" i="15"/>
  <c r="AA147" i="15"/>
  <c r="AB147" i="15" s="1"/>
  <c r="W305" i="15"/>
  <c r="O117" i="15"/>
  <c r="Q117" i="15" s="1"/>
  <c r="R117" i="15" s="1"/>
  <c r="AY281" i="15"/>
  <c r="BA281" i="15" s="1"/>
  <c r="BB281" i="15" s="1"/>
  <c r="AQ101" i="15"/>
  <c r="AM267" i="15"/>
  <c r="AE70" i="15"/>
  <c r="AG70" i="15" s="1"/>
  <c r="AH70" i="15" s="1"/>
  <c r="AA236" i="15"/>
  <c r="S48" i="15"/>
  <c r="T48" i="15" s="1"/>
  <c r="O214" i="15"/>
  <c r="AU24" i="15"/>
  <c r="AW24" i="15" s="1"/>
  <c r="AX24" i="15" s="1"/>
  <c r="AQ190" i="15"/>
  <c r="AS190" i="15" s="1"/>
  <c r="AT190" i="15" s="1"/>
  <c r="AI66" i="15"/>
  <c r="AK66" i="15" s="1"/>
  <c r="AL66" i="15" s="1"/>
  <c r="AE231" i="15"/>
  <c r="AG231" i="15" s="1"/>
  <c r="AH231" i="15" s="1"/>
  <c r="W51" i="15"/>
  <c r="S209" i="15"/>
  <c r="AY35" i="15"/>
  <c r="AZ35" i="15" s="1"/>
  <c r="AU193" i="15"/>
  <c r="AV193" i="15" s="1"/>
  <c r="AM13" i="15"/>
  <c r="AI179" i="15"/>
  <c r="AK179" i="15" s="1"/>
  <c r="AL179" i="15" s="1"/>
  <c r="AE336" i="15"/>
  <c r="W156" i="15"/>
  <c r="S322" i="15"/>
  <c r="U322" i="15" s="1"/>
  <c r="V322" i="15" s="1"/>
  <c r="AY132" i="15"/>
  <c r="AU290" i="15"/>
  <c r="AV290" i="15" s="1"/>
  <c r="AM102" i="15"/>
  <c r="AI268" i="15"/>
  <c r="AA135" i="15"/>
  <c r="AC135" i="15" s="1"/>
  <c r="AD135" i="15" s="1"/>
  <c r="W301" i="15"/>
  <c r="O113" i="15"/>
  <c r="AY277" i="15"/>
  <c r="AQ89" i="15"/>
  <c r="AM255" i="15"/>
  <c r="AN255" i="15" s="1"/>
  <c r="AE74" i="15"/>
  <c r="AA232" i="15"/>
  <c r="AC232" i="15" s="1"/>
  <c r="AD232" i="15" s="1"/>
  <c r="S52" i="15"/>
  <c r="U52" i="15" s="1"/>
  <c r="V52" i="15" s="1"/>
  <c r="O218" i="15"/>
  <c r="AU36" i="15"/>
  <c r="AQ258" i="15"/>
  <c r="AS258" i="15" s="1"/>
  <c r="AT258" i="15" s="1"/>
  <c r="AI70" i="15"/>
  <c r="AE235" i="15"/>
  <c r="AF235" i="15" s="1"/>
  <c r="W39" i="15"/>
  <c r="S205" i="15"/>
  <c r="U205" i="15" s="1"/>
  <c r="V205" i="15" s="1"/>
  <c r="AY31" i="15"/>
  <c r="BA31" i="15" s="1"/>
  <c r="BB31" i="15" s="1"/>
  <c r="AU197" i="15"/>
  <c r="AM9" i="15"/>
  <c r="AO9" i="15" s="1"/>
  <c r="AP9" i="15" s="1"/>
  <c r="AI175" i="15"/>
  <c r="AE340" i="15"/>
  <c r="W152" i="15"/>
  <c r="X152" i="15" s="1"/>
  <c r="S318" i="15"/>
  <c r="T318" i="15" s="1"/>
  <c r="AY136" i="15"/>
  <c r="AU302" i="15"/>
  <c r="AW302" i="15" s="1"/>
  <c r="AX302" i="15" s="1"/>
  <c r="AM114" i="15"/>
  <c r="AO114" i="15" s="1"/>
  <c r="AP114" i="15" s="1"/>
  <c r="AI272" i="15"/>
  <c r="AA91" i="15"/>
  <c r="AC91" i="15" s="1"/>
  <c r="AD91" i="15" s="1"/>
  <c r="W249" i="15"/>
  <c r="O61" i="15"/>
  <c r="P61" i="15" s="1"/>
  <c r="AY225" i="15"/>
  <c r="AQ45" i="15"/>
  <c r="AM211" i="15"/>
  <c r="AO211" i="15" s="1"/>
  <c r="AP211" i="15" s="1"/>
  <c r="AE14" i="15"/>
  <c r="AA180" i="15"/>
  <c r="W346" i="15"/>
  <c r="O158" i="15"/>
  <c r="AY322" i="15"/>
  <c r="AZ322" i="15" s="1"/>
  <c r="AQ134" i="15"/>
  <c r="AM300" i="15"/>
  <c r="AO300" i="15" s="1"/>
  <c r="AP300" i="15" s="1"/>
  <c r="AE111" i="15"/>
  <c r="AG111" i="15" s="1"/>
  <c r="AH111" i="15" s="1"/>
  <c r="AA277" i="15"/>
  <c r="S89" i="15"/>
  <c r="O247" i="15"/>
  <c r="Q247" i="15" s="1"/>
  <c r="R247" i="15" s="1"/>
  <c r="AU73" i="15"/>
  <c r="AQ239" i="15"/>
  <c r="AR239" i="15" s="1"/>
  <c r="AI59" i="15"/>
  <c r="AE216" i="15"/>
  <c r="AG216" i="15" s="1"/>
  <c r="AH216" i="15" s="1"/>
  <c r="W36" i="15"/>
  <c r="Y36" i="15" s="1"/>
  <c r="Z36" i="15" s="1"/>
  <c r="S202" i="15"/>
  <c r="AY12" i="15"/>
  <c r="BA12" i="15" s="1"/>
  <c r="BB12" i="15" s="1"/>
  <c r="AU170" i="15"/>
  <c r="AQ328" i="15"/>
  <c r="AI148" i="15"/>
  <c r="AJ148" i="15" s="1"/>
  <c r="AE305" i="15"/>
  <c r="AF305" i="15" s="1"/>
  <c r="W117" i="15"/>
  <c r="S283" i="15"/>
  <c r="T283" i="15" s="1"/>
  <c r="AY93" i="15"/>
  <c r="AU259" i="15"/>
  <c r="AY59" i="15"/>
  <c r="BA59" i="15" s="1"/>
  <c r="BB59" i="15" s="1"/>
  <c r="AU217" i="15"/>
  <c r="AM37" i="15"/>
  <c r="AO37" i="15" s="1"/>
  <c r="AP37" i="15" s="1"/>
  <c r="AI203" i="15"/>
  <c r="AK203" i="15" s="1"/>
  <c r="AL203" i="15" s="1"/>
  <c r="AA14" i="15"/>
  <c r="AC14" i="15" s="1"/>
  <c r="AD14" i="15" s="1"/>
  <c r="W180" i="15"/>
  <c r="Y180" i="15" s="1"/>
  <c r="Z180" i="15" s="1"/>
  <c r="S346" i="15"/>
  <c r="U346" i="15" s="1"/>
  <c r="V346" i="15" s="1"/>
  <c r="AY156" i="15"/>
  <c r="BA156" i="15" s="1"/>
  <c r="BB156" i="15" s="1"/>
  <c r="AU314" i="15"/>
  <c r="AV314" i="15" s="1"/>
  <c r="AM126" i="15"/>
  <c r="AI292" i="15"/>
  <c r="AK292" i="15" s="1"/>
  <c r="AL292" i="15" s="1"/>
  <c r="AA159" i="15"/>
  <c r="AB159" i="15" s="1"/>
  <c r="W325" i="15"/>
  <c r="X325" i="15" s="1"/>
  <c r="O137" i="15"/>
  <c r="P137" i="15" s="1"/>
  <c r="AY301" i="15"/>
  <c r="BA301" i="15" s="1"/>
  <c r="BB301" i="15" s="1"/>
  <c r="AQ113" i="15"/>
  <c r="AM279" i="15"/>
  <c r="AO279" i="15" s="1"/>
  <c r="AP279" i="15" s="1"/>
  <c r="AE98" i="15"/>
  <c r="AA256" i="15"/>
  <c r="AC256" i="15" s="1"/>
  <c r="AD256" i="15" s="1"/>
  <c r="S76" i="15"/>
  <c r="U76" i="15" s="1"/>
  <c r="V76" i="15" s="1"/>
  <c r="O242" i="15"/>
  <c r="Q242" i="15" s="1"/>
  <c r="R242" i="15" s="1"/>
  <c r="AU60" i="15"/>
  <c r="AW60" i="15" s="1"/>
  <c r="AX60" i="15" s="1"/>
  <c r="AQ218" i="15"/>
  <c r="AS218" i="15" s="1"/>
  <c r="AT218" i="15" s="1"/>
  <c r="AI30" i="15"/>
  <c r="AE195" i="15"/>
  <c r="AA353" i="15"/>
  <c r="S165" i="15"/>
  <c r="T165" i="15" s="1"/>
  <c r="O331" i="15"/>
  <c r="Q331" i="15" s="1"/>
  <c r="R331" i="15" s="1"/>
  <c r="AU157" i="15"/>
  <c r="AV157" i="15" s="1"/>
  <c r="AQ323" i="15"/>
  <c r="AS323" i="15" s="1"/>
  <c r="AT323" i="15" s="1"/>
  <c r="AI135" i="15"/>
  <c r="AE300" i="15"/>
  <c r="W112" i="15"/>
  <c r="Y112" i="15" s="1"/>
  <c r="Z112" i="15" s="1"/>
  <c r="S278" i="15"/>
  <c r="AY96" i="15"/>
  <c r="BA96" i="15" s="1"/>
  <c r="BB96" i="15" s="1"/>
  <c r="AU262" i="15"/>
  <c r="AV262" i="15" s="1"/>
  <c r="AM74" i="15"/>
  <c r="AN74" i="15" s="1"/>
  <c r="AI232" i="15"/>
  <c r="AJ232" i="15" s="1"/>
  <c r="AA51" i="15"/>
  <c r="W209" i="15"/>
  <c r="O21" i="15"/>
  <c r="P21" i="15" s="1"/>
  <c r="AY185" i="15"/>
  <c r="AU351" i="15"/>
  <c r="AV351" i="15" s="1"/>
  <c r="AM171" i="15"/>
  <c r="AN171" i="15" s="1"/>
  <c r="AI329" i="15"/>
  <c r="AK329" i="15" s="1"/>
  <c r="AL329" i="15" s="1"/>
  <c r="AA140" i="15"/>
  <c r="AC140" i="15" s="1"/>
  <c r="AD140" i="15" s="1"/>
  <c r="W306" i="15"/>
  <c r="O118" i="15"/>
  <c r="P118" i="15" s="1"/>
  <c r="AY282" i="15"/>
  <c r="BA282" i="15" s="1"/>
  <c r="BB282" i="15" s="1"/>
  <c r="AQ94" i="15"/>
  <c r="AM260" i="15"/>
  <c r="AO260" i="15" s="1"/>
  <c r="AP260" i="15" s="1"/>
  <c r="AE71" i="15"/>
  <c r="AF71" i="15" s="1"/>
  <c r="AA237" i="15"/>
  <c r="AC237" i="15" s="1"/>
  <c r="AD237" i="15" s="1"/>
  <c r="S49" i="15"/>
  <c r="U49" i="15" s="1"/>
  <c r="V49" i="15" s="1"/>
  <c r="O207" i="15"/>
  <c r="AU33" i="15"/>
  <c r="AQ199" i="15"/>
  <c r="AI19" i="15"/>
  <c r="AE176" i="15"/>
  <c r="AG176" i="15" s="1"/>
  <c r="AH176" i="15" s="1"/>
  <c r="AA342" i="15"/>
  <c r="AC342" i="15" s="1"/>
  <c r="AD342" i="15" s="1"/>
  <c r="S162" i="15"/>
  <c r="U162" i="15" s="1"/>
  <c r="V162" i="15" s="1"/>
  <c r="O320" i="15"/>
  <c r="Q320" i="15" s="1"/>
  <c r="R320" i="15" s="1"/>
  <c r="AU194" i="15"/>
  <c r="AV194" i="15" s="1"/>
  <c r="AQ352" i="15"/>
  <c r="AR352" i="15" s="1"/>
  <c r="AI172" i="15"/>
  <c r="AK172" i="15" s="1"/>
  <c r="AL172" i="15" s="1"/>
  <c r="AE329" i="15"/>
  <c r="W141" i="15"/>
  <c r="Y141" i="15" s="1"/>
  <c r="Z141" i="15" s="1"/>
  <c r="S307" i="15"/>
  <c r="T307" i="15" s="1"/>
  <c r="AY117" i="15"/>
  <c r="BA117" i="15" s="1"/>
  <c r="BB117" i="15" s="1"/>
  <c r="AU283" i="15"/>
  <c r="AW283" i="15" s="1"/>
  <c r="AX283" i="15" s="1"/>
  <c r="AM95" i="15"/>
  <c r="AO95" i="15" s="1"/>
  <c r="AP95" i="15" s="1"/>
  <c r="AI261" i="15"/>
  <c r="AK261" i="15" s="1"/>
  <c r="AL261" i="15" s="1"/>
  <c r="AA72" i="15"/>
  <c r="AB72" i="15" s="1"/>
  <c r="W238" i="15"/>
  <c r="O58" i="15"/>
  <c r="Q58" i="15" s="1"/>
  <c r="R58" i="15" s="1"/>
  <c r="AY222" i="15"/>
  <c r="AZ222" i="15" s="1"/>
  <c r="AQ34" i="15"/>
  <c r="AR34" i="15" s="1"/>
  <c r="AM192" i="15"/>
  <c r="AO192" i="15" s="1"/>
  <c r="AP192" i="15" s="1"/>
  <c r="AE11" i="15"/>
  <c r="AG11" i="15" s="1"/>
  <c r="AH11" i="15" s="1"/>
  <c r="AA169" i="15"/>
  <c r="AB169" i="15" s="1"/>
  <c r="S45" i="15"/>
  <c r="U45" i="15" s="1"/>
  <c r="V45" i="15" s="1"/>
  <c r="O211" i="15"/>
  <c r="AU37" i="15"/>
  <c r="AW37" i="15" s="1"/>
  <c r="AX37" i="15" s="1"/>
  <c r="AQ203" i="15"/>
  <c r="AS203" i="15" s="1"/>
  <c r="AT203" i="15" s="1"/>
  <c r="AI15" i="15"/>
  <c r="AK15" i="15" s="1"/>
  <c r="AL15" i="15" s="1"/>
  <c r="AE180" i="15"/>
  <c r="AG180" i="15" s="1"/>
  <c r="AH180" i="15" s="1"/>
  <c r="AA346" i="15"/>
  <c r="AB346" i="15" s="1"/>
  <c r="S158" i="15"/>
  <c r="O324" i="15"/>
  <c r="AU142" i="15"/>
  <c r="AQ308" i="15"/>
  <c r="AS308" i="15" s="1"/>
  <c r="AT308" i="15" s="1"/>
  <c r="AI112" i="15"/>
  <c r="AJ112" i="15" s="1"/>
  <c r="AE277" i="15"/>
  <c r="AG277" i="15" s="1"/>
  <c r="AH277" i="15" s="1"/>
  <c r="W89" i="15"/>
  <c r="X89" i="15" s="1"/>
  <c r="S247" i="15"/>
  <c r="T247" i="15" s="1"/>
  <c r="AY65" i="15"/>
  <c r="AU231" i="15"/>
  <c r="AW231" i="15" s="1"/>
  <c r="AX231" i="15" s="1"/>
  <c r="AM51" i="15"/>
  <c r="AI209" i="15"/>
  <c r="AJ209" i="15" s="1"/>
  <c r="AA20" i="15"/>
  <c r="AC20" i="15" s="1"/>
  <c r="AD20" i="15" s="1"/>
  <c r="W186" i="15"/>
  <c r="Y186" i="15" s="1"/>
  <c r="Z186" i="15" s="1"/>
  <c r="S344" i="15"/>
  <c r="T344" i="15" s="1"/>
  <c r="AY162" i="15"/>
  <c r="BA162" i="15" s="1"/>
  <c r="BB162" i="15" s="1"/>
  <c r="AU320" i="15"/>
  <c r="AW320" i="15" s="1"/>
  <c r="AX320" i="15" s="1"/>
  <c r="AM140" i="15"/>
  <c r="AN140" i="15" s="1"/>
  <c r="AI298" i="15"/>
  <c r="AA117" i="15"/>
  <c r="AC117" i="15" s="1"/>
  <c r="AD117" i="15" s="1"/>
  <c r="W283" i="15"/>
  <c r="Y283" i="15" s="1"/>
  <c r="Z283" i="15" s="1"/>
  <c r="O87" i="15"/>
  <c r="P87" i="15" s="1"/>
  <c r="AY203" i="15"/>
  <c r="AZ203" i="15" s="1"/>
  <c r="AQ15" i="15"/>
  <c r="AS15" i="15" s="1"/>
  <c r="AT15" i="15" s="1"/>
  <c r="AM181" i="15"/>
  <c r="AN181" i="15" s="1"/>
  <c r="AI347" i="15"/>
  <c r="AK347" i="15" s="1"/>
  <c r="AL347" i="15" s="1"/>
  <c r="AA158" i="15"/>
  <c r="W324" i="15"/>
  <c r="X324" i="15" s="1"/>
  <c r="O136" i="15"/>
  <c r="Q136" i="15" s="1"/>
  <c r="R136" i="15" s="1"/>
  <c r="AY300" i="15"/>
  <c r="BA300" i="15" s="1"/>
  <c r="BB300" i="15" s="1"/>
  <c r="AQ104" i="15"/>
  <c r="AS104" i="15" s="1"/>
  <c r="AT104" i="15" s="1"/>
  <c r="AM270" i="15"/>
  <c r="AO270" i="15" s="1"/>
  <c r="AP270" i="15" s="1"/>
  <c r="AE81" i="15"/>
  <c r="AA239" i="15"/>
  <c r="S59" i="15"/>
  <c r="O217" i="15"/>
  <c r="P217" i="15" s="1"/>
  <c r="AU35" i="15"/>
  <c r="AW35" i="15" s="1"/>
  <c r="AX35" i="15" s="1"/>
  <c r="AQ193" i="15"/>
  <c r="AS193" i="15" s="1"/>
  <c r="AT193" i="15" s="1"/>
  <c r="AI13" i="15"/>
  <c r="AJ13" i="15" s="1"/>
  <c r="AE178" i="15"/>
  <c r="AG178" i="15" s="1"/>
  <c r="AH178" i="15" s="1"/>
  <c r="AA336" i="15"/>
  <c r="S156" i="15"/>
  <c r="U156" i="15" s="1"/>
  <c r="V156" i="15" s="1"/>
  <c r="O322" i="15"/>
  <c r="AU140" i="15"/>
  <c r="AW140" i="15" s="1"/>
  <c r="AX140" i="15" s="1"/>
  <c r="AQ298" i="15"/>
  <c r="AS298" i="15" s="1"/>
  <c r="AT298" i="15" s="1"/>
  <c r="AI110" i="15"/>
  <c r="AK110" i="15" s="1"/>
  <c r="AL110" i="15" s="1"/>
  <c r="AE275" i="15"/>
  <c r="AG275" i="15" s="1"/>
  <c r="AH275" i="15" s="1"/>
  <c r="W79" i="15"/>
  <c r="Y79" i="15" s="1"/>
  <c r="Z79" i="15" s="1"/>
  <c r="S245" i="15"/>
  <c r="AY71" i="15"/>
  <c r="AZ71" i="15" s="1"/>
  <c r="AU237" i="15"/>
  <c r="AM49" i="15"/>
  <c r="AO49" i="15" s="1"/>
  <c r="AP49" i="15" s="1"/>
  <c r="AI215" i="15"/>
  <c r="AK215" i="15" s="1"/>
  <c r="AL215" i="15" s="1"/>
  <c r="AA34" i="15"/>
  <c r="AB34" i="15" s="1"/>
  <c r="W192" i="15"/>
  <c r="Y192" i="15" s="1"/>
  <c r="Z192" i="15" s="1"/>
  <c r="O12" i="15"/>
  <c r="Q12" i="15" s="1"/>
  <c r="R12" i="15" s="1"/>
  <c r="AY176" i="15"/>
  <c r="AZ176" i="15" s="1"/>
  <c r="AU342" i="15"/>
  <c r="AW342" i="15" s="1"/>
  <c r="AX342" i="15" s="1"/>
  <c r="AM154" i="15"/>
  <c r="AI312" i="15"/>
  <c r="AK312" i="15" s="1"/>
  <c r="AL312" i="15" s="1"/>
  <c r="AA131" i="15"/>
  <c r="AC131" i="15" s="1"/>
  <c r="AD131" i="15" s="1"/>
  <c r="W289" i="15"/>
  <c r="X289" i="15" s="1"/>
  <c r="O101" i="15"/>
  <c r="P101" i="15" s="1"/>
  <c r="AY265" i="15"/>
  <c r="BA265" i="15" s="1"/>
  <c r="BB265" i="15" s="1"/>
  <c r="AQ85" i="15"/>
  <c r="AM251" i="15"/>
  <c r="AE54" i="15"/>
  <c r="AA220" i="15"/>
  <c r="AC220" i="15" s="1"/>
  <c r="AD220" i="15" s="1"/>
  <c r="S32" i="15"/>
  <c r="U32" i="15" s="1"/>
  <c r="V32" i="15" s="1"/>
  <c r="O198" i="15"/>
  <c r="Q198" i="15" s="1"/>
  <c r="R198" i="15" s="1"/>
  <c r="AU8" i="15"/>
  <c r="AV8" i="15" s="1"/>
  <c r="AQ174" i="15"/>
  <c r="AS174" i="15" s="1"/>
  <c r="AT174" i="15" s="1"/>
  <c r="AM340" i="15"/>
  <c r="AN340" i="15" s="1"/>
  <c r="AE151" i="15"/>
  <c r="AG151" i="15" s="1"/>
  <c r="AH151" i="15" s="1"/>
  <c r="AA317" i="15"/>
  <c r="S129" i="15"/>
  <c r="U129" i="15" s="1"/>
  <c r="V129" i="15" s="1"/>
  <c r="O287" i="15"/>
  <c r="P287" i="15" s="1"/>
  <c r="AU49" i="15"/>
  <c r="AV49" i="15" s="1"/>
  <c r="AQ215" i="15"/>
  <c r="AS215" i="15" s="1"/>
  <c r="AT215" i="15" s="1"/>
  <c r="AI35" i="15"/>
  <c r="AK35" i="15" s="1"/>
  <c r="AL35" i="15" s="1"/>
  <c r="AE192" i="15"/>
  <c r="AF192" i="15" s="1"/>
  <c r="W12" i="15"/>
  <c r="X12" i="15" s="1"/>
  <c r="S178" i="15"/>
  <c r="O336" i="15"/>
  <c r="P336" i="15" s="1"/>
  <c r="AU146" i="15"/>
  <c r="AW146" i="15" s="1"/>
  <c r="AX146" i="15" s="1"/>
  <c r="AQ304" i="15"/>
  <c r="AR304" i="15" s="1"/>
  <c r="AI124" i="15"/>
  <c r="AK124" i="15" s="1"/>
  <c r="AL124" i="15" s="1"/>
  <c r="AE281" i="15"/>
  <c r="AG281" i="15" s="1"/>
  <c r="AH281" i="15" s="1"/>
  <c r="W93" i="15"/>
  <c r="X93" i="15" s="1"/>
  <c r="S259" i="15"/>
  <c r="U259" i="15" s="1"/>
  <c r="V259" i="15" s="1"/>
  <c r="AY69" i="15"/>
  <c r="AU235" i="15"/>
  <c r="AW235" i="15" s="1"/>
  <c r="AX235" i="15" s="1"/>
  <c r="AM47" i="15"/>
  <c r="AN47" i="15" s="1"/>
  <c r="AI213" i="15"/>
  <c r="AK213" i="15" s="1"/>
  <c r="AL213" i="15" s="1"/>
  <c r="AA24" i="15"/>
  <c r="AB24" i="15" s="1"/>
  <c r="W190" i="15"/>
  <c r="Y190" i="15" s="1"/>
  <c r="Z190" i="15" s="1"/>
  <c r="O10" i="15"/>
  <c r="AY174" i="15"/>
  <c r="AU340" i="15"/>
  <c r="AM144" i="15"/>
  <c r="AN144" i="15" s="1"/>
  <c r="AI310" i="15"/>
  <c r="AJ310" i="15" s="1"/>
  <c r="AA121" i="15"/>
  <c r="AB121" i="15" s="1"/>
  <c r="W279" i="15"/>
  <c r="X279" i="15" s="1"/>
  <c r="O99" i="15"/>
  <c r="Q99" i="15" s="1"/>
  <c r="R99" i="15" s="1"/>
  <c r="AY271" i="15"/>
  <c r="AQ91" i="15"/>
  <c r="AS91" i="15" s="1"/>
  <c r="AT91" i="15" s="1"/>
  <c r="AM249" i="15"/>
  <c r="AE68" i="15"/>
  <c r="AG68" i="15" s="1"/>
  <c r="AH68" i="15" s="1"/>
  <c r="AA234" i="15"/>
  <c r="AC234" i="15" s="1"/>
  <c r="AD234" i="15" s="1"/>
  <c r="S46" i="15"/>
  <c r="T46" i="15" s="1"/>
  <c r="O212" i="15"/>
  <c r="Q212" i="15" s="1"/>
  <c r="R212" i="15" s="1"/>
  <c r="AU30" i="15"/>
  <c r="AW30" i="15" s="1"/>
  <c r="AX30" i="15" s="1"/>
  <c r="AQ196" i="15"/>
  <c r="AM354" i="15"/>
  <c r="AN354" i="15" s="1"/>
  <c r="AE165" i="15"/>
  <c r="AA331" i="15"/>
  <c r="AC331" i="15" s="1"/>
  <c r="AD331" i="15" s="1"/>
  <c r="S199" i="15"/>
  <c r="U199" i="15" s="1"/>
  <c r="V199" i="15" s="1"/>
  <c r="AY17" i="15"/>
  <c r="BA17" i="15" s="1"/>
  <c r="BB17" i="15" s="1"/>
  <c r="AU183" i="15"/>
  <c r="AW183" i="15" s="1"/>
  <c r="AX183" i="15" s="1"/>
  <c r="AQ349" i="15"/>
  <c r="AI161" i="15"/>
  <c r="AJ161" i="15" s="1"/>
  <c r="AE318" i="15"/>
  <c r="AG318" i="15" s="1"/>
  <c r="AH318" i="15" s="1"/>
  <c r="W138" i="15"/>
  <c r="S296" i="15"/>
  <c r="U296" i="15" s="1"/>
  <c r="V296" i="15" s="1"/>
  <c r="AY114" i="15"/>
  <c r="BA114" i="15" s="1"/>
  <c r="BB114" i="15" s="1"/>
  <c r="AU272" i="15"/>
  <c r="AV272" i="15" s="1"/>
  <c r="AM92" i="15"/>
  <c r="AO92" i="15" s="1"/>
  <c r="AP92" i="15" s="1"/>
  <c r="AI250" i="15"/>
  <c r="AA69" i="15"/>
  <c r="AC69" i="15" s="1"/>
  <c r="AD69" i="15" s="1"/>
  <c r="W235" i="15"/>
  <c r="O39" i="15"/>
  <c r="AY219" i="15"/>
  <c r="AZ219" i="15" s="1"/>
  <c r="AQ31" i="15"/>
  <c r="AS31" i="15" s="1"/>
  <c r="AT31" i="15" s="1"/>
  <c r="AM197" i="15"/>
  <c r="AO197" i="15" s="1"/>
  <c r="AP197" i="15" s="1"/>
  <c r="AE8" i="15"/>
  <c r="AG8" i="15" s="1"/>
  <c r="AH8" i="15" s="1"/>
  <c r="AA174" i="15"/>
  <c r="W340" i="15"/>
  <c r="O152" i="15"/>
  <c r="Q152" i="15" s="1"/>
  <c r="R152" i="15" s="1"/>
  <c r="AY316" i="15"/>
  <c r="AQ120" i="15"/>
  <c r="AS120" i="15" s="1"/>
  <c r="AT120" i="15" s="1"/>
  <c r="AM286" i="15"/>
  <c r="AO286" i="15" s="1"/>
  <c r="AP286" i="15" s="1"/>
  <c r="AE97" i="15"/>
  <c r="AG97" i="15" s="1"/>
  <c r="AH97" i="15" s="1"/>
  <c r="AA255" i="15"/>
  <c r="AB255" i="15" s="1"/>
  <c r="S75" i="15"/>
  <c r="O233" i="15"/>
  <c r="Q233" i="15" s="1"/>
  <c r="R233" i="15" s="1"/>
  <c r="AU51" i="15"/>
  <c r="AV51" i="15" s="1"/>
  <c r="AQ209" i="15"/>
  <c r="AI29" i="15"/>
  <c r="AK29" i="15" s="1"/>
  <c r="AL29" i="15" s="1"/>
  <c r="AE194" i="15"/>
  <c r="AG194" i="15" s="1"/>
  <c r="AH194" i="15" s="1"/>
  <c r="AA352" i="15"/>
  <c r="AC352" i="15" s="1"/>
  <c r="AD352" i="15" s="1"/>
  <c r="S172" i="15"/>
  <c r="U172" i="15" s="1"/>
  <c r="V172" i="15" s="1"/>
  <c r="O338" i="15"/>
  <c r="Q338" i="15" s="1"/>
  <c r="R338" i="15" s="1"/>
  <c r="AU156" i="15"/>
  <c r="AV156" i="15" s="1"/>
  <c r="AQ314" i="15"/>
  <c r="AS314" i="15" s="1"/>
  <c r="AT314" i="15" s="1"/>
  <c r="AI126" i="15"/>
  <c r="AE291" i="15"/>
  <c r="AG291" i="15" s="1"/>
  <c r="AH291" i="15" s="1"/>
  <c r="W159" i="15"/>
  <c r="X159" i="15" s="1"/>
  <c r="S325" i="15"/>
  <c r="T325" i="15" s="1"/>
  <c r="AY151" i="15"/>
  <c r="BA151" i="15" s="1"/>
  <c r="BB151" i="15" s="1"/>
  <c r="AU317" i="15"/>
  <c r="AW317" i="15" s="1"/>
  <c r="AX317" i="15" s="1"/>
  <c r="AM129" i="15"/>
  <c r="AI295" i="15"/>
  <c r="AA114" i="15"/>
  <c r="W272" i="15"/>
  <c r="X272" i="15" s="1"/>
  <c r="O92" i="15"/>
  <c r="Q92" i="15" s="1"/>
  <c r="R92" i="15" s="1"/>
  <c r="AY256" i="15"/>
  <c r="BA256" i="15" s="1"/>
  <c r="BB256" i="15" s="1"/>
  <c r="AQ76" i="15"/>
  <c r="AS76" i="15" s="1"/>
  <c r="AT76" i="15" s="1"/>
  <c r="AM234" i="15"/>
  <c r="AN234" i="15" s="1"/>
  <c r="AE45" i="15"/>
  <c r="AA211" i="15"/>
  <c r="AC211" i="15" s="1"/>
  <c r="AD211" i="15" s="1"/>
  <c r="S15" i="15"/>
  <c r="O181" i="15"/>
  <c r="P181" i="15" s="1"/>
  <c r="AY345" i="15"/>
  <c r="BA345" i="15" s="1"/>
  <c r="BB345" i="15" s="1"/>
  <c r="AQ165" i="15"/>
  <c r="AS165" i="15" s="1"/>
  <c r="AT165" i="15" s="1"/>
  <c r="AM331" i="15"/>
  <c r="AO331" i="15" s="1"/>
  <c r="AP331" i="15" s="1"/>
  <c r="AE134" i="15"/>
  <c r="AG134" i="15" s="1"/>
  <c r="AH134" i="15" s="1"/>
  <c r="AA300" i="15"/>
  <c r="S112" i="15"/>
  <c r="T112" i="15" s="1"/>
  <c r="O278" i="15"/>
  <c r="AU88" i="15"/>
  <c r="AW88" i="15" s="1"/>
  <c r="AX88" i="15" s="1"/>
  <c r="AQ254" i="15"/>
  <c r="AS254" i="15" s="1"/>
  <c r="AT254" i="15" s="1"/>
  <c r="AI130" i="15"/>
  <c r="AK130" i="15" s="1"/>
  <c r="AL130" i="15" s="1"/>
  <c r="AE295" i="15"/>
  <c r="AG295" i="15" s="1"/>
  <c r="AH295" i="15" s="1"/>
  <c r="W115" i="15"/>
  <c r="X115" i="15" s="1"/>
  <c r="S273" i="15"/>
  <c r="T273" i="15" s="1"/>
  <c r="AY99" i="15"/>
  <c r="BA99" i="15" s="1"/>
  <c r="BB99" i="15" s="1"/>
  <c r="AU257" i="15"/>
  <c r="AM77" i="15"/>
  <c r="AO77" i="15" s="1"/>
  <c r="AP77" i="15" s="1"/>
  <c r="AI243" i="15"/>
  <c r="AK243" i="15" s="1"/>
  <c r="AL243" i="15" s="1"/>
  <c r="AA54" i="15"/>
  <c r="AB54" i="15" s="1"/>
  <c r="W220" i="15"/>
  <c r="X220" i="15" s="1"/>
  <c r="O32" i="15"/>
  <c r="Q32" i="15" s="1"/>
  <c r="R32" i="15" s="1"/>
  <c r="AY196" i="15"/>
  <c r="AU354" i="15"/>
  <c r="AM166" i="15"/>
  <c r="AI332" i="15"/>
  <c r="AK332" i="15" s="1"/>
  <c r="AL332" i="15" s="1"/>
  <c r="AA199" i="15"/>
  <c r="AC199" i="15" s="1"/>
  <c r="AD199" i="15" s="1"/>
  <c r="S19" i="15"/>
  <c r="U19" i="15" s="1"/>
  <c r="V19" i="15" s="1"/>
  <c r="O177" i="15"/>
  <c r="Q177" i="15" s="1"/>
  <c r="R177" i="15" s="1"/>
  <c r="AY341" i="15"/>
  <c r="AZ341" i="15" s="1"/>
  <c r="AQ153" i="15"/>
  <c r="AR153" i="15" s="1"/>
  <c r="AM319" i="15"/>
  <c r="AO319" i="15" s="1"/>
  <c r="AP319" i="15" s="1"/>
  <c r="AE138" i="15"/>
  <c r="AA296" i="15"/>
  <c r="AC296" i="15" s="1"/>
  <c r="AD296" i="15" s="1"/>
  <c r="S116" i="15"/>
  <c r="T116" i="15" s="1"/>
  <c r="O282" i="15"/>
  <c r="Q282" i="15" s="1"/>
  <c r="R282" i="15" s="1"/>
  <c r="AU100" i="15"/>
  <c r="AV100" i="15" s="1"/>
  <c r="AQ322" i="15"/>
  <c r="AS322" i="15" s="1"/>
  <c r="AT322" i="15" s="1"/>
  <c r="AI134" i="15"/>
  <c r="AJ134" i="15" s="1"/>
  <c r="AE299" i="15"/>
  <c r="AF299" i="15" s="1"/>
  <c r="W103" i="15"/>
  <c r="S269" i="15"/>
  <c r="T269" i="15" s="1"/>
  <c r="AY95" i="15"/>
  <c r="BA95" i="15" s="1"/>
  <c r="BB95" i="15" s="1"/>
  <c r="AU261" i="15"/>
  <c r="AW261" i="15" s="1"/>
  <c r="AX261" i="15" s="1"/>
  <c r="AM73" i="15"/>
  <c r="AO73" i="15" s="1"/>
  <c r="AP73" i="15" s="1"/>
  <c r="AI239" i="15"/>
  <c r="AJ239" i="15" s="1"/>
  <c r="AA58" i="15"/>
  <c r="AB58" i="15" s="1"/>
  <c r="W216" i="15"/>
  <c r="Y216" i="15" s="1"/>
  <c r="Z216" i="15" s="1"/>
  <c r="O36" i="15"/>
  <c r="AY200" i="15"/>
  <c r="AZ200" i="15" s="1"/>
  <c r="AQ20" i="15"/>
  <c r="AR20" i="15" s="1"/>
  <c r="AM178" i="15"/>
  <c r="AN178" i="15" s="1"/>
  <c r="AI336" i="15"/>
  <c r="AJ336" i="15" s="1"/>
  <c r="AA155" i="15"/>
  <c r="AC155" i="15" s="1"/>
  <c r="AD155" i="15" s="1"/>
  <c r="W313" i="15"/>
  <c r="O125" i="15"/>
  <c r="AY289" i="15"/>
  <c r="AQ109" i="15"/>
  <c r="AR109" i="15" s="1"/>
  <c r="AM275" i="15"/>
  <c r="AN275" i="15" s="1"/>
  <c r="AE78" i="15"/>
  <c r="AG78" i="15" s="1"/>
  <c r="AH78" i="15" s="1"/>
  <c r="AA244" i="15"/>
  <c r="AB244" i="15" s="1"/>
  <c r="S56" i="15"/>
  <c r="T56" i="15" s="1"/>
  <c r="O222" i="15"/>
  <c r="AU32" i="15"/>
  <c r="AW32" i="15" s="1"/>
  <c r="AX32" i="15" s="1"/>
  <c r="AQ198" i="15"/>
  <c r="AI10" i="15"/>
  <c r="AJ10" i="15" s="1"/>
  <c r="AE175" i="15"/>
  <c r="AG175" i="15" s="1"/>
  <c r="AH175" i="15" s="1"/>
  <c r="AA341" i="15"/>
  <c r="AC341" i="15" s="1"/>
  <c r="AD341" i="15" s="1"/>
  <c r="S153" i="15"/>
  <c r="U153" i="15" s="1"/>
  <c r="V153" i="15" s="1"/>
  <c r="O311" i="15"/>
  <c r="AU137" i="15"/>
  <c r="AQ303" i="15"/>
  <c r="AR303" i="15" s="1"/>
  <c r="AI123" i="15"/>
  <c r="AE280" i="15"/>
  <c r="AF280" i="15" s="1"/>
  <c r="W100" i="15"/>
  <c r="X100" i="15" s="1"/>
  <c r="S266" i="15"/>
  <c r="U266" i="15" s="1"/>
  <c r="V266" i="15" s="1"/>
  <c r="AY76" i="15"/>
  <c r="AZ76" i="15" s="1"/>
  <c r="AU234" i="15"/>
  <c r="AW234" i="15" s="1"/>
  <c r="AX234" i="15" s="1"/>
  <c r="AM46" i="15"/>
  <c r="AN46" i="15" s="1"/>
  <c r="AI212" i="15"/>
  <c r="AK212" i="15" s="1"/>
  <c r="AL212" i="15" s="1"/>
  <c r="AA15" i="15"/>
  <c r="W181" i="15"/>
  <c r="X181" i="15" s="1"/>
  <c r="S347" i="15"/>
  <c r="U347" i="15" s="1"/>
  <c r="V347" i="15" s="1"/>
  <c r="AY157" i="15"/>
  <c r="BA157" i="15" s="1"/>
  <c r="BB157" i="15" s="1"/>
  <c r="AY123" i="15"/>
  <c r="AZ123" i="15" s="1"/>
  <c r="AU281" i="15"/>
  <c r="AV281" i="15" s="1"/>
  <c r="AM101" i="15"/>
  <c r="AI267" i="15"/>
  <c r="AK267" i="15" s="1"/>
  <c r="AL267" i="15" s="1"/>
  <c r="AA78" i="15"/>
  <c r="W244" i="15"/>
  <c r="X244" i="15" s="1"/>
  <c r="O56" i="15"/>
  <c r="P56" i="15" s="1"/>
  <c r="AY220" i="15"/>
  <c r="BA220" i="15" s="1"/>
  <c r="BB220" i="15" s="1"/>
  <c r="AQ24" i="15"/>
  <c r="AR24" i="15" s="1"/>
  <c r="AM190" i="15"/>
  <c r="AO190" i="15" s="1"/>
  <c r="AP190" i="15" s="1"/>
  <c r="AE65" i="15"/>
  <c r="AF65" i="15" s="1"/>
  <c r="AA223" i="15"/>
  <c r="AB223" i="15" s="1"/>
  <c r="S43" i="15"/>
  <c r="O201" i="15"/>
  <c r="Q201" i="15" s="1"/>
  <c r="R201" i="15" s="1"/>
  <c r="AU19" i="15"/>
  <c r="AW19" i="15" s="1"/>
  <c r="AX19" i="15" s="1"/>
  <c r="AQ177" i="15"/>
  <c r="AM343" i="15"/>
  <c r="AO343" i="15" s="1"/>
  <c r="AP343" i="15" s="1"/>
  <c r="AE162" i="15"/>
  <c r="AA320" i="15"/>
  <c r="AB320" i="15" s="1"/>
  <c r="S140" i="15"/>
  <c r="T140" i="15" s="1"/>
  <c r="O306" i="15"/>
  <c r="AU124" i="15"/>
  <c r="AW124" i="15" s="1"/>
  <c r="AX124" i="15" s="1"/>
  <c r="AQ282" i="15"/>
  <c r="AS282" i="15" s="1"/>
  <c r="AT282" i="15" s="1"/>
  <c r="AI94" i="15"/>
  <c r="AJ94" i="15" s="1"/>
  <c r="AE259" i="15"/>
  <c r="AF259" i="15" s="1"/>
  <c r="W63" i="15"/>
  <c r="S229" i="15"/>
  <c r="AY55" i="15"/>
  <c r="AU221" i="15"/>
  <c r="AM33" i="15"/>
  <c r="AN33" i="15" s="1"/>
  <c r="AI199" i="15"/>
  <c r="AK199" i="15" s="1"/>
  <c r="AL199" i="15" s="1"/>
  <c r="AA18" i="15"/>
  <c r="AC18" i="15" s="1"/>
  <c r="AD18" i="15" s="1"/>
  <c r="W176" i="15"/>
  <c r="X176" i="15" s="1"/>
  <c r="S342" i="15"/>
  <c r="U342" i="15" s="1"/>
  <c r="V342" i="15" s="1"/>
  <c r="AY160" i="15"/>
  <c r="AU326" i="15"/>
  <c r="AW326" i="15" s="1"/>
  <c r="AX326" i="15" s="1"/>
  <c r="AM138" i="15"/>
  <c r="AI296" i="15"/>
  <c r="AK296" i="15" s="1"/>
  <c r="AL296" i="15" s="1"/>
  <c r="AA115" i="15"/>
  <c r="AC115" i="15" s="1"/>
  <c r="AD115" i="15" s="1"/>
  <c r="W273" i="15"/>
  <c r="Y273" i="15" s="1"/>
  <c r="Z273" i="15" s="1"/>
  <c r="O85" i="15"/>
  <c r="Q85" i="15" s="1"/>
  <c r="R85" i="15" s="1"/>
  <c r="AY249" i="15"/>
  <c r="BA249" i="15" s="1"/>
  <c r="BB249" i="15" s="1"/>
  <c r="AQ69" i="15"/>
  <c r="AM235" i="15"/>
  <c r="AN235" i="15" s="1"/>
  <c r="AE38" i="15"/>
  <c r="AA204" i="15"/>
  <c r="AC204" i="15" s="1"/>
  <c r="AD204" i="15" s="1"/>
  <c r="S16" i="15"/>
  <c r="T16" i="15" s="1"/>
  <c r="O182" i="15"/>
  <c r="AY346" i="15"/>
  <c r="BA346" i="15" s="1"/>
  <c r="BB346" i="15" s="1"/>
  <c r="AQ158" i="15"/>
  <c r="AR158" i="15" s="1"/>
  <c r="AM324" i="15"/>
  <c r="AN324" i="15" s="1"/>
  <c r="AE135" i="15"/>
  <c r="AF135" i="15" s="1"/>
  <c r="AA301" i="15"/>
  <c r="S113" i="15"/>
  <c r="T113" i="15" s="1"/>
  <c r="O271" i="15"/>
  <c r="Q271" i="15" s="1"/>
  <c r="R271" i="15" s="1"/>
  <c r="AU97" i="15"/>
  <c r="AW97" i="15" s="1"/>
  <c r="AX97" i="15" s="1"/>
  <c r="AQ263" i="15"/>
  <c r="AS263" i="15" s="1"/>
  <c r="AT263" i="15" s="1"/>
  <c r="AI83" i="15"/>
  <c r="AK83" i="15" s="1"/>
  <c r="AL83" i="15" s="1"/>
  <c r="AE240" i="15"/>
  <c r="W60" i="15"/>
  <c r="S226" i="15"/>
  <c r="AY36" i="15"/>
  <c r="BA36" i="15" s="1"/>
  <c r="BB36" i="15" s="1"/>
  <c r="AU258" i="15"/>
  <c r="AW258" i="15" s="1"/>
  <c r="AX258" i="15" s="1"/>
  <c r="AM70" i="15"/>
  <c r="AO70" i="15" s="1"/>
  <c r="AP70" i="15" s="1"/>
  <c r="AI236" i="15"/>
  <c r="AK236" i="15" s="1"/>
  <c r="AL236" i="15" s="1"/>
  <c r="AA39" i="15"/>
  <c r="AC39" i="15" s="1"/>
  <c r="AD39" i="15" s="1"/>
  <c r="W205" i="15"/>
  <c r="O17" i="15"/>
  <c r="AY181" i="15"/>
  <c r="AU347" i="15"/>
  <c r="AW347" i="15" s="1"/>
  <c r="AX347" i="15" s="1"/>
  <c r="AM159" i="15"/>
  <c r="AN159" i="15" s="1"/>
  <c r="AI325" i="15"/>
  <c r="AA136" i="15"/>
  <c r="AB136" i="15" s="1"/>
  <c r="W302" i="15"/>
  <c r="X302" i="15" s="1"/>
  <c r="O122" i="15"/>
  <c r="AY286" i="15"/>
  <c r="BA286" i="15" s="1"/>
  <c r="BB286" i="15" s="1"/>
  <c r="AQ98" i="15"/>
  <c r="AM256" i="15"/>
  <c r="AO256" i="15" s="1"/>
  <c r="AP256" i="15" s="1"/>
  <c r="AE75" i="15"/>
  <c r="AF75" i="15" s="1"/>
  <c r="AA233" i="15"/>
  <c r="AC233" i="15" s="1"/>
  <c r="AD233" i="15" s="1"/>
  <c r="S109" i="15"/>
  <c r="T109" i="15" s="1"/>
  <c r="O275" i="15"/>
  <c r="Q275" i="15" s="1"/>
  <c r="R275" i="15" s="1"/>
  <c r="AU101" i="15"/>
  <c r="AW101" i="15" s="1"/>
  <c r="AX101" i="15" s="1"/>
  <c r="AQ267" i="15"/>
  <c r="AI79" i="15"/>
  <c r="AE244" i="15"/>
  <c r="AG244" i="15" s="1"/>
  <c r="AH244" i="15" s="1"/>
  <c r="W56" i="15"/>
  <c r="X56" i="15" s="1"/>
  <c r="S222" i="15"/>
  <c r="U222" i="15" s="1"/>
  <c r="V222" i="15" s="1"/>
  <c r="AY40" i="15"/>
  <c r="AZ40" i="15" s="1"/>
  <c r="AU206" i="15"/>
  <c r="AV206" i="15" s="1"/>
  <c r="AM18" i="15"/>
  <c r="AN18" i="15" s="1"/>
  <c r="AI176" i="15"/>
  <c r="AJ176" i="15" s="1"/>
  <c r="AE341" i="15"/>
  <c r="W153" i="15"/>
  <c r="Y153" i="15" s="1"/>
  <c r="Z153" i="15" s="1"/>
  <c r="S311" i="15"/>
  <c r="T311" i="15" s="1"/>
  <c r="AY129" i="15"/>
  <c r="BA129" i="15" s="1"/>
  <c r="BB129" i="15" s="1"/>
  <c r="AU295" i="15"/>
  <c r="AV295" i="15" s="1"/>
  <c r="AM115" i="15"/>
  <c r="AO115" i="15" s="1"/>
  <c r="AP115" i="15" s="1"/>
  <c r="AI273" i="15"/>
  <c r="AJ273" i="15" s="1"/>
  <c r="AA84" i="15"/>
  <c r="AC84" i="15" s="1"/>
  <c r="AD84" i="15" s="1"/>
  <c r="W250" i="15"/>
  <c r="O62" i="15"/>
  <c r="Q62" i="15" s="1"/>
  <c r="R62" i="15" s="1"/>
  <c r="AY226" i="15"/>
  <c r="BA226" i="15" s="1"/>
  <c r="BB226" i="15" s="1"/>
  <c r="AQ38" i="15"/>
  <c r="AM204" i="15"/>
  <c r="AN204" i="15" s="1"/>
  <c r="AE15" i="15"/>
  <c r="AF15" i="15" s="1"/>
  <c r="AA181" i="15"/>
  <c r="W347" i="15"/>
  <c r="O151" i="15"/>
  <c r="AY267" i="15"/>
  <c r="AZ267" i="15" s="1"/>
  <c r="AQ79" i="15"/>
  <c r="AR79" i="15" s="1"/>
  <c r="AM245" i="15"/>
  <c r="AO245" i="15" s="1"/>
  <c r="AP245" i="15" s="1"/>
  <c r="AE56" i="15"/>
  <c r="AG56" i="15" s="1"/>
  <c r="AH56" i="15" s="1"/>
  <c r="AA222" i="15"/>
  <c r="AC222" i="15" s="1"/>
  <c r="AD222" i="15" s="1"/>
  <c r="S42" i="15"/>
  <c r="U42" i="15" s="1"/>
  <c r="V42" i="15" s="1"/>
  <c r="O200" i="15"/>
  <c r="P200" i="15" s="1"/>
  <c r="AU10" i="15"/>
  <c r="AQ168" i="15"/>
  <c r="AS168" i="15" s="1"/>
  <c r="AT168" i="15" s="1"/>
  <c r="AM334" i="15"/>
  <c r="AO334" i="15" s="1"/>
  <c r="AP334" i="15" s="1"/>
  <c r="AE145" i="15"/>
  <c r="AF145" i="15" s="1"/>
  <c r="AA303" i="15"/>
  <c r="AC303" i="15" s="1"/>
  <c r="AD303" i="15" s="1"/>
  <c r="S123" i="15"/>
  <c r="U123" i="15" s="1"/>
  <c r="V123" i="15" s="1"/>
  <c r="O281" i="15"/>
  <c r="Q281" i="15" s="1"/>
  <c r="R281" i="15" s="1"/>
  <c r="AU99" i="15"/>
  <c r="AQ257" i="15"/>
  <c r="AI77" i="15"/>
  <c r="AK77" i="15" s="1"/>
  <c r="AL77" i="15" s="1"/>
  <c r="AE242" i="15"/>
  <c r="AG242" i="15" s="1"/>
  <c r="AH242" i="15" s="1"/>
  <c r="W54" i="15"/>
  <c r="Y54" i="15" s="1"/>
  <c r="Z54" i="15" s="1"/>
  <c r="S220" i="15"/>
  <c r="U220" i="15" s="1"/>
  <c r="V220" i="15" s="1"/>
  <c r="AY38" i="15"/>
  <c r="AZ38" i="15" s="1"/>
  <c r="AU204" i="15"/>
  <c r="AM8" i="15"/>
  <c r="AO8" i="15" s="1"/>
  <c r="AP8" i="15" s="1"/>
  <c r="AI174" i="15"/>
  <c r="AE339" i="15"/>
  <c r="AG339" i="15" s="1"/>
  <c r="AH339" i="15" s="1"/>
  <c r="W143" i="15"/>
  <c r="Y143" i="15" s="1"/>
  <c r="Z143" i="15" s="1"/>
  <c r="S309" i="15"/>
  <c r="AY135" i="15"/>
  <c r="AZ135" i="15" s="1"/>
  <c r="AU301" i="15"/>
  <c r="AW301" i="15" s="1"/>
  <c r="AX301" i="15" s="1"/>
  <c r="AM113" i="15"/>
  <c r="AI279" i="15"/>
  <c r="AJ279" i="15" s="1"/>
  <c r="AA98" i="15"/>
  <c r="W256" i="15"/>
  <c r="Y256" i="15" s="1"/>
  <c r="Z256" i="15" s="1"/>
  <c r="O76" i="15"/>
  <c r="P76" i="15" s="1"/>
  <c r="AY240" i="15"/>
  <c r="BA240" i="15" s="1"/>
  <c r="BB240" i="15" s="1"/>
  <c r="AQ60" i="15"/>
  <c r="AS60" i="15" s="1"/>
  <c r="AT60" i="15" s="1"/>
  <c r="AM218" i="15"/>
  <c r="AN218" i="15" s="1"/>
  <c r="AE29" i="15"/>
  <c r="AG29" i="15" s="1"/>
  <c r="AH29" i="15" s="1"/>
  <c r="AA195" i="15"/>
  <c r="W353" i="15"/>
  <c r="O165" i="15"/>
  <c r="Q165" i="15" s="1"/>
  <c r="R165" i="15" s="1"/>
  <c r="AY329" i="15"/>
  <c r="BA329" i="15" s="1"/>
  <c r="BB329" i="15" s="1"/>
  <c r="AQ149" i="15"/>
  <c r="AR149" i="15" s="1"/>
  <c r="AM315" i="15"/>
  <c r="AO315" i="15" s="1"/>
  <c r="AP315" i="15" s="1"/>
  <c r="AE118" i="15"/>
  <c r="AA284" i="15"/>
  <c r="AC284" i="15" s="1"/>
  <c r="AD284" i="15" s="1"/>
  <c r="S96" i="15"/>
  <c r="T96" i="15" s="1"/>
  <c r="O262" i="15"/>
  <c r="AU72" i="15"/>
  <c r="AW72" i="15" s="1"/>
  <c r="AX72" i="15" s="1"/>
  <c r="AQ238" i="15"/>
  <c r="AS238" i="15" s="1"/>
  <c r="AT238" i="15" s="1"/>
  <c r="AI50" i="15"/>
  <c r="AK50" i="15" s="1"/>
  <c r="AL50" i="15" s="1"/>
  <c r="AE215" i="15"/>
  <c r="AG215" i="15" s="1"/>
  <c r="AH215" i="15" s="1"/>
  <c r="W35" i="15"/>
  <c r="S193" i="15"/>
  <c r="T193" i="15" s="1"/>
  <c r="O351" i="15"/>
  <c r="P351" i="15" s="1"/>
  <c r="AU113" i="15"/>
  <c r="AQ279" i="15"/>
  <c r="AR279" i="15" s="1"/>
  <c r="AI99" i="15"/>
  <c r="AK99" i="15" s="1"/>
  <c r="AL99" i="15" s="1"/>
  <c r="AE256" i="15"/>
  <c r="W76" i="15"/>
  <c r="Y76" i="15" s="1"/>
  <c r="Z76" i="15" s="1"/>
  <c r="S242" i="15"/>
  <c r="T242" i="15" s="1"/>
  <c r="AY52" i="15"/>
  <c r="BA52" i="15" s="1"/>
  <c r="BB52" i="15" s="1"/>
  <c r="AU210" i="15"/>
  <c r="AM22" i="15"/>
  <c r="AI188" i="15"/>
  <c r="AJ188" i="15" s="1"/>
  <c r="AE345" i="15"/>
  <c r="AF345" i="15" s="1"/>
  <c r="W157" i="15"/>
  <c r="X157" i="15" s="1"/>
  <c r="S323" i="15"/>
  <c r="T323" i="15" s="1"/>
  <c r="AY133" i="15"/>
  <c r="BA133" i="15" s="1"/>
  <c r="BB133" i="15" s="1"/>
  <c r="AU299" i="15"/>
  <c r="AW299" i="15" s="1"/>
  <c r="AX299" i="15" s="1"/>
  <c r="AM111" i="15"/>
  <c r="AO111" i="15" s="1"/>
  <c r="AP111" i="15" s="1"/>
  <c r="AI277" i="15"/>
  <c r="AA88" i="15"/>
  <c r="AB88" i="15" s="1"/>
  <c r="W254" i="15"/>
  <c r="Y254" i="15" s="1"/>
  <c r="Z254" i="15" s="1"/>
  <c r="O74" i="15"/>
  <c r="Q74" i="15" s="1"/>
  <c r="R74" i="15" s="1"/>
  <c r="AY238" i="15"/>
  <c r="AZ238" i="15" s="1"/>
  <c r="AQ50" i="15"/>
  <c r="AR50" i="15" s="1"/>
  <c r="AM208" i="15"/>
  <c r="AO208" i="15" s="1"/>
  <c r="AP208" i="15" s="1"/>
  <c r="AE27" i="15"/>
  <c r="AA185" i="15"/>
  <c r="W343" i="15"/>
  <c r="Y343" i="15" s="1"/>
  <c r="Z343" i="15" s="1"/>
  <c r="O163" i="15"/>
  <c r="P163" i="15" s="1"/>
  <c r="AY335" i="15"/>
  <c r="BA335" i="15" s="1"/>
  <c r="BB335" i="15" s="1"/>
  <c r="AQ155" i="15"/>
  <c r="AR155" i="15" s="1"/>
  <c r="AM313" i="15"/>
  <c r="AO313" i="15" s="1"/>
  <c r="AP313" i="15" s="1"/>
  <c r="AE132" i="15"/>
  <c r="AA298" i="15"/>
  <c r="AB298" i="15" s="1"/>
  <c r="S110" i="15"/>
  <c r="O276" i="15"/>
  <c r="Q276" i="15" s="1"/>
  <c r="R276" i="15" s="1"/>
  <c r="AU94" i="15"/>
  <c r="AV94" i="15" s="1"/>
  <c r="AQ260" i="15"/>
  <c r="AI64" i="15"/>
  <c r="AJ64" i="15" s="1"/>
  <c r="AE229" i="15"/>
  <c r="AG229" i="15" s="1"/>
  <c r="AH229" i="15" s="1"/>
  <c r="W41" i="15"/>
  <c r="Y41" i="15" s="1"/>
  <c r="Z41" i="15" s="1"/>
  <c r="S263" i="15"/>
  <c r="T263" i="15" s="1"/>
  <c r="AY81" i="15"/>
  <c r="AU247" i="15"/>
  <c r="AV247" i="15" s="1"/>
  <c r="AM67" i="15"/>
  <c r="AO67" i="15" s="1"/>
  <c r="AP67" i="15" s="1"/>
  <c r="AI225" i="15"/>
  <c r="AJ225" i="15" s="1"/>
  <c r="AA36" i="15"/>
  <c r="AB36" i="15" s="1"/>
  <c r="W202" i="15"/>
  <c r="Y202" i="15" s="1"/>
  <c r="Z202" i="15" s="1"/>
  <c r="O14" i="15"/>
  <c r="Q14" i="15" s="1"/>
  <c r="R14" i="15" s="1"/>
  <c r="AY178" i="15"/>
  <c r="BA178" i="15" s="1"/>
  <c r="BB178" i="15" s="1"/>
  <c r="AU336" i="15"/>
  <c r="AM156" i="15"/>
  <c r="AN156" i="15" s="1"/>
  <c r="AI314" i="15"/>
  <c r="AJ314" i="15" s="1"/>
  <c r="AA133" i="15"/>
  <c r="AC133" i="15" s="1"/>
  <c r="AD133" i="15" s="1"/>
  <c r="W299" i="15"/>
  <c r="Y299" i="15" s="1"/>
  <c r="Z299" i="15" s="1"/>
  <c r="O103" i="15"/>
  <c r="Q103" i="15" s="1"/>
  <c r="R103" i="15" s="1"/>
  <c r="AY283" i="15"/>
  <c r="BA283" i="15" s="1"/>
  <c r="BB283" i="15" s="1"/>
  <c r="AQ95" i="15"/>
  <c r="AR95" i="15" s="1"/>
  <c r="AM261" i="15"/>
  <c r="AE72" i="15"/>
  <c r="AF72" i="15" s="1"/>
  <c r="AA238" i="15"/>
  <c r="AC238" i="15" s="1"/>
  <c r="AD238" i="15" s="1"/>
  <c r="S58" i="15"/>
  <c r="U58" i="15" s="1"/>
  <c r="V58" i="15" s="1"/>
  <c r="O216" i="15"/>
  <c r="Q216" i="15" s="1"/>
  <c r="R216" i="15" s="1"/>
  <c r="AU26" i="15"/>
  <c r="AW26" i="15" s="1"/>
  <c r="AX26" i="15" s="1"/>
  <c r="AQ184" i="15"/>
  <c r="AM350" i="15"/>
  <c r="AO350" i="15" s="1"/>
  <c r="AP350" i="15" s="1"/>
  <c r="AE161" i="15"/>
  <c r="AA319" i="15"/>
  <c r="AC319" i="15" s="1"/>
  <c r="AD319" i="15" s="1"/>
  <c r="S139" i="15"/>
  <c r="T139" i="15" s="1"/>
  <c r="O297" i="15"/>
  <c r="AU115" i="15"/>
  <c r="AV115" i="15" s="1"/>
  <c r="AQ273" i="15"/>
  <c r="AR273" i="15" s="1"/>
  <c r="AI93" i="15"/>
  <c r="AK93" i="15" s="1"/>
  <c r="AL93" i="15" s="1"/>
  <c r="AE258" i="15"/>
  <c r="AG258" i="15" s="1"/>
  <c r="AH258" i="15" s="1"/>
  <c r="W70" i="15"/>
  <c r="S236" i="15"/>
  <c r="T236" i="15" s="1"/>
  <c r="AY54" i="15"/>
  <c r="AZ54" i="15" s="1"/>
  <c r="AU220" i="15"/>
  <c r="AW220" i="15" s="1"/>
  <c r="AX220" i="15" s="1"/>
  <c r="AM24" i="15"/>
  <c r="AN24" i="15" s="1"/>
  <c r="AI190" i="15"/>
  <c r="AK190" i="15" s="1"/>
  <c r="AL190" i="15" s="1"/>
  <c r="AA65" i="15"/>
  <c r="AC65" i="15" s="1"/>
  <c r="AD65" i="15" s="1"/>
  <c r="W223" i="15"/>
  <c r="O43" i="15"/>
  <c r="AY215" i="15"/>
  <c r="BA215" i="15" s="1"/>
  <c r="BB215" i="15" s="1"/>
  <c r="AQ35" i="15"/>
  <c r="AS35" i="15" s="1"/>
  <c r="AT35" i="15" s="1"/>
  <c r="AM193" i="15"/>
  <c r="AO193" i="15" s="1"/>
  <c r="AP193" i="15" s="1"/>
  <c r="AE12" i="15"/>
  <c r="AG12" i="15" s="1"/>
  <c r="AH12" i="15" s="1"/>
  <c r="AA178" i="15"/>
  <c r="AC178" i="15" s="1"/>
  <c r="AD178" i="15" s="1"/>
  <c r="W336" i="15"/>
  <c r="Y336" i="15" s="1"/>
  <c r="Z336" i="15" s="1"/>
  <c r="O156" i="15"/>
  <c r="Q156" i="15" s="1"/>
  <c r="R156" i="15" s="1"/>
  <c r="AY320" i="15"/>
  <c r="AQ140" i="15"/>
  <c r="AR140" i="15" s="1"/>
  <c r="AM298" i="15"/>
  <c r="AO298" i="15" s="1"/>
  <c r="AP298" i="15" s="1"/>
  <c r="AE109" i="15"/>
  <c r="AG109" i="15" s="1"/>
  <c r="AH109" i="15" s="1"/>
  <c r="AA275" i="15"/>
  <c r="AC275" i="15" s="1"/>
  <c r="AD275" i="15" s="1"/>
  <c r="S79" i="15"/>
  <c r="O245" i="15"/>
  <c r="Q245" i="15" s="1"/>
  <c r="R245" i="15" s="1"/>
  <c r="AU63" i="15"/>
  <c r="AQ229" i="15"/>
  <c r="AI41" i="15"/>
  <c r="AK41" i="15" s="1"/>
  <c r="AL41" i="15" s="1"/>
  <c r="AE198" i="15"/>
  <c r="AG198" i="15" s="1"/>
  <c r="AH198" i="15" s="1"/>
  <c r="W18" i="15"/>
  <c r="S176" i="15"/>
  <c r="U176" i="15" s="1"/>
  <c r="V176" i="15" s="1"/>
  <c r="O342" i="15"/>
  <c r="Q342" i="15" s="1"/>
  <c r="R342" i="15" s="1"/>
  <c r="AU152" i="15"/>
  <c r="AW152" i="15" s="1"/>
  <c r="AX152" i="15" s="1"/>
  <c r="AQ318" i="15"/>
  <c r="AS318" i="15" s="1"/>
  <c r="AT318" i="15" s="1"/>
  <c r="AI194" i="15"/>
  <c r="AA13" i="15"/>
  <c r="AC13" i="15" s="1"/>
  <c r="AD13" i="15" s="1"/>
  <c r="W179" i="15"/>
  <c r="X179" i="15" s="1"/>
  <c r="S337" i="15"/>
  <c r="U337" i="15" s="1"/>
  <c r="V337" i="15" s="1"/>
  <c r="AY163" i="15"/>
  <c r="BA163" i="15" s="1"/>
  <c r="BB163" i="15" s="1"/>
  <c r="AU321" i="15"/>
  <c r="AV321" i="15" s="1"/>
  <c r="AM141" i="15"/>
  <c r="AO141" i="15" s="1"/>
  <c r="AP141" i="15" s="1"/>
  <c r="AI307" i="15"/>
  <c r="AJ307" i="15" s="1"/>
  <c r="AA118" i="15"/>
  <c r="W284" i="15"/>
  <c r="Y284" i="15" s="1"/>
  <c r="Z284" i="15" s="1"/>
  <c r="O96" i="15"/>
  <c r="P96" i="15" s="1"/>
  <c r="AY260" i="15"/>
  <c r="BA260" i="15" s="1"/>
  <c r="BB260" i="15" s="1"/>
  <c r="AQ64" i="15"/>
  <c r="AS64" i="15" s="1"/>
  <c r="AT64" i="15" s="1"/>
  <c r="AM230" i="15"/>
  <c r="AO230" i="15" s="1"/>
  <c r="AP230" i="15" s="1"/>
  <c r="AE41" i="15"/>
  <c r="AG41" i="15" s="1"/>
  <c r="AH41" i="15" s="1"/>
  <c r="AA263" i="15"/>
  <c r="S83" i="15"/>
  <c r="O241" i="15"/>
  <c r="Q241" i="15" s="1"/>
  <c r="R241" i="15" s="1"/>
  <c r="AU59" i="15"/>
  <c r="AW59" i="15" s="1"/>
  <c r="AX59" i="15" s="1"/>
  <c r="AQ217" i="15"/>
  <c r="AI37" i="15"/>
  <c r="AJ37" i="15" s="1"/>
  <c r="AE202" i="15"/>
  <c r="AG202" i="15" s="1"/>
  <c r="AH202" i="15" s="1"/>
  <c r="W14" i="15"/>
  <c r="Y14" i="15" s="1"/>
  <c r="Z14" i="15" s="1"/>
  <c r="S180" i="15"/>
  <c r="U180" i="15" s="1"/>
  <c r="V180" i="15" s="1"/>
  <c r="O346" i="15"/>
  <c r="P346" i="15" s="1"/>
  <c r="AU164" i="15"/>
  <c r="AW164" i="15" s="1"/>
  <c r="AX164" i="15" s="1"/>
  <c r="AM32" i="15"/>
  <c r="AN32" i="15" s="1"/>
  <c r="AI198" i="15"/>
  <c r="AJ198" i="15" s="1"/>
  <c r="AA9" i="15"/>
  <c r="AB9" i="15" s="1"/>
  <c r="W167" i="15"/>
  <c r="X167" i="15" s="1"/>
  <c r="S333" i="15"/>
  <c r="U333" i="15" s="1"/>
  <c r="V333" i="15" s="1"/>
  <c r="AY159" i="15"/>
  <c r="AU325" i="15"/>
  <c r="AM137" i="15"/>
  <c r="AO137" i="15" s="1"/>
  <c r="AP137" i="15" s="1"/>
  <c r="AI303" i="15"/>
  <c r="AJ303" i="15" s="1"/>
  <c r="AA122" i="15"/>
  <c r="AB122" i="15" s="1"/>
  <c r="W280" i="15"/>
  <c r="X280" i="15" s="1"/>
  <c r="O100" i="15"/>
  <c r="Q100" i="15" s="1"/>
  <c r="R100" i="15" s="1"/>
  <c r="AY264" i="15"/>
  <c r="BA264" i="15" s="1"/>
  <c r="BB264" i="15" s="1"/>
  <c r="AQ84" i="15"/>
  <c r="AS84" i="15" s="1"/>
  <c r="AT84" i="15" s="1"/>
  <c r="AM242" i="15"/>
  <c r="AE53" i="15"/>
  <c r="AG53" i="15" s="1"/>
  <c r="AH53" i="15" s="1"/>
  <c r="AA219" i="15"/>
  <c r="AB219" i="15" s="1"/>
  <c r="S23" i="15"/>
  <c r="U23" i="15" s="1"/>
  <c r="V23" i="15" s="1"/>
  <c r="O189" i="15"/>
  <c r="Q189" i="15" s="1"/>
  <c r="R189" i="15" s="1"/>
  <c r="AY353" i="15"/>
  <c r="BA353" i="15" s="1"/>
  <c r="BB353" i="15" s="1"/>
  <c r="AQ173" i="15"/>
  <c r="AS173" i="15" s="1"/>
  <c r="AT173" i="15" s="1"/>
  <c r="AM339" i="15"/>
  <c r="AE142" i="15"/>
  <c r="AA308" i="15"/>
  <c r="AB308" i="15" s="1"/>
  <c r="S120" i="15"/>
  <c r="U120" i="15" s="1"/>
  <c r="V120" i="15" s="1"/>
  <c r="O286" i="15"/>
  <c r="AU96" i="15"/>
  <c r="AW96" i="15" s="1"/>
  <c r="AX96" i="15" s="1"/>
  <c r="AQ262" i="15"/>
  <c r="AS262" i="15" s="1"/>
  <c r="AT262" i="15" s="1"/>
  <c r="AI74" i="15"/>
  <c r="AK74" i="15" s="1"/>
  <c r="AL74" i="15" s="1"/>
  <c r="AE239" i="15"/>
  <c r="AG239" i="15" s="1"/>
  <c r="AH239" i="15" s="1"/>
  <c r="W59" i="15"/>
  <c r="S217" i="15"/>
  <c r="U217" i="15" s="1"/>
  <c r="V217" i="15" s="1"/>
  <c r="AY43" i="15"/>
  <c r="BA43" i="15" s="1"/>
  <c r="BB43" i="15" s="1"/>
  <c r="AU201" i="15"/>
  <c r="AV201" i="15" s="1"/>
  <c r="AM21" i="15"/>
  <c r="AO21" i="15" s="1"/>
  <c r="AP21" i="15" s="1"/>
  <c r="AI187" i="15"/>
  <c r="AJ187" i="15" s="1"/>
  <c r="AE344" i="15"/>
  <c r="AG344" i="15" s="1"/>
  <c r="AH344" i="15" s="1"/>
  <c r="W164" i="15"/>
  <c r="S330" i="15"/>
  <c r="AY140" i="15"/>
  <c r="BA140" i="15" s="1"/>
  <c r="BB140" i="15" s="1"/>
  <c r="AU298" i="15"/>
  <c r="AV298" i="15" s="1"/>
  <c r="AM110" i="15"/>
  <c r="AO110" i="15" s="1"/>
  <c r="AP110" i="15" s="1"/>
  <c r="AI276" i="15"/>
  <c r="AK276" i="15" s="1"/>
  <c r="AL276" i="15" s="1"/>
  <c r="AA79" i="15"/>
  <c r="AC79" i="15" s="1"/>
  <c r="AD79" i="15" s="1"/>
  <c r="W245" i="15"/>
  <c r="Y245" i="15" s="1"/>
  <c r="Z245" i="15" s="1"/>
  <c r="O57" i="15"/>
  <c r="P57" i="15" s="1"/>
  <c r="AY221" i="15"/>
  <c r="AY187" i="15"/>
  <c r="BA187" i="15" s="1"/>
  <c r="BB187" i="15" s="1"/>
  <c r="AU345" i="15"/>
  <c r="AV345" i="15" s="1"/>
  <c r="AM165" i="15"/>
  <c r="AO165" i="15" s="1"/>
  <c r="AP165" i="15" s="1"/>
  <c r="AI331" i="15"/>
  <c r="AK331" i="15" s="1"/>
  <c r="AL331" i="15" s="1"/>
  <c r="AA142" i="15"/>
  <c r="AC142" i="15" s="1"/>
  <c r="AD142" i="15" s="1"/>
  <c r="W308" i="15"/>
  <c r="Y308" i="15" s="1"/>
  <c r="Z308" i="15" s="1"/>
  <c r="O120" i="15"/>
  <c r="Q120" i="15" s="1"/>
  <c r="R120" i="15" s="1"/>
  <c r="AY284" i="15"/>
  <c r="AQ88" i="15"/>
  <c r="AR88" i="15" s="1"/>
  <c r="AM254" i="15"/>
  <c r="AO254" i="15" s="1"/>
  <c r="AP254" i="15" s="1"/>
  <c r="AE129" i="15"/>
  <c r="AA287" i="15"/>
  <c r="AC287" i="15" s="1"/>
  <c r="AD287" i="15" s="1"/>
  <c r="S107" i="15"/>
  <c r="U107" i="15" s="1"/>
  <c r="V107" i="15" s="1"/>
  <c r="O265" i="15"/>
  <c r="Q265" i="15" s="1"/>
  <c r="R265" i="15" s="1"/>
  <c r="AU83" i="15"/>
  <c r="AW83" i="15" s="1"/>
  <c r="AX83" i="15" s="1"/>
  <c r="AQ241" i="15"/>
  <c r="AI61" i="15"/>
  <c r="AK61" i="15" s="1"/>
  <c r="AL61" i="15" s="1"/>
  <c r="AE226" i="15"/>
  <c r="AF226" i="15" s="1"/>
  <c r="W38" i="15"/>
  <c r="Y38" i="15" s="1"/>
  <c r="Z38" i="15" s="1"/>
  <c r="S204" i="15"/>
  <c r="U204" i="15" s="1"/>
  <c r="V204" i="15" s="1"/>
  <c r="AY22" i="15"/>
  <c r="BA22" i="15" s="1"/>
  <c r="BB22" i="15" s="1"/>
  <c r="AU188" i="15"/>
  <c r="AV188" i="15" s="1"/>
  <c r="AQ346" i="15"/>
  <c r="AI158" i="15"/>
  <c r="AE323" i="15"/>
  <c r="AG323" i="15" s="1"/>
  <c r="AH323" i="15" s="1"/>
  <c r="W127" i="15"/>
  <c r="X127" i="15" s="1"/>
  <c r="S293" i="15"/>
  <c r="U293" i="15" s="1"/>
  <c r="V293" i="15" s="1"/>
  <c r="AY119" i="15"/>
  <c r="BA119" i="15" s="1"/>
  <c r="BB119" i="15" s="1"/>
  <c r="AU285" i="15"/>
  <c r="AM97" i="15"/>
  <c r="AN97" i="15" s="1"/>
  <c r="AI263" i="15"/>
  <c r="AK263" i="15" s="1"/>
  <c r="AL263" i="15" s="1"/>
  <c r="AA82" i="15"/>
  <c r="W240" i="15"/>
  <c r="Y240" i="15" s="1"/>
  <c r="Z240" i="15" s="1"/>
  <c r="O60" i="15"/>
  <c r="Q60" i="15" s="1"/>
  <c r="R60" i="15" s="1"/>
  <c r="AY224" i="15"/>
  <c r="BA224" i="15" s="1"/>
  <c r="BB224" i="15" s="1"/>
  <c r="AQ44" i="15"/>
  <c r="AS44" i="15" s="1"/>
  <c r="AT44" i="15" s="1"/>
  <c r="AM202" i="15"/>
  <c r="AO202" i="15" s="1"/>
  <c r="AP202" i="15" s="1"/>
  <c r="AE13" i="15"/>
  <c r="AG13" i="15" s="1"/>
  <c r="AH13" i="15" s="1"/>
  <c r="AA179" i="15"/>
  <c r="W337" i="15"/>
  <c r="O149" i="15"/>
  <c r="P149" i="15" s="1"/>
  <c r="AY313" i="15"/>
  <c r="BA313" i="15" s="1"/>
  <c r="BB313" i="15" s="1"/>
  <c r="AQ133" i="15"/>
  <c r="AM299" i="15"/>
  <c r="AN299" i="15" s="1"/>
  <c r="AE102" i="15"/>
  <c r="AG102" i="15" s="1"/>
  <c r="AH102" i="15" s="1"/>
  <c r="AA268" i="15"/>
  <c r="AC268" i="15" s="1"/>
  <c r="AD268" i="15" s="1"/>
  <c r="S80" i="15"/>
  <c r="U80" i="15" s="1"/>
  <c r="V80" i="15" s="1"/>
  <c r="O246" i="15"/>
  <c r="P246" i="15" s="1"/>
  <c r="AU56" i="15"/>
  <c r="AW56" i="15" s="1"/>
  <c r="AX56" i="15" s="1"/>
  <c r="AQ222" i="15"/>
  <c r="AS222" i="15" s="1"/>
  <c r="AT222" i="15" s="1"/>
  <c r="AI34" i="15"/>
  <c r="AK34" i="15" s="1"/>
  <c r="AL34" i="15" s="1"/>
  <c r="AE199" i="15"/>
  <c r="AF199" i="15" s="1"/>
  <c r="W19" i="15"/>
  <c r="Y19" i="15" s="1"/>
  <c r="Z19" i="15" s="1"/>
  <c r="S177" i="15"/>
  <c r="T177" i="15" s="1"/>
  <c r="O335" i="15"/>
  <c r="AU161" i="15"/>
  <c r="AQ327" i="15"/>
  <c r="AS327" i="15" s="1"/>
  <c r="AT327" i="15" s="1"/>
  <c r="AI147" i="15"/>
  <c r="AJ147" i="15" s="1"/>
  <c r="AE304" i="15"/>
  <c r="AG304" i="15" s="1"/>
  <c r="AH304" i="15" s="1"/>
  <c r="W124" i="15"/>
  <c r="X124" i="15" s="1"/>
  <c r="S290" i="15"/>
  <c r="AY100" i="15"/>
  <c r="AZ100" i="15" s="1"/>
  <c r="AU322" i="15"/>
  <c r="AV322" i="15" s="1"/>
  <c r="AM134" i="15"/>
  <c r="AI300" i="15"/>
  <c r="AJ300" i="15" s="1"/>
  <c r="AA103" i="15"/>
  <c r="AB103" i="15" s="1"/>
  <c r="W269" i="15"/>
  <c r="Y269" i="15" s="1"/>
  <c r="Z269" i="15" s="1"/>
  <c r="O81" i="15"/>
  <c r="P81" i="15" s="1"/>
  <c r="AY245" i="15"/>
  <c r="BA245" i="15" s="1"/>
  <c r="BB245" i="15" s="1"/>
  <c r="AQ57" i="15"/>
  <c r="AS57" i="15" s="1"/>
  <c r="AT57" i="15" s="1"/>
  <c r="AM223" i="15"/>
  <c r="AE42" i="15"/>
  <c r="AA200" i="15"/>
  <c r="AC200" i="15" s="1"/>
  <c r="AD200" i="15" s="1"/>
  <c r="S20" i="15"/>
  <c r="U20" i="15" s="1"/>
  <c r="V20" i="15" s="1"/>
  <c r="O186" i="15"/>
  <c r="AY350" i="15"/>
  <c r="BA350" i="15" s="1"/>
  <c r="BB350" i="15" s="1"/>
  <c r="AQ162" i="15"/>
  <c r="AS162" i="15" s="1"/>
  <c r="AT162" i="15" s="1"/>
  <c r="AM320" i="15"/>
  <c r="AO320" i="15" s="1"/>
  <c r="AP320" i="15" s="1"/>
  <c r="AE139" i="15"/>
  <c r="AF139" i="15" s="1"/>
  <c r="AA297" i="15"/>
  <c r="S173" i="15"/>
  <c r="U173" i="15" s="1"/>
  <c r="V173" i="15" s="1"/>
  <c r="O339" i="15"/>
  <c r="Q339" i="15" s="1"/>
  <c r="R339" i="15" s="1"/>
  <c r="AU165" i="15"/>
  <c r="AW165" i="15" s="1"/>
  <c r="AX165" i="15" s="1"/>
  <c r="AQ331" i="15"/>
  <c r="AS331" i="15" s="1"/>
  <c r="AT331" i="15" s="1"/>
  <c r="AI143" i="15"/>
  <c r="AJ143" i="15" s="1"/>
  <c r="AE308" i="15"/>
  <c r="W120" i="15"/>
  <c r="X120" i="15" s="1"/>
  <c r="S286" i="15"/>
  <c r="AY104" i="15"/>
  <c r="AZ104" i="15" s="1"/>
  <c r="AU270" i="15"/>
  <c r="AV270" i="15" s="1"/>
  <c r="AM82" i="15"/>
  <c r="AN82" i="15" s="1"/>
  <c r="AI240" i="15"/>
  <c r="AJ240" i="15" s="1"/>
  <c r="AA59" i="15"/>
  <c r="AC59" i="15" s="1"/>
  <c r="AD59" i="15" s="1"/>
  <c r="W217" i="15"/>
  <c r="X217" i="15" s="1"/>
  <c r="O29" i="15"/>
  <c r="Q29" i="15" s="1"/>
  <c r="R29" i="15" s="1"/>
  <c r="AY193" i="15"/>
  <c r="AQ13" i="15"/>
  <c r="AR13" i="15" s="1"/>
  <c r="AM179" i="15"/>
  <c r="AO179" i="15" s="1"/>
  <c r="AP179" i="15" s="1"/>
  <c r="AI337" i="15"/>
  <c r="AK337" i="15" s="1"/>
  <c r="AL337" i="15" s="1"/>
  <c r="AA148" i="15"/>
  <c r="AC148" i="15" s="1"/>
  <c r="AD148" i="15" s="1"/>
  <c r="W314" i="15"/>
  <c r="O126" i="15"/>
  <c r="Q126" i="15" s="1"/>
  <c r="R126" i="15" s="1"/>
  <c r="AY290" i="15"/>
  <c r="AZ290" i="15" s="1"/>
  <c r="AQ102" i="15"/>
  <c r="AM268" i="15"/>
  <c r="AN268" i="15" s="1"/>
  <c r="AE79" i="15"/>
  <c r="AF79" i="15" s="1"/>
  <c r="AA245" i="15"/>
  <c r="S57" i="15"/>
  <c r="U57" i="15" s="1"/>
  <c r="V57" i="15" s="1"/>
  <c r="O215" i="15"/>
  <c r="Q215" i="15" s="1"/>
  <c r="R215" i="15" s="1"/>
  <c r="AY331" i="15"/>
  <c r="BA331" i="15" s="1"/>
  <c r="BB331" i="15" s="1"/>
  <c r="AQ143" i="15"/>
  <c r="AS143" i="15" s="1"/>
  <c r="AT143" i="15" s="1"/>
  <c r="AM309" i="15"/>
  <c r="AN309" i="15" s="1"/>
  <c r="AE120" i="15"/>
  <c r="AG120" i="15" s="1"/>
  <c r="AH120" i="15" s="1"/>
  <c r="AA286" i="15"/>
  <c r="AC286" i="15" s="1"/>
  <c r="AD286" i="15" s="1"/>
  <c r="S106" i="15"/>
  <c r="U106" i="15" s="1"/>
  <c r="V106" i="15" s="1"/>
  <c r="O264" i="15"/>
  <c r="Q264" i="15" s="1"/>
  <c r="R264" i="15" s="1"/>
  <c r="AU74" i="15"/>
  <c r="AV74" i="15" s="1"/>
  <c r="AQ232" i="15"/>
  <c r="AI52" i="15"/>
  <c r="AJ52" i="15" s="1"/>
  <c r="AE209" i="15"/>
  <c r="W21" i="15"/>
  <c r="Y21" i="15" s="1"/>
  <c r="Z21" i="15" s="1"/>
  <c r="S187" i="15"/>
  <c r="U187" i="15" s="1"/>
  <c r="V187" i="15" s="1"/>
  <c r="O345" i="15"/>
  <c r="P345" i="15" s="1"/>
  <c r="AU163" i="15"/>
  <c r="AW163" i="15" s="1"/>
  <c r="AX163" i="15" s="1"/>
  <c r="AQ321" i="15"/>
  <c r="AS321" i="15" s="1"/>
  <c r="AT321" i="15" s="1"/>
  <c r="AI141" i="15"/>
  <c r="AJ141" i="15" s="1"/>
  <c r="AE306" i="15"/>
  <c r="AG306" i="15" s="1"/>
  <c r="AH306" i="15" s="1"/>
  <c r="W118" i="15"/>
  <c r="S284" i="15"/>
  <c r="U284" i="15" s="1"/>
  <c r="V284" i="15" s="1"/>
  <c r="AY102" i="15"/>
  <c r="BA102" i="15" s="1"/>
  <c r="BB102" i="15" s="1"/>
  <c r="AU268" i="15"/>
  <c r="AW268" i="15" s="1"/>
  <c r="AX268" i="15" s="1"/>
  <c r="AM72" i="15"/>
  <c r="AO72" i="15" s="1"/>
  <c r="AP72" i="15" s="1"/>
  <c r="AI238" i="15"/>
  <c r="AJ238" i="15" s="1"/>
  <c r="AA49" i="15"/>
  <c r="AC49" i="15" s="1"/>
  <c r="AD49" i="15" s="1"/>
  <c r="W207" i="15"/>
  <c r="X207" i="15" s="1"/>
  <c r="O27" i="15"/>
  <c r="AY199" i="15"/>
  <c r="AZ199" i="15" s="1"/>
  <c r="AQ19" i="15"/>
  <c r="AS19" i="15" s="1"/>
  <c r="AT19" i="15" s="1"/>
  <c r="AM177" i="15"/>
  <c r="AI343" i="15"/>
  <c r="AK343" i="15" s="1"/>
  <c r="AL343" i="15" s="1"/>
  <c r="AA162" i="15"/>
  <c r="AC162" i="15" s="1"/>
  <c r="AD162" i="15" s="1"/>
  <c r="W320" i="15"/>
  <c r="Y320" i="15" s="1"/>
  <c r="Z320" i="15" s="1"/>
  <c r="O140" i="15"/>
  <c r="Q140" i="15" s="1"/>
  <c r="R140" i="15" s="1"/>
  <c r="AY304" i="15"/>
  <c r="AQ124" i="15"/>
  <c r="AS124" i="15" s="1"/>
  <c r="AT124" i="15" s="1"/>
  <c r="AM282" i="15"/>
  <c r="AN282" i="15" s="1"/>
  <c r="AE93" i="15"/>
  <c r="AF93" i="15" s="1"/>
  <c r="AA259" i="15"/>
  <c r="AB259" i="15" s="1"/>
  <c r="S63" i="15"/>
  <c r="U63" i="15" s="1"/>
  <c r="V63" i="15" s="1"/>
  <c r="O229" i="15"/>
  <c r="AU47" i="15"/>
  <c r="AW47" i="15" s="1"/>
  <c r="AX47" i="15" s="1"/>
  <c r="AQ213" i="15"/>
  <c r="AI25" i="15"/>
  <c r="AK25" i="15" s="1"/>
  <c r="AL25" i="15" s="1"/>
  <c r="AE182" i="15"/>
  <c r="AG182" i="15" s="1"/>
  <c r="AH182" i="15" s="1"/>
  <c r="AA348" i="15"/>
  <c r="AC348" i="15" s="1"/>
  <c r="AD348" i="15" s="1"/>
  <c r="S160" i="15"/>
  <c r="T160" i="15" s="1"/>
  <c r="O326" i="15"/>
  <c r="Q326" i="15" s="1"/>
  <c r="R326" i="15" s="1"/>
  <c r="AU136" i="15"/>
  <c r="AV136" i="15" s="1"/>
  <c r="AQ302" i="15"/>
  <c r="AI114" i="15"/>
  <c r="AE279" i="15"/>
  <c r="AG279" i="15" s="1"/>
  <c r="AH279" i="15" s="1"/>
  <c r="W99" i="15"/>
  <c r="X99" i="15" s="1"/>
  <c r="S257" i="15"/>
  <c r="U257" i="15" s="1"/>
  <c r="V257" i="15" s="1"/>
  <c r="AY19" i="15"/>
  <c r="BA19" i="15" s="1"/>
  <c r="BB19" i="15" s="1"/>
  <c r="AU177" i="15"/>
  <c r="AW177" i="15" s="1"/>
  <c r="AX177" i="15" s="1"/>
  <c r="AQ343" i="15"/>
  <c r="AS343" i="15" s="1"/>
  <c r="AT343" i="15" s="1"/>
  <c r="AI163" i="15"/>
  <c r="AK163" i="15" s="1"/>
  <c r="AL163" i="15" s="1"/>
  <c r="AE320" i="15"/>
  <c r="W140" i="15"/>
  <c r="Y140" i="15" s="1"/>
  <c r="Z140" i="15" s="1"/>
  <c r="S306" i="15"/>
  <c r="U306" i="15" s="1"/>
  <c r="V306" i="15" s="1"/>
  <c r="AY116" i="15"/>
  <c r="AU274" i="15"/>
  <c r="AW274" i="15" s="1"/>
  <c r="AX274" i="15" s="1"/>
  <c r="AM86" i="15"/>
  <c r="AO86" i="15" s="1"/>
  <c r="AP86" i="15" s="1"/>
  <c r="AI252" i="15"/>
  <c r="AK252" i="15" s="1"/>
  <c r="AL252" i="15" s="1"/>
  <c r="AA55" i="15"/>
  <c r="W221" i="15"/>
  <c r="X221" i="15" s="1"/>
  <c r="O33" i="15"/>
  <c r="Q33" i="15" s="1"/>
  <c r="R33" i="15" s="1"/>
  <c r="AY197" i="15"/>
  <c r="BA197" i="15" s="1"/>
  <c r="BB197" i="15" s="1"/>
  <c r="AQ9" i="15"/>
  <c r="AR9" i="15" s="1"/>
  <c r="AM175" i="15"/>
  <c r="AO175" i="15" s="1"/>
  <c r="AP175" i="15" s="1"/>
  <c r="AI341" i="15"/>
  <c r="AK341" i="15" s="1"/>
  <c r="AL341" i="15" s="1"/>
  <c r="AA152" i="15"/>
  <c r="AB152" i="15" s="1"/>
  <c r="W318" i="15"/>
  <c r="X318" i="15" s="1"/>
  <c r="O138" i="15"/>
  <c r="AY302" i="15"/>
  <c r="BA302" i="15" s="1"/>
  <c r="BB302" i="15" s="1"/>
  <c r="AQ114" i="15"/>
  <c r="AS114" i="15" s="1"/>
  <c r="AT114" i="15" s="1"/>
  <c r="AM272" i="15"/>
  <c r="AO272" i="15" s="1"/>
  <c r="AP272" i="15" s="1"/>
  <c r="AE91" i="15"/>
  <c r="AG91" i="15" s="1"/>
  <c r="AH91" i="15" s="1"/>
  <c r="AA249" i="15"/>
  <c r="AC249" i="15" s="1"/>
  <c r="AD249" i="15" s="1"/>
  <c r="S61" i="15"/>
  <c r="T61" i="15" s="1"/>
  <c r="O227" i="15"/>
  <c r="AU53" i="15"/>
  <c r="AQ219" i="15"/>
  <c r="AS219" i="15" s="1"/>
  <c r="AT219" i="15" s="1"/>
  <c r="AI31" i="15"/>
  <c r="AK31" i="15" s="1"/>
  <c r="AL31" i="15" s="1"/>
  <c r="AE196" i="15"/>
  <c r="AG196" i="15" s="1"/>
  <c r="AH196" i="15" s="1"/>
  <c r="W8" i="15"/>
  <c r="X8" i="15" s="1"/>
  <c r="S174" i="15"/>
  <c r="U174" i="15" s="1"/>
  <c r="V174" i="15" s="1"/>
  <c r="O340" i="15"/>
  <c r="Q340" i="15" s="1"/>
  <c r="R340" i="15" s="1"/>
  <c r="AU158" i="15"/>
  <c r="AV158" i="15" s="1"/>
  <c r="AQ324" i="15"/>
  <c r="AI128" i="15"/>
  <c r="AK128" i="15" s="1"/>
  <c r="AL128" i="15" s="1"/>
  <c r="AE293" i="15"/>
  <c r="AF293" i="15" s="1"/>
  <c r="W105" i="15"/>
  <c r="S327" i="15"/>
  <c r="T327" i="15" s="1"/>
  <c r="AY145" i="15"/>
  <c r="BA145" i="15" s="1"/>
  <c r="BB145" i="15" s="1"/>
  <c r="AU311" i="15"/>
  <c r="AW311" i="15" s="1"/>
  <c r="AX311" i="15" s="1"/>
  <c r="AM131" i="15"/>
  <c r="AI289" i="15"/>
  <c r="AA100" i="15"/>
  <c r="AC100" i="15" s="1"/>
  <c r="AD100" i="15" s="1"/>
  <c r="W266" i="15"/>
  <c r="X266" i="15" s="1"/>
  <c r="O78" i="15"/>
  <c r="Q78" i="15" s="1"/>
  <c r="R78" i="15" s="1"/>
  <c r="AY242" i="15"/>
  <c r="BA242" i="15" s="1"/>
  <c r="BB242" i="15" s="1"/>
  <c r="AQ54" i="15"/>
  <c r="AR54" i="15" s="1"/>
  <c r="AM220" i="15"/>
  <c r="AE31" i="15"/>
  <c r="AG31" i="15" s="1"/>
  <c r="AH31" i="15" s="1"/>
  <c r="AA197" i="15"/>
  <c r="S9" i="15"/>
  <c r="U9" i="15" s="1"/>
  <c r="V9" i="15" s="1"/>
  <c r="O167" i="15"/>
  <c r="Q167" i="15" s="1"/>
  <c r="R167" i="15" s="1"/>
  <c r="AY347" i="15"/>
  <c r="BA347" i="15" s="1"/>
  <c r="BB347" i="15" s="1"/>
  <c r="AQ159" i="15"/>
  <c r="AS159" i="15" s="1"/>
  <c r="AT159" i="15" s="1"/>
  <c r="AM325" i="15"/>
  <c r="AN325" i="15" s="1"/>
  <c r="AE136" i="15"/>
  <c r="AF136" i="15" s="1"/>
  <c r="AA302" i="15"/>
  <c r="AB302" i="15" s="1"/>
  <c r="S122" i="15"/>
  <c r="O280" i="15"/>
  <c r="Q280" i="15" s="1"/>
  <c r="R280" i="15" s="1"/>
  <c r="AU90" i="15"/>
  <c r="AQ248" i="15"/>
  <c r="AS248" i="15" s="1"/>
  <c r="AT248" i="15" s="1"/>
  <c r="AI68" i="15"/>
  <c r="AJ68" i="15" s="1"/>
  <c r="AE225" i="15"/>
  <c r="AG225" i="15" s="1"/>
  <c r="AH225" i="15" s="1"/>
  <c r="W37" i="15"/>
  <c r="Y37" i="15" s="1"/>
  <c r="Z37" i="15" s="1"/>
  <c r="S203" i="15"/>
  <c r="U203" i="15" s="1"/>
  <c r="V203" i="15" s="1"/>
  <c r="AY13" i="15"/>
  <c r="AU179" i="15"/>
  <c r="AW179" i="15" s="1"/>
  <c r="AX179" i="15" s="1"/>
  <c r="AQ337" i="15"/>
  <c r="AR337" i="15" s="1"/>
  <c r="AI157" i="15"/>
  <c r="AE322" i="15"/>
  <c r="AG322" i="15" s="1"/>
  <c r="AH322" i="15" s="1"/>
  <c r="W134" i="15"/>
  <c r="X134" i="15" s="1"/>
  <c r="S300" i="15"/>
  <c r="U300" i="15" s="1"/>
  <c r="V300" i="15" s="1"/>
  <c r="AY118" i="15"/>
  <c r="AZ118" i="15" s="1"/>
  <c r="AU284" i="15"/>
  <c r="AV284" i="15" s="1"/>
  <c r="AM88" i="15"/>
  <c r="AN88" i="15" s="1"/>
  <c r="AI254" i="15"/>
  <c r="AK254" i="15" s="1"/>
  <c r="AL254" i="15" s="1"/>
  <c r="AA129" i="15"/>
  <c r="AC129" i="15" s="1"/>
  <c r="AD129" i="15" s="1"/>
  <c r="W287" i="15"/>
  <c r="X287" i="15" s="1"/>
  <c r="O107" i="15"/>
  <c r="Q107" i="15" s="1"/>
  <c r="R107" i="15" s="1"/>
  <c r="AY279" i="15"/>
  <c r="AQ99" i="15"/>
  <c r="AM257" i="15"/>
  <c r="AE76" i="15"/>
  <c r="AG76" i="15" s="1"/>
  <c r="AH76" i="15" s="1"/>
  <c r="AA242" i="15"/>
  <c r="AB242" i="15" s="1"/>
  <c r="S54" i="15"/>
  <c r="U54" i="15" s="1"/>
  <c r="V54" i="15" s="1"/>
  <c r="O220" i="15"/>
  <c r="P220" i="15" s="1"/>
  <c r="AU38" i="15"/>
  <c r="AW38" i="15" s="1"/>
  <c r="AX38" i="15" s="1"/>
  <c r="AQ204" i="15"/>
  <c r="AR204" i="15" s="1"/>
  <c r="AI8" i="15"/>
  <c r="AK8" i="15" s="1"/>
  <c r="AL8" i="15" s="1"/>
  <c r="AE173" i="15"/>
  <c r="AA339" i="15"/>
  <c r="AC339" i="15" s="1"/>
  <c r="AD339" i="15" s="1"/>
  <c r="S143" i="15"/>
  <c r="U143" i="15" s="1"/>
  <c r="V143" i="15" s="1"/>
  <c r="O309" i="15"/>
  <c r="Q309" i="15" s="1"/>
  <c r="R309" i="15" s="1"/>
  <c r="AU127" i="15"/>
  <c r="AW127" i="15" s="1"/>
  <c r="AX127" i="15" s="1"/>
  <c r="AQ293" i="15"/>
  <c r="AS293" i="15" s="1"/>
  <c r="AT293" i="15" s="1"/>
  <c r="AI105" i="15"/>
  <c r="AK105" i="15" s="1"/>
  <c r="AL105" i="15" s="1"/>
  <c r="AE262" i="15"/>
  <c r="W82" i="15"/>
  <c r="S240" i="15"/>
  <c r="U240" i="15" s="1"/>
  <c r="V240" i="15" s="1"/>
  <c r="AY58" i="15"/>
  <c r="AZ58" i="15" s="1"/>
  <c r="AU216" i="15"/>
  <c r="AM36" i="15"/>
  <c r="AN36" i="15" s="1"/>
  <c r="AI258" i="15"/>
  <c r="AK258" i="15" s="1"/>
  <c r="AL258" i="15" s="1"/>
  <c r="AA77" i="15"/>
  <c r="AC77" i="15" s="1"/>
  <c r="AD77" i="15" s="1"/>
  <c r="W243" i="15"/>
  <c r="Y243" i="15" s="1"/>
  <c r="Z243" i="15" s="1"/>
  <c r="O47" i="15"/>
  <c r="AY227" i="15"/>
  <c r="BA227" i="15" s="1"/>
  <c r="BB227" i="15" s="1"/>
  <c r="AQ39" i="15"/>
  <c r="AS39" i="15" s="1"/>
  <c r="AT39" i="15" s="1"/>
  <c r="AM205" i="15"/>
  <c r="AO205" i="15" s="1"/>
  <c r="AP205" i="15" s="1"/>
  <c r="AE16" i="15"/>
  <c r="AG16" i="15" s="1"/>
  <c r="AH16" i="15" s="1"/>
  <c r="AA182" i="15"/>
  <c r="AC182" i="15" s="1"/>
  <c r="AD182" i="15" s="1"/>
  <c r="W348" i="15"/>
  <c r="O160" i="15"/>
  <c r="AY324" i="15"/>
  <c r="AQ128" i="15"/>
  <c r="AS128" i="15" s="1"/>
  <c r="AT128" i="15" s="1"/>
  <c r="AM294" i="15"/>
  <c r="AO294" i="15" s="1"/>
  <c r="AP294" i="15" s="1"/>
  <c r="AE105" i="15"/>
  <c r="AG105" i="15" s="1"/>
  <c r="AH105" i="15" s="1"/>
  <c r="AA327" i="15"/>
  <c r="AB327" i="15" s="1"/>
  <c r="S147" i="15"/>
  <c r="U147" i="15" s="1"/>
  <c r="V147" i="15" s="1"/>
  <c r="O305" i="15"/>
  <c r="P305" i="15" s="1"/>
  <c r="AU123" i="15"/>
  <c r="AW123" i="15" s="1"/>
  <c r="AX123" i="15" s="1"/>
  <c r="AQ281" i="15"/>
  <c r="AI101" i="15"/>
  <c r="AK101" i="15" s="1"/>
  <c r="AL101" i="15" s="1"/>
  <c r="AE266" i="15"/>
  <c r="AF266" i="15" s="1"/>
  <c r="W78" i="15"/>
  <c r="Y78" i="15" s="1"/>
  <c r="Z78" i="15" s="1"/>
  <c r="S244" i="15"/>
  <c r="U244" i="15" s="1"/>
  <c r="V244" i="15" s="1"/>
  <c r="AY62" i="15"/>
  <c r="BA62" i="15" s="1"/>
  <c r="BB62" i="15" s="1"/>
  <c r="AU228" i="15"/>
  <c r="AW228" i="15" s="1"/>
  <c r="AX228" i="15" s="1"/>
  <c r="AM96" i="15"/>
  <c r="AI262" i="15"/>
  <c r="AA73" i="15"/>
  <c r="AB73" i="15" s="1"/>
  <c r="W231" i="15"/>
  <c r="O51" i="15"/>
  <c r="AY223" i="15"/>
  <c r="BA223" i="15" s="1"/>
  <c r="BB223" i="15" s="1"/>
  <c r="AQ43" i="15"/>
  <c r="AR43" i="15" s="1"/>
  <c r="AM201" i="15"/>
  <c r="AO201" i="15" s="1"/>
  <c r="AP201" i="15" s="1"/>
  <c r="AE20" i="15"/>
  <c r="AF20" i="15" s="1"/>
  <c r="AA186" i="15"/>
  <c r="AB186" i="15" s="1"/>
  <c r="W344" i="15"/>
  <c r="X344" i="15" s="1"/>
  <c r="O164" i="15"/>
  <c r="P164" i="15" s="1"/>
  <c r="AY328" i="15"/>
  <c r="BA328" i="15" s="1"/>
  <c r="BB328" i="15" s="1"/>
  <c r="AQ148" i="15"/>
  <c r="AS148" i="15" s="1"/>
  <c r="AT148" i="15" s="1"/>
  <c r="AM306" i="15"/>
  <c r="AN306" i="15" s="1"/>
  <c r="AE117" i="15"/>
  <c r="AF117" i="15" s="1"/>
  <c r="AA283" i="15"/>
  <c r="S87" i="15"/>
  <c r="O253" i="15"/>
  <c r="Q253" i="15" s="1"/>
  <c r="R253" i="15" s="1"/>
  <c r="AU71" i="15"/>
  <c r="AW71" i="15" s="1"/>
  <c r="AX71" i="15" s="1"/>
  <c r="AQ237" i="15"/>
  <c r="AS237" i="15" s="1"/>
  <c r="AT237" i="15" s="1"/>
  <c r="AI49" i="15"/>
  <c r="AK49" i="15" s="1"/>
  <c r="AL49" i="15" s="1"/>
  <c r="AE206" i="15"/>
  <c r="AG206" i="15" s="1"/>
  <c r="AH206" i="15" s="1"/>
  <c r="W26" i="15"/>
  <c r="X26" i="15" s="1"/>
  <c r="S184" i="15"/>
  <c r="T184" i="15" s="1"/>
  <c r="O350" i="15"/>
  <c r="AU160" i="15"/>
  <c r="AV160" i="15" s="1"/>
  <c r="AQ326" i="15"/>
  <c r="AS326" i="15" s="1"/>
  <c r="AT326" i="15" s="1"/>
  <c r="AI138" i="15"/>
  <c r="AK138" i="15" s="1"/>
  <c r="AL138" i="15" s="1"/>
  <c r="AE303" i="15"/>
  <c r="AG303" i="15" s="1"/>
  <c r="AH303" i="15" s="1"/>
  <c r="W123" i="15"/>
  <c r="Y123" i="15" s="1"/>
  <c r="Z123" i="15" s="1"/>
  <c r="S281" i="15"/>
  <c r="AY107" i="15"/>
  <c r="AZ107" i="15" s="1"/>
  <c r="AU265" i="15"/>
  <c r="AM85" i="15"/>
  <c r="AO85" i="15" s="1"/>
  <c r="AP85" i="15" s="1"/>
  <c r="AI251" i="15"/>
  <c r="AK251" i="15" s="1"/>
  <c r="AL251" i="15" s="1"/>
  <c r="AA62" i="15"/>
  <c r="W228" i="15"/>
  <c r="Y228" i="15" s="1"/>
  <c r="Z228" i="15" s="1"/>
  <c r="O40" i="15"/>
  <c r="P40" i="15" s="1"/>
  <c r="AY204" i="15"/>
  <c r="BA204" i="15" s="1"/>
  <c r="BB204" i="15" s="1"/>
  <c r="AQ8" i="15"/>
  <c r="AS8" i="15" s="1"/>
  <c r="AT8" i="15" s="1"/>
  <c r="AM174" i="15"/>
  <c r="AI340" i="15"/>
  <c r="AK340" i="15" s="1"/>
  <c r="AL340" i="15" s="1"/>
  <c r="AA143" i="15"/>
  <c r="AB143" i="15" s="1"/>
  <c r="W309" i="15"/>
  <c r="Y309" i="15" s="1"/>
  <c r="Z309" i="15" s="1"/>
  <c r="O121" i="15"/>
  <c r="Q121" i="15" s="1"/>
  <c r="R121" i="15" s="1"/>
  <c r="AY285" i="15"/>
  <c r="AZ285" i="15" s="1"/>
  <c r="C62" i="15"/>
  <c r="G43" i="15"/>
  <c r="H43" i="15" s="1"/>
  <c r="G173" i="15"/>
  <c r="K137" i="15"/>
  <c r="L137" i="15" s="1"/>
  <c r="K31" i="15"/>
  <c r="L31" i="15" s="1"/>
  <c r="K213" i="15"/>
  <c r="L213" i="15" s="1"/>
  <c r="K44" i="15"/>
  <c r="L44" i="15" s="1"/>
  <c r="G335" i="15"/>
  <c r="H335" i="15" s="1"/>
  <c r="G351" i="15"/>
  <c r="C182" i="15"/>
  <c r="D182" i="15" s="1"/>
  <c r="C288" i="15"/>
  <c r="C221" i="15"/>
  <c r="D221" i="15" s="1"/>
  <c r="C164" i="15"/>
  <c r="D164" i="15" s="1"/>
  <c r="C275" i="15"/>
  <c r="D275" i="15" s="1"/>
  <c r="K328" i="15"/>
  <c r="L328" i="15" s="1"/>
  <c r="G241" i="15"/>
  <c r="H241" i="15" s="1"/>
  <c r="C25" i="15"/>
  <c r="K288" i="15"/>
  <c r="L288" i="15" s="1"/>
  <c r="G62" i="15"/>
  <c r="G100" i="15"/>
  <c r="H100" i="15" s="1"/>
  <c r="K343" i="15"/>
  <c r="L343" i="15" s="1"/>
  <c r="K182" i="15"/>
  <c r="L182" i="15" s="1"/>
  <c r="K13" i="15"/>
  <c r="L13" i="15" s="1"/>
  <c r="K195" i="15"/>
  <c r="L195" i="15" s="1"/>
  <c r="C347" i="15"/>
  <c r="C312" i="15"/>
  <c r="D312" i="15" s="1"/>
  <c r="C151" i="15"/>
  <c r="C245" i="15"/>
  <c r="D245" i="15" s="1"/>
  <c r="G214" i="15"/>
  <c r="H214" i="15" s="1"/>
  <c r="G174" i="15"/>
  <c r="H174" i="15" s="1"/>
  <c r="G307" i="15"/>
  <c r="H307" i="15" s="1"/>
  <c r="C75" i="15"/>
  <c r="D75" i="15" s="1"/>
  <c r="C202" i="15"/>
  <c r="C337" i="15"/>
  <c r="D337" i="15" s="1"/>
  <c r="G161" i="15"/>
  <c r="G39" i="15"/>
  <c r="H39" i="15" s="1"/>
  <c r="G29" i="15"/>
  <c r="H29" i="15" s="1"/>
  <c r="K121" i="15"/>
  <c r="L121" i="15" s="1"/>
  <c r="K302" i="15"/>
  <c r="L302" i="15" s="1"/>
  <c r="K133" i="15"/>
  <c r="L133" i="15" s="1"/>
  <c r="K315" i="15"/>
  <c r="G207" i="15"/>
  <c r="H207" i="15" s="1"/>
  <c r="G19" i="15"/>
  <c r="C143" i="15"/>
  <c r="D143" i="15" s="1"/>
  <c r="G223" i="15"/>
  <c r="H223" i="15" s="1"/>
  <c r="C150" i="15"/>
  <c r="D150" i="15" s="1"/>
  <c r="C256" i="15"/>
  <c r="D256" i="15" s="1"/>
  <c r="C189" i="15"/>
  <c r="D189" i="15" s="1"/>
  <c r="C212" i="15"/>
  <c r="C323" i="15"/>
  <c r="G128" i="15"/>
  <c r="G289" i="15"/>
  <c r="H289" i="15" s="1"/>
  <c r="C73" i="15"/>
  <c r="D73" i="15" s="1"/>
  <c r="G26" i="15"/>
  <c r="H26" i="15" s="1"/>
  <c r="K272" i="15"/>
  <c r="L272" i="15" s="1"/>
  <c r="G20" i="15"/>
  <c r="H20" i="15" s="1"/>
  <c r="K199" i="15"/>
  <c r="K317" i="15"/>
  <c r="L317" i="15" s="1"/>
  <c r="K148" i="15"/>
  <c r="C335" i="15"/>
  <c r="D335" i="15" s="1"/>
  <c r="C175" i="15"/>
  <c r="D175" i="15" s="1"/>
  <c r="C262" i="15"/>
  <c r="D262" i="15" s="1"/>
  <c r="G113" i="15"/>
  <c r="H113" i="15" s="1"/>
  <c r="C301" i="15"/>
  <c r="D301" i="15" s="1"/>
  <c r="C268" i="15"/>
  <c r="D268" i="15" s="1"/>
  <c r="K186" i="15"/>
  <c r="L186" i="15" s="1"/>
  <c r="G218" i="15"/>
  <c r="G345" i="15"/>
  <c r="H345" i="15" s="1"/>
  <c r="C129" i="15"/>
  <c r="D129" i="15" s="1"/>
  <c r="G82" i="15"/>
  <c r="H82" i="15" s="1"/>
  <c r="G38" i="15"/>
  <c r="H38" i="15" s="1"/>
  <c r="G12" i="15"/>
  <c r="H12" i="15" s="1"/>
  <c r="K191" i="15"/>
  <c r="K30" i="15"/>
  <c r="L30" i="15" s="1"/>
  <c r="K204" i="15"/>
  <c r="K43" i="15"/>
  <c r="L43" i="15" s="1"/>
  <c r="G193" i="15"/>
  <c r="H193" i="15" s="1"/>
  <c r="K306" i="15"/>
  <c r="L306" i="15" s="1"/>
  <c r="G262" i="15"/>
  <c r="H262" i="15" s="1"/>
  <c r="K216" i="15"/>
  <c r="L216" i="15" s="1"/>
  <c r="G204" i="15"/>
  <c r="H204" i="15" s="1"/>
  <c r="G311" i="15"/>
  <c r="H311" i="15" s="1"/>
  <c r="G244" i="15"/>
  <c r="C68" i="15"/>
  <c r="D68" i="15" s="1"/>
  <c r="C179" i="15"/>
  <c r="D179" i="15" s="1"/>
  <c r="C242" i="15"/>
  <c r="D242" i="15" s="1"/>
  <c r="C313" i="15"/>
  <c r="D313" i="15" s="1"/>
  <c r="G99" i="15"/>
  <c r="H99" i="15" s="1"/>
  <c r="G15" i="15"/>
  <c r="H15" i="15" s="1"/>
  <c r="K106" i="15"/>
  <c r="L106" i="15" s="1"/>
  <c r="K97" i="15"/>
  <c r="L97" i="15" s="1"/>
  <c r="K278" i="15"/>
  <c r="L278" i="15" s="1"/>
  <c r="K109" i="15"/>
  <c r="L109" i="15" s="1"/>
  <c r="K291" i="15"/>
  <c r="L291" i="15" s="1"/>
  <c r="G67" i="15"/>
  <c r="H67" i="15" s="1"/>
  <c r="G249" i="15"/>
  <c r="H249" i="15" s="1"/>
  <c r="C79" i="15"/>
  <c r="G230" i="15"/>
  <c r="H230" i="15" s="1"/>
  <c r="G131" i="15"/>
  <c r="G268" i="15"/>
  <c r="H268" i="15" s="1"/>
  <c r="C269" i="15"/>
  <c r="D269" i="15" s="1"/>
  <c r="C188" i="15"/>
  <c r="D188" i="15" s="1"/>
  <c r="C299" i="15"/>
  <c r="D299" i="15" s="1"/>
  <c r="G64" i="15"/>
  <c r="H64" i="15" s="1"/>
  <c r="G201" i="15"/>
  <c r="G272" i="15"/>
  <c r="G135" i="15"/>
  <c r="G125" i="15"/>
  <c r="H125" i="15" s="1"/>
  <c r="K104" i="15"/>
  <c r="L104" i="15" s="1"/>
  <c r="K175" i="15"/>
  <c r="L175" i="15" s="1"/>
  <c r="K14" i="15"/>
  <c r="L14" i="15" s="1"/>
  <c r="K188" i="15"/>
  <c r="L188" i="15" s="1"/>
  <c r="K27" i="15"/>
  <c r="C44" i="15"/>
  <c r="D44" i="15" s="1"/>
  <c r="G45" i="15"/>
  <c r="H45" i="15" s="1"/>
  <c r="C223" i="15"/>
  <c r="D223" i="15" s="1"/>
  <c r="G286" i="15"/>
  <c r="H286" i="15" s="1"/>
  <c r="C37" i="15"/>
  <c r="D37" i="15" s="1"/>
  <c r="G245" i="15"/>
  <c r="H245" i="15" s="1"/>
  <c r="K56" i="15"/>
  <c r="L56" i="15" s="1"/>
  <c r="G203" i="15"/>
  <c r="G258" i="15"/>
  <c r="H258" i="15" s="1"/>
  <c r="C34" i="15"/>
  <c r="C169" i="15"/>
  <c r="D169" i="15" s="1"/>
  <c r="G58" i="15"/>
  <c r="H58" i="15" s="1"/>
  <c r="G142" i="15"/>
  <c r="H142" i="15" s="1"/>
  <c r="G180" i="15"/>
  <c r="H180" i="15" s="1"/>
  <c r="K81" i="15"/>
  <c r="L81" i="15" s="1"/>
  <c r="K262" i="15"/>
  <c r="L262" i="15" s="1"/>
  <c r="K93" i="15"/>
  <c r="L93" i="15" s="1"/>
  <c r="K275" i="15"/>
  <c r="S169" i="15"/>
  <c r="U169" i="15" s="1"/>
  <c r="V169" i="15" s="1"/>
  <c r="W11" i="15"/>
  <c r="AE191" i="15"/>
  <c r="AG191" i="15" s="1"/>
  <c r="AH191" i="15" s="1"/>
  <c r="AI26" i="15"/>
  <c r="AJ26" i="15" s="1"/>
  <c r="AQ214" i="15"/>
  <c r="AS214" i="15" s="1"/>
  <c r="AT214" i="15" s="1"/>
  <c r="AU48" i="15"/>
  <c r="O238" i="15"/>
  <c r="Q238" i="15" s="1"/>
  <c r="R238" i="15" s="1"/>
  <c r="S72" i="15"/>
  <c r="T72" i="15" s="1"/>
  <c r="AA260" i="15"/>
  <c r="AC260" i="15" s="1"/>
  <c r="AD260" i="15" s="1"/>
  <c r="AE94" i="15"/>
  <c r="AG94" i="15" s="1"/>
  <c r="AH94" i="15" s="1"/>
  <c r="AM291" i="15"/>
  <c r="AO291" i="15" s="1"/>
  <c r="AP291" i="15" s="1"/>
  <c r="AQ125" i="15"/>
  <c r="AS125" i="15" s="1"/>
  <c r="AT125" i="15" s="1"/>
  <c r="AY305" i="15"/>
  <c r="AZ305" i="15" s="1"/>
  <c r="O141" i="15"/>
  <c r="W329" i="15"/>
  <c r="X329" i="15" s="1"/>
  <c r="AA171" i="15"/>
  <c r="AI352" i="15"/>
  <c r="AJ352" i="15" s="1"/>
  <c r="AM194" i="15"/>
  <c r="AU318" i="15"/>
  <c r="AV318" i="15" s="1"/>
  <c r="AY152" i="15"/>
  <c r="BA152" i="15" s="1"/>
  <c r="BB152" i="15" s="1"/>
  <c r="S334" i="15"/>
  <c r="U334" i="15" s="1"/>
  <c r="V334" i="15" s="1"/>
  <c r="W168" i="15"/>
  <c r="AA10" i="15"/>
  <c r="AI191" i="15"/>
  <c r="AM25" i="15"/>
  <c r="AO25" i="15" s="1"/>
  <c r="AP25" i="15" s="1"/>
  <c r="AU213" i="15"/>
  <c r="AY47" i="15"/>
  <c r="BA47" i="15" s="1"/>
  <c r="BB47" i="15" s="1"/>
  <c r="S221" i="15"/>
  <c r="U221" i="15" s="1"/>
  <c r="V221" i="15" s="1"/>
  <c r="W55" i="15"/>
  <c r="Y55" i="15" s="1"/>
  <c r="Z55" i="15" s="1"/>
  <c r="AE251" i="15"/>
  <c r="AI86" i="15"/>
  <c r="AK86" i="15" s="1"/>
  <c r="AL86" i="15" s="1"/>
  <c r="AQ274" i="15"/>
  <c r="AU116" i="15"/>
  <c r="AW116" i="15" s="1"/>
  <c r="AX116" i="15" s="1"/>
  <c r="O298" i="15"/>
  <c r="P298" i="15" s="1"/>
  <c r="S132" i="15"/>
  <c r="U132" i="15" s="1"/>
  <c r="V132" i="15" s="1"/>
  <c r="AA312" i="15"/>
  <c r="AC312" i="15" s="1"/>
  <c r="AD312" i="15" s="1"/>
  <c r="AE154" i="15"/>
  <c r="AG154" i="15" s="1"/>
  <c r="AH154" i="15" s="1"/>
  <c r="AM335" i="15"/>
  <c r="AO335" i="15" s="1"/>
  <c r="AP335" i="15" s="1"/>
  <c r="AQ169" i="15"/>
  <c r="AU11" i="15"/>
  <c r="O193" i="15"/>
  <c r="Q193" i="15" s="1"/>
  <c r="R193" i="15" s="1"/>
  <c r="S35" i="15"/>
  <c r="U35" i="15" s="1"/>
  <c r="V35" i="15" s="1"/>
  <c r="AA215" i="15"/>
  <c r="AE57" i="15"/>
  <c r="AM246" i="15"/>
  <c r="AN246" i="15" s="1"/>
  <c r="AQ80" i="15"/>
  <c r="AY276" i="15"/>
  <c r="O112" i="15"/>
  <c r="W300" i="15"/>
  <c r="Y300" i="15" s="1"/>
  <c r="Z300" i="15" s="1"/>
  <c r="AA134" i="15"/>
  <c r="AI323" i="15"/>
  <c r="AM157" i="15"/>
  <c r="AO157" i="15" s="1"/>
  <c r="AP157" i="15" s="1"/>
  <c r="AU337" i="15"/>
  <c r="AW337" i="15" s="1"/>
  <c r="AX337" i="15" s="1"/>
  <c r="AY179" i="15"/>
  <c r="S353" i="15"/>
  <c r="W195" i="15"/>
  <c r="AA29" i="15"/>
  <c r="AI210" i="15"/>
  <c r="AM52" i="15"/>
  <c r="AN52" i="15" s="1"/>
  <c r="AU232" i="15"/>
  <c r="AW232" i="15" s="1"/>
  <c r="AX232" i="15" s="1"/>
  <c r="AY74" i="15"/>
  <c r="AZ74" i="15" s="1"/>
  <c r="S256" i="15"/>
  <c r="W98" i="15"/>
  <c r="AE278" i="15"/>
  <c r="AI121" i="15"/>
  <c r="AK121" i="15" s="1"/>
  <c r="AL121" i="15" s="1"/>
  <c r="AQ309" i="15"/>
  <c r="AU143" i="15"/>
  <c r="AV143" i="15" s="1"/>
  <c r="O325" i="15"/>
  <c r="S159" i="15"/>
  <c r="U159" i="15" s="1"/>
  <c r="V159" i="15" s="1"/>
  <c r="AA7" i="15"/>
  <c r="AC7" i="15" s="1"/>
  <c r="AD7" i="15" s="1"/>
  <c r="AE189" i="15"/>
  <c r="AI24" i="15"/>
  <c r="AQ220" i="15"/>
  <c r="AR220" i="15" s="1"/>
  <c r="AU54" i="15"/>
  <c r="O236" i="15"/>
  <c r="P236" i="15" s="1"/>
  <c r="S70" i="15"/>
  <c r="U70" i="15" s="1"/>
  <c r="V70" i="15" s="1"/>
  <c r="AA258" i="15"/>
  <c r="AB258" i="15" s="1"/>
  <c r="AE92" i="15"/>
  <c r="AM273" i="15"/>
  <c r="AN273" i="15" s="1"/>
  <c r="AQ115" i="15"/>
  <c r="AY295" i="15"/>
  <c r="O123" i="15"/>
  <c r="W303" i="15"/>
  <c r="Y303" i="15" s="1"/>
  <c r="Z303" i="15" s="1"/>
  <c r="AA145" i="15"/>
  <c r="AC145" i="15" s="1"/>
  <c r="AD145" i="15" s="1"/>
  <c r="AI334" i="15"/>
  <c r="AK334" i="15" s="1"/>
  <c r="AL334" i="15" s="1"/>
  <c r="AM168" i="15"/>
  <c r="AQ10" i="15"/>
  <c r="AR10" i="15" s="1"/>
  <c r="AY198" i="15"/>
  <c r="O34" i="15"/>
  <c r="P34" i="15" s="1"/>
  <c r="W214" i="15"/>
  <c r="AA48" i="15"/>
  <c r="AC48" i="15" s="1"/>
  <c r="AD48" i="15" s="1"/>
  <c r="AI237" i="15"/>
  <c r="AM71" i="15"/>
  <c r="AO71" i="15" s="1"/>
  <c r="AP71" i="15" s="1"/>
  <c r="C328" i="15"/>
  <c r="D328" i="15" s="1"/>
  <c r="C27" i="15"/>
  <c r="D27" i="15" s="1"/>
  <c r="G109" i="15"/>
  <c r="H109" i="15" s="1"/>
  <c r="K73" i="15"/>
  <c r="L73" i="15" s="1"/>
  <c r="K318" i="15"/>
  <c r="L318" i="15" s="1"/>
  <c r="K149" i="15"/>
  <c r="L149" i="15" s="1"/>
  <c r="K331" i="15"/>
  <c r="L331" i="15" s="1"/>
  <c r="C104" i="15"/>
  <c r="D104" i="15" s="1"/>
  <c r="C216" i="15"/>
  <c r="C54" i="15"/>
  <c r="D54" i="15" s="1"/>
  <c r="C160" i="15"/>
  <c r="D160" i="15" s="1"/>
  <c r="C93" i="15"/>
  <c r="D93" i="15" s="1"/>
  <c r="C100" i="15"/>
  <c r="D100" i="15" s="1"/>
  <c r="C211" i="15"/>
  <c r="D211" i="15" s="1"/>
  <c r="C338" i="15"/>
  <c r="D338" i="15" s="1"/>
  <c r="G163" i="15"/>
  <c r="H163" i="15" s="1"/>
  <c r="G312" i="15"/>
  <c r="K32" i="15"/>
  <c r="L32" i="15" s="1"/>
  <c r="K320" i="15"/>
  <c r="G36" i="15"/>
  <c r="H36" i="15" s="1"/>
  <c r="K279" i="15"/>
  <c r="L279" i="15" s="1"/>
  <c r="K118" i="15"/>
  <c r="L118" i="15" s="1"/>
  <c r="K292" i="15"/>
  <c r="L292" i="15" s="1"/>
  <c r="K131" i="15"/>
  <c r="L131" i="15" s="1"/>
  <c r="C154" i="15"/>
  <c r="D154" i="15" s="1"/>
  <c r="G310" i="15"/>
  <c r="H310" i="15" s="1"/>
  <c r="C23" i="15"/>
  <c r="C117" i="15"/>
  <c r="D117" i="15" s="1"/>
  <c r="G325" i="15"/>
  <c r="H325" i="15" s="1"/>
  <c r="G9" i="15"/>
  <c r="H9" i="15" s="1"/>
  <c r="G243" i="15"/>
  <c r="H243" i="15" s="1"/>
  <c r="C11" i="15"/>
  <c r="D11" i="15" s="1"/>
  <c r="C138" i="15"/>
  <c r="C273" i="15"/>
  <c r="D273" i="15" s="1"/>
  <c r="K312" i="15"/>
  <c r="K242" i="15"/>
  <c r="L242" i="15" s="1"/>
  <c r="K202" i="15"/>
  <c r="L202" i="15" s="1"/>
  <c r="K57" i="15"/>
  <c r="L57" i="15" s="1"/>
  <c r="K238" i="15"/>
  <c r="L238" i="15" s="1"/>
  <c r="K69" i="15"/>
  <c r="L69" i="15" s="1"/>
  <c r="K251" i="15"/>
  <c r="C198" i="15"/>
  <c r="C26" i="15"/>
  <c r="C344" i="15"/>
  <c r="D344" i="15" s="1"/>
  <c r="C127" i="15"/>
  <c r="D127" i="15" s="1"/>
  <c r="C22" i="15"/>
  <c r="D22" i="15" s="1"/>
  <c r="C128" i="15"/>
  <c r="D128" i="15" s="1"/>
  <c r="C61" i="15"/>
  <c r="D61" i="15" s="1"/>
  <c r="C148" i="15"/>
  <c r="D148" i="15" s="1"/>
  <c r="C259" i="15"/>
  <c r="D259" i="15" s="1"/>
  <c r="K184" i="15"/>
  <c r="G225" i="15"/>
  <c r="H225" i="15" s="1"/>
  <c r="C9" i="15"/>
  <c r="D9" i="15" s="1"/>
  <c r="K224" i="15"/>
  <c r="L224" i="15" s="1"/>
  <c r="K16" i="15"/>
  <c r="L16" i="15" s="1"/>
  <c r="K200" i="15"/>
  <c r="L200" i="15" s="1"/>
  <c r="K135" i="15"/>
  <c r="K253" i="15"/>
  <c r="L253" i="15" s="1"/>
  <c r="K84" i="15"/>
  <c r="G303" i="15"/>
  <c r="H303" i="15" s="1"/>
  <c r="C7" i="15"/>
  <c r="D7" i="15" s="1"/>
  <c r="C134" i="15"/>
  <c r="D134" i="15" s="1"/>
  <c r="C240" i="15"/>
  <c r="D240" i="15" s="1"/>
  <c r="C173" i="15"/>
  <c r="D173" i="15" s="1"/>
  <c r="C204" i="15"/>
  <c r="C315" i="15"/>
  <c r="D315" i="15" s="1"/>
  <c r="G105" i="15"/>
  <c r="G281" i="15"/>
  <c r="H281" i="15" s="1"/>
  <c r="C65" i="15"/>
  <c r="D65" i="15" s="1"/>
  <c r="G18" i="15"/>
  <c r="H18" i="15" s="1"/>
  <c r="K240" i="15"/>
  <c r="L240" i="15" s="1"/>
  <c r="K168" i="15"/>
  <c r="L168" i="15" s="1"/>
  <c r="K127" i="15"/>
  <c r="K309" i="15"/>
  <c r="L309" i="15" s="1"/>
  <c r="K140" i="15"/>
  <c r="C286" i="15"/>
  <c r="D286" i="15" s="1"/>
  <c r="C155" i="15"/>
  <c r="D155" i="15" s="1"/>
  <c r="K50" i="15"/>
  <c r="L50" i="15" s="1"/>
  <c r="C72" i="15"/>
  <c r="D72" i="15" s="1"/>
  <c r="C231" i="15"/>
  <c r="D231" i="15" s="1"/>
  <c r="C325" i="15"/>
  <c r="G160" i="15"/>
  <c r="H160" i="15" s="1"/>
  <c r="K26" i="15"/>
  <c r="L26" i="15" s="1"/>
  <c r="G347" i="15"/>
  <c r="H347" i="15" s="1"/>
  <c r="C115" i="15"/>
  <c r="D115" i="15" s="1"/>
  <c r="C178" i="15"/>
  <c r="D178" i="15" s="1"/>
  <c r="C249" i="15"/>
  <c r="D249" i="15" s="1"/>
  <c r="K66" i="15"/>
  <c r="L66" i="15" s="1"/>
  <c r="K146" i="15"/>
  <c r="G196" i="15"/>
  <c r="H196" i="15" s="1"/>
  <c r="K33" i="15"/>
  <c r="L33" i="15" s="1"/>
  <c r="K214" i="15"/>
  <c r="L214" i="15" s="1"/>
  <c r="K45" i="15"/>
  <c r="L45" i="15" s="1"/>
  <c r="K227" i="15"/>
  <c r="L227" i="15" s="1"/>
  <c r="C48" i="15"/>
  <c r="D48" i="15" s="1"/>
  <c r="C225" i="15"/>
  <c r="D225" i="15" s="1"/>
  <c r="C15" i="15"/>
  <c r="D15" i="15" s="1"/>
  <c r="C94" i="15"/>
  <c r="D94" i="15" s="1"/>
  <c r="C230" i="15"/>
  <c r="C208" i="15"/>
  <c r="D208" i="15" s="1"/>
  <c r="C141" i="15"/>
  <c r="D141" i="15" s="1"/>
  <c r="C124" i="15"/>
  <c r="D124" i="15" s="1"/>
  <c r="C235" i="15"/>
  <c r="D235" i="15" s="1"/>
  <c r="C298" i="15"/>
  <c r="D298" i="15" s="1"/>
  <c r="G59" i="15"/>
  <c r="G208" i="15"/>
  <c r="H208" i="15" s="1"/>
  <c r="G71" i="15"/>
  <c r="G61" i="15"/>
  <c r="H61" i="15" s="1"/>
  <c r="K281" i="15"/>
  <c r="L281" i="15" s="1"/>
  <c r="K111" i="15"/>
  <c r="L111" i="15" s="1"/>
  <c r="K293" i="15"/>
  <c r="L293" i="15" s="1"/>
  <c r="K124" i="15"/>
  <c r="L124" i="15" s="1"/>
  <c r="C271" i="15"/>
  <c r="C283" i="15"/>
  <c r="D283" i="15" s="1"/>
  <c r="C232" i="15"/>
  <c r="C352" i="15"/>
  <c r="D352" i="15" s="1"/>
  <c r="G72" i="15"/>
  <c r="H72" i="15" s="1"/>
  <c r="G252" i="15"/>
  <c r="H252" i="15" s="1"/>
  <c r="K34" i="15"/>
  <c r="L34" i="15" s="1"/>
  <c r="C308" i="15"/>
  <c r="D308" i="15" s="1"/>
  <c r="G65" i="15"/>
  <c r="G192" i="15"/>
  <c r="H192" i="15" s="1"/>
  <c r="G321" i="15"/>
  <c r="C105" i="15"/>
  <c r="D105" i="15" s="1"/>
  <c r="K329" i="15"/>
  <c r="L329" i="15" s="1"/>
  <c r="G78" i="15"/>
  <c r="H78" i="15" s="1"/>
  <c r="G116" i="15"/>
  <c r="H116" i="15" s="1"/>
  <c r="K17" i="15"/>
  <c r="L17" i="15" s="1"/>
  <c r="K198" i="15"/>
  <c r="K29" i="15"/>
  <c r="L29" i="15" s="1"/>
  <c r="K211" i="15"/>
  <c r="L211" i="15" s="1"/>
  <c r="O327" i="15"/>
  <c r="S105" i="15"/>
  <c r="AA293" i="15"/>
  <c r="AC293" i="15" s="1"/>
  <c r="AD293" i="15" s="1"/>
  <c r="AE127" i="15"/>
  <c r="AF127" i="15" s="1"/>
  <c r="AM316" i="15"/>
  <c r="AO316" i="15" s="1"/>
  <c r="AP316" i="15" s="1"/>
  <c r="AQ150" i="15"/>
  <c r="AY338" i="15"/>
  <c r="O174" i="15"/>
  <c r="S8" i="15"/>
  <c r="T8" i="15" s="1"/>
  <c r="AA196" i="15"/>
  <c r="AE30" i="15"/>
  <c r="AM227" i="15"/>
  <c r="AN227" i="15" s="1"/>
  <c r="AQ61" i="15"/>
  <c r="AS61" i="15" s="1"/>
  <c r="AT61" i="15" s="1"/>
  <c r="AY241" i="15"/>
  <c r="BA241" i="15" s="1"/>
  <c r="BB241" i="15" s="1"/>
  <c r="O77" i="15"/>
  <c r="Q77" i="15" s="1"/>
  <c r="R77" i="15" s="1"/>
  <c r="W265" i="15"/>
  <c r="AA107" i="15"/>
  <c r="AB107" i="15" s="1"/>
  <c r="AI288" i="15"/>
  <c r="AK288" i="15" s="1"/>
  <c r="AL288" i="15" s="1"/>
  <c r="AM130" i="15"/>
  <c r="AO130" i="15" s="1"/>
  <c r="AP130" i="15" s="1"/>
  <c r="AU254" i="15"/>
  <c r="AV254" i="15" s="1"/>
  <c r="AY88" i="15"/>
  <c r="AZ88" i="15" s="1"/>
  <c r="S270" i="15"/>
  <c r="W104" i="15"/>
  <c r="AE292" i="15"/>
  <c r="AI127" i="15"/>
  <c r="AK127" i="15" s="1"/>
  <c r="AL127" i="15" s="1"/>
  <c r="AQ315" i="15"/>
  <c r="AR315" i="15" s="1"/>
  <c r="AU149" i="15"/>
  <c r="AV149" i="15" s="1"/>
  <c r="O323" i="15"/>
  <c r="P323" i="15" s="1"/>
  <c r="S157" i="15"/>
  <c r="U157" i="15" s="1"/>
  <c r="V157" i="15" s="1"/>
  <c r="AA345" i="15"/>
  <c r="AE187" i="15"/>
  <c r="AI22" i="15"/>
  <c r="AQ210" i="15"/>
  <c r="AR210" i="15" s="1"/>
  <c r="AU52" i="15"/>
  <c r="AV52" i="15" s="1"/>
  <c r="O234" i="15"/>
  <c r="P234" i="15" s="1"/>
  <c r="S68" i="15"/>
  <c r="T68" i="15" s="1"/>
  <c r="AA248" i="15"/>
  <c r="AC248" i="15" s="1"/>
  <c r="AD248" i="15" s="1"/>
  <c r="AE90" i="15"/>
  <c r="AM271" i="15"/>
  <c r="AN271" i="15" s="1"/>
  <c r="AQ105" i="15"/>
  <c r="AY293" i="15"/>
  <c r="BA293" i="15" s="1"/>
  <c r="BB293" i="15" s="1"/>
  <c r="O129" i="15"/>
  <c r="W317" i="15"/>
  <c r="Y317" i="15" s="1"/>
  <c r="Z317" i="15" s="1"/>
  <c r="AA151" i="15"/>
  <c r="AB151" i="15" s="1"/>
  <c r="AI348" i="15"/>
  <c r="AK348" i="15" s="1"/>
  <c r="AL348" i="15" s="1"/>
  <c r="AM182" i="15"/>
  <c r="AO182" i="15" s="1"/>
  <c r="AP182" i="15" s="1"/>
  <c r="AQ16" i="15"/>
  <c r="AY212" i="15"/>
  <c r="O48" i="15"/>
  <c r="P48" i="15" s="1"/>
  <c r="W236" i="15"/>
  <c r="AA70" i="15"/>
  <c r="AC70" i="15" s="1"/>
  <c r="AD70" i="15" s="1"/>
  <c r="AI259" i="15"/>
  <c r="AK259" i="15" s="1"/>
  <c r="AL259" i="15" s="1"/>
  <c r="AM93" i="15"/>
  <c r="AN93" i="15" s="1"/>
  <c r="AU273" i="15"/>
  <c r="AY115" i="15"/>
  <c r="BA115" i="15" s="1"/>
  <c r="BB115" i="15" s="1"/>
  <c r="S289" i="15"/>
  <c r="W131" i="15"/>
  <c r="Y131" i="15" s="1"/>
  <c r="Z131" i="15" s="1"/>
  <c r="AE311" i="15"/>
  <c r="AI146" i="15"/>
  <c r="AK146" i="15" s="1"/>
  <c r="AL146" i="15" s="1"/>
  <c r="AQ334" i="15"/>
  <c r="AR334" i="15" s="1"/>
  <c r="AU168" i="15"/>
  <c r="AW168" i="15" s="1"/>
  <c r="AX168" i="15" s="1"/>
  <c r="AY10" i="15"/>
  <c r="S192" i="15"/>
  <c r="T192" i="15" s="1"/>
  <c r="W34" i="15"/>
  <c r="AE214" i="15"/>
  <c r="AG214" i="15" s="1"/>
  <c r="AH214" i="15" s="1"/>
  <c r="AI57" i="15"/>
  <c r="AQ245" i="15"/>
  <c r="AS245" i="15" s="1"/>
  <c r="AT245" i="15" s="1"/>
  <c r="AU79" i="15"/>
  <c r="AV79" i="15" s="1"/>
  <c r="O261" i="15"/>
  <c r="Q261" i="15" s="1"/>
  <c r="R261" i="15" s="1"/>
  <c r="S95" i="15"/>
  <c r="AA291" i="15"/>
  <c r="AE125" i="15"/>
  <c r="AM314" i="15"/>
  <c r="AO314" i="15" s="1"/>
  <c r="AP314" i="15" s="1"/>
  <c r="AQ156" i="15"/>
  <c r="AY336" i="15"/>
  <c r="BA336" i="15" s="1"/>
  <c r="BB336" i="15" s="1"/>
  <c r="O172" i="15"/>
  <c r="P172" i="15" s="1"/>
  <c r="W352" i="15"/>
  <c r="Y352" i="15" s="1"/>
  <c r="Z352" i="15" s="1"/>
  <c r="AA194" i="15"/>
  <c r="AC194" i="15" s="1"/>
  <c r="AD194" i="15" s="1"/>
  <c r="AE28" i="15"/>
  <c r="AF28" i="15" s="1"/>
  <c r="AM209" i="15"/>
  <c r="AQ51" i="15"/>
  <c r="AR51" i="15" s="1"/>
  <c r="AY231" i="15"/>
  <c r="BA231" i="15" s="1"/>
  <c r="BB231" i="15" s="1"/>
  <c r="O59" i="15"/>
  <c r="Q59" i="15" s="1"/>
  <c r="R59" i="15" s="1"/>
  <c r="W239" i="15"/>
  <c r="Y239" i="15" s="1"/>
  <c r="Z239" i="15" s="1"/>
  <c r="AA81" i="15"/>
  <c r="AB81" i="15" s="1"/>
  <c r="AI270" i="15"/>
  <c r="AM104" i="15"/>
  <c r="AU300" i="15"/>
  <c r="AY134" i="15"/>
  <c r="S316" i="15"/>
  <c r="T316" i="15" s="1"/>
  <c r="W150" i="15"/>
  <c r="AE338" i="15"/>
  <c r="AG338" i="15" s="1"/>
  <c r="AH338" i="15" s="1"/>
  <c r="AI173" i="15"/>
  <c r="AK173" i="15" s="1"/>
  <c r="AL173" i="15" s="1"/>
  <c r="AQ353" i="15"/>
  <c r="C183" i="15"/>
  <c r="D183" i="15" s="1"/>
  <c r="C218" i="15"/>
  <c r="K10" i="15"/>
  <c r="L10" i="15" s="1"/>
  <c r="K9" i="15"/>
  <c r="L9" i="15" s="1"/>
  <c r="K254" i="15"/>
  <c r="L254" i="15" s="1"/>
  <c r="K85" i="15"/>
  <c r="L85" i="15" s="1"/>
  <c r="K267" i="15"/>
  <c r="L267" i="15" s="1"/>
  <c r="C120" i="15"/>
  <c r="G184" i="15"/>
  <c r="H184" i="15" s="1"/>
  <c r="G269" i="15"/>
  <c r="H269" i="15" s="1"/>
  <c r="C32" i="15"/>
  <c r="D32" i="15" s="1"/>
  <c r="G308" i="15"/>
  <c r="H308" i="15" s="1"/>
  <c r="C36" i="15"/>
  <c r="D36" i="15" s="1"/>
  <c r="C147" i="15"/>
  <c r="D147" i="15" s="1"/>
  <c r="C274" i="15"/>
  <c r="D274" i="15" s="1"/>
  <c r="K322" i="15"/>
  <c r="G248" i="15"/>
  <c r="H248" i="15" s="1"/>
  <c r="G175" i="15"/>
  <c r="K80" i="15"/>
  <c r="L80" i="15" s="1"/>
  <c r="K264" i="15"/>
  <c r="L264" i="15" s="1"/>
  <c r="K215" i="15"/>
  <c r="L215" i="15" s="1"/>
  <c r="K54" i="15"/>
  <c r="L54" i="15" s="1"/>
  <c r="K228" i="15"/>
  <c r="L228" i="15" s="1"/>
  <c r="K67" i="15"/>
  <c r="G134" i="15"/>
  <c r="H134" i="15" s="1"/>
  <c r="C95" i="15"/>
  <c r="G238" i="15"/>
  <c r="H238" i="15" s="1"/>
  <c r="G332" i="15"/>
  <c r="H332" i="15" s="1"/>
  <c r="G187" i="15"/>
  <c r="H187" i="15" s="1"/>
  <c r="C348" i="15"/>
  <c r="D348" i="15" s="1"/>
  <c r="G168" i="15"/>
  <c r="H168" i="15" s="1"/>
  <c r="G298" i="15"/>
  <c r="C74" i="15"/>
  <c r="D74" i="15" s="1"/>
  <c r="C209" i="15"/>
  <c r="G162" i="15"/>
  <c r="H162" i="15" s="1"/>
  <c r="G118" i="15"/>
  <c r="H118" i="15" s="1"/>
  <c r="G156" i="15"/>
  <c r="H156" i="15" s="1"/>
  <c r="K335" i="15"/>
  <c r="L335" i="15" s="1"/>
  <c r="K174" i="15"/>
  <c r="L174" i="15" s="1"/>
  <c r="K348" i="15"/>
  <c r="K187" i="15"/>
  <c r="L187" i="15" s="1"/>
  <c r="C21" i="15"/>
  <c r="G17" i="15"/>
  <c r="H17" i="15" s="1"/>
  <c r="C31" i="15"/>
  <c r="D31" i="15" s="1"/>
  <c r="G75" i="15"/>
  <c r="H75" i="15" s="1"/>
  <c r="G237" i="15"/>
  <c r="H237" i="15" s="1"/>
  <c r="G343" i="15"/>
  <c r="H343" i="15" s="1"/>
  <c r="G276" i="15"/>
  <c r="C84" i="15"/>
  <c r="D84" i="15" s="1"/>
  <c r="C195" i="15"/>
  <c r="D195" i="15" s="1"/>
  <c r="C322" i="15"/>
  <c r="D322" i="15" s="1"/>
  <c r="G123" i="15"/>
  <c r="H123" i="15" s="1"/>
  <c r="G296" i="15"/>
  <c r="H296" i="15" s="1"/>
  <c r="G159" i="15"/>
  <c r="H159" i="15" s="1"/>
  <c r="G149" i="15"/>
  <c r="H149" i="15" s="1"/>
  <c r="K241" i="15"/>
  <c r="K71" i="15"/>
  <c r="L71" i="15" s="1"/>
  <c r="K189" i="15"/>
  <c r="L189" i="15" s="1"/>
  <c r="K20" i="15"/>
  <c r="L20" i="15" s="1"/>
  <c r="C319" i="15"/>
  <c r="D319" i="15" s="1"/>
  <c r="C88" i="15"/>
  <c r="D88" i="15" s="1"/>
  <c r="G349" i="15"/>
  <c r="H349" i="15" s="1"/>
  <c r="C112" i="15"/>
  <c r="D112" i="15" s="1"/>
  <c r="C45" i="15"/>
  <c r="D45" i="15" s="1"/>
  <c r="C140" i="15"/>
  <c r="C251" i="15"/>
  <c r="K90" i="15"/>
  <c r="L90" i="15" s="1"/>
  <c r="G217" i="15"/>
  <c r="H217" i="15" s="1"/>
  <c r="G352" i="15"/>
  <c r="H352" i="15" s="1"/>
  <c r="K192" i="15"/>
  <c r="L192" i="15" s="1"/>
  <c r="G141" i="15"/>
  <c r="H141" i="15" s="1"/>
  <c r="K233" i="15"/>
  <c r="K63" i="15"/>
  <c r="L63" i="15" s="1"/>
  <c r="K245" i="15"/>
  <c r="K76" i="15"/>
  <c r="L76" i="15" s="1"/>
  <c r="C255" i="15"/>
  <c r="D255" i="15" s="1"/>
  <c r="G250" i="15"/>
  <c r="H250" i="15" s="1"/>
  <c r="K338" i="15"/>
  <c r="L338" i="15" s="1"/>
  <c r="C191" i="15"/>
  <c r="D191" i="15" s="1"/>
  <c r="C103" i="15"/>
  <c r="C197" i="15"/>
  <c r="D197" i="15" s="1"/>
  <c r="G97" i="15"/>
  <c r="G115" i="15"/>
  <c r="H115" i="15" s="1"/>
  <c r="G283" i="15"/>
  <c r="H283" i="15" s="1"/>
  <c r="C51" i="15"/>
  <c r="D51" i="15" s="1"/>
  <c r="C114" i="15"/>
  <c r="D114" i="15" s="1"/>
  <c r="C185" i="15"/>
  <c r="D185" i="15" s="1"/>
  <c r="G138" i="15"/>
  <c r="G94" i="15"/>
  <c r="H94" i="15" s="1"/>
  <c r="G132" i="15"/>
  <c r="K311" i="15"/>
  <c r="L311" i="15" s="1"/>
  <c r="K150" i="15"/>
  <c r="L150" i="15" s="1"/>
  <c r="K324" i="15"/>
  <c r="L324" i="15" s="1"/>
  <c r="K163" i="15"/>
  <c r="L163" i="15" s="1"/>
  <c r="G185" i="15"/>
  <c r="H185" i="15" s="1"/>
  <c r="G256" i="15"/>
  <c r="C126" i="15"/>
  <c r="D126" i="15" s="1"/>
  <c r="C326" i="15"/>
  <c r="C102" i="15"/>
  <c r="D102" i="15" s="1"/>
  <c r="C80" i="15"/>
  <c r="D80" i="15" s="1"/>
  <c r="C13" i="15"/>
  <c r="D13" i="15" s="1"/>
  <c r="C60" i="15"/>
  <c r="D60" i="15" s="1"/>
  <c r="C171" i="15"/>
  <c r="D171" i="15" s="1"/>
  <c r="C234" i="15"/>
  <c r="C305" i="15"/>
  <c r="D305" i="15" s="1"/>
  <c r="G80" i="15"/>
  <c r="H80" i="15" s="1"/>
  <c r="K344" i="15"/>
  <c r="L344" i="15" s="1"/>
  <c r="K314" i="15"/>
  <c r="L314" i="15" s="1"/>
  <c r="K217" i="15"/>
  <c r="L217" i="15" s="1"/>
  <c r="K47" i="15"/>
  <c r="L47" i="15" s="1"/>
  <c r="K229" i="15"/>
  <c r="L229" i="15" s="1"/>
  <c r="K60" i="15"/>
  <c r="L60" i="15" s="1"/>
  <c r="C184" i="15"/>
  <c r="D184" i="15" s="1"/>
  <c r="G181" i="15"/>
  <c r="C320" i="15"/>
  <c r="D320" i="15" s="1"/>
  <c r="C47" i="15"/>
  <c r="D47" i="15" s="1"/>
  <c r="C214" i="15"/>
  <c r="D214" i="15" s="1"/>
  <c r="K345" i="15"/>
  <c r="L345" i="15" s="1"/>
  <c r="C253" i="15"/>
  <c r="D253" i="15" s="1"/>
  <c r="C244" i="15"/>
  <c r="C291" i="15"/>
  <c r="D291" i="15" s="1"/>
  <c r="G41" i="15"/>
  <c r="G257" i="15"/>
  <c r="H257" i="15" s="1"/>
  <c r="C41" i="15"/>
  <c r="D41" i="15" s="1"/>
  <c r="K96" i="15"/>
  <c r="L96" i="15" s="1"/>
  <c r="G14" i="15"/>
  <c r="H14" i="15" s="1"/>
  <c r="G52" i="15"/>
  <c r="H52" i="15" s="1"/>
  <c r="K295" i="15"/>
  <c r="K134" i="15"/>
  <c r="L134" i="15" s="1"/>
  <c r="K308" i="15"/>
  <c r="K147" i="15"/>
  <c r="L147" i="15" s="1"/>
  <c r="O263" i="15"/>
  <c r="S41" i="15"/>
  <c r="T41" i="15" s="1"/>
  <c r="AA229" i="15"/>
  <c r="AB229" i="15" s="1"/>
  <c r="AE63" i="15"/>
  <c r="AF63" i="15" s="1"/>
  <c r="AM252" i="15"/>
  <c r="AQ86" i="15"/>
  <c r="AY274" i="15"/>
  <c r="O110" i="15"/>
  <c r="P110" i="15" s="1"/>
  <c r="W298" i="15"/>
  <c r="AA132" i="15"/>
  <c r="AC132" i="15" s="1"/>
  <c r="AD132" i="15" s="1"/>
  <c r="AI321" i="15"/>
  <c r="AJ321" i="15" s="1"/>
  <c r="AM163" i="15"/>
  <c r="AO163" i="15" s="1"/>
  <c r="AP163" i="15" s="1"/>
  <c r="AU343" i="15"/>
  <c r="AY177" i="15"/>
  <c r="O13" i="15"/>
  <c r="W201" i="15"/>
  <c r="Y201" i="15" s="1"/>
  <c r="Z201" i="15" s="1"/>
  <c r="AA43" i="15"/>
  <c r="AI224" i="15"/>
  <c r="AK224" i="15" s="1"/>
  <c r="AL224" i="15" s="1"/>
  <c r="AM66" i="15"/>
  <c r="AO66" i="15" s="1"/>
  <c r="AP66" i="15" s="1"/>
  <c r="AU190" i="15"/>
  <c r="AW190" i="15" s="1"/>
  <c r="AX190" i="15" s="1"/>
  <c r="AY24" i="15"/>
  <c r="BA24" i="15" s="1"/>
  <c r="BB24" i="15" s="1"/>
  <c r="S206" i="15"/>
  <c r="W40" i="15"/>
  <c r="AE228" i="15"/>
  <c r="AF228" i="15" s="1"/>
  <c r="AI63" i="15"/>
  <c r="AJ63" i="15" s="1"/>
  <c r="AQ251" i="15"/>
  <c r="AR251" i="15" s="1"/>
  <c r="AU85" i="15"/>
  <c r="AV85" i="15" s="1"/>
  <c r="O259" i="15"/>
  <c r="P259" i="15" s="1"/>
  <c r="S93" i="15"/>
  <c r="AA281" i="15"/>
  <c r="AB281" i="15" s="1"/>
  <c r="AE123" i="15"/>
  <c r="AM304" i="15"/>
  <c r="AO304" i="15" s="1"/>
  <c r="AP304" i="15" s="1"/>
  <c r="AQ146" i="15"/>
  <c r="AS146" i="15" s="1"/>
  <c r="AT146" i="15" s="1"/>
  <c r="AY334" i="15"/>
  <c r="BA334" i="15" s="1"/>
  <c r="BB334" i="15" s="1"/>
  <c r="O170" i="15"/>
  <c r="Q170" i="15" s="1"/>
  <c r="R170" i="15" s="1"/>
  <c r="W350" i="15"/>
  <c r="X350" i="15" s="1"/>
  <c r="AA184" i="15"/>
  <c r="AB184" i="15" s="1"/>
  <c r="AE26" i="15"/>
  <c r="AM207" i="15"/>
  <c r="AQ41" i="15"/>
  <c r="AS41" i="15" s="1"/>
  <c r="AT41" i="15" s="1"/>
  <c r="AY229" i="15"/>
  <c r="AZ229" i="15" s="1"/>
  <c r="O65" i="15"/>
  <c r="P65" i="15" s="1"/>
  <c r="W253" i="15"/>
  <c r="X253" i="15" s="1"/>
  <c r="AA87" i="15"/>
  <c r="AC87" i="15" s="1"/>
  <c r="AD87" i="15" s="1"/>
  <c r="AI284" i="15"/>
  <c r="AM118" i="15"/>
  <c r="AU306" i="15"/>
  <c r="AY148" i="15"/>
  <c r="BA148" i="15" s="1"/>
  <c r="BB148" i="15" s="1"/>
  <c r="S338" i="15"/>
  <c r="W172" i="15"/>
  <c r="Y172" i="15" s="1"/>
  <c r="Z172" i="15" s="1"/>
  <c r="AE352" i="15"/>
  <c r="AG352" i="15" s="1"/>
  <c r="AH352" i="15" s="1"/>
  <c r="AI195" i="15"/>
  <c r="AJ195" i="15" s="1"/>
  <c r="AM29" i="15"/>
  <c r="AN29" i="15" s="1"/>
  <c r="AU209" i="15"/>
  <c r="AY51" i="15"/>
  <c r="S225" i="15"/>
  <c r="U225" i="15" s="1"/>
  <c r="V225" i="15" s="1"/>
  <c r="W67" i="15"/>
  <c r="Y67" i="15" s="1"/>
  <c r="Z67" i="15" s="1"/>
  <c r="AE247" i="15"/>
  <c r="AG247" i="15" s="1"/>
  <c r="AH247" i="15" s="1"/>
  <c r="AI82" i="15"/>
  <c r="AJ82" i="15" s="1"/>
  <c r="AQ270" i="15"/>
  <c r="AR270" i="15" s="1"/>
  <c r="AU104" i="15"/>
  <c r="O294" i="15"/>
  <c r="Q294" i="15" s="1"/>
  <c r="R294" i="15" s="1"/>
  <c r="S128" i="15"/>
  <c r="AA316" i="15"/>
  <c r="AC316" i="15" s="1"/>
  <c r="AD316" i="15" s="1"/>
  <c r="AE150" i="15"/>
  <c r="AF150" i="15" s="1"/>
  <c r="AM347" i="15"/>
  <c r="AQ181" i="15"/>
  <c r="AS181" i="15" s="1"/>
  <c r="AT181" i="15" s="1"/>
  <c r="AU15" i="15"/>
  <c r="AV15" i="15" s="1"/>
  <c r="O197" i="15"/>
  <c r="P197" i="15" s="1"/>
  <c r="S31" i="15"/>
  <c r="AA227" i="15"/>
  <c r="AE61" i="15"/>
  <c r="AM250" i="15"/>
  <c r="AO250" i="15" s="1"/>
  <c r="AP250" i="15" s="1"/>
  <c r="AQ92" i="15"/>
  <c r="AS92" i="15" s="1"/>
  <c r="AT92" i="15" s="1"/>
  <c r="AY272" i="15"/>
  <c r="AZ272" i="15" s="1"/>
  <c r="O108" i="15"/>
  <c r="P108" i="15" s="1"/>
  <c r="W288" i="15"/>
  <c r="AA130" i="15"/>
  <c r="AI311" i="15"/>
  <c r="AM145" i="15"/>
  <c r="AN145" i="15" s="1"/>
  <c r="AU333" i="15"/>
  <c r="AY167" i="15"/>
  <c r="BA167" i="15" s="1"/>
  <c r="BB167" i="15" s="1"/>
  <c r="S341" i="15"/>
  <c r="T341" i="15" s="1"/>
  <c r="W175" i="15"/>
  <c r="X175" i="15" s="1"/>
  <c r="AA17" i="15"/>
  <c r="AC17" i="15" s="1"/>
  <c r="AD17" i="15" s="1"/>
  <c r="AI206" i="15"/>
  <c r="AM40" i="15"/>
  <c r="AU236" i="15"/>
  <c r="AV236" i="15" s="1"/>
  <c r="AY70" i="15"/>
  <c r="S252" i="15"/>
  <c r="T252" i="15" s="1"/>
  <c r="W86" i="15"/>
  <c r="X86" i="15" s="1"/>
  <c r="AE274" i="15"/>
  <c r="AF274" i="15" s="1"/>
  <c r="AI109" i="15"/>
  <c r="AQ289" i="15"/>
  <c r="C353" i="15"/>
  <c r="G172" i="15"/>
  <c r="H172" i="15" s="1"/>
  <c r="K190" i="15"/>
  <c r="L190" i="15" s="1"/>
  <c r="K21" i="15"/>
  <c r="L21" i="15" s="1"/>
  <c r="K203" i="15"/>
  <c r="L203" i="15" s="1"/>
  <c r="C239" i="15"/>
  <c r="D239" i="15" s="1"/>
  <c r="C295" i="15"/>
  <c r="G8" i="15"/>
  <c r="H8" i="15" s="1"/>
  <c r="G247" i="15"/>
  <c r="G139" i="15"/>
  <c r="H139" i="15" s="1"/>
  <c r="G315" i="15"/>
  <c r="H315" i="15" s="1"/>
  <c r="C83" i="15"/>
  <c r="D83" i="15" s="1"/>
  <c r="C210" i="15"/>
  <c r="D210" i="15" s="1"/>
  <c r="C345" i="15"/>
  <c r="D345" i="15" s="1"/>
  <c r="G177" i="15"/>
  <c r="G111" i="15"/>
  <c r="H111" i="15" s="1"/>
  <c r="G165" i="15"/>
  <c r="K8" i="15"/>
  <c r="L8" i="15" s="1"/>
  <c r="K151" i="15"/>
  <c r="L151" i="15" s="1"/>
  <c r="K333" i="15"/>
  <c r="L333" i="15" s="1"/>
  <c r="K164" i="15"/>
  <c r="L164" i="15" s="1"/>
  <c r="C63" i="15"/>
  <c r="D63" i="15" s="1"/>
  <c r="C207" i="15"/>
  <c r="C264" i="15"/>
  <c r="D264" i="15" s="1"/>
  <c r="C294" i="15"/>
  <c r="G198" i="15"/>
  <c r="H198" i="15" s="1"/>
  <c r="C333" i="15"/>
  <c r="D333" i="15" s="1"/>
  <c r="C284" i="15"/>
  <c r="D284" i="15" s="1"/>
  <c r="K330" i="15"/>
  <c r="L330" i="15" s="1"/>
  <c r="G234" i="15"/>
  <c r="H234" i="15" s="1"/>
  <c r="C10" i="15"/>
  <c r="C145" i="15"/>
  <c r="D145" i="15" s="1"/>
  <c r="G98" i="15"/>
  <c r="G54" i="15"/>
  <c r="H54" i="15" s="1"/>
  <c r="G92" i="15"/>
  <c r="H92" i="15" s="1"/>
  <c r="K271" i="15"/>
  <c r="L271" i="15" s="1"/>
  <c r="K110" i="15"/>
  <c r="L110" i="15" s="1"/>
  <c r="K284" i="15"/>
  <c r="L284" i="15" s="1"/>
  <c r="K123" i="15"/>
  <c r="G263" i="15"/>
  <c r="H263" i="15" s="1"/>
  <c r="C97" i="15"/>
  <c r="C158" i="15"/>
  <c r="D158" i="15" s="1"/>
  <c r="C263" i="15"/>
  <c r="D263" i="15" s="1"/>
  <c r="K152" i="15"/>
  <c r="L152" i="15" s="1"/>
  <c r="G215" i="15"/>
  <c r="H215" i="15" s="1"/>
  <c r="G27" i="15"/>
  <c r="H27" i="15" s="1"/>
  <c r="C20" i="15"/>
  <c r="C131" i="15"/>
  <c r="D131" i="15" s="1"/>
  <c r="C258" i="15"/>
  <c r="K162" i="15"/>
  <c r="L162" i="15" s="1"/>
  <c r="G232" i="15"/>
  <c r="H232" i="15" s="1"/>
  <c r="G95" i="15"/>
  <c r="H95" i="15" s="1"/>
  <c r="G85" i="15"/>
  <c r="H85" i="15" s="1"/>
  <c r="K177" i="15"/>
  <c r="L177" i="15" s="1"/>
  <c r="K294" i="15"/>
  <c r="K125" i="15"/>
  <c r="L125" i="15" s="1"/>
  <c r="K307" i="15"/>
  <c r="L307" i="15" s="1"/>
  <c r="G326" i="15"/>
  <c r="H326" i="15" s="1"/>
  <c r="G25" i="15"/>
  <c r="H25" i="15" s="1"/>
  <c r="G221" i="15"/>
  <c r="H221" i="15" s="1"/>
  <c r="G327" i="15"/>
  <c r="H327" i="15" s="1"/>
  <c r="G260" i="15"/>
  <c r="H260" i="15" s="1"/>
  <c r="C76" i="15"/>
  <c r="C187" i="15"/>
  <c r="D187" i="15" s="1"/>
  <c r="C314" i="15"/>
  <c r="G104" i="15"/>
  <c r="H104" i="15" s="1"/>
  <c r="G288" i="15"/>
  <c r="H288" i="15" s="1"/>
  <c r="G151" i="15"/>
  <c r="H151" i="15" s="1"/>
  <c r="G77" i="15"/>
  <c r="H77" i="15" s="1"/>
  <c r="K169" i="15"/>
  <c r="L169" i="15" s="1"/>
  <c r="K350" i="15"/>
  <c r="K181" i="15"/>
  <c r="L181" i="15" s="1"/>
  <c r="K12" i="15"/>
  <c r="L12" i="15" s="1"/>
  <c r="G11" i="15"/>
  <c r="H11" i="15" s="1"/>
  <c r="C282" i="15"/>
  <c r="D282" i="15" s="1"/>
  <c r="G108" i="15"/>
  <c r="H108" i="15" s="1"/>
  <c r="C304" i="15"/>
  <c r="D304" i="15" s="1"/>
  <c r="G318" i="15"/>
  <c r="H318" i="15" s="1"/>
  <c r="C69" i="15"/>
  <c r="G277" i="15"/>
  <c r="K218" i="15"/>
  <c r="L218" i="15" s="1"/>
  <c r="G219" i="15"/>
  <c r="H219" i="15" s="1"/>
  <c r="G338" i="15"/>
  <c r="H338" i="15" s="1"/>
  <c r="C50" i="15"/>
  <c r="D50" i="15" s="1"/>
  <c r="C121" i="15"/>
  <c r="D121" i="15" s="1"/>
  <c r="G74" i="15"/>
  <c r="H74" i="15" s="1"/>
  <c r="G30" i="15"/>
  <c r="G68" i="15"/>
  <c r="H68" i="15" s="1"/>
  <c r="K247" i="15"/>
  <c r="L247" i="15" s="1"/>
  <c r="K86" i="15"/>
  <c r="L86" i="15" s="1"/>
  <c r="K260" i="15"/>
  <c r="L260" i="15" s="1"/>
  <c r="K99" i="15"/>
  <c r="L99" i="15" s="1"/>
  <c r="C172" i="15"/>
  <c r="D172" i="15" s="1"/>
  <c r="G50" i="15"/>
  <c r="H50" i="15" s="1"/>
  <c r="C248" i="15"/>
  <c r="G342" i="15"/>
  <c r="H342" i="15" s="1"/>
  <c r="G317" i="15"/>
  <c r="H317" i="15" s="1"/>
  <c r="G295" i="15"/>
  <c r="H295" i="15" s="1"/>
  <c r="G228" i="15"/>
  <c r="H228" i="15" s="1"/>
  <c r="G339" i="15"/>
  <c r="H339" i="15" s="1"/>
  <c r="C107" i="15"/>
  <c r="D107" i="15" s="1"/>
  <c r="C170" i="15"/>
  <c r="D170" i="15" s="1"/>
  <c r="C241" i="15"/>
  <c r="G130" i="15"/>
  <c r="H130" i="15" s="1"/>
  <c r="K114" i="15"/>
  <c r="K74" i="15"/>
  <c r="L74" i="15" s="1"/>
  <c r="K153" i="15"/>
  <c r="L153" i="15" s="1"/>
  <c r="K334" i="15"/>
  <c r="L334" i="15" s="1"/>
  <c r="K165" i="15"/>
  <c r="L165" i="15" s="1"/>
  <c r="K347" i="15"/>
  <c r="L347" i="15" s="1"/>
  <c r="C311" i="15"/>
  <c r="C90" i="15"/>
  <c r="D90" i="15" s="1"/>
  <c r="G271" i="15"/>
  <c r="C302" i="15"/>
  <c r="D302" i="15" s="1"/>
  <c r="C86" i="15"/>
  <c r="D86" i="15" s="1"/>
  <c r="C192" i="15"/>
  <c r="D192" i="15" s="1"/>
  <c r="C125" i="15"/>
  <c r="D125" i="15" s="1"/>
  <c r="C180" i="15"/>
  <c r="D180" i="15" s="1"/>
  <c r="C227" i="15"/>
  <c r="C354" i="15"/>
  <c r="D354" i="15" s="1"/>
  <c r="G190" i="15"/>
  <c r="G328" i="15"/>
  <c r="H328" i="15" s="1"/>
  <c r="G191" i="15"/>
  <c r="H191" i="15" s="1"/>
  <c r="K144" i="15"/>
  <c r="L144" i="15" s="1"/>
  <c r="K313" i="15"/>
  <c r="L313" i="15" s="1"/>
  <c r="K231" i="15"/>
  <c r="L231" i="15" s="1"/>
  <c r="K70" i="15"/>
  <c r="L70" i="15" s="1"/>
  <c r="K244" i="15"/>
  <c r="L244" i="15" s="1"/>
  <c r="K83" i="15"/>
  <c r="O199" i="15"/>
  <c r="Q199" i="15" s="1"/>
  <c r="R199" i="15" s="1"/>
  <c r="W331" i="15"/>
  <c r="X331" i="15" s="1"/>
  <c r="AA165" i="15"/>
  <c r="AB165" i="15" s="1"/>
  <c r="AI346" i="15"/>
  <c r="AJ346" i="15" s="1"/>
  <c r="AM188" i="15"/>
  <c r="AO188" i="15" s="1"/>
  <c r="AP188" i="15" s="1"/>
  <c r="AQ22" i="15"/>
  <c r="AY210" i="15"/>
  <c r="BA210" i="15" s="1"/>
  <c r="BB210" i="15" s="1"/>
  <c r="O46" i="15"/>
  <c r="W234" i="15"/>
  <c r="Y234" i="15" s="1"/>
  <c r="Z234" i="15" s="1"/>
  <c r="AA68" i="15"/>
  <c r="AB68" i="15" s="1"/>
  <c r="AI257" i="15"/>
  <c r="AJ257" i="15" s="1"/>
  <c r="AM99" i="15"/>
  <c r="AO99" i="15" s="1"/>
  <c r="AP99" i="15" s="1"/>
  <c r="AU279" i="15"/>
  <c r="AW279" i="15" s="1"/>
  <c r="AX279" i="15" s="1"/>
  <c r="AY113" i="15"/>
  <c r="BA113" i="15" s="1"/>
  <c r="BB113" i="15" s="1"/>
  <c r="S295" i="15"/>
  <c r="W137" i="15"/>
  <c r="AE325" i="15"/>
  <c r="AG325" i="15" s="1"/>
  <c r="AH325" i="15" s="1"/>
  <c r="AI160" i="15"/>
  <c r="AK160" i="15" s="1"/>
  <c r="AL160" i="15" s="1"/>
  <c r="AQ292" i="15"/>
  <c r="AS292" i="15" s="1"/>
  <c r="AT292" i="15" s="1"/>
  <c r="AU126" i="15"/>
  <c r="AV126" i="15" s="1"/>
  <c r="O308" i="15"/>
  <c r="P308" i="15" s="1"/>
  <c r="S142" i="15"/>
  <c r="U142" i="15" s="1"/>
  <c r="V142" i="15" s="1"/>
  <c r="AA330" i="15"/>
  <c r="AE164" i="15"/>
  <c r="AM345" i="15"/>
  <c r="AN345" i="15" s="1"/>
  <c r="AQ187" i="15"/>
  <c r="AR187" i="15" s="1"/>
  <c r="AU21" i="15"/>
  <c r="AW21" i="15" s="1"/>
  <c r="AX21" i="15" s="1"/>
  <c r="O195" i="15"/>
  <c r="Q195" i="15" s="1"/>
  <c r="R195" i="15" s="1"/>
  <c r="S29" i="15"/>
  <c r="T29" i="15" s="1"/>
  <c r="AA217" i="15"/>
  <c r="AB217" i="15" s="1"/>
  <c r="AE59" i="15"/>
  <c r="AF59" i="15" s="1"/>
  <c r="AM240" i="15"/>
  <c r="AQ82" i="15"/>
  <c r="AS82" i="15" s="1"/>
  <c r="AT82" i="15" s="1"/>
  <c r="AY270" i="15"/>
  <c r="BA270" i="15" s="1"/>
  <c r="BB270" i="15" s="1"/>
  <c r="O106" i="15"/>
  <c r="P106" i="15" s="1"/>
  <c r="W286" i="15"/>
  <c r="X286" i="15" s="1"/>
  <c r="AA120" i="15"/>
  <c r="AC120" i="15" s="1"/>
  <c r="AD120" i="15" s="1"/>
  <c r="AI309" i="15"/>
  <c r="AM143" i="15"/>
  <c r="AU331" i="15"/>
  <c r="AY165" i="15"/>
  <c r="S7" i="15"/>
  <c r="T7" i="15" s="1"/>
  <c r="W189" i="15"/>
  <c r="Y189" i="15" s="1"/>
  <c r="Z189" i="15" s="1"/>
  <c r="AA23" i="15"/>
  <c r="AB23" i="15" s="1"/>
  <c r="AI220" i="15"/>
  <c r="AJ220" i="15" s="1"/>
  <c r="AM54" i="15"/>
  <c r="AO54" i="15" s="1"/>
  <c r="AP54" i="15" s="1"/>
  <c r="AU242" i="15"/>
  <c r="AV242" i="15" s="1"/>
  <c r="AY84" i="15"/>
  <c r="S274" i="15"/>
  <c r="T274" i="15" s="1"/>
  <c r="W108" i="15"/>
  <c r="X108" i="15" s="1"/>
  <c r="AE288" i="15"/>
  <c r="AG288" i="15" s="1"/>
  <c r="AH288" i="15" s="1"/>
  <c r="AI131" i="15"/>
  <c r="AK131" i="15" s="1"/>
  <c r="AL131" i="15" s="1"/>
  <c r="AQ311" i="15"/>
  <c r="AR311" i="15" s="1"/>
  <c r="AU145" i="15"/>
  <c r="AW145" i="15" s="1"/>
  <c r="AX145" i="15" s="1"/>
  <c r="O319" i="15"/>
  <c r="S161" i="15"/>
  <c r="AA349" i="15"/>
  <c r="AC349" i="15" s="1"/>
  <c r="AD349" i="15" s="1"/>
  <c r="AE183" i="15"/>
  <c r="AI18" i="15"/>
  <c r="AK18" i="15" s="1"/>
  <c r="AL18" i="15" s="1"/>
  <c r="AQ206" i="15"/>
  <c r="AR206" i="15" s="1"/>
  <c r="AU40" i="15"/>
  <c r="AV40" i="15" s="1"/>
  <c r="O230" i="15"/>
  <c r="P230" i="15" s="1"/>
  <c r="S64" i="15"/>
  <c r="U64" i="15" s="1"/>
  <c r="V64" i="15" s="1"/>
  <c r="AA252" i="15"/>
  <c r="AE86" i="15"/>
  <c r="AF86" i="15" s="1"/>
  <c r="AM283" i="15"/>
  <c r="AO283" i="15" s="1"/>
  <c r="AP283" i="15" s="1"/>
  <c r="AQ117" i="15"/>
  <c r="AS117" i="15" s="1"/>
  <c r="AT117" i="15" s="1"/>
  <c r="AY297" i="15"/>
  <c r="BA297" i="15" s="1"/>
  <c r="BB297" i="15" s="1"/>
  <c r="O133" i="15"/>
  <c r="Q133" i="15" s="1"/>
  <c r="R133" i="15" s="1"/>
  <c r="W321" i="15"/>
  <c r="AA163" i="15"/>
  <c r="AI344" i="15"/>
  <c r="AM186" i="15"/>
  <c r="AN186" i="15" s="1"/>
  <c r="AQ28" i="15"/>
  <c r="AS28" i="15" s="1"/>
  <c r="AT28" i="15" s="1"/>
  <c r="AY208" i="15"/>
  <c r="AZ208" i="15" s="1"/>
  <c r="O44" i="15"/>
  <c r="P44" i="15" s="1"/>
  <c r="W224" i="15"/>
  <c r="Y224" i="15" s="1"/>
  <c r="Z224" i="15" s="1"/>
  <c r="AA66" i="15"/>
  <c r="AC66" i="15" s="1"/>
  <c r="AD66" i="15" s="1"/>
  <c r="AI247" i="15"/>
  <c r="AK247" i="15" s="1"/>
  <c r="AL247" i="15" s="1"/>
  <c r="AM81" i="15"/>
  <c r="AU269" i="15"/>
  <c r="AY103" i="15"/>
  <c r="BA103" i="15" s="1"/>
  <c r="BB103" i="15" s="1"/>
  <c r="S277" i="15"/>
  <c r="T277" i="15" s="1"/>
  <c r="W111" i="15"/>
  <c r="Y111" i="15" s="1"/>
  <c r="Z111" i="15" s="1"/>
  <c r="AE307" i="15"/>
  <c r="AF307" i="15" s="1"/>
  <c r="AI142" i="15"/>
  <c r="AK142" i="15" s="1"/>
  <c r="AL142" i="15" s="1"/>
  <c r="AQ330" i="15"/>
  <c r="AU172" i="15"/>
  <c r="O354" i="15"/>
  <c r="S188" i="15"/>
  <c r="T188" i="15" s="1"/>
  <c r="W22" i="15"/>
  <c r="X22" i="15" s="1"/>
  <c r="AE210" i="15"/>
  <c r="AF210" i="15" s="1"/>
  <c r="AI45" i="15"/>
  <c r="AJ45" i="15" s="1"/>
  <c r="AQ225" i="15"/>
  <c r="AR225" i="15" s="1"/>
  <c r="K122" i="15"/>
  <c r="L122" i="15" s="1"/>
  <c r="G320" i="15"/>
  <c r="K290" i="15"/>
  <c r="L290" i="15" s="1"/>
  <c r="K287" i="15"/>
  <c r="L287" i="15" s="1"/>
  <c r="K126" i="15"/>
  <c r="L126" i="15" s="1"/>
  <c r="K300" i="15"/>
  <c r="L300" i="15" s="1"/>
  <c r="K139" i="15"/>
  <c r="L139" i="15" s="1"/>
  <c r="C336" i="15"/>
  <c r="C167" i="15"/>
  <c r="D167" i="15" s="1"/>
  <c r="C261" i="15"/>
  <c r="K120" i="15"/>
  <c r="L120" i="15" s="1"/>
  <c r="G186" i="15"/>
  <c r="H186" i="15" s="1"/>
  <c r="G251" i="15"/>
  <c r="H251" i="15" s="1"/>
  <c r="C19" i="15"/>
  <c r="D19" i="15" s="1"/>
  <c r="C146" i="15"/>
  <c r="D146" i="15" s="1"/>
  <c r="C281" i="15"/>
  <c r="D281" i="15" s="1"/>
  <c r="G16" i="15"/>
  <c r="H16" i="15" s="1"/>
  <c r="G47" i="15"/>
  <c r="G101" i="15"/>
  <c r="H101" i="15" s="1"/>
  <c r="K257" i="15"/>
  <c r="L257" i="15" s="1"/>
  <c r="K87" i="15"/>
  <c r="L87" i="15" s="1"/>
  <c r="K269" i="15"/>
  <c r="L269" i="15" s="1"/>
  <c r="K100" i="15"/>
  <c r="L100" i="15" s="1"/>
  <c r="C55" i="15"/>
  <c r="D55" i="15" s="1"/>
  <c r="C310" i="15"/>
  <c r="G287" i="15"/>
  <c r="C166" i="15"/>
  <c r="D166" i="15" s="1"/>
  <c r="C272" i="15"/>
  <c r="D272" i="15" s="1"/>
  <c r="C205" i="15"/>
  <c r="D205" i="15" s="1"/>
  <c r="C220" i="15"/>
  <c r="D220" i="15" s="1"/>
  <c r="C331" i="15"/>
  <c r="D331" i="15" s="1"/>
  <c r="G147" i="15"/>
  <c r="H147" i="15" s="1"/>
  <c r="G297" i="15"/>
  <c r="H297" i="15" s="1"/>
  <c r="C81" i="15"/>
  <c r="G34" i="15"/>
  <c r="H34" i="15" s="1"/>
  <c r="K297" i="15"/>
  <c r="L297" i="15" s="1"/>
  <c r="G28" i="15"/>
  <c r="H28" i="15" s="1"/>
  <c r="K207" i="15"/>
  <c r="L207" i="15" s="1"/>
  <c r="K46" i="15"/>
  <c r="L46" i="15" s="1"/>
  <c r="K220" i="15"/>
  <c r="K59" i="15"/>
  <c r="L59" i="15" s="1"/>
  <c r="C109" i="15"/>
  <c r="G178" i="15"/>
  <c r="H178" i="15" s="1"/>
  <c r="C280" i="15"/>
  <c r="D280" i="15" s="1"/>
  <c r="C135" i="15"/>
  <c r="D135" i="15" s="1"/>
  <c r="C229" i="15"/>
  <c r="D229" i="15" s="1"/>
  <c r="G194" i="15"/>
  <c r="H194" i="15" s="1"/>
  <c r="G158" i="15"/>
  <c r="H158" i="15" s="1"/>
  <c r="G299" i="15"/>
  <c r="H299" i="15" s="1"/>
  <c r="C67" i="15"/>
  <c r="C194" i="15"/>
  <c r="D194" i="15" s="1"/>
  <c r="C329" i="15"/>
  <c r="D329" i="15" s="1"/>
  <c r="G144" i="15"/>
  <c r="H144" i="15" s="1"/>
  <c r="G31" i="15"/>
  <c r="H31" i="15" s="1"/>
  <c r="G21" i="15"/>
  <c r="H21" i="15" s="1"/>
  <c r="K113" i="15"/>
  <c r="K230" i="15"/>
  <c r="L230" i="15" s="1"/>
  <c r="K61" i="15"/>
  <c r="K243" i="15"/>
  <c r="L243" i="15" s="1"/>
  <c r="C111" i="15"/>
  <c r="D111" i="15" s="1"/>
  <c r="C247" i="15"/>
  <c r="D247" i="15" s="1"/>
  <c r="C341" i="15"/>
  <c r="D341" i="15" s="1"/>
  <c r="G195" i="15"/>
  <c r="H195" i="15" s="1"/>
  <c r="K226" i="15"/>
  <c r="C12" i="15"/>
  <c r="D12" i="15" s="1"/>
  <c r="C123" i="15"/>
  <c r="C250" i="15"/>
  <c r="D250" i="15" s="1"/>
  <c r="K88" i="15"/>
  <c r="L88" i="15" s="1"/>
  <c r="G224" i="15"/>
  <c r="H224" i="15" s="1"/>
  <c r="G87" i="15"/>
  <c r="H87" i="15" s="1"/>
  <c r="G13" i="15"/>
  <c r="H13" i="15" s="1"/>
  <c r="K105" i="15"/>
  <c r="L105" i="15" s="1"/>
  <c r="K286" i="15"/>
  <c r="L286" i="15" s="1"/>
  <c r="K117" i="15"/>
  <c r="K299" i="15"/>
  <c r="L299" i="15" s="1"/>
  <c r="C149" i="15"/>
  <c r="D149" i="15" s="1"/>
  <c r="G313" i="15"/>
  <c r="H313" i="15" s="1"/>
  <c r="C254" i="15"/>
  <c r="D254" i="15" s="1"/>
  <c r="G294" i="15"/>
  <c r="H294" i="15" s="1"/>
  <c r="G176" i="15"/>
  <c r="H176" i="15" s="1"/>
  <c r="G284" i="15"/>
  <c r="H284" i="15" s="1"/>
  <c r="G33" i="15"/>
  <c r="C324" i="15"/>
  <c r="D324" i="15" s="1"/>
  <c r="G107" i="15"/>
  <c r="H107" i="15" s="1"/>
  <c r="G274" i="15"/>
  <c r="H274" i="15" s="1"/>
  <c r="G337" i="15"/>
  <c r="H337" i="15" s="1"/>
  <c r="C57" i="15"/>
  <c r="D57" i="15" s="1"/>
  <c r="G10" i="15"/>
  <c r="H10" i="15" s="1"/>
  <c r="K208" i="15"/>
  <c r="L208" i="15" s="1"/>
  <c r="K354" i="15"/>
  <c r="K183" i="15"/>
  <c r="L183" i="15" s="1"/>
  <c r="K22" i="15"/>
  <c r="L22" i="15" s="1"/>
  <c r="K196" i="15"/>
  <c r="L196" i="15" s="1"/>
  <c r="K35" i="15"/>
  <c r="L35" i="15" s="1"/>
  <c r="G259" i="15"/>
  <c r="H259" i="15" s="1"/>
  <c r="K64" i="15"/>
  <c r="L64" i="15" s="1"/>
  <c r="C342" i="15"/>
  <c r="C343" i="15"/>
  <c r="G171" i="15"/>
  <c r="H171" i="15" s="1"/>
  <c r="G112" i="15"/>
  <c r="H112" i="15" s="1"/>
  <c r="G96" i="15"/>
  <c r="H96" i="15" s="1"/>
  <c r="G275" i="15"/>
  <c r="H275" i="15" s="1"/>
  <c r="C43" i="15"/>
  <c r="D43" i="15" s="1"/>
  <c r="C106" i="15"/>
  <c r="C177" i="15"/>
  <c r="D177" i="15" s="1"/>
  <c r="G66" i="15"/>
  <c r="G150" i="15"/>
  <c r="H150" i="15" s="1"/>
  <c r="G188" i="15"/>
  <c r="H188" i="15" s="1"/>
  <c r="K89" i="15"/>
  <c r="L89" i="15" s="1"/>
  <c r="K270" i="15"/>
  <c r="L270" i="15" s="1"/>
  <c r="K101" i="15"/>
  <c r="L101" i="15" s="1"/>
  <c r="K283" i="15"/>
  <c r="L283" i="15" s="1"/>
  <c r="C70" i="15"/>
  <c r="D70" i="15" s="1"/>
  <c r="G179" i="15"/>
  <c r="C206" i="15"/>
  <c r="D206" i="15" s="1"/>
  <c r="G278" i="15"/>
  <c r="H278" i="15" s="1"/>
  <c r="G301" i="15"/>
  <c r="H301" i="15" s="1"/>
  <c r="C64" i="15"/>
  <c r="D64" i="15" s="1"/>
  <c r="G340" i="15"/>
  <c r="H340" i="15" s="1"/>
  <c r="C116" i="15"/>
  <c r="C163" i="15"/>
  <c r="D163" i="15" s="1"/>
  <c r="C290" i="15"/>
  <c r="G40" i="15"/>
  <c r="H40" i="15" s="1"/>
  <c r="G264" i="15"/>
  <c r="H264" i="15" s="1"/>
  <c r="G127" i="15"/>
  <c r="H127" i="15" s="1"/>
  <c r="G117" i="15"/>
  <c r="H117" i="15" s="1"/>
  <c r="K72" i="15"/>
  <c r="L72" i="15" s="1"/>
  <c r="K167" i="15"/>
  <c r="K349" i="15"/>
  <c r="L349" i="15" s="1"/>
  <c r="K180" i="15"/>
  <c r="K19" i="15"/>
  <c r="L19" i="15" s="1"/>
  <c r="O135" i="15"/>
  <c r="P135" i="15" s="1"/>
  <c r="W267" i="15"/>
  <c r="X267" i="15" s="1"/>
  <c r="AA101" i="15"/>
  <c r="AC101" i="15" s="1"/>
  <c r="AD101" i="15" s="1"/>
  <c r="AI282" i="15"/>
  <c r="AK282" i="15" s="1"/>
  <c r="AL282" i="15" s="1"/>
  <c r="AM124" i="15"/>
  <c r="AN124" i="15" s="1"/>
  <c r="AU304" i="15"/>
  <c r="AV304" i="15" s="1"/>
  <c r="AY146" i="15"/>
  <c r="S328" i="15"/>
  <c r="W170" i="15"/>
  <c r="X170" i="15" s="1"/>
  <c r="AE350" i="15"/>
  <c r="AG350" i="15" s="1"/>
  <c r="AH350" i="15" s="1"/>
  <c r="AI193" i="15"/>
  <c r="AJ193" i="15" s="1"/>
  <c r="AM35" i="15"/>
  <c r="AO35" i="15" s="1"/>
  <c r="AP35" i="15" s="1"/>
  <c r="AU215" i="15"/>
  <c r="AV215" i="15" s="1"/>
  <c r="AY49" i="15"/>
  <c r="S231" i="15"/>
  <c r="W73" i="15"/>
  <c r="Y73" i="15" s="1"/>
  <c r="Z73" i="15" s="1"/>
  <c r="AE261" i="15"/>
  <c r="AI96" i="15"/>
  <c r="AK96" i="15" s="1"/>
  <c r="AL96" i="15" s="1"/>
  <c r="AQ228" i="15"/>
  <c r="AR228" i="15" s="1"/>
  <c r="AU62" i="15"/>
  <c r="AV62" i="15" s="1"/>
  <c r="O244" i="15"/>
  <c r="P244" i="15" s="1"/>
  <c r="S78" i="15"/>
  <c r="U78" i="15" s="1"/>
  <c r="V78" i="15" s="1"/>
  <c r="AA266" i="15"/>
  <c r="AE100" i="15"/>
  <c r="AF100" i="15" s="1"/>
  <c r="AM281" i="15"/>
  <c r="AO281" i="15" s="1"/>
  <c r="AP281" i="15" s="1"/>
  <c r="AQ123" i="15"/>
  <c r="AR123" i="15" s="1"/>
  <c r="AY303" i="15"/>
  <c r="AZ303" i="15" s="1"/>
  <c r="O131" i="15"/>
  <c r="Q131" i="15" s="1"/>
  <c r="R131" i="15" s="1"/>
  <c r="W311" i="15"/>
  <c r="X311" i="15" s="1"/>
  <c r="AA153" i="15"/>
  <c r="AI342" i="15"/>
  <c r="AM176" i="15"/>
  <c r="AO176" i="15" s="1"/>
  <c r="AP176" i="15" s="1"/>
  <c r="AQ18" i="15"/>
  <c r="AS18" i="15" s="1"/>
  <c r="AT18" i="15" s="1"/>
  <c r="AY206" i="15"/>
  <c r="AZ206" i="15" s="1"/>
  <c r="O42" i="15"/>
  <c r="P42" i="15" s="1"/>
  <c r="W222" i="15"/>
  <c r="Y222" i="15" s="1"/>
  <c r="Z222" i="15" s="1"/>
  <c r="AA56" i="15"/>
  <c r="AC56" i="15" s="1"/>
  <c r="AD56" i="15" s="1"/>
  <c r="AI245" i="15"/>
  <c r="AK245" i="15" s="1"/>
  <c r="AL245" i="15" s="1"/>
  <c r="AM79" i="15"/>
  <c r="AU267" i="15"/>
  <c r="AW267" i="15" s="1"/>
  <c r="AX267" i="15" s="1"/>
  <c r="AY101" i="15"/>
  <c r="AZ101" i="15" s="1"/>
  <c r="S291" i="15"/>
  <c r="W125" i="15"/>
  <c r="Y125" i="15" s="1"/>
  <c r="Z125" i="15" s="1"/>
  <c r="AE313" i="15"/>
  <c r="AG313" i="15" s="1"/>
  <c r="AH313" i="15" s="1"/>
  <c r="AI156" i="15"/>
  <c r="AJ156" i="15" s="1"/>
  <c r="AQ336" i="15"/>
  <c r="AU178" i="15"/>
  <c r="AV178" i="15" s="1"/>
  <c r="AY20" i="15"/>
  <c r="AZ20" i="15" s="1"/>
  <c r="S210" i="15"/>
  <c r="U210" i="15" s="1"/>
  <c r="V210" i="15" s="1"/>
  <c r="W44" i="15"/>
  <c r="X44" i="15" s="1"/>
  <c r="AE224" i="15"/>
  <c r="AG224" i="15" s="1"/>
  <c r="AH224" i="15" s="1"/>
  <c r="AI67" i="15"/>
  <c r="AK67" i="15" s="1"/>
  <c r="AL67" i="15" s="1"/>
  <c r="AQ247" i="15"/>
  <c r="AR247" i="15" s="1"/>
  <c r="AU81" i="15"/>
  <c r="AW81" i="15" s="1"/>
  <c r="AX81" i="15" s="1"/>
  <c r="O255" i="15"/>
  <c r="S97" i="15"/>
  <c r="U97" i="15" s="1"/>
  <c r="V97" i="15" s="1"/>
  <c r="AA285" i="15"/>
  <c r="AB285" i="15" s="1"/>
  <c r="AE119" i="15"/>
  <c r="AF119" i="15" s="1"/>
  <c r="AM308" i="15"/>
  <c r="AO308" i="15" s="1"/>
  <c r="AP308" i="15" s="1"/>
  <c r="AQ142" i="15"/>
  <c r="AR142" i="15" s="1"/>
  <c r="AY330" i="15"/>
  <c r="BA330" i="15" s="1"/>
  <c r="BB330" i="15" s="1"/>
  <c r="O166" i="15"/>
  <c r="W354" i="15"/>
  <c r="AA188" i="15"/>
  <c r="AC188" i="15" s="1"/>
  <c r="AD188" i="15" s="1"/>
  <c r="AE22" i="15"/>
  <c r="AG22" i="15" s="1"/>
  <c r="AH22" i="15" s="1"/>
  <c r="AM219" i="15"/>
  <c r="AN219" i="15" s="1"/>
  <c r="AQ53" i="15"/>
  <c r="AS53" i="15" s="1"/>
  <c r="AT53" i="15" s="1"/>
  <c r="AY233" i="15"/>
  <c r="BA233" i="15" s="1"/>
  <c r="BB233" i="15" s="1"/>
  <c r="O69" i="15"/>
  <c r="Q69" i="15" s="1"/>
  <c r="R69" i="15" s="1"/>
  <c r="W257" i="15"/>
  <c r="X257" i="15" s="1"/>
  <c r="AA99" i="15"/>
  <c r="AI280" i="15"/>
  <c r="AK280" i="15" s="1"/>
  <c r="AL280" i="15" s="1"/>
  <c r="AM122" i="15"/>
  <c r="AO122" i="15" s="1"/>
  <c r="AP122" i="15" s="1"/>
  <c r="AU310" i="15"/>
  <c r="AW310" i="15" s="1"/>
  <c r="AX310" i="15" s="1"/>
  <c r="AY144" i="15"/>
  <c r="AZ144" i="15" s="1"/>
  <c r="S326" i="15"/>
  <c r="T326" i="15" s="1"/>
  <c r="W160" i="15"/>
  <c r="X160" i="15" s="1"/>
  <c r="AE348" i="15"/>
  <c r="AI183" i="15"/>
  <c r="AM17" i="15"/>
  <c r="AN17" i="15" s="1"/>
  <c r="AU205" i="15"/>
  <c r="AW205" i="15" s="1"/>
  <c r="AX205" i="15" s="1"/>
  <c r="AY39" i="15"/>
  <c r="BA39" i="15" s="1"/>
  <c r="BB39" i="15" s="1"/>
  <c r="S213" i="15"/>
  <c r="T213" i="15" s="1"/>
  <c r="W47" i="15"/>
  <c r="Y47" i="15" s="1"/>
  <c r="Z47" i="15" s="1"/>
  <c r="AE243" i="15"/>
  <c r="AF243" i="15" s="1"/>
  <c r="AI78" i="15"/>
  <c r="AK78" i="15" s="1"/>
  <c r="AL78" i="15" s="1"/>
  <c r="AQ266" i="15"/>
  <c r="AU108" i="15"/>
  <c r="O290" i="15"/>
  <c r="P290" i="15" s="1"/>
  <c r="S124" i="15"/>
  <c r="U124" i="15" s="1"/>
  <c r="V124" i="15" s="1"/>
  <c r="AA304" i="15"/>
  <c r="AB304" i="15" s="1"/>
  <c r="AE146" i="15"/>
  <c r="AG146" i="15" s="1"/>
  <c r="AH146" i="15" s="1"/>
  <c r="AM327" i="15"/>
  <c r="AO327" i="15" s="1"/>
  <c r="AP327" i="15" s="1"/>
  <c r="AQ161" i="15"/>
  <c r="AW323" i="15"/>
  <c r="AX323" i="15" s="1"/>
  <c r="AV323"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M75" i="15"/>
  <c r="N75" i="15" s="1"/>
  <c r="G18" i="8"/>
  <c r="K18" i="8" s="1"/>
  <c r="K15" i="8"/>
  <c r="F15" i="8" s="1"/>
  <c r="D15" i="8" s="1"/>
  <c r="B37" i="14"/>
  <c r="B38" i="14"/>
  <c r="B34" i="14"/>
  <c r="K20" i="8"/>
  <c r="F20" i="8" s="1"/>
  <c r="D20" i="8" s="1"/>
  <c r="B29" i="14" s="1"/>
  <c r="K21" i="8"/>
  <c r="F21" i="8" s="1"/>
  <c r="D21" i="8" s="1"/>
  <c r="D29" i="14" s="1"/>
  <c r="K8" i="8"/>
  <c r="F8" i="8" s="1"/>
  <c r="D8" i="8" s="1"/>
  <c r="K11" i="8"/>
  <c r="F11" i="8" s="1"/>
  <c r="D11" i="8" s="1"/>
  <c r="K12" i="8"/>
  <c r="F12" i="8" s="1"/>
  <c r="D12" i="8" s="1"/>
  <c r="C3" i="14" s="1"/>
  <c r="K13" i="8"/>
  <c r="F13" i="8" s="1"/>
  <c r="D13" i="8" s="1"/>
  <c r="K14" i="8"/>
  <c r="F14" i="8" s="1"/>
  <c r="D14" i="8" s="1"/>
  <c r="K7" i="8"/>
  <c r="F7" i="8" s="1"/>
  <c r="D7" i="8" s="1"/>
  <c r="C12" i="14"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M273" i="15" l="1"/>
  <c r="N273" i="15" s="1"/>
  <c r="AC6" i="15"/>
  <c r="AD6" i="15" s="1"/>
  <c r="M37" i="15"/>
  <c r="N37" i="15" s="1"/>
  <c r="M353" i="15"/>
  <c r="N353" i="15" s="1"/>
  <c r="AZ344" i="15"/>
  <c r="BA80" i="15"/>
  <c r="BB80" i="15" s="1"/>
  <c r="AJ14" i="15"/>
  <c r="E101" i="15"/>
  <c r="F101" i="15" s="1"/>
  <c r="AO6" i="15"/>
  <c r="AP6" i="15" s="1"/>
  <c r="M236" i="15"/>
  <c r="N236" i="15" s="1"/>
  <c r="E156" i="15"/>
  <c r="F156" i="15" s="1"/>
  <c r="I306" i="15"/>
  <c r="J306" i="15" s="1"/>
  <c r="M266" i="15"/>
  <c r="N266" i="15" s="1"/>
  <c r="I57" i="15"/>
  <c r="J57" i="15" s="1"/>
  <c r="I137" i="15"/>
  <c r="J137" i="15" s="1"/>
  <c r="M219" i="15"/>
  <c r="N219" i="15" s="1"/>
  <c r="M141" i="15"/>
  <c r="N141" i="15" s="1"/>
  <c r="E8" i="15"/>
  <c r="F8" i="15" s="1"/>
  <c r="Q102" i="15"/>
  <c r="R102" i="15" s="1"/>
  <c r="M49" i="15"/>
  <c r="N49" i="15" s="1"/>
  <c r="AI6" i="15"/>
  <c r="AK6" i="15" s="1"/>
  <c r="AL6" i="15" s="1"/>
  <c r="AW17" i="15"/>
  <c r="AX17" i="15" s="1"/>
  <c r="E42" i="15"/>
  <c r="F42" i="15" s="1"/>
  <c r="E85" i="15"/>
  <c r="F85" i="15" s="1"/>
  <c r="M103" i="15"/>
  <c r="N103" i="15" s="1"/>
  <c r="E92" i="15"/>
  <c r="F92" i="15" s="1"/>
  <c r="Q333" i="15"/>
  <c r="R333" i="15" s="1"/>
  <c r="E24" i="15"/>
  <c r="F24" i="15" s="1"/>
  <c r="I110" i="15"/>
  <c r="J110" i="15" s="1"/>
  <c r="BA6" i="15"/>
  <c r="BB6" i="15" s="1"/>
  <c r="E16" i="15"/>
  <c r="F16" i="15" s="1"/>
  <c r="X158" i="15"/>
  <c r="I209" i="15"/>
  <c r="J209" i="15" s="1"/>
  <c r="AB273" i="15"/>
  <c r="I316" i="15"/>
  <c r="J316" i="15" s="1"/>
  <c r="E296" i="15"/>
  <c r="F296" i="15" s="1"/>
  <c r="T14" i="15"/>
  <c r="M172" i="15"/>
  <c r="N172" i="15" s="1"/>
  <c r="M142" i="15"/>
  <c r="N142" i="15" s="1"/>
  <c r="AF185" i="15"/>
  <c r="I81" i="15"/>
  <c r="J81" i="15" s="1"/>
  <c r="I88" i="15"/>
  <c r="J88" i="15" s="1"/>
  <c r="M15" i="15"/>
  <c r="N15" i="15" s="1"/>
  <c r="T198" i="15"/>
  <c r="AR97" i="15"/>
  <c r="M248" i="15"/>
  <c r="N248" i="15" s="1"/>
  <c r="Q291" i="15"/>
  <c r="R291" i="15" s="1"/>
  <c r="I102" i="15"/>
  <c r="J102" i="15" s="1"/>
  <c r="T349" i="15"/>
  <c r="M296" i="15"/>
  <c r="N296" i="15" s="1"/>
  <c r="M289" i="15"/>
  <c r="N289" i="15" s="1"/>
  <c r="BA171" i="15"/>
  <c r="BB171" i="15" s="1"/>
  <c r="I300" i="15"/>
  <c r="J300" i="15" s="1"/>
  <c r="U134" i="15"/>
  <c r="V134" i="15" s="1"/>
  <c r="E246" i="15"/>
  <c r="F246" i="15" s="1"/>
  <c r="AF18" i="15"/>
  <c r="AN285" i="15"/>
  <c r="AR253" i="15"/>
  <c r="Y193" i="15"/>
  <c r="Z193" i="15" s="1"/>
  <c r="AB89" i="15"/>
  <c r="AR32" i="15"/>
  <c r="M41" i="15"/>
  <c r="N41" i="15" s="1"/>
  <c r="M79" i="15"/>
  <c r="N79" i="15" s="1"/>
  <c r="M108" i="15"/>
  <c r="N108" i="15" s="1"/>
  <c r="M78" i="15"/>
  <c r="N78" i="15" s="1"/>
  <c r="I46" i="15"/>
  <c r="J46" i="15" s="1"/>
  <c r="M77" i="15"/>
  <c r="N77" i="15" s="1"/>
  <c r="AJ154" i="15"/>
  <c r="AZ354" i="15"/>
  <c r="AB209" i="15"/>
  <c r="X94" i="15"/>
  <c r="AF326" i="15"/>
  <c r="I169" i="15"/>
  <c r="J169" i="15" s="1"/>
  <c r="M160" i="15"/>
  <c r="N160" i="15" s="1"/>
  <c r="I49" i="15"/>
  <c r="J49" i="15" s="1"/>
  <c r="M298" i="15"/>
  <c r="N298" i="15" s="1"/>
  <c r="BA41" i="15"/>
  <c r="BB41" i="15" s="1"/>
  <c r="AZ105" i="15"/>
  <c r="AS272" i="15"/>
  <c r="AT272" i="15" s="1"/>
  <c r="AV240" i="15"/>
  <c r="Y30" i="15"/>
  <c r="Z30" i="15" s="1"/>
  <c r="AR14" i="15"/>
  <c r="AZ280" i="15"/>
  <c r="AF284" i="15"/>
  <c r="AK181" i="15"/>
  <c r="AL181" i="15" s="1"/>
  <c r="AC75" i="15"/>
  <c r="AD75" i="15" s="1"/>
  <c r="AJ90" i="15"/>
  <c r="Q184" i="15"/>
  <c r="R184" i="15" s="1"/>
  <c r="M143" i="15"/>
  <c r="N143" i="15" s="1"/>
  <c r="M42" i="15"/>
  <c r="N42" i="15" s="1"/>
  <c r="M24" i="15"/>
  <c r="N24" i="15" s="1"/>
  <c r="M156" i="15"/>
  <c r="N156" i="15" s="1"/>
  <c r="E287" i="15"/>
  <c r="F287" i="15" s="1"/>
  <c r="E28" i="15"/>
  <c r="F28" i="15" s="1"/>
  <c r="M258" i="15"/>
  <c r="N258" i="15" s="1"/>
  <c r="E277" i="15"/>
  <c r="F277" i="15" s="1"/>
  <c r="U285" i="15"/>
  <c r="V285" i="15" s="1"/>
  <c r="AO287" i="15"/>
  <c r="AP287" i="15" s="1"/>
  <c r="E217" i="15"/>
  <c r="F217" i="15" s="1"/>
  <c r="M205" i="15"/>
  <c r="N205" i="15" s="1"/>
  <c r="M178" i="15"/>
  <c r="N178" i="15" s="1"/>
  <c r="I270" i="15"/>
  <c r="J270" i="15" s="1"/>
  <c r="E52" i="15"/>
  <c r="F52" i="15" s="1"/>
  <c r="I166" i="15"/>
  <c r="J166" i="15" s="1"/>
  <c r="I242" i="15"/>
  <c r="J242" i="15" s="1"/>
  <c r="AN20" i="15"/>
  <c r="P224" i="15"/>
  <c r="AW95" i="15"/>
  <c r="AX95" i="15" s="1"/>
  <c r="AB231" i="15"/>
  <c r="AR36" i="15"/>
  <c r="T146" i="15"/>
  <c r="AN56" i="15"/>
  <c r="AF95" i="15"/>
  <c r="BA230" i="15"/>
  <c r="BB230" i="15" s="1"/>
  <c r="AK116" i="15"/>
  <c r="AL116" i="15" s="1"/>
  <c r="AR131" i="15"/>
  <c r="Q204" i="15"/>
  <c r="R204" i="15" s="1"/>
  <c r="AG354" i="15"/>
  <c r="AH354" i="15" s="1"/>
  <c r="M115" i="15"/>
  <c r="N115" i="15" s="1"/>
  <c r="E349" i="15"/>
  <c r="F349" i="15" s="1"/>
  <c r="X61" i="15"/>
  <c r="AN153" i="15"/>
  <c r="AJ129" i="15"/>
  <c r="I60" i="15"/>
  <c r="J60" i="15" s="1"/>
  <c r="AF82" i="15"/>
  <c r="E190" i="15"/>
  <c r="F190" i="15" s="1"/>
  <c r="I53" i="15"/>
  <c r="J53" i="15" s="1"/>
  <c r="E257" i="15"/>
  <c r="F257" i="15" s="1"/>
  <c r="M206" i="15"/>
  <c r="N206" i="15" s="1"/>
  <c r="E292" i="15"/>
  <c r="F292" i="15" s="1"/>
  <c r="U262" i="15"/>
  <c r="V262" i="15" s="1"/>
  <c r="AR78" i="15"/>
  <c r="AK218" i="15"/>
  <c r="AL218" i="15" s="1"/>
  <c r="M210" i="15"/>
  <c r="N210" i="15" s="1"/>
  <c r="I211" i="15"/>
  <c r="J211" i="15" s="1"/>
  <c r="E159" i="15"/>
  <c r="F159" i="15" s="1"/>
  <c r="AF249" i="15"/>
  <c r="E201" i="15"/>
  <c r="F201" i="15" s="1"/>
  <c r="E334" i="15"/>
  <c r="F334" i="15" s="1"/>
  <c r="I261" i="15"/>
  <c r="J261" i="15" s="1"/>
  <c r="I197" i="15"/>
  <c r="J197" i="15" s="1"/>
  <c r="M159" i="15"/>
  <c r="N159" i="15" s="1"/>
  <c r="P67" i="15"/>
  <c r="AR317" i="15"/>
  <c r="I157" i="15"/>
  <c r="J157" i="15" s="1"/>
  <c r="I273" i="15"/>
  <c r="J273" i="15" s="1"/>
  <c r="AB337" i="15"/>
  <c r="AN349" i="15"/>
  <c r="E56" i="15"/>
  <c r="F56" i="15" s="1"/>
  <c r="E307" i="15"/>
  <c r="F307" i="15" s="1"/>
  <c r="I279" i="15"/>
  <c r="J279" i="15" s="1"/>
  <c r="M129" i="15"/>
  <c r="N129" i="15" s="1"/>
  <c r="AZ169" i="15"/>
  <c r="M237" i="15"/>
  <c r="N237" i="15" s="1"/>
  <c r="I23" i="15"/>
  <c r="J23" i="15" s="1"/>
  <c r="E213" i="15"/>
  <c r="F213" i="15" s="1"/>
  <c r="E278" i="15"/>
  <c r="F278" i="15" s="1"/>
  <c r="I309" i="15"/>
  <c r="J309" i="15" s="1"/>
  <c r="AW151" i="15"/>
  <c r="AX151" i="15" s="1"/>
  <c r="M325" i="15"/>
  <c r="N325" i="15" s="1"/>
  <c r="S6" i="15"/>
  <c r="T6" i="15" s="1"/>
  <c r="AW207" i="15"/>
  <c r="AX207" i="15" s="1"/>
  <c r="I222" i="15"/>
  <c r="J222" i="15" s="1"/>
  <c r="I24" i="15"/>
  <c r="J24" i="15" s="1"/>
  <c r="M7" i="15"/>
  <c r="N7" i="15" s="1"/>
  <c r="K6" i="15"/>
  <c r="L6" i="15" s="1"/>
  <c r="G14" i="26" s="1"/>
  <c r="AO116" i="15"/>
  <c r="AP116" i="15" s="1"/>
  <c r="AW271" i="15"/>
  <c r="AX271" i="15" s="1"/>
  <c r="AC343" i="15"/>
  <c r="AD343" i="15" s="1"/>
  <c r="AF346" i="15"/>
  <c r="AF319" i="15"/>
  <c r="E306" i="15"/>
  <c r="F306" i="15" s="1"/>
  <c r="I89" i="15"/>
  <c r="J89" i="15" s="1"/>
  <c r="E339" i="15"/>
  <c r="F339" i="15" s="1"/>
  <c r="AE6" i="15"/>
  <c r="AF6" i="15" s="1"/>
  <c r="AB279" i="15"/>
  <c r="Q180" i="15"/>
  <c r="R180" i="15" s="1"/>
  <c r="I155" i="15"/>
  <c r="J155" i="15" s="1"/>
  <c r="E82" i="15"/>
  <c r="F82" i="15" s="1"/>
  <c r="I154" i="15"/>
  <c r="J154" i="15" s="1"/>
  <c r="M36" i="15"/>
  <c r="N36" i="15" s="1"/>
  <c r="AF113" i="15"/>
  <c r="T260" i="15"/>
  <c r="AK65" i="15"/>
  <c r="AL65" i="15" s="1"/>
  <c r="E267" i="15"/>
  <c r="F267" i="15" s="1"/>
  <c r="AN7" i="15"/>
  <c r="AF96" i="15"/>
  <c r="M239" i="15"/>
  <c r="N239" i="15" s="1"/>
  <c r="E78" i="15"/>
  <c r="F78" i="15" s="1"/>
  <c r="M179" i="15"/>
  <c r="N179" i="15" s="1"/>
  <c r="I353" i="15"/>
  <c r="J353" i="15" s="1"/>
  <c r="I22" i="15"/>
  <c r="J22" i="15" s="1"/>
  <c r="I167" i="15"/>
  <c r="J167" i="15" s="1"/>
  <c r="AS348" i="15"/>
  <c r="AT348" i="15" s="1"/>
  <c r="M157" i="15"/>
  <c r="N157" i="15" s="1"/>
  <c r="E96" i="15"/>
  <c r="F96" i="15" s="1"/>
  <c r="M337" i="15"/>
  <c r="N337" i="15" s="1"/>
  <c r="I106" i="15"/>
  <c r="J106" i="15" s="1"/>
  <c r="I69" i="15"/>
  <c r="J69" i="15" s="1"/>
  <c r="I145" i="15"/>
  <c r="J145" i="15" s="1"/>
  <c r="I103" i="15"/>
  <c r="J103" i="15" s="1"/>
  <c r="E53" i="15"/>
  <c r="F53" i="15" s="1"/>
  <c r="E233" i="15"/>
  <c r="F233" i="15" s="1"/>
  <c r="M342" i="15"/>
  <c r="N342" i="15" s="1"/>
  <c r="I164" i="15"/>
  <c r="J164" i="15" s="1"/>
  <c r="P145" i="15"/>
  <c r="M51" i="15"/>
  <c r="N51" i="15" s="1"/>
  <c r="AR284" i="15"/>
  <c r="AF40" i="15"/>
  <c r="AO136" i="15"/>
  <c r="AP136" i="15" s="1"/>
  <c r="I140" i="15"/>
  <c r="J140" i="15" s="1"/>
  <c r="AG334" i="15"/>
  <c r="AH334" i="15" s="1"/>
  <c r="AR138" i="15"/>
  <c r="Q127" i="15"/>
  <c r="R127" i="15" s="1"/>
  <c r="AC167" i="15"/>
  <c r="AD167" i="15" s="1"/>
  <c r="AC11" i="15"/>
  <c r="AD11" i="15" s="1"/>
  <c r="Y162" i="15"/>
  <c r="Z162" i="15" s="1"/>
  <c r="AV39" i="15"/>
  <c r="AZ122" i="15"/>
  <c r="T271" i="15"/>
  <c r="AR223" i="15"/>
  <c r="U13" i="15"/>
  <c r="V13" i="15" s="1"/>
  <c r="BA106" i="15"/>
  <c r="BB106" i="15" s="1"/>
  <c r="M246" i="15"/>
  <c r="N246" i="15" s="1"/>
  <c r="I205" i="15"/>
  <c r="J205" i="15" s="1"/>
  <c r="M310" i="15"/>
  <c r="N310" i="15" s="1"/>
  <c r="I292" i="15"/>
  <c r="J292" i="15" s="1"/>
  <c r="E219" i="15"/>
  <c r="F219" i="15" s="1"/>
  <c r="AN263" i="15"/>
  <c r="AS183" i="15"/>
  <c r="AT183" i="15" s="1"/>
  <c r="P190" i="15"/>
  <c r="I83" i="15"/>
  <c r="J83" i="15" s="1"/>
  <c r="Y325" i="15"/>
  <c r="Z325" i="15" s="1"/>
  <c r="E252" i="15"/>
  <c r="F252" i="15" s="1"/>
  <c r="M277" i="15"/>
  <c r="N277" i="15" s="1"/>
  <c r="E165" i="15"/>
  <c r="F165" i="15" s="1"/>
  <c r="I212" i="15"/>
  <c r="J212" i="15" s="1"/>
  <c r="M303" i="15"/>
  <c r="N303" i="15" s="1"/>
  <c r="T196" i="15"/>
  <c r="AN180" i="15"/>
  <c r="X247" i="15"/>
  <c r="M185" i="15"/>
  <c r="N185" i="15" s="1"/>
  <c r="E293" i="15"/>
  <c r="F293" i="15" s="1"/>
  <c r="E316" i="15"/>
  <c r="F316" i="15" s="1"/>
  <c r="M154" i="15"/>
  <c r="N154" i="15" s="1"/>
  <c r="M341" i="15"/>
  <c r="N341" i="15" s="1"/>
  <c r="AZ175" i="15"/>
  <c r="BA266" i="15"/>
  <c r="BB266" i="15" s="1"/>
  <c r="M170" i="15"/>
  <c r="N170" i="15" s="1"/>
  <c r="I330" i="15"/>
  <c r="J330" i="15" s="1"/>
  <c r="I35" i="15"/>
  <c r="J35" i="15" s="1"/>
  <c r="AF32" i="15"/>
  <c r="AZ111" i="15"/>
  <c r="AN60" i="15"/>
  <c r="I90" i="15"/>
  <c r="J90" i="15" s="1"/>
  <c r="M138" i="15"/>
  <c r="N138" i="15" s="1"/>
  <c r="M249" i="15"/>
  <c r="N249" i="15" s="1"/>
  <c r="M82" i="15"/>
  <c r="N82" i="15" s="1"/>
  <c r="I146" i="15"/>
  <c r="J146" i="15" s="1"/>
  <c r="M321" i="15"/>
  <c r="N321" i="15" s="1"/>
  <c r="I344" i="15"/>
  <c r="J344" i="15" s="1"/>
  <c r="I334" i="15"/>
  <c r="J334" i="15" s="1"/>
  <c r="E33" i="15"/>
  <c r="F33" i="15" s="1"/>
  <c r="E136" i="15"/>
  <c r="F136" i="15" s="1"/>
  <c r="M68" i="15"/>
  <c r="N68" i="15" s="1"/>
  <c r="U351" i="15"/>
  <c r="V351" i="15" s="1"/>
  <c r="AK92" i="15"/>
  <c r="AL92" i="15" s="1"/>
  <c r="M58" i="15"/>
  <c r="N58" i="15" s="1"/>
  <c r="M197" i="15"/>
  <c r="N197" i="15" s="1"/>
  <c r="E203" i="15"/>
  <c r="F203" i="15" s="1"/>
  <c r="I291" i="15"/>
  <c r="J291" i="15" s="1"/>
  <c r="M323" i="15"/>
  <c r="N323" i="15" s="1"/>
  <c r="I148" i="15"/>
  <c r="J148" i="15" s="1"/>
  <c r="I56" i="15"/>
  <c r="J56" i="15" s="1"/>
  <c r="I280" i="15"/>
  <c r="J280" i="15" s="1"/>
  <c r="I233" i="15"/>
  <c r="J233" i="15" s="1"/>
  <c r="I236" i="15"/>
  <c r="J236" i="15" s="1"/>
  <c r="M166" i="15"/>
  <c r="N166" i="15" s="1"/>
  <c r="I235" i="15"/>
  <c r="J235" i="15" s="1"/>
  <c r="E39" i="15"/>
  <c r="F39" i="15" s="1"/>
  <c r="AB35" i="15"/>
  <c r="I133" i="15"/>
  <c r="J133" i="15" s="1"/>
  <c r="I239" i="15"/>
  <c r="J239" i="15" s="1"/>
  <c r="AO310" i="15"/>
  <c r="AP310" i="15" s="1"/>
  <c r="Q45" i="15"/>
  <c r="R45" i="15" s="1"/>
  <c r="P80" i="15"/>
  <c r="AB334" i="15"/>
  <c r="AK76" i="15"/>
  <c r="AL76" i="15" s="1"/>
  <c r="Y211" i="15"/>
  <c r="Z211" i="15" s="1"/>
  <c r="Y28" i="15"/>
  <c r="Z28" i="15" s="1"/>
  <c r="Y315" i="15"/>
  <c r="Z315" i="15" s="1"/>
  <c r="Q300" i="15"/>
  <c r="R300" i="15" s="1"/>
  <c r="AB112" i="15"/>
  <c r="P329" i="15"/>
  <c r="AW41" i="15"/>
  <c r="AX41" i="15" s="1"/>
  <c r="AR296" i="15"/>
  <c r="AJ38" i="15"/>
  <c r="AW252" i="15"/>
  <c r="AX252" i="15" s="1"/>
  <c r="AB26" i="15"/>
  <c r="T21" i="15"/>
  <c r="X281" i="15"/>
  <c r="AZ164" i="15"/>
  <c r="T26" i="15"/>
  <c r="P117" i="15"/>
  <c r="AO167" i="15"/>
  <c r="AP167" i="15" s="1"/>
  <c r="BA11" i="15"/>
  <c r="BB11" i="15" s="1"/>
  <c r="AF186" i="15"/>
  <c r="AW131" i="15"/>
  <c r="AX131" i="15" s="1"/>
  <c r="AV91" i="15"/>
  <c r="U239" i="15"/>
  <c r="V239" i="15" s="1"/>
  <c r="M222" i="15"/>
  <c r="N222" i="15" s="1"/>
  <c r="E99" i="15"/>
  <c r="F99" i="15" s="1"/>
  <c r="I170" i="15"/>
  <c r="J170" i="15" s="1"/>
  <c r="E30" i="15"/>
  <c r="F30" i="15" s="1"/>
  <c r="X183" i="15"/>
  <c r="M285" i="15"/>
  <c r="N285" i="15" s="1"/>
  <c r="E113" i="15"/>
  <c r="F113" i="15" s="1"/>
  <c r="I285" i="15"/>
  <c r="J285" i="15" s="1"/>
  <c r="E18" i="15"/>
  <c r="F18" i="15" s="1"/>
  <c r="AZ126" i="15"/>
  <c r="Y262" i="15"/>
  <c r="Z262" i="15" s="1"/>
  <c r="T354" i="15"/>
  <c r="U111" i="15"/>
  <c r="V111" i="15" s="1"/>
  <c r="AN87" i="15"/>
  <c r="X274" i="15"/>
  <c r="U282" i="15"/>
  <c r="V282" i="15" s="1"/>
  <c r="AW49" i="15"/>
  <c r="AX49" i="15" s="1"/>
  <c r="Q345" i="15"/>
  <c r="R345" i="15" s="1"/>
  <c r="AN61" i="15"/>
  <c r="Q94" i="15"/>
  <c r="R94" i="15" s="1"/>
  <c r="AJ316" i="15"/>
  <c r="X101" i="15"/>
  <c r="X133" i="15"/>
  <c r="AC121" i="15"/>
  <c r="AD121" i="15" s="1"/>
  <c r="BA315" i="15"/>
  <c r="BB315" i="15" s="1"/>
  <c r="U46" i="15"/>
  <c r="V46" i="15" s="1"/>
  <c r="AB216" i="15"/>
  <c r="AS216" i="15"/>
  <c r="AT216" i="15" s="1"/>
  <c r="T340" i="15"/>
  <c r="M224" i="15"/>
  <c r="N224" i="15" s="1"/>
  <c r="P161" i="15"/>
  <c r="BA311" i="15"/>
  <c r="BB311" i="15" s="1"/>
  <c r="AV76" i="15"/>
  <c r="AJ256" i="15"/>
  <c r="AO213" i="15"/>
  <c r="AP213" i="15" s="1"/>
  <c r="AB267" i="15"/>
  <c r="AO74" i="15"/>
  <c r="AP74" i="15" s="1"/>
  <c r="AF216" i="15"/>
  <c r="AS34" i="15"/>
  <c r="AT34" i="15" s="1"/>
  <c r="T293" i="15"/>
  <c r="P66" i="15"/>
  <c r="AN216" i="15"/>
  <c r="AW157" i="15"/>
  <c r="AX157" i="15" s="1"/>
  <c r="AF97" i="15"/>
  <c r="AB237" i="15"/>
  <c r="AK94" i="15"/>
  <c r="AL94" i="15" s="1"/>
  <c r="AN139" i="15"/>
  <c r="T162" i="15"/>
  <c r="AF317" i="15"/>
  <c r="AK214" i="15"/>
  <c r="AL214" i="15" s="1"/>
  <c r="AN318" i="15"/>
  <c r="AK318" i="15"/>
  <c r="AL318" i="15" s="1"/>
  <c r="AR75" i="15"/>
  <c r="I255" i="15"/>
  <c r="J255" i="15" s="1"/>
  <c r="M40" i="15"/>
  <c r="N40" i="15" s="1"/>
  <c r="AO337" i="15"/>
  <c r="AP337" i="15" s="1"/>
  <c r="AZ37" i="15"/>
  <c r="E318" i="15"/>
  <c r="F318" i="15" s="1"/>
  <c r="U39" i="15"/>
  <c r="V39" i="15" s="1"/>
  <c r="AZ18" i="15"/>
  <c r="AF246" i="15"/>
  <c r="AG230" i="15"/>
  <c r="AH230" i="15" s="1"/>
  <c r="P71" i="15"/>
  <c r="AF330" i="15"/>
  <c r="AB270" i="15"/>
  <c r="X147" i="15"/>
  <c r="AK155" i="15"/>
  <c r="AL155" i="15" s="1"/>
  <c r="AG107" i="15"/>
  <c r="AH107" i="15" s="1"/>
  <c r="M280" i="15"/>
  <c r="N280" i="15" s="1"/>
  <c r="I7" i="15"/>
  <c r="J7" i="15" s="1"/>
  <c r="I336" i="15"/>
  <c r="J336" i="15" s="1"/>
  <c r="E49" i="15"/>
  <c r="F49" i="15" s="1"/>
  <c r="I152" i="15"/>
  <c r="J152" i="15" s="1"/>
  <c r="I341" i="15"/>
  <c r="J341" i="15" s="1"/>
  <c r="AJ150" i="15"/>
  <c r="Y226" i="15"/>
  <c r="Z226" i="15" s="1"/>
  <c r="Y191" i="15"/>
  <c r="Z191" i="15" s="1"/>
  <c r="AC350" i="15"/>
  <c r="AD350" i="15" s="1"/>
  <c r="Q231" i="15"/>
  <c r="R231" i="15" s="1"/>
  <c r="AG122" i="15"/>
  <c r="AH122" i="15" s="1"/>
  <c r="AN75" i="15"/>
  <c r="AV67" i="15"/>
  <c r="AC47" i="15"/>
  <c r="AD47" i="15" s="1"/>
  <c r="I86" i="15"/>
  <c r="J86" i="15" s="1"/>
  <c r="E270" i="15"/>
  <c r="F270" i="15" s="1"/>
  <c r="I254" i="15"/>
  <c r="J254" i="15" s="1"/>
  <c r="E260" i="15"/>
  <c r="F260" i="15" s="1"/>
  <c r="E236" i="15"/>
  <c r="F236" i="15" s="1"/>
  <c r="AF253" i="15"/>
  <c r="AF197" i="15"/>
  <c r="AV31" i="15"/>
  <c r="Y295" i="15"/>
  <c r="Z295" i="15" s="1"/>
  <c r="AC187" i="15"/>
  <c r="AD187" i="15" s="1"/>
  <c r="AB274" i="15"/>
  <c r="AV50" i="15"/>
  <c r="AK313" i="15"/>
  <c r="AL313" i="15" s="1"/>
  <c r="AN217" i="15"/>
  <c r="AW135" i="15"/>
  <c r="AX135" i="15" s="1"/>
  <c r="AO103" i="15"/>
  <c r="AP103" i="15" s="1"/>
  <c r="U275" i="15"/>
  <c r="V275" i="15" s="1"/>
  <c r="AO59" i="15"/>
  <c r="AP59" i="15" s="1"/>
  <c r="AO58" i="15"/>
  <c r="AP58" i="15" s="1"/>
  <c r="AV308" i="15"/>
  <c r="AR67" i="15"/>
  <c r="AZ273" i="15"/>
  <c r="AZ190" i="15"/>
  <c r="AW353" i="15"/>
  <c r="AX353" i="15" s="1"/>
  <c r="P330" i="15"/>
  <c r="AC31" i="15"/>
  <c r="AD31" i="15" s="1"/>
  <c r="AS122" i="15"/>
  <c r="AT122" i="15" s="1"/>
  <c r="Q8" i="15"/>
  <c r="R8" i="15" s="1"/>
  <c r="M102" i="15"/>
  <c r="N102" i="15" s="1"/>
  <c r="M235" i="15"/>
  <c r="N235" i="15" s="1"/>
  <c r="E168" i="15"/>
  <c r="F168" i="15" s="1"/>
  <c r="E224" i="15"/>
  <c r="F224" i="15" s="1"/>
  <c r="E309" i="15"/>
  <c r="F309" i="15" s="1"/>
  <c r="E38" i="15"/>
  <c r="F38" i="15" s="1"/>
  <c r="AW272" i="15"/>
  <c r="AX272" i="15" s="1"/>
  <c r="Q63" i="15"/>
  <c r="R63" i="15" s="1"/>
  <c r="AS233" i="15"/>
  <c r="AT233" i="15" s="1"/>
  <c r="AB74" i="15"/>
  <c r="AV141" i="15"/>
  <c r="AJ211" i="15"/>
  <c r="AZ63" i="15"/>
  <c r="AZ166" i="15"/>
  <c r="Y163" i="15"/>
  <c r="Z163" i="15" s="1"/>
  <c r="AO55" i="15"/>
  <c r="AP55" i="15" s="1"/>
  <c r="AJ315" i="15"/>
  <c r="BA150" i="15"/>
  <c r="BB150" i="15" s="1"/>
  <c r="AR290" i="15"/>
  <c r="U191" i="15"/>
  <c r="V191" i="15" s="1"/>
  <c r="P132" i="15"/>
  <c r="BA205" i="15"/>
  <c r="BB205" i="15" s="1"/>
  <c r="AO127" i="15"/>
  <c r="AP127" i="15" s="1"/>
  <c r="AK75" i="15"/>
  <c r="AL75" i="15" s="1"/>
  <c r="BA94" i="15"/>
  <c r="BB94" i="15" s="1"/>
  <c r="E130" i="15"/>
  <c r="F130" i="15" s="1"/>
  <c r="I227" i="15"/>
  <c r="J227" i="15" s="1"/>
  <c r="M250" i="15"/>
  <c r="N250" i="15" s="1"/>
  <c r="P282" i="15"/>
  <c r="AN70" i="15"/>
  <c r="AJ55" i="15"/>
  <c r="U103" i="15"/>
  <c r="V103" i="15" s="1"/>
  <c r="X106" i="15"/>
  <c r="AV334" i="15"/>
  <c r="AF143" i="15"/>
  <c r="AR83" i="15"/>
  <c r="AB306" i="15"/>
  <c r="U88" i="15"/>
  <c r="V88" i="15" s="1"/>
  <c r="AV305" i="15"/>
  <c r="AW122" i="15"/>
  <c r="AX122" i="15" s="1"/>
  <c r="T175" i="15"/>
  <c r="T67" i="15"/>
  <c r="AJ103" i="15"/>
  <c r="X24" i="15"/>
  <c r="X294" i="15"/>
  <c r="X155" i="15"/>
  <c r="M158" i="15"/>
  <c r="N158" i="15" s="1"/>
  <c r="I322" i="15"/>
  <c r="J322" i="15" s="1"/>
  <c r="E152" i="15"/>
  <c r="F152" i="15" s="1"/>
  <c r="E35" i="15"/>
  <c r="F35" i="15" s="1"/>
  <c r="E186" i="15"/>
  <c r="F186" i="15" s="1"/>
  <c r="M256" i="15"/>
  <c r="N256" i="15" s="1"/>
  <c r="I42" i="15"/>
  <c r="J42" i="15" s="1"/>
  <c r="AZ340" i="15"/>
  <c r="AB233" i="15"/>
  <c r="AR297" i="15"/>
  <c r="P226" i="15"/>
  <c r="AB221" i="15"/>
  <c r="BA261" i="15"/>
  <c r="BB261" i="15" s="1"/>
  <c r="P343" i="15"/>
  <c r="AF353" i="15"/>
  <c r="Q168" i="15"/>
  <c r="R168" i="15" s="1"/>
  <c r="BA194" i="15"/>
  <c r="BB194" i="15" s="1"/>
  <c r="AW134" i="15"/>
  <c r="AX134" i="15" s="1"/>
  <c r="AO162" i="15"/>
  <c r="AP162" i="15" s="1"/>
  <c r="P239" i="15"/>
  <c r="AR111" i="15"/>
  <c r="AN43" i="15"/>
  <c r="AF349" i="15"/>
  <c r="Q302" i="15"/>
  <c r="R302" i="15" s="1"/>
  <c r="AR286" i="15"/>
  <c r="AO243" i="15"/>
  <c r="AP243" i="15" s="1"/>
  <c r="AV154" i="15"/>
  <c r="AR103" i="15"/>
  <c r="AO44" i="15"/>
  <c r="AP44" i="15" s="1"/>
  <c r="X23" i="15"/>
  <c r="AJ350" i="15"/>
  <c r="AO326" i="15"/>
  <c r="AP326" i="15" s="1"/>
  <c r="AG126" i="15"/>
  <c r="AH126" i="15" s="1"/>
  <c r="BA217" i="15"/>
  <c r="BB217" i="15" s="1"/>
  <c r="AS74" i="15"/>
  <c r="AT74" i="15" s="1"/>
  <c r="AC138" i="15"/>
  <c r="AD138" i="15" s="1"/>
  <c r="AJ95" i="15"/>
  <c r="AW27" i="15"/>
  <c r="AX27" i="15" s="1"/>
  <c r="AF19" i="15"/>
  <c r="AW166" i="15"/>
  <c r="AX166" i="15" s="1"/>
  <c r="AJ80" i="15"/>
  <c r="AV150" i="15"/>
  <c r="X43" i="15"/>
  <c r="T179" i="15"/>
  <c r="AK115" i="15"/>
  <c r="AL115" i="15" s="1"/>
  <c r="P17" i="15"/>
  <c r="Q17" i="15"/>
  <c r="R17" i="15" s="1"/>
  <c r="AG47" i="15"/>
  <c r="AH47" i="15" s="1"/>
  <c r="AF47" i="15"/>
  <c r="AO147" i="15"/>
  <c r="AP147" i="15" s="1"/>
  <c r="AN147" i="15"/>
  <c r="AV238" i="15"/>
  <c r="AW238" i="15"/>
  <c r="AX238" i="15" s="1"/>
  <c r="Q307" i="15"/>
  <c r="R307" i="15" s="1"/>
  <c r="P307" i="15"/>
  <c r="Y334" i="15"/>
  <c r="Z334" i="15" s="1"/>
  <c r="X334" i="15"/>
  <c r="P334" i="15"/>
  <c r="Q334" i="15"/>
  <c r="R334" i="15" s="1"/>
  <c r="AB106" i="15"/>
  <c r="AC106" i="15"/>
  <c r="AD106" i="15" s="1"/>
  <c r="AJ182" i="15"/>
  <c r="AK182" i="15"/>
  <c r="AL182" i="15" s="1"/>
  <c r="AW18" i="15"/>
  <c r="AX18" i="15" s="1"/>
  <c r="AV18" i="15"/>
  <c r="P159" i="15"/>
  <c r="Q159" i="15"/>
  <c r="R159" i="15" s="1"/>
  <c r="AK87" i="15"/>
  <c r="AL87" i="15" s="1"/>
  <c r="AJ87" i="15"/>
  <c r="AS170" i="15"/>
  <c r="AT170" i="15" s="1"/>
  <c r="AR170" i="15"/>
  <c r="BA253" i="15"/>
  <c r="BB253" i="15" s="1"/>
  <c r="AZ253" i="15"/>
  <c r="AG238" i="15"/>
  <c r="AH238" i="15" s="1"/>
  <c r="AF238" i="15"/>
  <c r="AO338" i="15"/>
  <c r="AP338" i="15" s="1"/>
  <c r="AN338" i="15"/>
  <c r="AC214" i="15"/>
  <c r="AD214" i="15" s="1"/>
  <c r="AB214" i="15"/>
  <c r="AK290" i="15"/>
  <c r="AL290" i="15" s="1"/>
  <c r="AJ290" i="15"/>
  <c r="Q203" i="15"/>
  <c r="R203" i="15" s="1"/>
  <c r="P203" i="15"/>
  <c r="AK20" i="15"/>
  <c r="AL20" i="15" s="1"/>
  <c r="AJ20" i="15"/>
  <c r="U279" i="15"/>
  <c r="V279" i="15" s="1"/>
  <c r="T279" i="15"/>
  <c r="AW162" i="15"/>
  <c r="AX162" i="15" s="1"/>
  <c r="AV162" i="15"/>
  <c r="AC19" i="15"/>
  <c r="AD19" i="15" s="1"/>
  <c r="AB19" i="15"/>
  <c r="U314" i="15"/>
  <c r="V314" i="15" s="1"/>
  <c r="T314" i="15"/>
  <c r="AW245" i="15"/>
  <c r="AX245" i="15" s="1"/>
  <c r="AV245" i="15"/>
  <c r="AC166" i="15"/>
  <c r="AD166" i="15" s="1"/>
  <c r="AB166" i="15"/>
  <c r="AK306" i="15"/>
  <c r="AL306" i="15" s="1"/>
  <c r="AJ306" i="15"/>
  <c r="Q219" i="15"/>
  <c r="R219" i="15" s="1"/>
  <c r="P219" i="15"/>
  <c r="Y310" i="15"/>
  <c r="Z310" i="15" s="1"/>
  <c r="X310" i="15"/>
  <c r="AS294" i="15"/>
  <c r="AT294" i="15" s="1"/>
  <c r="AR294" i="15"/>
  <c r="Y199" i="15"/>
  <c r="Z199" i="15" s="1"/>
  <c r="X199" i="15"/>
  <c r="AG234" i="15"/>
  <c r="AH234" i="15" s="1"/>
  <c r="AF234" i="15"/>
  <c r="BA90" i="15"/>
  <c r="BB90" i="15" s="1"/>
  <c r="AZ90" i="15"/>
  <c r="Y251" i="15"/>
  <c r="Z251" i="15" s="1"/>
  <c r="X251" i="15"/>
  <c r="AS171" i="15"/>
  <c r="AT171" i="15" s="1"/>
  <c r="AR171" i="15"/>
  <c r="AC310" i="15"/>
  <c r="AD310" i="15" s="1"/>
  <c r="AB310" i="15"/>
  <c r="AG39" i="15"/>
  <c r="AH39" i="15" s="1"/>
  <c r="AF39" i="15"/>
  <c r="Q235" i="15"/>
  <c r="R235" i="15" s="1"/>
  <c r="P235" i="15"/>
  <c r="AK107" i="15"/>
  <c r="AL107" i="15" s="1"/>
  <c r="AJ107" i="15"/>
  <c r="AS182" i="15"/>
  <c r="AT182" i="15" s="1"/>
  <c r="AR182" i="15"/>
  <c r="U302" i="15"/>
  <c r="V302" i="15" s="1"/>
  <c r="T302" i="15"/>
  <c r="AO214" i="15"/>
  <c r="AP214" i="15" s="1"/>
  <c r="AN214" i="15"/>
  <c r="AC290" i="15"/>
  <c r="AD290" i="15" s="1"/>
  <c r="AB290" i="15"/>
  <c r="AW202" i="15"/>
  <c r="AX202" i="15" s="1"/>
  <c r="AV202" i="15"/>
  <c r="AK271" i="15"/>
  <c r="AL271" i="15" s="1"/>
  <c r="AJ271" i="15"/>
  <c r="Q64" i="15"/>
  <c r="R64" i="15" s="1"/>
  <c r="P64" i="15"/>
  <c r="AO330" i="15"/>
  <c r="AP330" i="15" s="1"/>
  <c r="AN330" i="15"/>
  <c r="U235" i="15"/>
  <c r="V235" i="15" s="1"/>
  <c r="T235" i="15"/>
  <c r="AC207" i="15"/>
  <c r="AD207" i="15" s="1"/>
  <c r="AB207" i="15"/>
  <c r="Q228" i="15"/>
  <c r="R228" i="15" s="1"/>
  <c r="P228" i="15"/>
  <c r="AK12" i="15"/>
  <c r="AL12" i="15" s="1"/>
  <c r="AJ12" i="15"/>
  <c r="U207" i="15"/>
  <c r="V207" i="15" s="1"/>
  <c r="T207" i="15"/>
  <c r="Y330" i="15"/>
  <c r="Z330" i="15" s="1"/>
  <c r="X330" i="15"/>
  <c r="AS178" i="15"/>
  <c r="AT178" i="15" s="1"/>
  <c r="AR178" i="15"/>
  <c r="Q16" i="15"/>
  <c r="R16" i="15" s="1"/>
  <c r="P16" i="15"/>
  <c r="AO346" i="15"/>
  <c r="AP346" i="15" s="1"/>
  <c r="AN346" i="15"/>
  <c r="U251" i="15"/>
  <c r="V251" i="15" s="1"/>
  <c r="T251" i="15"/>
  <c r="U84" i="15"/>
  <c r="V84" i="15" s="1"/>
  <c r="T84" i="15"/>
  <c r="Q124" i="15"/>
  <c r="R124" i="15" s="1"/>
  <c r="P124" i="15"/>
  <c r="AG290" i="15"/>
  <c r="AH290" i="15" s="1"/>
  <c r="AF290" i="15"/>
  <c r="AS63" i="15"/>
  <c r="AT63" i="15" s="1"/>
  <c r="AR63" i="15"/>
  <c r="D237" i="15"/>
  <c r="E237" i="15"/>
  <c r="F237" i="15" s="1"/>
  <c r="L94" i="15"/>
  <c r="M94" i="15"/>
  <c r="N94" i="15" s="1"/>
  <c r="H129" i="15"/>
  <c r="I129" i="15"/>
  <c r="J129" i="15" s="1"/>
  <c r="L38" i="15"/>
  <c r="M38" i="15"/>
  <c r="N38" i="15" s="1"/>
  <c r="D200" i="15"/>
  <c r="E200" i="15"/>
  <c r="F200" i="15" s="1"/>
  <c r="L194" i="15"/>
  <c r="M194" i="15"/>
  <c r="N194" i="15" s="1"/>
  <c r="L221" i="15"/>
  <c r="M221" i="15"/>
  <c r="N221" i="15" s="1"/>
  <c r="L305" i="15"/>
  <c r="M305" i="15"/>
  <c r="N305" i="15" s="1"/>
  <c r="H324" i="15"/>
  <c r="I324" i="15"/>
  <c r="J324" i="15" s="1"/>
  <c r="L119" i="15"/>
  <c r="M119" i="15"/>
  <c r="N119" i="15" s="1"/>
  <c r="H55" i="15"/>
  <c r="I55" i="15"/>
  <c r="J55" i="15" s="1"/>
  <c r="H37" i="15"/>
  <c r="I37" i="15"/>
  <c r="J37" i="15" s="1"/>
  <c r="AB263" i="15"/>
  <c r="AC263" i="15"/>
  <c r="AD263" i="15" s="1"/>
  <c r="X258" i="15"/>
  <c r="M29" i="15"/>
  <c r="N29" i="15" s="1"/>
  <c r="T71" i="15"/>
  <c r="AG135" i="15"/>
  <c r="AH135" i="15" s="1"/>
  <c r="E283" i="15"/>
  <c r="F283" i="15" s="1"/>
  <c r="E132" i="15"/>
  <c r="F132" i="15" s="1"/>
  <c r="T233" i="15"/>
  <c r="AJ34" i="15"/>
  <c r="Q328" i="15"/>
  <c r="R328" i="15" s="1"/>
  <c r="T18" i="15"/>
  <c r="AO89" i="15"/>
  <c r="AP89" i="15" s="1"/>
  <c r="U82" i="15"/>
  <c r="V82" i="15" s="1"/>
  <c r="BA183" i="15"/>
  <c r="BB183" i="15" s="1"/>
  <c r="BA15" i="15"/>
  <c r="BB15" i="15" s="1"/>
  <c r="AW227" i="15"/>
  <c r="AX227" i="15" s="1"/>
  <c r="AZ306" i="15"/>
  <c r="Y45" i="15"/>
  <c r="Z45" i="15" s="1"/>
  <c r="AR96" i="15"/>
  <c r="AN12" i="15"/>
  <c r="M145" i="15"/>
  <c r="N145" i="15" s="1"/>
  <c r="I202" i="15"/>
  <c r="J202" i="15" s="1"/>
  <c r="I206" i="15"/>
  <c r="J206" i="15" s="1"/>
  <c r="I314" i="15"/>
  <c r="J314" i="15" s="1"/>
  <c r="AG218" i="15"/>
  <c r="AH218" i="15" s="1"/>
  <c r="AG282" i="15"/>
  <c r="AH282" i="15" s="1"/>
  <c r="AS342" i="15"/>
  <c r="AT342" i="15" s="1"/>
  <c r="E351" i="15"/>
  <c r="F351" i="15" s="1"/>
  <c r="E350" i="15"/>
  <c r="F350" i="15" s="1"/>
  <c r="AR345" i="15"/>
  <c r="AC257" i="15"/>
  <c r="AD257" i="15" s="1"/>
  <c r="AW344" i="15"/>
  <c r="AX344" i="15" s="1"/>
  <c r="AR202" i="15"/>
  <c r="M209" i="15"/>
  <c r="N209" i="15" s="1"/>
  <c r="I91" i="15"/>
  <c r="J91" i="15" s="1"/>
  <c r="M261" i="15"/>
  <c r="N261" i="15" s="1"/>
  <c r="E346" i="15"/>
  <c r="F346" i="15" s="1"/>
  <c r="M11" i="15"/>
  <c r="N11" i="15" s="1"/>
  <c r="AF115" i="15"/>
  <c r="AS119" i="15"/>
  <c r="AT119" i="15" s="1"/>
  <c r="AV87" i="15"/>
  <c r="AN34" i="15"/>
  <c r="I293" i="15"/>
  <c r="J293" i="15" s="1"/>
  <c r="I76" i="15"/>
  <c r="J76" i="15" s="1"/>
  <c r="I305" i="15"/>
  <c r="J305" i="15" s="1"/>
  <c r="M316" i="15"/>
  <c r="N316" i="15" s="1"/>
  <c r="AN135" i="15"/>
  <c r="Q52" i="15"/>
  <c r="R52" i="15" s="1"/>
  <c r="AS278" i="15"/>
  <c r="AT278" i="15" s="1"/>
  <c r="I266" i="15"/>
  <c r="J266" i="15" s="1"/>
  <c r="T287" i="15"/>
  <c r="I216" i="15"/>
  <c r="J216" i="15" s="1"/>
  <c r="E46" i="15"/>
  <c r="F46" i="15" s="1"/>
  <c r="M259" i="15"/>
  <c r="N259" i="15" s="1"/>
  <c r="M252" i="15"/>
  <c r="N252" i="15" s="1"/>
  <c r="AR55" i="15"/>
  <c r="AK27" i="15"/>
  <c r="AL27" i="15" s="1"/>
  <c r="AV22" i="15"/>
  <c r="AK162" i="15"/>
  <c r="AL162" i="15" s="1"/>
  <c r="E317" i="15"/>
  <c r="F317" i="15" s="1"/>
  <c r="I153" i="15"/>
  <c r="J153" i="15" s="1"/>
  <c r="I84" i="15"/>
  <c r="J84" i="15" s="1"/>
  <c r="AR42" i="15"/>
  <c r="E88" i="15"/>
  <c r="F88" i="15" s="1"/>
  <c r="Q87" i="15"/>
  <c r="R87" i="15" s="1"/>
  <c r="U325" i="15"/>
  <c r="V325" i="15" s="1"/>
  <c r="AN245" i="15"/>
  <c r="AB41" i="15"/>
  <c r="E178" i="15"/>
  <c r="F178" i="15" s="1"/>
  <c r="AC34" i="15"/>
  <c r="AD34" i="15" s="1"/>
  <c r="AC54" i="15"/>
  <c r="AD54" i="15" s="1"/>
  <c r="T58" i="15"/>
  <c r="E211" i="15"/>
  <c r="F211" i="15" s="1"/>
  <c r="AF109" i="15"/>
  <c r="AS304" i="15"/>
  <c r="AT304" i="15" s="1"/>
  <c r="AO178" i="15"/>
  <c r="AP178" i="15" s="1"/>
  <c r="X273" i="15"/>
  <c r="AZ260" i="15"/>
  <c r="I93" i="15"/>
  <c r="J93" i="15" s="1"/>
  <c r="M282" i="15"/>
  <c r="N282" i="15" s="1"/>
  <c r="AV118" i="15"/>
  <c r="AO27" i="15"/>
  <c r="AP27" i="15" s="1"/>
  <c r="AN258" i="15"/>
  <c r="AC206" i="15"/>
  <c r="AD206" i="15" s="1"/>
  <c r="AV349" i="15"/>
  <c r="AR226" i="15"/>
  <c r="P279" i="15"/>
  <c r="AK286" i="15"/>
  <c r="AL286" i="15" s="1"/>
  <c r="Y349" i="15"/>
  <c r="Z349" i="15" s="1"/>
  <c r="AG166" i="15"/>
  <c r="AH166" i="15" s="1"/>
  <c r="AS341" i="15"/>
  <c r="AT341" i="15" s="1"/>
  <c r="E108" i="15"/>
  <c r="F108" i="15" s="1"/>
  <c r="E228" i="15"/>
  <c r="F228" i="15" s="1"/>
  <c r="P187" i="15"/>
  <c r="AW277" i="15"/>
  <c r="AX277" i="15" s="1"/>
  <c r="P251" i="15"/>
  <c r="AN91" i="15"/>
  <c r="AK338" i="15"/>
  <c r="AL338" i="15" s="1"/>
  <c r="AB262" i="15"/>
  <c r="AZ86" i="15"/>
  <c r="AN11" i="15"/>
  <c r="AN262" i="15"/>
  <c r="AO98" i="15"/>
  <c r="AP98" i="15" s="1"/>
  <c r="E193" i="15"/>
  <c r="F193" i="15" s="1"/>
  <c r="Y135" i="15"/>
  <c r="Z135" i="15" s="1"/>
  <c r="I122" i="15"/>
  <c r="J122" i="15" s="1"/>
  <c r="E71" i="15"/>
  <c r="F71" i="15" s="1"/>
  <c r="M95" i="15"/>
  <c r="N95" i="15" s="1"/>
  <c r="AZ14" i="15"/>
  <c r="T163" i="15"/>
  <c r="AN322" i="15"/>
  <c r="AF222" i="15"/>
  <c r="X83" i="15"/>
  <c r="X198" i="15"/>
  <c r="P104" i="15"/>
  <c r="AG337" i="15"/>
  <c r="AH337" i="15" s="1"/>
  <c r="AK242" i="15"/>
  <c r="AL242" i="15" s="1"/>
  <c r="AJ302" i="15"/>
  <c r="Y278" i="15"/>
  <c r="Z278" i="15" s="1"/>
  <c r="AB198" i="15"/>
  <c r="T99" i="15"/>
  <c r="X75" i="15"/>
  <c r="Y342" i="15"/>
  <c r="Z342" i="15" s="1"/>
  <c r="AZ78" i="15"/>
  <c r="AV341" i="15"/>
  <c r="X139" i="15"/>
  <c r="AV241" i="15"/>
  <c r="AC210" i="15"/>
  <c r="AD210" i="15" s="1"/>
  <c r="E137" i="15"/>
  <c r="F137" i="15" s="1"/>
  <c r="E199" i="15"/>
  <c r="F199" i="15" s="1"/>
  <c r="AN266" i="15"/>
  <c r="BA309" i="15"/>
  <c r="BB309" i="15" s="1"/>
  <c r="M65" i="15"/>
  <c r="N65" i="15" s="1"/>
  <c r="M336" i="15"/>
  <c r="N336" i="15" s="1"/>
  <c r="AV182" i="15"/>
  <c r="E14" i="15"/>
  <c r="F14" i="15" s="1"/>
  <c r="I231" i="15"/>
  <c r="J231" i="15" s="1"/>
  <c r="E222" i="15"/>
  <c r="F222" i="15" s="1"/>
  <c r="E243" i="15"/>
  <c r="F243" i="15" s="1"/>
  <c r="M173" i="15"/>
  <c r="N173" i="15" s="1"/>
  <c r="AK274" i="15"/>
  <c r="AL274" i="15" s="1"/>
  <c r="AF158" i="15"/>
  <c r="T171" i="15"/>
  <c r="AZ209" i="15"/>
  <c r="AW289" i="15"/>
  <c r="AX289" i="15" s="1"/>
  <c r="X246" i="15"/>
  <c r="AN302" i="15"/>
  <c r="M89" i="15"/>
  <c r="N89" i="15" s="1"/>
  <c r="M215" i="15"/>
  <c r="N215" i="15" s="1"/>
  <c r="T308" i="15"/>
  <c r="BA131" i="15"/>
  <c r="BB131" i="15" s="1"/>
  <c r="AC63" i="15"/>
  <c r="AD63" i="15" s="1"/>
  <c r="AC335" i="15"/>
  <c r="AD335" i="15" s="1"/>
  <c r="AG67" i="15"/>
  <c r="AH67" i="15" s="1"/>
  <c r="I144" i="15"/>
  <c r="J144" i="15" s="1"/>
  <c r="I151" i="15"/>
  <c r="J151" i="15" s="1"/>
  <c r="Y289" i="15"/>
  <c r="Z289" i="15" s="1"/>
  <c r="AR165" i="15"/>
  <c r="AW201" i="15"/>
  <c r="AX201" i="15" s="1"/>
  <c r="AS9" i="15"/>
  <c r="AT9" i="15" s="1"/>
  <c r="Q105" i="15"/>
  <c r="R105" i="15" s="1"/>
  <c r="M324" i="15"/>
  <c r="N324" i="15" s="1"/>
  <c r="AF105" i="15"/>
  <c r="I250" i="15"/>
  <c r="J250" i="15" s="1"/>
  <c r="M118" i="15"/>
  <c r="N118" i="15" s="1"/>
  <c r="AS149" i="15"/>
  <c r="AT149" i="15" s="1"/>
  <c r="M196" i="15"/>
  <c r="N196" i="15" s="1"/>
  <c r="AR15" i="15"/>
  <c r="AN270" i="15"/>
  <c r="AR130" i="15"/>
  <c r="AV89" i="15"/>
  <c r="AB190" i="15"/>
  <c r="P318" i="15"/>
  <c r="AC346" i="15"/>
  <c r="AD346" i="15" s="1"/>
  <c r="AZ301" i="15"/>
  <c r="U247" i="15"/>
  <c r="V247" i="15" s="1"/>
  <c r="AK317" i="15"/>
  <c r="AL317" i="15" s="1"/>
  <c r="AR218" i="15"/>
  <c r="AF205" i="15"/>
  <c r="AC28" i="15"/>
  <c r="AD28" i="15" s="1"/>
  <c r="T54" i="15"/>
  <c r="E83" i="15"/>
  <c r="F83" i="15" s="1"/>
  <c r="Q288" i="15"/>
  <c r="R288" i="15" s="1"/>
  <c r="AW159" i="15"/>
  <c r="AX159" i="15" s="1"/>
  <c r="AC295" i="15"/>
  <c r="AD295" i="15" s="1"/>
  <c r="AJ140" i="15"/>
  <c r="E134" i="15"/>
  <c r="F134" i="15" s="1"/>
  <c r="I96" i="15"/>
  <c r="J96" i="15" s="1"/>
  <c r="AW194" i="15"/>
  <c r="AX194" i="15" s="1"/>
  <c r="AJ35" i="15"/>
  <c r="AC322" i="15"/>
  <c r="AD322" i="15" s="1"/>
  <c r="BA138" i="15"/>
  <c r="BB138" i="15" s="1"/>
  <c r="AK225" i="15"/>
  <c r="AL225" i="15" s="1"/>
  <c r="AO82" i="15"/>
  <c r="AP82" i="15" s="1"/>
  <c r="X309" i="15"/>
  <c r="AK222" i="15"/>
  <c r="AL222" i="15" s="1"/>
  <c r="Y71" i="15"/>
  <c r="Z71" i="15" s="1"/>
  <c r="AC38" i="15"/>
  <c r="AD38" i="15" s="1"/>
  <c r="AO238" i="15"/>
  <c r="AP238" i="15" s="1"/>
  <c r="Q206" i="15"/>
  <c r="R206" i="15" s="1"/>
  <c r="P179" i="15"/>
  <c r="AW328" i="15"/>
  <c r="AX328" i="15" s="1"/>
  <c r="AR344" i="15"/>
  <c r="U47" i="15"/>
  <c r="V47" i="15" s="1"/>
  <c r="Q91" i="15"/>
  <c r="R91" i="15" s="1"/>
  <c r="AW34" i="15"/>
  <c r="AX34" i="15" s="1"/>
  <c r="Q75" i="15"/>
  <c r="R75" i="15" s="1"/>
  <c r="X27" i="15"/>
  <c r="AS137" i="15"/>
  <c r="AT137" i="15" s="1"/>
  <c r="AR249" i="15"/>
  <c r="AB225" i="15"/>
  <c r="AO38" i="15"/>
  <c r="AP38" i="15" s="1"/>
  <c r="AF11" i="15"/>
  <c r="X190" i="15"/>
  <c r="AG93" i="15"/>
  <c r="AH93" i="15" s="1"/>
  <c r="U186" i="15"/>
  <c r="V186" i="15" s="1"/>
  <c r="AZ109" i="15"/>
  <c r="T253" i="15"/>
  <c r="BA149" i="15"/>
  <c r="BB149" i="15" s="1"/>
  <c r="T265" i="15"/>
  <c r="AG10" i="15"/>
  <c r="AH10" i="15" s="1"/>
  <c r="M333" i="15"/>
  <c r="N333" i="15" s="1"/>
  <c r="I73" i="15"/>
  <c r="J73" i="15" s="1"/>
  <c r="I26" i="15"/>
  <c r="J26" i="15" s="1"/>
  <c r="AF178" i="15"/>
  <c r="P99" i="15"/>
  <c r="AJ28" i="15"/>
  <c r="AR248" i="15"/>
  <c r="AZ348" i="15"/>
  <c r="T350" i="15"/>
  <c r="AJ54" i="15"/>
  <c r="AK333" i="15"/>
  <c r="AL333" i="15" s="1"/>
  <c r="T150" i="15"/>
  <c r="X241" i="15"/>
  <c r="Y130" i="15"/>
  <c r="Z130" i="15" s="1"/>
  <c r="P150" i="15"/>
  <c r="T346" i="15"/>
  <c r="AZ162" i="15"/>
  <c r="AV30" i="15"/>
  <c r="AV234" i="15"/>
  <c r="AN198" i="15"/>
  <c r="AZ77" i="15"/>
  <c r="AF237" i="15"/>
  <c r="T151" i="15"/>
  <c r="AN293" i="15"/>
  <c r="AN333" i="15"/>
  <c r="U154" i="15"/>
  <c r="V154" i="15" s="1"/>
  <c r="X229" i="15"/>
  <c r="U194" i="15"/>
  <c r="V194" i="15" s="1"/>
  <c r="E139" i="15"/>
  <c r="F139" i="15" s="1"/>
  <c r="Y157" i="15"/>
  <c r="Z157" i="15" s="1"/>
  <c r="Q116" i="15"/>
  <c r="R116" i="15" s="1"/>
  <c r="AV165" i="15"/>
  <c r="AZ328" i="15"/>
  <c r="Q314" i="15"/>
  <c r="R314" i="15" s="1"/>
  <c r="AB241" i="15"/>
  <c r="AR323" i="15"/>
  <c r="AR23" i="15"/>
  <c r="X263" i="15"/>
  <c r="AV283" i="15"/>
  <c r="U131" i="15"/>
  <c r="V131" i="15" s="1"/>
  <c r="Q137" i="15"/>
  <c r="R137" i="15" s="1"/>
  <c r="AB140" i="15"/>
  <c r="Q101" i="15"/>
  <c r="R101" i="15" s="1"/>
  <c r="AF180" i="15"/>
  <c r="AV296" i="15"/>
  <c r="AN221" i="15"/>
  <c r="T144" i="15"/>
  <c r="Y184" i="15"/>
  <c r="Z184" i="15" s="1"/>
  <c r="AB16" i="15"/>
  <c r="AV111" i="15"/>
  <c r="U36" i="15"/>
  <c r="V36" i="15" s="1"/>
  <c r="AW222" i="15"/>
  <c r="AX222" i="15" s="1"/>
  <c r="AO195" i="15"/>
  <c r="AP195" i="15" s="1"/>
  <c r="U267" i="15"/>
  <c r="V267" i="15" s="1"/>
  <c r="X307" i="15"/>
  <c r="U248" i="15"/>
  <c r="V248" i="15" s="1"/>
  <c r="AR72" i="15"/>
  <c r="AR127" i="15"/>
  <c r="AK36" i="15"/>
  <c r="AL36" i="15" s="1"/>
  <c r="X255" i="15"/>
  <c r="AS350" i="15"/>
  <c r="AT350" i="15" s="1"/>
  <c r="T148" i="15"/>
  <c r="X68" i="15"/>
  <c r="X227" i="15"/>
  <c r="AS242" i="15"/>
  <c r="AT242" i="15" s="1"/>
  <c r="U40" i="15"/>
  <c r="V40" i="15" s="1"/>
  <c r="X16" i="15"/>
  <c r="AZ186" i="15"/>
  <c r="AC40" i="15"/>
  <c r="AD40" i="15" s="1"/>
  <c r="BA214" i="15"/>
  <c r="BB214" i="15" s="1"/>
  <c r="AJ40" i="15"/>
  <c r="AG294" i="15"/>
  <c r="AH294" i="15" s="1"/>
  <c r="Q128" i="15"/>
  <c r="R128" i="15" s="1"/>
  <c r="AW266" i="15"/>
  <c r="AX266" i="15" s="1"/>
  <c r="AF83" i="15"/>
  <c r="AN278" i="15"/>
  <c r="X87" i="15"/>
  <c r="AK171" i="15"/>
  <c r="AL171" i="15" s="1"/>
  <c r="AG103" i="15"/>
  <c r="AH103" i="15" s="1"/>
  <c r="AB52" i="15"/>
  <c r="AV186" i="15"/>
  <c r="AC338" i="15"/>
  <c r="AD338" i="15" s="1"/>
  <c r="AK219" i="15"/>
  <c r="AL219" i="15" s="1"/>
  <c r="Q283" i="15"/>
  <c r="R283" i="15" s="1"/>
  <c r="AF23" i="15"/>
  <c r="AF203" i="15"/>
  <c r="AB119" i="15"/>
  <c r="X20" i="15"/>
  <c r="AR163" i="15"/>
  <c r="AN160" i="15"/>
  <c r="AB347" i="15"/>
  <c r="AR147" i="15"/>
  <c r="AV218" i="15"/>
  <c r="P292" i="15"/>
  <c r="AN108" i="15"/>
  <c r="T255" i="15"/>
  <c r="AZ337" i="15"/>
  <c r="X326" i="15"/>
  <c r="AV230" i="15"/>
  <c r="U339" i="15"/>
  <c r="V339" i="15" s="1"/>
  <c r="AG298" i="15"/>
  <c r="AH298" i="15" s="1"/>
  <c r="X338" i="15"/>
  <c r="P267" i="15"/>
  <c r="Y89" i="15"/>
  <c r="Z89" i="15" s="1"/>
  <c r="AF121" i="15"/>
  <c r="AB243" i="15"/>
  <c r="AR207" i="15"/>
  <c r="AJ227" i="15"/>
  <c r="AV187" i="15"/>
  <c r="AR52" i="15"/>
  <c r="AF207" i="15"/>
  <c r="AF310" i="15"/>
  <c r="AZ325" i="15"/>
  <c r="AF35" i="15"/>
  <c r="T299" i="15"/>
  <c r="AR354" i="15"/>
  <c r="AB251" i="15"/>
  <c r="AS235" i="15"/>
  <c r="AT235" i="15" s="1"/>
  <c r="AR71" i="15"/>
  <c r="AV103" i="15"/>
  <c r="AV214" i="15"/>
  <c r="AC230" i="15"/>
  <c r="AD230" i="15" s="1"/>
  <c r="Y107" i="15"/>
  <c r="Z107" i="15" s="1"/>
  <c r="T49" i="15"/>
  <c r="X180" i="15"/>
  <c r="AC111" i="15"/>
  <c r="AD111" i="15" s="1"/>
  <c r="X192" i="15"/>
  <c r="AJ301" i="15"/>
  <c r="AZ216" i="15"/>
  <c r="AR189" i="15"/>
  <c r="AV147" i="15"/>
  <c r="AJ327" i="15"/>
  <c r="AZ182" i="15"/>
  <c r="AJ72" i="15"/>
  <c r="AF84" i="15"/>
  <c r="T315" i="15"/>
  <c r="AJ56" i="15"/>
  <c r="AJ159" i="15"/>
  <c r="P295" i="15"/>
  <c r="AN119" i="15"/>
  <c r="AR167" i="15"/>
  <c r="AV199" i="15"/>
  <c r="AB354" i="15"/>
  <c r="P20" i="15"/>
  <c r="AS246" i="15"/>
  <c r="AT246" i="15" s="1"/>
  <c r="P299" i="15"/>
  <c r="AZ254" i="15"/>
  <c r="AK144" i="15"/>
  <c r="AL144" i="15" s="1"/>
  <c r="AN151" i="15"/>
  <c r="U28" i="15"/>
  <c r="V28" i="15" s="1"/>
  <c r="AO123" i="15"/>
  <c r="AP123" i="15" s="1"/>
  <c r="AB83" i="15"/>
  <c r="AK232" i="15"/>
  <c r="AL232" i="15" s="1"/>
  <c r="AZ67" i="15"/>
  <c r="P93" i="15"/>
  <c r="X271" i="15"/>
  <c r="P188" i="15"/>
  <c r="AJ275" i="15"/>
  <c r="AZ127" i="15"/>
  <c r="AN307" i="15"/>
  <c r="AF24" i="15"/>
  <c r="AB271" i="15"/>
  <c r="AJ335" i="15"/>
  <c r="T152" i="15"/>
  <c r="AZ170" i="15"/>
  <c r="AK44" i="15"/>
  <c r="AL44" i="15" s="1"/>
  <c r="AO191" i="15"/>
  <c r="AP191" i="15" s="1"/>
  <c r="AJ84" i="15"/>
  <c r="AC244" i="15"/>
  <c r="AD244" i="15" s="1"/>
  <c r="P232" i="15"/>
  <c r="AZ154" i="15"/>
  <c r="P196" i="15"/>
  <c r="AO226" i="15"/>
  <c r="AP226" i="15" s="1"/>
  <c r="AK139" i="15"/>
  <c r="AL139" i="15" s="1"/>
  <c r="AK13" i="15"/>
  <c r="AL13" i="15" s="1"/>
  <c r="AS24" i="15"/>
  <c r="AT24" i="15" s="1"/>
  <c r="AG145" i="15"/>
  <c r="AH145" i="15" s="1"/>
  <c r="AC122" i="15"/>
  <c r="AD122" i="15" s="1"/>
  <c r="AF196" i="15"/>
  <c r="AV309" i="15"/>
  <c r="AS186" i="15"/>
  <c r="AT186" i="15" s="1"/>
  <c r="P303" i="15"/>
  <c r="U343" i="15"/>
  <c r="V343" i="15" s="1"/>
  <c r="AW198" i="15"/>
  <c r="AX198" i="15" s="1"/>
  <c r="AK257" i="15"/>
  <c r="AL257" i="15" s="1"/>
  <c r="E275" i="15"/>
  <c r="F275" i="15" s="1"/>
  <c r="I187" i="15"/>
  <c r="J187" i="15" s="1"/>
  <c r="M213" i="15"/>
  <c r="N213" i="15" s="1"/>
  <c r="M271" i="15"/>
  <c r="N271" i="15" s="1"/>
  <c r="M175" i="15"/>
  <c r="N175" i="15" s="1"/>
  <c r="M306" i="15"/>
  <c r="N306" i="15" s="1"/>
  <c r="I127" i="15"/>
  <c r="J127" i="15" s="1"/>
  <c r="I224" i="15"/>
  <c r="J224" i="15" s="1"/>
  <c r="M144" i="15"/>
  <c r="N144" i="15" s="1"/>
  <c r="M334" i="15"/>
  <c r="N334" i="15" s="1"/>
  <c r="E50" i="15"/>
  <c r="F50" i="15" s="1"/>
  <c r="E22" i="15"/>
  <c r="F22" i="15" s="1"/>
  <c r="E150" i="15"/>
  <c r="F150" i="15" s="1"/>
  <c r="P242" i="15"/>
  <c r="AJ213" i="15"/>
  <c r="AB341" i="15"/>
  <c r="AZ220" i="15"/>
  <c r="X54" i="15"/>
  <c r="P74" i="15"/>
  <c r="AV220" i="15"/>
  <c r="AN110" i="15"/>
  <c r="AJ337" i="15"/>
  <c r="AB348" i="15"/>
  <c r="P78" i="15"/>
  <c r="AS268" i="15"/>
  <c r="AT268" i="15" s="1"/>
  <c r="AJ169" i="15"/>
  <c r="AF181" i="15"/>
  <c r="X90" i="15"/>
  <c r="BA232" i="15"/>
  <c r="BB232" i="15" s="1"/>
  <c r="AF248" i="15"/>
  <c r="AW196" i="15"/>
  <c r="AX196" i="15" s="1"/>
  <c r="AZ108" i="15"/>
  <c r="BA211" i="15"/>
  <c r="BB211" i="15" s="1"/>
  <c r="P173" i="15"/>
  <c r="P90" i="15"/>
  <c r="U30" i="15"/>
  <c r="V30" i="15" s="1"/>
  <c r="AC208" i="15"/>
  <c r="AD208" i="15" s="1"/>
  <c r="BA32" i="15"/>
  <c r="BB32" i="15" s="1"/>
  <c r="AR339" i="15"/>
  <c r="AV24" i="15"/>
  <c r="I301" i="15"/>
  <c r="J301" i="15" s="1"/>
  <c r="I108" i="15"/>
  <c r="J108" i="15" s="1"/>
  <c r="E284" i="15"/>
  <c r="F284" i="15" s="1"/>
  <c r="M254" i="15"/>
  <c r="N254" i="15" s="1"/>
  <c r="M111" i="15"/>
  <c r="N111" i="15" s="1"/>
  <c r="M217" i="15"/>
  <c r="N217" i="15" s="1"/>
  <c r="E247" i="15"/>
  <c r="F247" i="15" s="1"/>
  <c r="M152" i="15"/>
  <c r="N152" i="15" s="1"/>
  <c r="M126" i="15"/>
  <c r="N126" i="15" s="1"/>
  <c r="AJ329" i="15"/>
  <c r="AJ15" i="15"/>
  <c r="AJ110" i="15"/>
  <c r="P198" i="15"/>
  <c r="AZ17" i="15"/>
  <c r="AB352" i="15"/>
  <c r="AJ130" i="15"/>
  <c r="AV261" i="15"/>
  <c r="T222" i="15"/>
  <c r="AZ240" i="15"/>
  <c r="AN165" i="15"/>
  <c r="AF304" i="15"/>
  <c r="T106" i="15"/>
  <c r="P309" i="15"/>
  <c r="AR237" i="15"/>
  <c r="AV200" i="15"/>
  <c r="AJ42" i="15"/>
  <c r="AS347" i="15"/>
  <c r="AT347" i="15" s="1"/>
  <c r="Q273" i="15"/>
  <c r="R273" i="15" s="1"/>
  <c r="U352" i="15"/>
  <c r="V352" i="15" s="1"/>
  <c r="AC149" i="15"/>
  <c r="AD149" i="15" s="1"/>
  <c r="AJ264" i="15"/>
  <c r="AO352" i="15"/>
  <c r="AP352" i="15" s="1"/>
  <c r="T65" i="15"/>
  <c r="AB232" i="15"/>
  <c r="E51" i="15"/>
  <c r="F51" i="15" s="1"/>
  <c r="E124" i="15"/>
  <c r="F124" i="15" s="1"/>
  <c r="E188" i="15"/>
  <c r="F188" i="15" s="1"/>
  <c r="I82" i="15"/>
  <c r="J82" i="15" s="1"/>
  <c r="I9" i="15"/>
  <c r="J9" i="15" s="1"/>
  <c r="I174" i="15"/>
  <c r="J174" i="15" s="1"/>
  <c r="I221" i="15"/>
  <c r="J221" i="15" s="1"/>
  <c r="M57" i="15"/>
  <c r="N57" i="15" s="1"/>
  <c r="M121" i="15"/>
  <c r="N121" i="15" s="1"/>
  <c r="AZ117" i="15"/>
  <c r="X186" i="15"/>
  <c r="AZ300" i="15"/>
  <c r="T266" i="15"/>
  <c r="AV97" i="15"/>
  <c r="AZ335" i="15"/>
  <c r="AN193" i="15"/>
  <c r="AK198" i="15"/>
  <c r="AL198" i="15" s="1"/>
  <c r="X38" i="15"/>
  <c r="T257" i="15"/>
  <c r="AZ347" i="15"/>
  <c r="AN205" i="15"/>
  <c r="AC113" i="15"/>
  <c r="AD113" i="15" s="1"/>
  <c r="AZ343" i="15"/>
  <c r="AB328" i="15"/>
  <c r="T301" i="15"/>
  <c r="AW84" i="15"/>
  <c r="AX84" i="15" s="1"/>
  <c r="AV307" i="15"/>
  <c r="U126" i="15"/>
  <c r="V126" i="15" s="1"/>
  <c r="Q50" i="15"/>
  <c r="R50" i="15" s="1"/>
  <c r="AB160" i="15"/>
  <c r="AB311" i="15"/>
  <c r="AJ33" i="15"/>
  <c r="AZ336" i="15"/>
  <c r="AV287" i="15"/>
  <c r="P272" i="15"/>
  <c r="T205" i="15"/>
  <c r="E13" i="15"/>
  <c r="F13" i="15" s="1"/>
  <c r="I18" i="15"/>
  <c r="J18" i="15" s="1"/>
  <c r="M182" i="15"/>
  <c r="N182" i="15" s="1"/>
  <c r="M227" i="15"/>
  <c r="N227" i="15" s="1"/>
  <c r="E262" i="15"/>
  <c r="F262" i="15" s="1"/>
  <c r="I251" i="15"/>
  <c r="J251" i="15" s="1"/>
  <c r="M50" i="15"/>
  <c r="N50" i="15" s="1"/>
  <c r="I95" i="15"/>
  <c r="J95" i="15" s="1"/>
  <c r="I75" i="15"/>
  <c r="J75" i="15" s="1"/>
  <c r="I28" i="15"/>
  <c r="J28" i="15" s="1"/>
  <c r="I156" i="15"/>
  <c r="J156" i="15" s="1"/>
  <c r="I352" i="15"/>
  <c r="J352" i="15" s="1"/>
  <c r="E205" i="15"/>
  <c r="F205" i="15" s="1"/>
  <c r="AZ129" i="15"/>
  <c r="X269" i="15"/>
  <c r="AJ138" i="15"/>
  <c r="AK205" i="15"/>
  <c r="AL205" i="15" s="1"/>
  <c r="AN265" i="15"/>
  <c r="AZ327" i="15"/>
  <c r="AC201" i="15"/>
  <c r="AD201" i="15" s="1"/>
  <c r="X316" i="15"/>
  <c r="T249" i="15"/>
  <c r="X97" i="15"/>
  <c r="X200" i="15"/>
  <c r="AJ260" i="15"/>
  <c r="U252" i="15"/>
  <c r="V252" i="15" s="1"/>
  <c r="Y81" i="15"/>
  <c r="Z81" i="15" s="1"/>
  <c r="BA68" i="15"/>
  <c r="BB68" i="15" s="1"/>
  <c r="AF276" i="15"/>
  <c r="X77" i="15"/>
  <c r="AJ351" i="15"/>
  <c r="AN300" i="15"/>
  <c r="Y150" i="15"/>
  <c r="Z150" i="15" s="1"/>
  <c r="X150" i="15"/>
  <c r="AF30" i="15"/>
  <c r="AG30" i="15"/>
  <c r="AH30" i="15" s="1"/>
  <c r="AJ323" i="15"/>
  <c r="AK323" i="15"/>
  <c r="AL323" i="15" s="1"/>
  <c r="AC215" i="15"/>
  <c r="AD215" i="15" s="1"/>
  <c r="AB215" i="15"/>
  <c r="Q51" i="15"/>
  <c r="R51" i="15" s="1"/>
  <c r="P51" i="15"/>
  <c r="Y105" i="15"/>
  <c r="Z105" i="15" s="1"/>
  <c r="X105" i="15"/>
  <c r="BA116" i="15"/>
  <c r="BB116" i="15" s="1"/>
  <c r="AZ116" i="15"/>
  <c r="AO177" i="15"/>
  <c r="AP177" i="15" s="1"/>
  <c r="AN177" i="15"/>
  <c r="AC245" i="15"/>
  <c r="AD245" i="15" s="1"/>
  <c r="AB245" i="15"/>
  <c r="Q186" i="15"/>
  <c r="R186" i="15" s="1"/>
  <c r="P186" i="15"/>
  <c r="AG129" i="15"/>
  <c r="AH129" i="15" s="1"/>
  <c r="AF129" i="15"/>
  <c r="Q286" i="15"/>
  <c r="R286" i="15" s="1"/>
  <c r="P286" i="15"/>
  <c r="AS217" i="15"/>
  <c r="AT217" i="15" s="1"/>
  <c r="AR217" i="15"/>
  <c r="Y18" i="15"/>
  <c r="Z18" i="15" s="1"/>
  <c r="X18" i="15"/>
  <c r="Q297" i="15"/>
  <c r="R297" i="15" s="1"/>
  <c r="P297" i="15"/>
  <c r="AS260" i="15"/>
  <c r="AT260" i="15" s="1"/>
  <c r="AR260" i="15"/>
  <c r="AG256" i="15"/>
  <c r="AH256" i="15" s="1"/>
  <c r="AF256" i="15"/>
  <c r="U309" i="15"/>
  <c r="V309" i="15" s="1"/>
  <c r="T309" i="15"/>
  <c r="AS38" i="15"/>
  <c r="AT38" i="15" s="1"/>
  <c r="AR38" i="15"/>
  <c r="AK325" i="15"/>
  <c r="AL325" i="15" s="1"/>
  <c r="AJ325" i="15"/>
  <c r="Q182" i="15"/>
  <c r="R182" i="15" s="1"/>
  <c r="P182" i="15"/>
  <c r="AS177" i="15"/>
  <c r="AT177" i="15" s="1"/>
  <c r="AR177" i="15"/>
  <c r="Y117" i="15"/>
  <c r="Z117" i="15" s="1"/>
  <c r="X117" i="15"/>
  <c r="AS45" i="15"/>
  <c r="AT45" i="15" s="1"/>
  <c r="AR45" i="15"/>
  <c r="BA136" i="15"/>
  <c r="BB136" i="15" s="1"/>
  <c r="AZ136" i="15"/>
  <c r="AK268" i="15"/>
  <c r="AL268" i="15" s="1"/>
  <c r="AJ268" i="15"/>
  <c r="Y208" i="15"/>
  <c r="Z208" i="15" s="1"/>
  <c r="X208" i="15"/>
  <c r="AG227" i="15"/>
  <c r="AH227" i="15" s="1"/>
  <c r="AF227" i="15"/>
  <c r="BA155" i="15"/>
  <c r="BB155" i="15" s="1"/>
  <c r="AZ155" i="15"/>
  <c r="U232" i="15"/>
  <c r="V232" i="15" s="1"/>
  <c r="T232" i="15"/>
  <c r="AO80" i="15"/>
  <c r="AP80" i="15" s="1"/>
  <c r="AN80" i="15"/>
  <c r="AW171" i="15"/>
  <c r="AX171" i="15" s="1"/>
  <c r="AV171" i="15"/>
  <c r="AC156" i="15"/>
  <c r="AD156" i="15" s="1"/>
  <c r="AB156" i="15"/>
  <c r="AK248" i="15"/>
  <c r="AL248" i="15" s="1"/>
  <c r="AJ248" i="15"/>
  <c r="Q153" i="15"/>
  <c r="R153" i="15" s="1"/>
  <c r="P153" i="15"/>
  <c r="Y260" i="15"/>
  <c r="Z260" i="15" s="1"/>
  <c r="X260" i="15"/>
  <c r="AS244" i="15"/>
  <c r="AT244" i="15" s="1"/>
  <c r="AR244" i="15"/>
  <c r="BA319" i="15"/>
  <c r="BB319" i="15" s="1"/>
  <c r="AZ319" i="15"/>
  <c r="AG112" i="15"/>
  <c r="AH112" i="15" s="1"/>
  <c r="AF112" i="15"/>
  <c r="AO196" i="15"/>
  <c r="AP196" i="15" s="1"/>
  <c r="AN196" i="15"/>
  <c r="U101" i="15"/>
  <c r="V101" i="15" s="1"/>
  <c r="T101" i="15"/>
  <c r="AS319" i="15"/>
  <c r="AT319" i="15" s="1"/>
  <c r="AR319" i="15"/>
  <c r="AS264" i="15"/>
  <c r="AT264" i="15" s="1"/>
  <c r="AR264" i="15"/>
  <c r="AW9" i="15"/>
  <c r="AX9" i="15" s="1"/>
  <c r="AV9" i="15"/>
  <c r="Y185" i="15"/>
  <c r="Z185" i="15" s="1"/>
  <c r="X185" i="15"/>
  <c r="U145" i="15"/>
  <c r="V145" i="15" s="1"/>
  <c r="T145" i="15"/>
  <c r="AC172" i="15"/>
  <c r="AD172" i="15" s="1"/>
  <c r="AB172" i="15"/>
  <c r="AS7" i="15"/>
  <c r="AT7" i="15" s="1"/>
  <c r="AR7" i="15"/>
  <c r="AW28" i="15"/>
  <c r="AX28" i="15" s="1"/>
  <c r="AV28" i="15"/>
  <c r="AG287" i="15"/>
  <c r="AH287" i="15" s="1"/>
  <c r="AF287" i="15"/>
  <c r="AS68" i="15"/>
  <c r="AT68" i="15" s="1"/>
  <c r="AR68" i="15"/>
  <c r="U228" i="15"/>
  <c r="V228" i="15" s="1"/>
  <c r="T228" i="15"/>
  <c r="AG64" i="15"/>
  <c r="AH64" i="15" s="1"/>
  <c r="AF64" i="15"/>
  <c r="AW303" i="15"/>
  <c r="AX303" i="15" s="1"/>
  <c r="AV303" i="15"/>
  <c r="U117" i="15"/>
  <c r="V117" i="15" s="1"/>
  <c r="T117" i="15"/>
  <c r="AK308" i="15"/>
  <c r="AL308" i="15" s="1"/>
  <c r="AJ308" i="15"/>
  <c r="AO53" i="15"/>
  <c r="AP53" i="15" s="1"/>
  <c r="AN53" i="15"/>
  <c r="Q285" i="15"/>
  <c r="R285" i="15" s="1"/>
  <c r="P285" i="15"/>
  <c r="AK133" i="15"/>
  <c r="AL133" i="15" s="1"/>
  <c r="AJ133" i="15"/>
  <c r="BA259" i="15"/>
  <c r="BB259" i="15" s="1"/>
  <c r="AZ259" i="15"/>
  <c r="U336" i="15"/>
  <c r="V336" i="15" s="1"/>
  <c r="T336" i="15"/>
  <c r="AG172" i="15"/>
  <c r="AH172" i="15" s="1"/>
  <c r="AF172" i="15"/>
  <c r="AO248" i="15"/>
  <c r="AP248" i="15" s="1"/>
  <c r="AN248" i="15"/>
  <c r="AW339" i="15"/>
  <c r="AX339" i="15" s="1"/>
  <c r="AV339" i="15"/>
  <c r="BA28" i="15"/>
  <c r="BB28" i="15" s="1"/>
  <c r="AZ28" i="15"/>
  <c r="Q313" i="15"/>
  <c r="R313" i="15" s="1"/>
  <c r="P313" i="15"/>
  <c r="U74" i="15"/>
  <c r="V74" i="15" s="1"/>
  <c r="T74" i="15"/>
  <c r="AK241" i="15"/>
  <c r="AL241" i="15" s="1"/>
  <c r="AJ241" i="15"/>
  <c r="AS340" i="15"/>
  <c r="AT340" i="15" s="1"/>
  <c r="AR340" i="15"/>
  <c r="Y173" i="15"/>
  <c r="Z173" i="15" s="1"/>
  <c r="X173" i="15"/>
  <c r="AG208" i="15"/>
  <c r="AH208" i="15" s="1"/>
  <c r="AF208" i="15"/>
  <c r="AO228" i="15"/>
  <c r="AP228" i="15" s="1"/>
  <c r="AN228" i="15"/>
  <c r="BA64" i="15"/>
  <c r="BB64" i="15" s="1"/>
  <c r="AZ64" i="15"/>
  <c r="U133" i="15"/>
  <c r="V133" i="15" s="1"/>
  <c r="T133" i="15"/>
  <c r="AS351" i="15"/>
  <c r="AT351" i="15" s="1"/>
  <c r="AR351" i="15"/>
  <c r="AW80" i="15"/>
  <c r="AX80" i="15" s="1"/>
  <c r="AV80" i="15"/>
  <c r="AG283" i="15"/>
  <c r="AH283" i="15" s="1"/>
  <c r="AF283" i="15"/>
  <c r="AK21" i="15"/>
  <c r="AL21" i="15" s="1"/>
  <c r="AJ21" i="15"/>
  <c r="AG188" i="15"/>
  <c r="AH188" i="15" s="1"/>
  <c r="AF188" i="15"/>
  <c r="AO264" i="15"/>
  <c r="AP264" i="15" s="1"/>
  <c r="AN264" i="15"/>
  <c r="AW7" i="15"/>
  <c r="AX7" i="15" s="1"/>
  <c r="AV7" i="15"/>
  <c r="AC340" i="15"/>
  <c r="AD340" i="15" s="1"/>
  <c r="AB340" i="15"/>
  <c r="AG85" i="15"/>
  <c r="AH85" i="15" s="1"/>
  <c r="AF85" i="15"/>
  <c r="AC45" i="15"/>
  <c r="AD45" i="15" s="1"/>
  <c r="AB45" i="15"/>
  <c r="AK137" i="15"/>
  <c r="AL137" i="15" s="1"/>
  <c r="AJ137" i="15"/>
  <c r="AS236" i="15"/>
  <c r="AT236" i="15" s="1"/>
  <c r="AR236" i="15"/>
  <c r="AG168" i="15"/>
  <c r="AH168" i="15" s="1"/>
  <c r="AF168" i="15"/>
  <c r="AW288" i="15"/>
  <c r="AX288" i="15" s="1"/>
  <c r="AV288" i="15"/>
  <c r="BA33" i="15"/>
  <c r="BB33" i="15" s="1"/>
  <c r="AZ33" i="15"/>
  <c r="AS256" i="15"/>
  <c r="AT256" i="15" s="1"/>
  <c r="AR256" i="15"/>
  <c r="BA7" i="15"/>
  <c r="BB7" i="15" s="1"/>
  <c r="AZ7" i="15"/>
  <c r="Q22" i="15"/>
  <c r="R22" i="15" s="1"/>
  <c r="P22" i="15"/>
  <c r="Y113" i="15"/>
  <c r="Z113" i="15" s="1"/>
  <c r="X113" i="15"/>
  <c r="BA60" i="15"/>
  <c r="BB60" i="15" s="1"/>
  <c r="AZ60" i="15"/>
  <c r="U137" i="15"/>
  <c r="V137" i="15" s="1"/>
  <c r="T137" i="15"/>
  <c r="AC228" i="15"/>
  <c r="AD228" i="15" s="1"/>
  <c r="AB228" i="15"/>
  <c r="Y268" i="15"/>
  <c r="Z268" i="15" s="1"/>
  <c r="X268" i="15"/>
  <c r="AC61" i="15"/>
  <c r="AD61" i="15" s="1"/>
  <c r="AB61" i="15"/>
  <c r="AK153" i="15"/>
  <c r="AL153" i="15" s="1"/>
  <c r="AJ153" i="15"/>
  <c r="AS252" i="15"/>
  <c r="AT252" i="15" s="1"/>
  <c r="AR252" i="15"/>
  <c r="AS141" i="15"/>
  <c r="AT141" i="15" s="1"/>
  <c r="AR141" i="15"/>
  <c r="Q277" i="15"/>
  <c r="R277" i="15" s="1"/>
  <c r="P277" i="15"/>
  <c r="U22" i="15"/>
  <c r="V22" i="15" s="1"/>
  <c r="T22" i="15"/>
  <c r="AC97" i="15"/>
  <c r="AD97" i="15" s="1"/>
  <c r="AB97" i="15"/>
  <c r="AK189" i="15"/>
  <c r="AL189" i="15" s="1"/>
  <c r="AJ189" i="15"/>
  <c r="BA268" i="15"/>
  <c r="BB268" i="15" s="1"/>
  <c r="AZ268" i="15"/>
  <c r="AW292" i="15"/>
  <c r="AX292" i="15" s="1"/>
  <c r="AV292" i="15"/>
  <c r="BA21" i="15"/>
  <c r="BB21" i="15" s="1"/>
  <c r="AZ21" i="15"/>
  <c r="U66" i="15"/>
  <c r="V66" i="15" s="1"/>
  <c r="T66" i="15"/>
  <c r="AC141" i="15"/>
  <c r="AD141" i="15" s="1"/>
  <c r="AB141" i="15"/>
  <c r="AG200" i="15"/>
  <c r="AH200" i="15" s="1"/>
  <c r="AF200" i="15"/>
  <c r="AO284" i="15"/>
  <c r="AP284" i="15" s="1"/>
  <c r="AN284" i="15"/>
  <c r="AS29" i="15"/>
  <c r="AT29" i="15" s="1"/>
  <c r="AR29" i="15"/>
  <c r="BA56" i="15"/>
  <c r="BB56" i="15" s="1"/>
  <c r="AZ56" i="15"/>
  <c r="U125" i="15"/>
  <c r="V125" i="15" s="1"/>
  <c r="T125" i="15"/>
  <c r="Q293" i="15"/>
  <c r="R293" i="15" s="1"/>
  <c r="P293" i="15"/>
  <c r="U38" i="15"/>
  <c r="V38" i="15" s="1"/>
  <c r="T38" i="15"/>
  <c r="AS121" i="15"/>
  <c r="AT121" i="15" s="1"/>
  <c r="AR121" i="15"/>
  <c r="U241" i="15"/>
  <c r="V241" i="15" s="1"/>
  <c r="T241" i="15"/>
  <c r="AC332" i="15"/>
  <c r="AD332" i="15" s="1"/>
  <c r="AB332" i="15"/>
  <c r="AG77" i="15"/>
  <c r="AH77" i="15" s="1"/>
  <c r="AF77" i="15"/>
  <c r="AO161" i="15"/>
  <c r="AP161" i="15" s="1"/>
  <c r="AN161" i="15"/>
  <c r="AG255" i="15"/>
  <c r="AH255" i="15" s="1"/>
  <c r="AF255" i="15"/>
  <c r="AC176" i="15"/>
  <c r="AD176" i="15" s="1"/>
  <c r="AB176" i="15"/>
  <c r="U85" i="15"/>
  <c r="V85" i="15" s="1"/>
  <c r="T85" i="15"/>
  <c r="BA16" i="15"/>
  <c r="BB16" i="15" s="1"/>
  <c r="AZ16" i="15"/>
  <c r="AS100" i="15"/>
  <c r="AT100" i="15" s="1"/>
  <c r="AR100" i="15"/>
  <c r="AG179" i="15"/>
  <c r="AH179" i="15" s="1"/>
  <c r="AF179" i="15"/>
  <c r="Y96" i="15"/>
  <c r="Z96" i="15" s="1"/>
  <c r="X96" i="15"/>
  <c r="AN347" i="15"/>
  <c r="AO347" i="15"/>
  <c r="AP347" i="15" s="1"/>
  <c r="AC62" i="15"/>
  <c r="AD62" i="15" s="1"/>
  <c r="AB62" i="15"/>
  <c r="AK157" i="15"/>
  <c r="AL157" i="15" s="1"/>
  <c r="AJ157" i="15"/>
  <c r="AO13" i="15"/>
  <c r="AP13" i="15" s="1"/>
  <c r="AN13" i="15"/>
  <c r="I78" i="15"/>
  <c r="J78" i="15" s="1"/>
  <c r="M149" i="15"/>
  <c r="N149" i="15" s="1"/>
  <c r="I142" i="15"/>
  <c r="J142" i="15" s="1"/>
  <c r="E37" i="15"/>
  <c r="F37" i="15" s="1"/>
  <c r="E135" i="15"/>
  <c r="F135" i="15" s="1"/>
  <c r="E36" i="15"/>
  <c r="F36" i="15" s="1"/>
  <c r="I296" i="15"/>
  <c r="J296" i="15" s="1"/>
  <c r="AB14" i="15"/>
  <c r="AF277" i="15"/>
  <c r="AR193" i="15"/>
  <c r="AN197" i="15"/>
  <c r="AZ256" i="15"/>
  <c r="T19" i="15"/>
  <c r="AF78" i="15"/>
  <c r="AZ157" i="15"/>
  <c r="AB18" i="15"/>
  <c r="AJ50" i="15"/>
  <c r="AB133" i="15"/>
  <c r="T337" i="15"/>
  <c r="T23" i="15"/>
  <c r="AV268" i="15"/>
  <c r="AN272" i="15"/>
  <c r="AB129" i="15"/>
  <c r="P18" i="15"/>
  <c r="AV184" i="15"/>
  <c r="AF73" i="15"/>
  <c r="AO169" i="15"/>
  <c r="AP169" i="15" s="1"/>
  <c r="AS112" i="15"/>
  <c r="AT112" i="15" s="1"/>
  <c r="AN212" i="15"/>
  <c r="AZ143" i="15"/>
  <c r="AR25" i="15"/>
  <c r="AJ228" i="15"/>
  <c r="AJ145" i="15"/>
  <c r="AR56" i="15"/>
  <c r="AF191" i="15"/>
  <c r="T291" i="15"/>
  <c r="U291" i="15"/>
  <c r="V291" i="15" s="1"/>
  <c r="AW216" i="15"/>
  <c r="AX216" i="15" s="1"/>
  <c r="AV216" i="15"/>
  <c r="AS133" i="15"/>
  <c r="AT133" i="15" s="1"/>
  <c r="AR133" i="15"/>
  <c r="E192" i="15"/>
  <c r="F192" i="15" s="1"/>
  <c r="E214" i="15"/>
  <c r="F214" i="15" s="1"/>
  <c r="E242" i="15"/>
  <c r="F242" i="15" s="1"/>
  <c r="I252" i="15"/>
  <c r="J252" i="15" s="1"/>
  <c r="M291" i="15"/>
  <c r="N291" i="15" s="1"/>
  <c r="M96" i="15"/>
  <c r="N96" i="15" s="1"/>
  <c r="M99" i="15"/>
  <c r="N99" i="15" s="1"/>
  <c r="AZ224" i="15"/>
  <c r="X78" i="15"/>
  <c r="U345" i="15"/>
  <c r="V345" i="15" s="1"/>
  <c r="AN109" i="15"/>
  <c r="Y149" i="15"/>
  <c r="Z149" i="15" s="1"/>
  <c r="AF204" i="15"/>
  <c r="AK229" i="15"/>
  <c r="AL229" i="15" s="1"/>
  <c r="AW319" i="15"/>
  <c r="AX319" i="15" s="1"/>
  <c r="AW69" i="15"/>
  <c r="AX69" i="15" s="1"/>
  <c r="AS224" i="15"/>
  <c r="AT224" i="15" s="1"/>
  <c r="AV192" i="15"/>
  <c r="AZ48" i="15"/>
  <c r="Y212" i="15"/>
  <c r="Z212" i="15" s="1"/>
  <c r="AB192" i="15"/>
  <c r="AB53" i="15"/>
  <c r="AN311" i="15"/>
  <c r="AN224" i="15"/>
  <c r="AV251" i="15"/>
  <c r="U319" i="15"/>
  <c r="V319" i="15" s="1"/>
  <c r="AW286" i="15"/>
  <c r="AX286" i="15" s="1"/>
  <c r="AN259" i="15"/>
  <c r="AK339" i="15"/>
  <c r="AL339" i="15" s="1"/>
  <c r="AO68" i="15"/>
  <c r="AP68" i="15" s="1"/>
  <c r="AN95" i="15"/>
  <c r="X79" i="15"/>
  <c r="AZ265" i="15"/>
  <c r="AF281" i="15"/>
  <c r="AN190" i="15"/>
  <c r="Y302" i="15"/>
  <c r="Z302" i="15" s="1"/>
  <c r="P12" i="15"/>
  <c r="AW281" i="15"/>
  <c r="AX281" i="15" s="1"/>
  <c r="AV60" i="15"/>
  <c r="P320" i="15"/>
  <c r="AV183" i="15"/>
  <c r="AC255" i="15"/>
  <c r="AD255" i="15" s="1"/>
  <c r="AR76" i="15"/>
  <c r="AK336" i="15"/>
  <c r="AL336" i="15" s="1"/>
  <c r="BA76" i="15"/>
  <c r="BB76" i="15" s="1"/>
  <c r="AN192" i="15"/>
  <c r="AR308" i="15"/>
  <c r="AR104" i="15"/>
  <c r="AJ124" i="15"/>
  <c r="AF56" i="15"/>
  <c r="AB104" i="15"/>
  <c r="T77" i="15"/>
  <c r="AC127" i="15"/>
  <c r="AD127" i="15" s="1"/>
  <c r="AB331" i="15"/>
  <c r="AF8" i="15"/>
  <c r="AZ151" i="15"/>
  <c r="AF295" i="15"/>
  <c r="I339" i="15"/>
  <c r="J339" i="15" s="1"/>
  <c r="M21" i="15"/>
  <c r="N21" i="15" s="1"/>
  <c r="AB256" i="15"/>
  <c r="AR174" i="15"/>
  <c r="AJ83" i="15"/>
  <c r="U55" i="15"/>
  <c r="V55" i="15" s="1"/>
  <c r="P178" i="15"/>
  <c r="T129" i="15"/>
  <c r="X10" i="15"/>
  <c r="BA188" i="15"/>
  <c r="BB188" i="15" s="1"/>
  <c r="BA318" i="15"/>
  <c r="BB318" i="15" s="1"/>
  <c r="AR175" i="15"/>
  <c r="U16" i="15"/>
  <c r="V16" i="15" s="1"/>
  <c r="I274" i="15"/>
  <c r="J274" i="15" s="1"/>
  <c r="AB48" i="15"/>
  <c r="P270" i="15"/>
  <c r="AB321" i="15"/>
  <c r="M87" i="15"/>
  <c r="N87" i="15" s="1"/>
  <c r="I313" i="15"/>
  <c r="J313" i="15" s="1"/>
  <c r="AG15" i="15"/>
  <c r="AH15" i="15" s="1"/>
  <c r="P139" i="15"/>
  <c r="AF285" i="15"/>
  <c r="AB70" i="15"/>
  <c r="AZ47" i="15"/>
  <c r="Y210" i="15"/>
  <c r="Z210" i="15" s="1"/>
  <c r="AV98" i="15"/>
  <c r="AR11" i="15"/>
  <c r="AC165" i="15"/>
  <c r="AD165" i="15" s="1"/>
  <c r="Q234" i="15"/>
  <c r="R234" i="15" s="1"/>
  <c r="U344" i="15"/>
  <c r="V344" i="15" s="1"/>
  <c r="AW8" i="15"/>
  <c r="AX8" i="15" s="1"/>
  <c r="AV226" i="15"/>
  <c r="AB95" i="15"/>
  <c r="AV302" i="15"/>
  <c r="AF275" i="15"/>
  <c r="AW100" i="15"/>
  <c r="AX100" i="15" s="1"/>
  <c r="AG190" i="15"/>
  <c r="AH190" i="15" s="1"/>
  <c r="T12" i="15"/>
  <c r="AJ292" i="15"/>
  <c r="AK209" i="15"/>
  <c r="AL209" i="15" s="1"/>
  <c r="BA203" i="15"/>
  <c r="BB203" i="15" s="1"/>
  <c r="AR215" i="15"/>
  <c r="P212" i="15"/>
  <c r="Q24" i="15"/>
  <c r="R24" i="15" s="1"/>
  <c r="AV82" i="15"/>
  <c r="AN37" i="15"/>
  <c r="AN260" i="15"/>
  <c r="AC24" i="15"/>
  <c r="AD24" i="15" s="1"/>
  <c r="Y220" i="15"/>
  <c r="Z220" i="15" s="1"/>
  <c r="P85" i="15"/>
  <c r="AR124" i="15"/>
  <c r="BA46" i="15"/>
  <c r="BB46" i="15" s="1"/>
  <c r="AK208" i="15"/>
  <c r="AL208" i="15" s="1"/>
  <c r="U25" i="15"/>
  <c r="V25" i="15" s="1"/>
  <c r="I241" i="15"/>
  <c r="J241" i="15" s="1"/>
  <c r="I12" i="15"/>
  <c r="J12" i="15" s="1"/>
  <c r="E75" i="15"/>
  <c r="F75" i="15" s="1"/>
  <c r="M69" i="15"/>
  <c r="N69" i="15" s="1"/>
  <c r="U242" i="15"/>
  <c r="V242" i="15" s="1"/>
  <c r="I163" i="15"/>
  <c r="J163" i="15" s="1"/>
  <c r="U165" i="15"/>
  <c r="V165" i="15" s="1"/>
  <c r="AV140" i="15"/>
  <c r="AB71" i="15"/>
  <c r="M265" i="15"/>
  <c r="N265" i="15" s="1"/>
  <c r="E110" i="15"/>
  <c r="F110" i="15" s="1"/>
  <c r="M176" i="15"/>
  <c r="N176" i="15" s="1"/>
  <c r="M234" i="15"/>
  <c r="N234" i="15" s="1"/>
  <c r="AJ29" i="15"/>
  <c r="AV124" i="15"/>
  <c r="T297" i="15"/>
  <c r="AR108" i="15"/>
  <c r="AV68" i="15"/>
  <c r="AF60" i="15"/>
  <c r="AJ132" i="15"/>
  <c r="AZ287" i="15"/>
  <c r="AR212" i="15"/>
  <c r="AN351" i="15"/>
  <c r="X335" i="15"/>
  <c r="P268" i="15"/>
  <c r="AV175" i="15"/>
  <c r="T212" i="15"/>
  <c r="AZ191" i="15"/>
  <c r="X291" i="15"/>
  <c r="P144" i="15"/>
  <c r="AV43" i="15"/>
  <c r="AR306" i="15"/>
  <c r="AV282" i="15"/>
  <c r="T335" i="15"/>
  <c r="AC12" i="15"/>
  <c r="AD12" i="15" s="1"/>
  <c r="AG52" i="15"/>
  <c r="AH52" i="15" s="1"/>
  <c r="AV330" i="15"/>
  <c r="X64" i="15"/>
  <c r="Q84" i="15"/>
  <c r="R84" i="15" s="1"/>
  <c r="AN203" i="15"/>
  <c r="P49" i="15"/>
  <c r="AZ218" i="15"/>
  <c r="AN76" i="15"/>
  <c r="M23" i="15"/>
  <c r="N23" i="15" s="1"/>
  <c r="E58" i="15"/>
  <c r="F58" i="15" s="1"/>
  <c r="I63" i="15"/>
  <c r="J63" i="15" s="1"/>
  <c r="E122" i="15"/>
  <c r="F122" i="15" s="1"/>
  <c r="M55" i="15"/>
  <c r="N55" i="15" s="1"/>
  <c r="I120" i="15"/>
  <c r="J120" i="15" s="1"/>
  <c r="E289" i="15"/>
  <c r="F289" i="15" s="1"/>
  <c r="AV37" i="15"/>
  <c r="AB220" i="15"/>
  <c r="AG280" i="15"/>
  <c r="AH280" i="15" s="1"/>
  <c r="AJ185" i="15"/>
  <c r="P257" i="15"/>
  <c r="P162" i="15"/>
  <c r="P321" i="15"/>
  <c r="AB240" i="15"/>
  <c r="AV335" i="15"/>
  <c r="T324" i="15"/>
  <c r="AB37" i="15"/>
  <c r="AB323" i="15"/>
  <c r="T224" i="15"/>
  <c r="AZ83" i="15"/>
  <c r="AB32" i="15"/>
  <c r="P248" i="15"/>
  <c r="AV211" i="15"/>
  <c r="AN120" i="15"/>
  <c r="AF267" i="15"/>
  <c r="AF159" i="15"/>
  <c r="X84" i="15"/>
  <c r="T331" i="15"/>
  <c r="AZ246" i="15"/>
  <c r="AF148" i="15"/>
  <c r="X57" i="15"/>
  <c r="T312" i="15"/>
  <c r="AZ235" i="15"/>
  <c r="AR191" i="15"/>
  <c r="AR116" i="15"/>
  <c r="AG88" i="15"/>
  <c r="AH88" i="15" s="1"/>
  <c r="AJ104" i="15"/>
  <c r="AN342" i="15"/>
  <c r="AJ235" i="15"/>
  <c r="AW294" i="15"/>
  <c r="AX294" i="15" s="1"/>
  <c r="Y327" i="15"/>
  <c r="Z327" i="15" s="1"/>
  <c r="I182" i="15"/>
  <c r="J182" i="15" s="1"/>
  <c r="E297" i="15"/>
  <c r="F297" i="15" s="1"/>
  <c r="E119" i="15"/>
  <c r="F119" i="15" s="1"/>
  <c r="E77" i="15"/>
  <c r="F77" i="15" s="1"/>
  <c r="AW351" i="15"/>
  <c r="AX351" i="15" s="1"/>
  <c r="Q217" i="15"/>
  <c r="R217" i="15" s="1"/>
  <c r="AJ312" i="15"/>
  <c r="AF68" i="15"/>
  <c r="P98" i="15"/>
  <c r="AF69" i="15"/>
  <c r="AB204" i="15"/>
  <c r="AZ36" i="15"/>
  <c r="X284" i="15"/>
  <c r="AJ249" i="15"/>
  <c r="AF133" i="15"/>
  <c r="AB351" i="15"/>
  <c r="AJ9" i="15"/>
  <c r="AN41" i="15"/>
  <c r="X351" i="15"/>
  <c r="P284" i="15"/>
  <c r="AJ113" i="15"/>
  <c r="AB21" i="15"/>
  <c r="X292" i="15"/>
  <c r="X248" i="15"/>
  <c r="P157" i="15"/>
  <c r="AV64" i="15"/>
  <c r="AN84" i="15"/>
  <c r="AJ100" i="15"/>
  <c r="AJ17" i="15"/>
  <c r="AJ223" i="15"/>
  <c r="AB139" i="15"/>
  <c r="T104" i="15"/>
  <c r="BA27" i="15"/>
  <c r="BB27" i="15" s="1"/>
  <c r="AN183" i="15"/>
  <c r="AF99" i="15"/>
  <c r="X80" i="15"/>
  <c r="X52" i="15"/>
  <c r="AZ278" i="15"/>
  <c r="AR195" i="15"/>
  <c r="AO64" i="15"/>
  <c r="AP64" i="15" s="1"/>
  <c r="U44" i="15"/>
  <c r="V44" i="15" s="1"/>
  <c r="X92" i="15"/>
  <c r="I319" i="15"/>
  <c r="J319" i="15" s="1"/>
  <c r="X141" i="15"/>
  <c r="P58" i="15"/>
  <c r="T296" i="15"/>
  <c r="AR120" i="15"/>
  <c r="AB324" i="15"/>
  <c r="AO33" i="15"/>
  <c r="AP33" i="15" s="1"/>
  <c r="AF244" i="15"/>
  <c r="BA267" i="15"/>
  <c r="BB267" i="15" s="1"/>
  <c r="AS279" i="15"/>
  <c r="AT279" i="15" s="1"/>
  <c r="AB157" i="15"/>
  <c r="AN244" i="15"/>
  <c r="AZ239" i="15"/>
  <c r="T268" i="15"/>
  <c r="AF263" i="15"/>
  <c r="AJ304" i="15"/>
  <c r="AB212" i="15"/>
  <c r="T121" i="15"/>
  <c r="AF44" i="15"/>
  <c r="AJ291" i="15"/>
  <c r="AB183" i="15"/>
  <c r="AR227" i="15"/>
  <c r="AJ136" i="15"/>
  <c r="AB44" i="15"/>
  <c r="AR136" i="15"/>
  <c r="AB64" i="15"/>
  <c r="X319" i="15"/>
  <c r="AF271" i="15"/>
  <c r="X132" i="15"/>
  <c r="P25" i="15"/>
  <c r="AV155" i="15"/>
  <c r="AS87" i="15"/>
  <c r="AT87" i="15" s="1"/>
  <c r="Y151" i="15"/>
  <c r="Z151" i="15" s="1"/>
  <c r="AS310" i="15"/>
  <c r="AT310" i="15" s="1"/>
  <c r="AS299" i="15"/>
  <c r="AT299" i="15" s="1"/>
  <c r="AN215" i="15"/>
  <c r="AK283" i="15"/>
  <c r="AL283" i="15" s="1"/>
  <c r="AN290" i="15"/>
  <c r="I213" i="15"/>
  <c r="J213" i="15" s="1"/>
  <c r="M171" i="15"/>
  <c r="N171" i="15" s="1"/>
  <c r="I210" i="15"/>
  <c r="J210" i="15" s="1"/>
  <c r="I121" i="15"/>
  <c r="J121" i="15" s="1"/>
  <c r="M346" i="15"/>
  <c r="N346" i="15" s="1"/>
  <c r="M201" i="15"/>
  <c r="N201" i="15" s="1"/>
  <c r="Q336" i="15"/>
  <c r="R336" i="15" s="1"/>
  <c r="AV244" i="15"/>
  <c r="BA199" i="15"/>
  <c r="BB199" i="15" s="1"/>
  <c r="T149" i="15"/>
  <c r="AV338" i="15"/>
  <c r="AN239" i="15"/>
  <c r="AF155" i="15"/>
  <c r="X72" i="15"/>
  <c r="AV191" i="15"/>
  <c r="P185" i="15"/>
  <c r="AB307" i="15"/>
  <c r="AR271" i="15"/>
  <c r="AJ180" i="15"/>
  <c r="P252" i="15"/>
  <c r="AZ294" i="15"/>
  <c r="AV263" i="15"/>
  <c r="T216" i="15"/>
  <c r="E181" i="15"/>
  <c r="F181" i="15" s="1"/>
  <c r="E66" i="15"/>
  <c r="F66" i="15" s="1"/>
  <c r="I39" i="15"/>
  <c r="J39" i="15" s="1"/>
  <c r="M107" i="15"/>
  <c r="N107" i="15" s="1"/>
  <c r="AZ96" i="15"/>
  <c r="AF176" i="15"/>
  <c r="Y324" i="15"/>
  <c r="Z324" i="15" s="1"/>
  <c r="AF291" i="15"/>
  <c r="AV13" i="15"/>
  <c r="AB93" i="15"/>
  <c r="M25" i="15"/>
  <c r="N25" i="15" s="1"/>
  <c r="E40" i="15"/>
  <c r="F40" i="15" s="1"/>
  <c r="I350" i="15"/>
  <c r="J350" i="15" s="1"/>
  <c r="M232" i="15"/>
  <c r="N232" i="15" s="1"/>
  <c r="I253" i="15"/>
  <c r="J253" i="15" s="1"/>
  <c r="M130" i="15"/>
  <c r="N130" i="15" s="1"/>
  <c r="E196" i="15"/>
  <c r="F196" i="15" s="1"/>
  <c r="M62" i="15"/>
  <c r="N62" i="15" s="1"/>
  <c r="M132" i="15"/>
  <c r="N132" i="15" s="1"/>
  <c r="AB117" i="15"/>
  <c r="AN49" i="15"/>
  <c r="AV180" i="15"/>
  <c r="AJ41" i="15"/>
  <c r="AV77" i="15"/>
  <c r="X42" i="15"/>
  <c r="AF160" i="15"/>
  <c r="AR164" i="15"/>
  <c r="X188" i="15"/>
  <c r="AN100" i="15"/>
  <c r="AF80" i="15"/>
  <c r="T208" i="15"/>
  <c r="AB80" i="15"/>
  <c r="T100" i="15"/>
  <c r="T17" i="15"/>
  <c r="AR211" i="15"/>
  <c r="AJ120" i="15"/>
  <c r="AR231" i="15"/>
  <c r="P192" i="15"/>
  <c r="BA234" i="15"/>
  <c r="BB234" i="15" s="1"/>
  <c r="AF250" i="15"/>
  <c r="AO144" i="15"/>
  <c r="AP144" i="15" s="1"/>
  <c r="BA219" i="15"/>
  <c r="BB219" i="15" s="1"/>
  <c r="AJ332" i="15"/>
  <c r="BA200" i="15"/>
  <c r="BB200" i="15" s="1"/>
  <c r="AK10" i="15"/>
  <c r="AL10" i="15" s="1"/>
  <c r="Y181" i="15"/>
  <c r="Z181" i="15" s="1"/>
  <c r="AJ296" i="15"/>
  <c r="X140" i="15"/>
  <c r="BA250" i="15"/>
  <c r="BB250" i="15" s="1"/>
  <c r="BA8" i="15"/>
  <c r="BB8" i="15" s="1"/>
  <c r="Y275" i="15"/>
  <c r="Z275" i="15" s="1"/>
  <c r="AC315" i="15"/>
  <c r="AD315" i="15" s="1"/>
  <c r="AN231" i="15"/>
  <c r="BA23" i="15"/>
  <c r="BB23" i="15" s="1"/>
  <c r="M47" i="15"/>
  <c r="N47" i="15" s="1"/>
  <c r="Q106" i="15"/>
  <c r="R106" i="15" s="1"/>
  <c r="I100" i="15"/>
  <c r="J100" i="15" s="1"/>
  <c r="AV235" i="15"/>
  <c r="Q181" i="15"/>
  <c r="R181" i="15" s="1"/>
  <c r="AN77" i="15"/>
  <c r="P201" i="15"/>
  <c r="AJ77" i="15"/>
  <c r="AK188" i="15"/>
  <c r="AL188" i="15" s="1"/>
  <c r="AB319" i="15"/>
  <c r="AZ140" i="15"/>
  <c r="AF323" i="15"/>
  <c r="AV56" i="15"/>
  <c r="AW160" i="15"/>
  <c r="AX160" i="15" s="1"/>
  <c r="Q61" i="15"/>
  <c r="R61" i="15" s="1"/>
  <c r="E169" i="15"/>
  <c r="F169" i="15" s="1"/>
  <c r="E273" i="15"/>
  <c r="F273" i="15" s="1"/>
  <c r="M317" i="15"/>
  <c r="N317" i="15" s="1"/>
  <c r="E32" i="15"/>
  <c r="F32" i="15" s="1"/>
  <c r="AW314" i="15"/>
  <c r="AX314" i="15" s="1"/>
  <c r="Y272" i="15"/>
  <c r="Z272" i="15" s="1"/>
  <c r="AV88" i="15"/>
  <c r="U269" i="15"/>
  <c r="V269" i="15" s="1"/>
  <c r="AS109" i="15"/>
  <c r="AT109" i="15" s="1"/>
  <c r="Y244" i="15"/>
  <c r="Z244" i="15" s="1"/>
  <c r="U140" i="15"/>
  <c r="V140" i="15" s="1"/>
  <c r="U113" i="15"/>
  <c r="V113" i="15" s="1"/>
  <c r="AV347" i="15"/>
  <c r="Q351" i="15"/>
  <c r="R351" i="15" s="1"/>
  <c r="AR265" i="15"/>
  <c r="T195" i="15"/>
  <c r="AR318" i="15"/>
  <c r="I43" i="15"/>
  <c r="J43" i="15" s="1"/>
  <c r="E315" i="15"/>
  <c r="F315" i="15" s="1"/>
  <c r="I192" i="15"/>
  <c r="J192" i="15" s="1"/>
  <c r="I134" i="15"/>
  <c r="J134" i="15" s="1"/>
  <c r="AR168" i="15"/>
  <c r="AG72" i="15"/>
  <c r="AH72" i="15" s="1"/>
  <c r="AV164" i="15"/>
  <c r="AJ61" i="15"/>
  <c r="Q149" i="15"/>
  <c r="R149" i="15" s="1"/>
  <c r="AS126" i="15"/>
  <c r="AT126" i="15" s="1"/>
  <c r="AG131" i="15"/>
  <c r="AH131" i="15" s="1"/>
  <c r="AS13" i="15"/>
  <c r="AT13" i="15" s="1"/>
  <c r="Y344" i="15"/>
  <c r="Z344" i="15" s="1"/>
  <c r="AN85" i="15"/>
  <c r="P253" i="15"/>
  <c r="AB342" i="15"/>
  <c r="U307" i="15"/>
  <c r="V307" i="15" s="1"/>
  <c r="BA222" i="15"/>
  <c r="BB222" i="15" s="1"/>
  <c r="AK51" i="15"/>
  <c r="AL51" i="15" s="1"/>
  <c r="AC159" i="15"/>
  <c r="AD159" i="15" s="1"/>
  <c r="P331" i="15"/>
  <c r="BA206" i="15"/>
  <c r="BB206" i="15" s="1"/>
  <c r="AZ334" i="15"/>
  <c r="AJ96" i="15"/>
  <c r="Y22" i="15"/>
  <c r="Z22" i="15" s="1"/>
  <c r="U41" i="15"/>
  <c r="V41" i="15" s="1"/>
  <c r="AF350" i="15"/>
  <c r="AF288" i="15"/>
  <c r="Y267" i="15"/>
  <c r="Z267" i="15" s="1"/>
  <c r="X189" i="15"/>
  <c r="M163" i="15"/>
  <c r="N163" i="15" s="1"/>
  <c r="AN343" i="15"/>
  <c r="Y176" i="15"/>
  <c r="Z176" i="15" s="1"/>
  <c r="AB303" i="15"/>
  <c r="T153" i="15"/>
  <c r="AW295" i="15"/>
  <c r="AX295" i="15" s="1"/>
  <c r="AN92" i="15"/>
  <c r="AN331" i="15"/>
  <c r="P177" i="15"/>
  <c r="AN73" i="15"/>
  <c r="BA123" i="15"/>
  <c r="BB123" i="15" s="1"/>
  <c r="BA135" i="15"/>
  <c r="BB135" i="15" s="1"/>
  <c r="Y279" i="15"/>
  <c r="Z279" i="15" s="1"/>
  <c r="T172" i="15"/>
  <c r="E12" i="15"/>
  <c r="F12" i="15" s="1"/>
  <c r="U277" i="15"/>
  <c r="V277" i="15" s="1"/>
  <c r="AF247" i="15"/>
  <c r="E70" i="15"/>
  <c r="F70" i="15" s="1"/>
  <c r="I8" i="15"/>
  <c r="J8" i="15" s="1"/>
  <c r="AO219" i="15"/>
  <c r="AP219" i="15" s="1"/>
  <c r="AC329" i="15"/>
  <c r="AD329" i="15" s="1"/>
  <c r="AV324" i="15"/>
  <c r="AS129" i="15"/>
  <c r="AT129" i="15" s="1"/>
  <c r="AB135" i="15"/>
  <c r="AV83" i="15"/>
  <c r="P136" i="15"/>
  <c r="M110" i="15"/>
  <c r="N110" i="15" s="1"/>
  <c r="M44" i="15"/>
  <c r="N44" i="15" s="1"/>
  <c r="AW262" i="15"/>
  <c r="AX262" i="15" s="1"/>
  <c r="U155" i="15"/>
  <c r="V155" i="15" s="1"/>
  <c r="E302" i="15"/>
  <c r="F302" i="15" s="1"/>
  <c r="E158" i="15"/>
  <c r="F158" i="15" s="1"/>
  <c r="I268" i="15"/>
  <c r="J268" i="15" s="1"/>
  <c r="E250" i="15"/>
  <c r="F250" i="15" s="1"/>
  <c r="I219" i="15"/>
  <c r="J219" i="15" s="1"/>
  <c r="E286" i="15"/>
  <c r="F286" i="15" s="1"/>
  <c r="E93" i="15"/>
  <c r="F93" i="15" s="1"/>
  <c r="M183" i="15"/>
  <c r="N183" i="15" s="1"/>
  <c r="E208" i="15"/>
  <c r="F208" i="15" s="1"/>
  <c r="I11" i="15"/>
  <c r="J11" i="15" s="1"/>
  <c r="I172" i="15"/>
  <c r="J172" i="15" s="1"/>
  <c r="M162" i="15"/>
  <c r="N162" i="15" s="1"/>
  <c r="M73" i="15"/>
  <c r="N73" i="15" s="1"/>
  <c r="I328" i="15"/>
  <c r="J328" i="15" s="1"/>
  <c r="AB296" i="15"/>
  <c r="P62" i="15"/>
  <c r="X256" i="15"/>
  <c r="AV72" i="15"/>
  <c r="X343" i="15"/>
  <c r="AW247" i="15"/>
  <c r="AX247" i="15" s="1"/>
  <c r="AC308" i="15"/>
  <c r="AD308" i="15" s="1"/>
  <c r="AF120" i="15"/>
  <c r="AJ108" i="15"/>
  <c r="AW278" i="15"/>
  <c r="AX278" i="15" s="1"/>
  <c r="E320" i="15"/>
  <c r="F320" i="15" s="1"/>
  <c r="E102" i="15"/>
  <c r="F102" i="15" s="1"/>
  <c r="E117" i="15"/>
  <c r="F117" i="15" s="1"/>
  <c r="I104" i="15"/>
  <c r="J104" i="15" s="1"/>
  <c r="E344" i="15"/>
  <c r="F344" i="15" s="1"/>
  <c r="E143" i="15"/>
  <c r="F143" i="15" s="1"/>
  <c r="AZ215" i="15"/>
  <c r="AK300" i="15"/>
  <c r="AL300" i="15" s="1"/>
  <c r="T92" i="15"/>
  <c r="AJ231" i="15"/>
  <c r="AG235" i="15"/>
  <c r="AH235" i="15" s="1"/>
  <c r="I36" i="15"/>
  <c r="J36" i="15" s="1"/>
  <c r="I178" i="15"/>
  <c r="J178" i="15" s="1"/>
  <c r="M10" i="15"/>
  <c r="N10" i="15" s="1"/>
  <c r="E322" i="15"/>
  <c r="F322" i="15" s="1"/>
  <c r="AN256" i="15"/>
  <c r="X153" i="15"/>
  <c r="AF339" i="15"/>
  <c r="AO156" i="15"/>
  <c r="AP156" i="15" s="1"/>
  <c r="P241" i="15"/>
  <c r="AN137" i="15"/>
  <c r="T217" i="15"/>
  <c r="AS88" i="15"/>
  <c r="AT88" i="15" s="1"/>
  <c r="AC8" i="15"/>
  <c r="AD8" i="15" s="1"/>
  <c r="AW290" i="15"/>
  <c r="AX290" i="15" s="1"/>
  <c r="I345" i="15"/>
  <c r="J345" i="15" s="1"/>
  <c r="P165" i="15"/>
  <c r="P276" i="15"/>
  <c r="AS140" i="15"/>
  <c r="AT140" i="15" s="1"/>
  <c r="AB13" i="15"/>
  <c r="AC73" i="15"/>
  <c r="AD73" i="15" s="1"/>
  <c r="P347" i="15"/>
  <c r="AS239" i="15"/>
  <c r="AT239" i="15" s="1"/>
  <c r="M278" i="15"/>
  <c r="N278" i="15" s="1"/>
  <c r="M311" i="15"/>
  <c r="N311" i="15" s="1"/>
  <c r="I139" i="15"/>
  <c r="J139" i="15" s="1"/>
  <c r="I54" i="15"/>
  <c r="J54" i="15" s="1"/>
  <c r="M214" i="15"/>
  <c r="N214" i="15" s="1"/>
  <c r="AC88" i="15"/>
  <c r="AD88" i="15" s="1"/>
  <c r="AO268" i="15"/>
  <c r="AP268" i="15" s="1"/>
  <c r="AJ25" i="15"/>
  <c r="AB100" i="15"/>
  <c r="Y48" i="15"/>
  <c r="Z48" i="15" s="1"/>
  <c r="AC175" i="15"/>
  <c r="AD175" i="15" s="1"/>
  <c r="AZ110" i="15"/>
  <c r="AF254" i="15"/>
  <c r="I198" i="15"/>
  <c r="J198" i="15" s="1"/>
  <c r="E105" i="15"/>
  <c r="F105" i="15" s="1"/>
  <c r="I347" i="15"/>
  <c r="J347" i="15" s="1"/>
  <c r="M8" i="15"/>
  <c r="N8" i="15" s="1"/>
  <c r="E324" i="15"/>
  <c r="F324" i="15" s="1"/>
  <c r="I295" i="15"/>
  <c r="J295" i="15" s="1"/>
  <c r="U236" i="15"/>
  <c r="V236" i="15" s="1"/>
  <c r="AR327" i="15"/>
  <c r="AJ340" i="15"/>
  <c r="AR250" i="15"/>
  <c r="U48" i="15"/>
  <c r="V48" i="15" s="1"/>
  <c r="E149" i="15"/>
  <c r="F149" i="15" s="1"/>
  <c r="AW298" i="15"/>
  <c r="AX298" i="15" s="1"/>
  <c r="AB286" i="15"/>
  <c r="AG79" i="15"/>
  <c r="AH79" i="15" s="1"/>
  <c r="M287" i="15"/>
  <c r="N287" i="15" s="1"/>
  <c r="M314" i="15"/>
  <c r="N314" i="15" s="1"/>
  <c r="I214" i="15"/>
  <c r="J214" i="15" s="1"/>
  <c r="I267" i="15"/>
  <c r="J267" i="15" s="1"/>
  <c r="X254" i="15"/>
  <c r="Y179" i="15"/>
  <c r="Z179" i="15" s="1"/>
  <c r="AZ102" i="15"/>
  <c r="E86" i="15"/>
  <c r="F86" i="15" s="1"/>
  <c r="AK112" i="15"/>
  <c r="AL112" i="15" s="1"/>
  <c r="T199" i="15"/>
  <c r="AZ345" i="15"/>
  <c r="AR33" i="15"/>
  <c r="AC103" i="15"/>
  <c r="AD103" i="15" s="1"/>
  <c r="BA251" i="15"/>
  <c r="BB251" i="15" s="1"/>
  <c r="E111" i="15"/>
  <c r="F111" i="15" s="1"/>
  <c r="I286" i="15"/>
  <c r="J286" i="15" s="1"/>
  <c r="M260" i="15"/>
  <c r="N260" i="15" s="1"/>
  <c r="M109" i="15"/>
  <c r="N109" i="15" s="1"/>
  <c r="Y100" i="15"/>
  <c r="Z100" i="15" s="1"/>
  <c r="AR282" i="15"/>
  <c r="AG345" i="15"/>
  <c r="AH345" i="15" s="1"/>
  <c r="Q96" i="15"/>
  <c r="R96" i="15" s="1"/>
  <c r="AR19" i="15"/>
  <c r="T258" i="15"/>
  <c r="M318" i="15"/>
  <c r="N318" i="15" s="1"/>
  <c r="E285" i="15"/>
  <c r="F285" i="15" s="1"/>
  <c r="AO171" i="15"/>
  <c r="AP171" i="15" s="1"/>
  <c r="T187" i="15"/>
  <c r="P167" i="15"/>
  <c r="I262" i="15"/>
  <c r="J262" i="15" s="1"/>
  <c r="I237" i="15"/>
  <c r="J237" i="15" s="1"/>
  <c r="I38" i="15"/>
  <c r="J38" i="15" s="1"/>
  <c r="AR44" i="15"/>
  <c r="AG199" i="15"/>
  <c r="AH199" i="15" s="1"/>
  <c r="AJ49" i="15"/>
  <c r="AJ343" i="15"/>
  <c r="I113" i="15"/>
  <c r="J113" i="15" s="1"/>
  <c r="E125" i="15"/>
  <c r="F125" i="15" s="1"/>
  <c r="E107" i="15"/>
  <c r="F107" i="15" s="1"/>
  <c r="AC278" i="15"/>
  <c r="AD278" i="15" s="1"/>
  <c r="AF302" i="15"/>
  <c r="Q72" i="15"/>
  <c r="R72" i="15" s="1"/>
  <c r="AV313" i="15"/>
  <c r="M272" i="15"/>
  <c r="N272" i="15" s="1"/>
  <c r="AN72" i="15"/>
  <c r="AO107" i="15"/>
  <c r="AP107" i="15" s="1"/>
  <c r="Y322" i="15"/>
  <c r="Z322" i="15" s="1"/>
  <c r="E240" i="15"/>
  <c r="F240" i="15" s="1"/>
  <c r="U160" i="15"/>
  <c r="V160" i="15" s="1"/>
  <c r="BA269" i="15"/>
  <c r="BB269" i="15" s="1"/>
  <c r="AJ167" i="15"/>
  <c r="AK354" i="15"/>
  <c r="AL354" i="15" s="1"/>
  <c r="AK246" i="15"/>
  <c r="AL246" i="15" s="1"/>
  <c r="AZ281" i="15"/>
  <c r="Y287" i="15"/>
  <c r="Z287" i="15" s="1"/>
  <c r="AZ158" i="15"/>
  <c r="AS251" i="15"/>
  <c r="AT251" i="15" s="1"/>
  <c r="AR245" i="15"/>
  <c r="AW143" i="15"/>
  <c r="AX143" i="15" s="1"/>
  <c r="AG119" i="15"/>
  <c r="AH119" i="15" s="1"/>
  <c r="AZ167" i="15"/>
  <c r="AN130" i="15"/>
  <c r="Y225" i="15"/>
  <c r="Z225" i="15" s="1"/>
  <c r="AW318" i="15"/>
  <c r="AX318" i="15" s="1"/>
  <c r="AS123" i="15"/>
  <c r="AT123" i="15" s="1"/>
  <c r="AJ18" i="15"/>
  <c r="Y44" i="15"/>
  <c r="Z44" i="15" s="1"/>
  <c r="BA208" i="15"/>
  <c r="BB208" i="15" s="1"/>
  <c r="AR292" i="15"/>
  <c r="E301" i="15"/>
  <c r="F301" i="15" s="1"/>
  <c r="M133" i="15"/>
  <c r="N133" i="15" s="1"/>
  <c r="E231" i="15"/>
  <c r="F231" i="15" s="1"/>
  <c r="I168" i="15"/>
  <c r="J168" i="15" s="1"/>
  <c r="E308" i="15"/>
  <c r="F308" i="15" s="1"/>
  <c r="M168" i="15"/>
  <c r="N168" i="15" s="1"/>
  <c r="M188" i="15"/>
  <c r="N188" i="15" s="1"/>
  <c r="E225" i="15"/>
  <c r="F225" i="15" s="1"/>
  <c r="AK143" i="15"/>
  <c r="AL143" i="15" s="1"/>
  <c r="E220" i="15"/>
  <c r="F220" i="15" s="1"/>
  <c r="Y124" i="15"/>
  <c r="Z124" i="15" s="1"/>
  <c r="I116" i="15"/>
  <c r="J116" i="15" s="1"/>
  <c r="U109" i="15"/>
  <c r="V109" i="15" s="1"/>
  <c r="AR331" i="15"/>
  <c r="AK125" i="15"/>
  <c r="AL125" i="15" s="1"/>
  <c r="I77" i="15"/>
  <c r="J77" i="15" s="1"/>
  <c r="X228" i="15"/>
  <c r="U33" i="15"/>
  <c r="V33" i="15" s="1"/>
  <c r="M238" i="15"/>
  <c r="N238" i="15" s="1"/>
  <c r="AG259" i="15"/>
  <c r="AH259" i="15" s="1"/>
  <c r="AO204" i="15"/>
  <c r="AP204" i="15" s="1"/>
  <c r="T220" i="15"/>
  <c r="AK64" i="15"/>
  <c r="AL64" i="15" s="1"/>
  <c r="AO299" i="15"/>
  <c r="AP299" i="15" s="1"/>
  <c r="Q220" i="15"/>
  <c r="R220" i="15" s="1"/>
  <c r="AS329" i="15"/>
  <c r="AT329" i="15" s="1"/>
  <c r="AB173" i="15"/>
  <c r="I337" i="15"/>
  <c r="J337" i="15" s="1"/>
  <c r="I34" i="15"/>
  <c r="J34" i="15" s="1"/>
  <c r="AW93" i="15"/>
  <c r="AX93" i="15" s="1"/>
  <c r="AW208" i="15"/>
  <c r="AX208" i="15" s="1"/>
  <c r="Y314" i="15"/>
  <c r="Z314" i="15" s="1"/>
  <c r="X314" i="15"/>
  <c r="U290" i="15"/>
  <c r="V290" i="15" s="1"/>
  <c r="T290" i="15"/>
  <c r="AW285" i="15"/>
  <c r="AX285" i="15" s="1"/>
  <c r="AV285" i="15"/>
  <c r="T79" i="15"/>
  <c r="U79" i="15"/>
  <c r="V79" i="15" s="1"/>
  <c r="Y35" i="15"/>
  <c r="Z35" i="15" s="1"/>
  <c r="X35" i="15"/>
  <c r="AF118" i="15"/>
  <c r="AG118" i="15"/>
  <c r="AH118" i="15" s="1"/>
  <c r="Y63" i="15"/>
  <c r="Z63" i="15" s="1"/>
  <c r="X63" i="15"/>
  <c r="AF162" i="15"/>
  <c r="AG162" i="15"/>
  <c r="AH162" i="15" s="1"/>
  <c r="Q311" i="15"/>
  <c r="R311" i="15" s="1"/>
  <c r="P311" i="15"/>
  <c r="U75" i="15"/>
  <c r="V75" i="15" s="1"/>
  <c r="T75" i="15"/>
  <c r="AC174" i="15"/>
  <c r="AD174" i="15" s="1"/>
  <c r="AB174" i="15"/>
  <c r="AK250" i="15"/>
  <c r="AL250" i="15" s="1"/>
  <c r="AJ250" i="15"/>
  <c r="AS349" i="15"/>
  <c r="AT349" i="15" s="1"/>
  <c r="AR349" i="15"/>
  <c r="Q207" i="15"/>
  <c r="R207" i="15" s="1"/>
  <c r="P207" i="15"/>
  <c r="Y306" i="15"/>
  <c r="Z306" i="15" s="1"/>
  <c r="X306" i="15"/>
  <c r="AC51" i="15"/>
  <c r="AD51" i="15" s="1"/>
  <c r="AB51" i="15"/>
  <c r="AK135" i="15"/>
  <c r="AL135" i="15" s="1"/>
  <c r="AJ135" i="15"/>
  <c r="BA93" i="15"/>
  <c r="BB93" i="15" s="1"/>
  <c r="AZ93" i="15"/>
  <c r="U202" i="15"/>
  <c r="V202" i="15" s="1"/>
  <c r="T202" i="15"/>
  <c r="AC277" i="15"/>
  <c r="AD277" i="15" s="1"/>
  <c r="AB277" i="15"/>
  <c r="AG14" i="15"/>
  <c r="AH14" i="15" s="1"/>
  <c r="AF14" i="15"/>
  <c r="AW197" i="15"/>
  <c r="AX197" i="15" s="1"/>
  <c r="AV197" i="15"/>
  <c r="Q218" i="15"/>
  <c r="R218" i="15" s="1"/>
  <c r="P218" i="15"/>
  <c r="Y301" i="15"/>
  <c r="Z301" i="15" s="1"/>
  <c r="X301" i="15"/>
  <c r="AF336" i="15"/>
  <c r="AG336" i="15"/>
  <c r="AH336" i="15" s="1"/>
  <c r="AS101" i="15"/>
  <c r="AT101" i="15" s="1"/>
  <c r="AR101" i="15"/>
  <c r="BA192" i="15"/>
  <c r="BB192" i="15" s="1"/>
  <c r="AZ192" i="15"/>
  <c r="U261" i="15"/>
  <c r="V261" i="15" s="1"/>
  <c r="T261" i="15"/>
  <c r="AB288" i="15"/>
  <c r="AC288" i="15"/>
  <c r="AD288" i="15" s="1"/>
  <c r="AN133" i="15"/>
  <c r="AO133" i="15"/>
  <c r="AP133" i="15" s="1"/>
  <c r="Q301" i="15"/>
  <c r="R301" i="15" s="1"/>
  <c r="P301" i="15"/>
  <c r="Y328" i="15"/>
  <c r="Z328" i="15" s="1"/>
  <c r="X328" i="15"/>
  <c r="AC57" i="15"/>
  <c r="AD57" i="15" s="1"/>
  <c r="AB57" i="15"/>
  <c r="AK149" i="15"/>
  <c r="AL149" i="15" s="1"/>
  <c r="AJ149" i="15"/>
  <c r="AS240" i="15"/>
  <c r="AT240" i="15" s="1"/>
  <c r="AR240" i="15"/>
  <c r="P134" i="15"/>
  <c r="Q134" i="15"/>
  <c r="R134" i="15" s="1"/>
  <c r="AG316" i="15"/>
  <c r="AH316" i="15" s="1"/>
  <c r="AF316" i="15"/>
  <c r="AJ46" i="15"/>
  <c r="AK46" i="15"/>
  <c r="AL46" i="15" s="1"/>
  <c r="BA236" i="15"/>
  <c r="BB236" i="15" s="1"/>
  <c r="AZ236" i="15"/>
  <c r="Q23" i="15"/>
  <c r="R23" i="15" s="1"/>
  <c r="P23" i="15"/>
  <c r="Y122" i="15"/>
  <c r="Z122" i="15" s="1"/>
  <c r="X122" i="15"/>
  <c r="AG213" i="15"/>
  <c r="AH213" i="15" s="1"/>
  <c r="AF213" i="15"/>
  <c r="AO297" i="15"/>
  <c r="AP297" i="15" s="1"/>
  <c r="AN297" i="15"/>
  <c r="BA53" i="15"/>
  <c r="BB53" i="15" s="1"/>
  <c r="AZ53" i="15"/>
  <c r="U98" i="15"/>
  <c r="V98" i="15" s="1"/>
  <c r="T98" i="15"/>
  <c r="AK265" i="15"/>
  <c r="AL265" i="15" s="1"/>
  <c r="AJ265" i="15"/>
  <c r="AO10" i="15"/>
  <c r="AP10" i="15" s="1"/>
  <c r="AN10" i="15"/>
  <c r="Y261" i="15"/>
  <c r="Z261" i="15" s="1"/>
  <c r="X261" i="15"/>
  <c r="AF296" i="15"/>
  <c r="AG296" i="15"/>
  <c r="AH296" i="15" s="1"/>
  <c r="AG241" i="15"/>
  <c r="AH241" i="15" s="1"/>
  <c r="AF241" i="15"/>
  <c r="AO341" i="15"/>
  <c r="AP341" i="15" s="1"/>
  <c r="AN341" i="15"/>
  <c r="AS70" i="15"/>
  <c r="AT70" i="15" s="1"/>
  <c r="AR70" i="15"/>
  <c r="BA161" i="15"/>
  <c r="BB161" i="15" s="1"/>
  <c r="AZ161" i="15"/>
  <c r="U254" i="15"/>
  <c r="V254" i="15" s="1"/>
  <c r="T254" i="15"/>
  <c r="AW129" i="15"/>
  <c r="AX129" i="15" s="1"/>
  <c r="AV129" i="15"/>
  <c r="AG332" i="15"/>
  <c r="AH332" i="15" s="1"/>
  <c r="AF332" i="15"/>
  <c r="AO344" i="15"/>
  <c r="AP344" i="15" s="1"/>
  <c r="AN344" i="15"/>
  <c r="AS81" i="15"/>
  <c r="AT81" i="15" s="1"/>
  <c r="AR81" i="15"/>
  <c r="AG37" i="15"/>
  <c r="AH37" i="15" s="1"/>
  <c r="AF37" i="15"/>
  <c r="AO121" i="15"/>
  <c r="AP121" i="15" s="1"/>
  <c r="AN121" i="15"/>
  <c r="AW212" i="15"/>
  <c r="AX212" i="15" s="1"/>
  <c r="AV212" i="15"/>
  <c r="Q289" i="15"/>
  <c r="R289" i="15" s="1"/>
  <c r="P289" i="15"/>
  <c r="T50" i="15"/>
  <c r="U50" i="15"/>
  <c r="V50" i="15" s="1"/>
  <c r="AC189" i="15"/>
  <c r="AD189" i="15" s="1"/>
  <c r="AB189" i="15"/>
  <c r="AK281" i="15"/>
  <c r="AL281" i="15" s="1"/>
  <c r="AJ281" i="15"/>
  <c r="AO26" i="15"/>
  <c r="AP26" i="15" s="1"/>
  <c r="AN26" i="15"/>
  <c r="AW109" i="15"/>
  <c r="AX109" i="15" s="1"/>
  <c r="AV109" i="15"/>
  <c r="Q194" i="15"/>
  <c r="R194" i="15" s="1"/>
  <c r="P194" i="15"/>
  <c r="Y277" i="15"/>
  <c r="Z277" i="15" s="1"/>
  <c r="X277" i="15"/>
  <c r="AC30" i="15"/>
  <c r="AD30" i="15" s="1"/>
  <c r="AB30" i="15"/>
  <c r="AK170" i="15"/>
  <c r="AL170" i="15" s="1"/>
  <c r="AJ170" i="15"/>
  <c r="AS269" i="15"/>
  <c r="AT269" i="15" s="1"/>
  <c r="AR269" i="15"/>
  <c r="AW14" i="15"/>
  <c r="AX14" i="15" s="1"/>
  <c r="AV14" i="15"/>
  <c r="Q83" i="15"/>
  <c r="R83" i="15" s="1"/>
  <c r="P83" i="15"/>
  <c r="Y110" i="15"/>
  <c r="Z110" i="15" s="1"/>
  <c r="X110" i="15"/>
  <c r="AG201" i="15"/>
  <c r="AH201" i="15" s="1"/>
  <c r="AF201" i="15"/>
  <c r="AO237" i="15"/>
  <c r="AP237" i="15" s="1"/>
  <c r="AN237" i="15"/>
  <c r="AW312" i="15"/>
  <c r="AX312" i="15" s="1"/>
  <c r="AV312" i="15"/>
  <c r="BA57" i="15"/>
  <c r="BB57" i="15" s="1"/>
  <c r="AZ57" i="15"/>
  <c r="AW42" i="15"/>
  <c r="AX42" i="15" s="1"/>
  <c r="AV42" i="15"/>
  <c r="Q119" i="15"/>
  <c r="R119" i="15" s="1"/>
  <c r="P119" i="15"/>
  <c r="Y218" i="15"/>
  <c r="Z218" i="15" s="1"/>
  <c r="X218" i="15"/>
  <c r="AG309" i="15"/>
  <c r="AH309" i="15" s="1"/>
  <c r="AF309" i="15"/>
  <c r="AK47" i="15"/>
  <c r="AL47" i="15" s="1"/>
  <c r="AJ47" i="15"/>
  <c r="AB269" i="15"/>
  <c r="AC269" i="15"/>
  <c r="AD269" i="15" s="1"/>
  <c r="AK297" i="15"/>
  <c r="AL297" i="15" s="1"/>
  <c r="AJ297" i="15"/>
  <c r="AO42" i="15"/>
  <c r="AP42" i="15" s="1"/>
  <c r="AN42" i="15"/>
  <c r="AW125" i="15"/>
  <c r="AX125" i="15" s="1"/>
  <c r="AV125" i="15"/>
  <c r="Q146" i="15"/>
  <c r="R146" i="15" s="1"/>
  <c r="P146" i="15"/>
  <c r="AG328" i="15"/>
  <c r="AH328" i="15" s="1"/>
  <c r="AF328" i="15"/>
  <c r="AK58" i="15"/>
  <c r="AL58" i="15" s="1"/>
  <c r="AJ58" i="15"/>
  <c r="AS157" i="15"/>
  <c r="AT157" i="15" s="1"/>
  <c r="AR157" i="15"/>
  <c r="BA184" i="15"/>
  <c r="BB184" i="15" s="1"/>
  <c r="AZ184" i="15"/>
  <c r="AC344" i="15"/>
  <c r="AD344" i="15" s="1"/>
  <c r="AB344" i="15"/>
  <c r="AG89" i="15"/>
  <c r="AH89" i="15" s="1"/>
  <c r="AF89" i="15"/>
  <c r="AO189" i="15"/>
  <c r="AP189" i="15" s="1"/>
  <c r="AN189" i="15"/>
  <c r="BA73" i="15"/>
  <c r="BB73" i="15" s="1"/>
  <c r="AZ73" i="15"/>
  <c r="U166" i="15"/>
  <c r="V166" i="15" s="1"/>
  <c r="T166" i="15"/>
  <c r="AN78" i="15"/>
  <c r="AO78" i="15"/>
  <c r="AP78" i="15" s="1"/>
  <c r="AW169" i="15"/>
  <c r="AX169" i="15" s="1"/>
  <c r="AV169" i="15"/>
  <c r="AB154" i="15"/>
  <c r="AC154" i="15"/>
  <c r="AD154" i="15" s="1"/>
  <c r="AK166" i="15"/>
  <c r="AL166" i="15" s="1"/>
  <c r="AJ166" i="15"/>
  <c r="BA292" i="15"/>
  <c r="BB292" i="15" s="1"/>
  <c r="AZ292" i="15"/>
  <c r="Q15" i="15"/>
  <c r="R15" i="15" s="1"/>
  <c r="P15" i="15"/>
  <c r="Y114" i="15"/>
  <c r="Z114" i="15" s="1"/>
  <c r="X114" i="15"/>
  <c r="AO289" i="15"/>
  <c r="AP289" i="15" s="1"/>
  <c r="AN289" i="15"/>
  <c r="AS26" i="15"/>
  <c r="AT26" i="15" s="1"/>
  <c r="AR26" i="15"/>
  <c r="U91" i="15"/>
  <c r="V91" i="15" s="1"/>
  <c r="T91" i="15"/>
  <c r="AK266" i="15"/>
  <c r="AL266" i="15" s="1"/>
  <c r="AJ266" i="15"/>
  <c r="AO19" i="15"/>
  <c r="AP19" i="15" s="1"/>
  <c r="AN19" i="15"/>
  <c r="AW110" i="15"/>
  <c r="AX110" i="15" s="1"/>
  <c r="AV110" i="15"/>
  <c r="Y206" i="15"/>
  <c r="Z206" i="15" s="1"/>
  <c r="X206" i="15"/>
  <c r="AG233" i="15"/>
  <c r="AH233" i="15" s="1"/>
  <c r="AF233" i="15"/>
  <c r="BA89" i="15"/>
  <c r="BB89" i="15" s="1"/>
  <c r="AZ89" i="15"/>
  <c r="U182" i="15"/>
  <c r="V182" i="15" s="1"/>
  <c r="T182" i="15"/>
  <c r="AK285" i="15"/>
  <c r="AL285" i="15" s="1"/>
  <c r="AJ285" i="15"/>
  <c r="AO30" i="15"/>
  <c r="AP30" i="15" s="1"/>
  <c r="AN30" i="15"/>
  <c r="AW121" i="15"/>
  <c r="AX121" i="15" s="1"/>
  <c r="AV121" i="15"/>
  <c r="Y233" i="15"/>
  <c r="Z233" i="15" s="1"/>
  <c r="X233" i="15"/>
  <c r="AG324" i="15"/>
  <c r="AH324" i="15" s="1"/>
  <c r="AF324" i="15"/>
  <c r="BA244" i="15"/>
  <c r="BB244" i="15" s="1"/>
  <c r="AZ244" i="15"/>
  <c r="Q31" i="15"/>
  <c r="R31" i="15" s="1"/>
  <c r="P31" i="15"/>
  <c r="AG221" i="15"/>
  <c r="AH221" i="15" s="1"/>
  <c r="AF221" i="15"/>
  <c r="AO305" i="15"/>
  <c r="AP305" i="15" s="1"/>
  <c r="AN305" i="15"/>
  <c r="AZ125" i="15"/>
  <c r="BA125" i="15"/>
  <c r="BB125" i="15" s="1"/>
  <c r="U234" i="15"/>
  <c r="V234" i="15" s="1"/>
  <c r="T234" i="15"/>
  <c r="AG110" i="15"/>
  <c r="AH110" i="15" s="1"/>
  <c r="AF110" i="15"/>
  <c r="AO210" i="15"/>
  <c r="AP210" i="15" s="1"/>
  <c r="AN210" i="15"/>
  <c r="AW293" i="15"/>
  <c r="AX293" i="15" s="1"/>
  <c r="AV293" i="15"/>
  <c r="T51" i="15"/>
  <c r="U51" i="15"/>
  <c r="V51" i="15" s="1"/>
  <c r="AC86" i="15"/>
  <c r="AD86" i="15" s="1"/>
  <c r="AB86" i="15"/>
  <c r="AR261" i="15"/>
  <c r="AS261" i="15"/>
  <c r="AT261" i="15" s="1"/>
  <c r="BA352" i="15"/>
  <c r="BB352" i="15" s="1"/>
  <c r="AZ352" i="15"/>
  <c r="Y166" i="15"/>
  <c r="Z166" i="15" s="1"/>
  <c r="X166" i="15"/>
  <c r="AG257" i="15"/>
  <c r="AH257" i="15" s="1"/>
  <c r="AF257" i="15"/>
  <c r="AW329" i="15"/>
  <c r="AX329" i="15" s="1"/>
  <c r="AV329" i="15"/>
  <c r="BA66" i="15"/>
  <c r="BB66" i="15" s="1"/>
  <c r="AZ66" i="15"/>
  <c r="AC250" i="15"/>
  <c r="AD250" i="15" s="1"/>
  <c r="AB250" i="15"/>
  <c r="AK326" i="15"/>
  <c r="AL326" i="15" s="1"/>
  <c r="AJ326" i="15"/>
  <c r="P111" i="15"/>
  <c r="Q111" i="15"/>
  <c r="R111" i="15" s="1"/>
  <c r="Y146" i="15"/>
  <c r="Z146" i="15" s="1"/>
  <c r="X146" i="15"/>
  <c r="AO321" i="15"/>
  <c r="AP321" i="15" s="1"/>
  <c r="AN321" i="15"/>
  <c r="AW348" i="15"/>
  <c r="AX348" i="15" s="1"/>
  <c r="AV348" i="15"/>
  <c r="AB261" i="15"/>
  <c r="AC261" i="15"/>
  <c r="AD261" i="15" s="1"/>
  <c r="AK353" i="15"/>
  <c r="AL353" i="15" s="1"/>
  <c r="AJ353" i="15"/>
  <c r="AW117" i="15"/>
  <c r="AX117" i="15" s="1"/>
  <c r="AV117" i="15"/>
  <c r="Q202" i="15"/>
  <c r="R202" i="15" s="1"/>
  <c r="P202" i="15"/>
  <c r="Y285" i="15"/>
  <c r="Z285" i="15" s="1"/>
  <c r="X285" i="15"/>
  <c r="AJ178" i="15"/>
  <c r="AK178" i="15"/>
  <c r="AL178" i="15" s="1"/>
  <c r="AS277" i="15"/>
  <c r="AT277" i="15" s="1"/>
  <c r="AR277" i="15"/>
  <c r="Y182" i="15"/>
  <c r="Z182" i="15" s="1"/>
  <c r="X182" i="15"/>
  <c r="AG273" i="15"/>
  <c r="AH273" i="15" s="1"/>
  <c r="AF273" i="15"/>
  <c r="AR166" i="15"/>
  <c r="AS166" i="15"/>
  <c r="AT166" i="15" s="1"/>
  <c r="BA257" i="15"/>
  <c r="BB257" i="15" s="1"/>
  <c r="AZ257" i="15"/>
  <c r="AG106" i="15"/>
  <c r="AH106" i="15" s="1"/>
  <c r="AF106" i="15"/>
  <c r="AW225" i="15"/>
  <c r="AX225" i="15" s="1"/>
  <c r="AV225" i="15"/>
  <c r="Q310" i="15"/>
  <c r="R310" i="15" s="1"/>
  <c r="P310" i="15"/>
  <c r="AC146" i="15"/>
  <c r="AD146" i="15" s="1"/>
  <c r="AB146" i="15"/>
  <c r="AS305" i="15"/>
  <c r="AT305" i="15" s="1"/>
  <c r="AR305" i="15"/>
  <c r="AG51" i="15"/>
  <c r="AH51" i="15" s="1"/>
  <c r="AF51" i="15"/>
  <c r="U223" i="15"/>
  <c r="V223" i="15" s="1"/>
  <c r="T223" i="15"/>
  <c r="Y119" i="15"/>
  <c r="Z119" i="15" s="1"/>
  <c r="X119" i="15"/>
  <c r="AW23" i="15"/>
  <c r="AX23" i="15" s="1"/>
  <c r="AV23" i="15"/>
  <c r="AO199" i="15"/>
  <c r="AP199" i="15" s="1"/>
  <c r="AN199" i="15"/>
  <c r="Y32" i="15"/>
  <c r="Z32" i="15" s="1"/>
  <c r="X32" i="15"/>
  <c r="BA202" i="15"/>
  <c r="BB202" i="15" s="1"/>
  <c r="AZ202" i="15"/>
  <c r="AJ119" i="15"/>
  <c r="AK119" i="15"/>
  <c r="AL119" i="15" s="1"/>
  <c r="X290" i="15"/>
  <c r="Y290" i="15"/>
  <c r="Z290" i="15" s="1"/>
  <c r="Q191" i="15"/>
  <c r="R191" i="15" s="1"/>
  <c r="P191" i="15"/>
  <c r="AW114" i="15"/>
  <c r="AX114" i="15" s="1"/>
  <c r="AV114" i="15"/>
  <c r="AO15" i="15"/>
  <c r="AP15" i="15" s="1"/>
  <c r="AN15" i="15"/>
  <c r="AK278" i="15"/>
  <c r="AL278" i="15" s="1"/>
  <c r="AJ278" i="15"/>
  <c r="AC202" i="15"/>
  <c r="AD202" i="15" s="1"/>
  <c r="AB202" i="15"/>
  <c r="U167" i="15"/>
  <c r="V167" i="15" s="1"/>
  <c r="T167" i="15"/>
  <c r="BA82" i="15"/>
  <c r="BB82" i="15" s="1"/>
  <c r="AZ82" i="15"/>
  <c r="Q7" i="15"/>
  <c r="R7" i="15" s="1"/>
  <c r="P7" i="15"/>
  <c r="AS273" i="15"/>
  <c r="AT273" i="15" s="1"/>
  <c r="Y167" i="15"/>
  <c r="Z167" i="15" s="1"/>
  <c r="AZ339" i="15"/>
  <c r="AN114" i="15"/>
  <c r="M231" i="15"/>
  <c r="N231" i="15" s="1"/>
  <c r="BA38" i="15"/>
  <c r="BB38" i="15" s="1"/>
  <c r="AJ66" i="15"/>
  <c r="AN115" i="15"/>
  <c r="AF33" i="15"/>
  <c r="T123" i="15"/>
  <c r="AB142" i="15"/>
  <c r="I52" i="15"/>
  <c r="J52" i="15" s="1"/>
  <c r="AK238" i="15"/>
  <c r="AL238" i="15" s="1"/>
  <c r="AB120" i="15"/>
  <c r="E345" i="15"/>
  <c r="F345" i="15" s="1"/>
  <c r="AS43" i="15"/>
  <c r="AT43" i="15" s="1"/>
  <c r="I27" i="15"/>
  <c r="J27" i="15" s="1"/>
  <c r="E170" i="15"/>
  <c r="F170" i="15" s="1"/>
  <c r="I195" i="15"/>
  <c r="J195" i="15" s="1"/>
  <c r="E171" i="15"/>
  <c r="F171" i="15" s="1"/>
  <c r="AF225" i="15"/>
  <c r="Q40" i="15"/>
  <c r="R40" i="15" s="1"/>
  <c r="M267" i="15"/>
  <c r="N267" i="15" s="1"/>
  <c r="E331" i="15"/>
  <c r="F331" i="15" s="1"/>
  <c r="AS54" i="15"/>
  <c r="AT54" i="15" s="1"/>
  <c r="I234" i="15"/>
  <c r="J234" i="15" s="1"/>
  <c r="E57" i="15"/>
  <c r="F57" i="15" s="1"/>
  <c r="I318" i="15"/>
  <c r="J318" i="15" s="1"/>
  <c r="Y257" i="15"/>
  <c r="Z257" i="15" s="1"/>
  <c r="I264" i="15"/>
  <c r="J264" i="15" s="1"/>
  <c r="AG192" i="15"/>
  <c r="AH192" i="15" s="1"/>
  <c r="U237" i="15"/>
  <c r="V237" i="15" s="1"/>
  <c r="E276" i="15"/>
  <c r="F276" i="15" s="1"/>
  <c r="E89" i="15"/>
  <c r="F89" i="15" s="1"/>
  <c r="AK53" i="15"/>
  <c r="AL53" i="15" s="1"/>
  <c r="T333" i="15"/>
  <c r="AW176" i="15"/>
  <c r="AX176" i="15" s="1"/>
  <c r="I51" i="15"/>
  <c r="J51" i="15" s="1"/>
  <c r="AS352" i="15"/>
  <c r="AT352" i="15" s="1"/>
  <c r="AB69" i="15"/>
  <c r="AN232" i="15"/>
  <c r="AW112" i="15"/>
  <c r="AX112" i="15" s="1"/>
  <c r="AS208" i="15"/>
  <c r="AT208" i="15" s="1"/>
  <c r="I333" i="15"/>
  <c r="J333" i="15" s="1"/>
  <c r="AJ261" i="15"/>
  <c r="Q269" i="15"/>
  <c r="R269" i="15" s="1"/>
  <c r="AK192" i="15"/>
  <c r="AL192" i="15" s="1"/>
  <c r="I44" i="15"/>
  <c r="J44" i="15" s="1"/>
  <c r="E153" i="15"/>
  <c r="F153" i="15" s="1"/>
  <c r="AG36" i="15"/>
  <c r="AH36" i="15" s="1"/>
  <c r="AN105" i="15"/>
  <c r="E281" i="15"/>
  <c r="F281" i="15" s="1"/>
  <c r="M262" i="15"/>
  <c r="N262" i="15" s="1"/>
  <c r="U320" i="15"/>
  <c r="V320" i="15" s="1"/>
  <c r="AG315" i="15"/>
  <c r="AH315" i="15" s="1"/>
  <c r="P205" i="15"/>
  <c r="AZ52" i="15"/>
  <c r="X129" i="15"/>
  <c r="U264" i="15"/>
  <c r="V264" i="15" s="1"/>
  <c r="P213" i="15"/>
  <c r="AO45" i="15"/>
  <c r="AP45" i="15" s="1"/>
  <c r="AJ165" i="15"/>
  <c r="AG49" i="15"/>
  <c r="AH49" i="15" s="1"/>
  <c r="M28" i="15"/>
  <c r="N28" i="15" s="1"/>
  <c r="E55" i="15"/>
  <c r="F55" i="15" s="1"/>
  <c r="M116" i="15"/>
  <c r="N116" i="15" s="1"/>
  <c r="AJ93" i="15"/>
  <c r="AK117" i="15"/>
  <c r="AL117" i="15" s="1"/>
  <c r="AN332" i="15"/>
  <c r="AW20" i="15"/>
  <c r="AX20" i="15" s="1"/>
  <c r="Q209" i="15"/>
  <c r="R209" i="15" s="1"/>
  <c r="AO112" i="15"/>
  <c r="AP112" i="15" s="1"/>
  <c r="AW224" i="15"/>
  <c r="AX224" i="15" s="1"/>
  <c r="AG327" i="15"/>
  <c r="AH327" i="15" s="1"/>
  <c r="M100" i="15"/>
  <c r="N100" i="15" s="1"/>
  <c r="E146" i="15"/>
  <c r="F146" i="15" s="1"/>
  <c r="M81" i="15"/>
  <c r="N81" i="15" s="1"/>
  <c r="I185" i="15"/>
  <c r="J185" i="15" s="1"/>
  <c r="I141" i="15"/>
  <c r="J141" i="15" s="1"/>
  <c r="P32" i="15"/>
  <c r="AR322" i="15"/>
  <c r="AB155" i="15"/>
  <c r="E253" i="15"/>
  <c r="F253" i="15" s="1"/>
  <c r="I64" i="15"/>
  <c r="J64" i="15" s="1"/>
  <c r="I21" i="15"/>
  <c r="J21" i="15" s="1"/>
  <c r="E63" i="15"/>
  <c r="F63" i="15" s="1"/>
  <c r="E104" i="15"/>
  <c r="F104" i="15" s="1"/>
  <c r="M195" i="15"/>
  <c r="N195" i="15" s="1"/>
  <c r="M56" i="15"/>
  <c r="N56" i="15" s="1"/>
  <c r="M200" i="15"/>
  <c r="N200" i="15" s="1"/>
  <c r="M124" i="15"/>
  <c r="N124" i="15" s="1"/>
  <c r="I20" i="15"/>
  <c r="J20" i="15" s="1"/>
  <c r="E61" i="15"/>
  <c r="F61" i="15" s="1"/>
  <c r="M66" i="15"/>
  <c r="N66" i="15" s="1"/>
  <c r="E112" i="15"/>
  <c r="F112" i="15" s="1"/>
  <c r="P338" i="15"/>
  <c r="AV317" i="15"/>
  <c r="AO234" i="15"/>
  <c r="AP234" i="15" s="1"/>
  <c r="AF134" i="15"/>
  <c r="Y115" i="15"/>
  <c r="Z115" i="15" s="1"/>
  <c r="BA341" i="15"/>
  <c r="BB341" i="15" s="1"/>
  <c r="AK239" i="15"/>
  <c r="AL239" i="15" s="1"/>
  <c r="U56" i="15"/>
  <c r="V56" i="15" s="1"/>
  <c r="AZ249" i="15"/>
  <c r="AS158" i="15"/>
  <c r="AT158" i="15" s="1"/>
  <c r="AW206" i="15"/>
  <c r="AX206" i="15" s="1"/>
  <c r="AO218" i="15"/>
  <c r="AP218" i="15" s="1"/>
  <c r="AS50" i="15"/>
  <c r="AT50" i="15" s="1"/>
  <c r="AJ190" i="15"/>
  <c r="P342" i="15"/>
  <c r="AW321" i="15"/>
  <c r="AX321" i="15" s="1"/>
  <c r="P100" i="15"/>
  <c r="AK187" i="15"/>
  <c r="AL187" i="15" s="1"/>
  <c r="T107" i="15"/>
  <c r="AN202" i="15"/>
  <c r="AW74" i="15"/>
  <c r="AX74" i="15" s="1"/>
  <c r="AV177" i="15"/>
  <c r="AO325" i="15"/>
  <c r="AP325" i="15" s="1"/>
  <c r="Y134" i="15"/>
  <c r="Z134" i="15" s="1"/>
  <c r="AO306" i="15"/>
  <c r="AP306" i="15" s="1"/>
  <c r="BA285" i="15"/>
  <c r="BB285" i="15" s="1"/>
  <c r="BA74" i="15"/>
  <c r="BB74" i="15" s="1"/>
  <c r="M169" i="15"/>
  <c r="N169" i="15" s="1"/>
  <c r="I74" i="15"/>
  <c r="J74" i="15" s="1"/>
  <c r="I335" i="15"/>
  <c r="J335" i="15" s="1"/>
  <c r="E180" i="15"/>
  <c r="F180" i="15" s="1"/>
  <c r="M177" i="15"/>
  <c r="N177" i="15" s="1"/>
  <c r="M131" i="15"/>
  <c r="N131" i="15" s="1"/>
  <c r="I13" i="15"/>
  <c r="J13" i="15" s="1"/>
  <c r="M228" i="15"/>
  <c r="N228" i="15" s="1"/>
  <c r="I149" i="15"/>
  <c r="J149" i="15" s="1"/>
  <c r="E274" i="15"/>
  <c r="F274" i="15" s="1"/>
  <c r="I249" i="15"/>
  <c r="J249" i="15" s="1"/>
  <c r="E185" i="15"/>
  <c r="F185" i="15" s="1"/>
  <c r="I260" i="15"/>
  <c r="J260" i="15" s="1"/>
  <c r="T342" i="15"/>
  <c r="P275" i="15"/>
  <c r="AV301" i="15"/>
  <c r="AZ133" i="15"/>
  <c r="X202" i="15"/>
  <c r="AR262" i="15"/>
  <c r="AZ245" i="15"/>
  <c r="P215" i="15"/>
  <c r="AB162" i="15"/>
  <c r="AJ341" i="15"/>
  <c r="T174" i="15"/>
  <c r="AV38" i="15"/>
  <c r="AJ258" i="15"/>
  <c r="T147" i="15"/>
  <c r="AG274" i="15"/>
  <c r="AH274" i="15" s="1"/>
  <c r="AN316" i="15"/>
  <c r="AO93" i="15"/>
  <c r="AP93" i="15" s="1"/>
  <c r="I50" i="15"/>
  <c r="J50" i="15" s="1"/>
  <c r="E11" i="15"/>
  <c r="F11" i="15" s="1"/>
  <c r="M17" i="15"/>
  <c r="N17" i="15" s="1"/>
  <c r="AB39" i="15"/>
  <c r="AB222" i="15"/>
  <c r="AF229" i="15"/>
  <c r="AV26" i="15"/>
  <c r="AF202" i="15"/>
  <c r="AZ353" i="15"/>
  <c r="AR321" i="15"/>
  <c r="P326" i="15"/>
  <c r="P107" i="15"/>
  <c r="X123" i="15"/>
  <c r="I99" i="15"/>
  <c r="J99" i="15" s="1"/>
  <c r="M174" i="15"/>
  <c r="N174" i="15" s="1"/>
  <c r="M229" i="15"/>
  <c r="N229" i="15" s="1"/>
  <c r="I194" i="15"/>
  <c r="J194" i="15" s="1"/>
  <c r="I259" i="15"/>
  <c r="J259" i="15" s="1"/>
  <c r="E173" i="15"/>
  <c r="F173" i="15" s="1"/>
  <c r="M216" i="15"/>
  <c r="N216" i="15" s="1"/>
  <c r="E239" i="15"/>
  <c r="F239" i="15" s="1"/>
  <c r="I343" i="15"/>
  <c r="J343" i="15" s="1"/>
  <c r="I294" i="15"/>
  <c r="J294" i="15" s="1"/>
  <c r="E298" i="15"/>
  <c r="F298" i="15" s="1"/>
  <c r="E189" i="15"/>
  <c r="F189" i="15" s="1"/>
  <c r="AN313" i="15"/>
  <c r="AB178" i="15"/>
  <c r="AN230" i="15"/>
  <c r="X19" i="15"/>
  <c r="AR162" i="15"/>
  <c r="AN86" i="15"/>
  <c r="AB249" i="15"/>
  <c r="AZ145" i="15"/>
  <c r="AR293" i="15"/>
  <c r="AB182" i="15"/>
  <c r="AZ62" i="15"/>
  <c r="AN71" i="15"/>
  <c r="M284" i="15"/>
  <c r="N284" i="15" s="1"/>
  <c r="P103" i="15"/>
  <c r="AB79" i="15"/>
  <c r="AZ22" i="15"/>
  <c r="AF102" i="15"/>
  <c r="AB59" i="15"/>
  <c r="T63" i="15"/>
  <c r="AF206" i="15"/>
  <c r="M347" i="15"/>
  <c r="N347" i="15" s="1"/>
  <c r="E191" i="15"/>
  <c r="F191" i="15" s="1"/>
  <c r="AF313" i="15"/>
  <c r="AC81" i="15"/>
  <c r="AD81" i="15" s="1"/>
  <c r="AC304" i="15"/>
  <c r="AD304" i="15" s="1"/>
  <c r="AN176" i="15"/>
  <c r="AN66" i="15"/>
  <c r="AG86" i="15"/>
  <c r="AH86" i="15" s="1"/>
  <c r="AJ259" i="15"/>
  <c r="AR181" i="15"/>
  <c r="AW62" i="15"/>
  <c r="AX62" i="15" s="1"/>
  <c r="AK195" i="15"/>
  <c r="AL195" i="15" s="1"/>
  <c r="AZ233" i="15"/>
  <c r="AS311" i="15"/>
  <c r="AT311" i="15" s="1"/>
  <c r="AB87" i="15"/>
  <c r="AG307" i="15"/>
  <c r="AH307" i="15" s="1"/>
  <c r="P131" i="15"/>
  <c r="U274" i="15"/>
  <c r="V274" i="15" s="1"/>
  <c r="AV279" i="15"/>
  <c r="Q108" i="15"/>
  <c r="R108" i="15" s="1"/>
  <c r="AV190" i="15"/>
  <c r="X352" i="15"/>
  <c r="BA305" i="15"/>
  <c r="BB305" i="15" s="1"/>
  <c r="AF146" i="15"/>
  <c r="AJ67" i="15"/>
  <c r="AJ282" i="15"/>
  <c r="P133" i="15"/>
  <c r="U68" i="15"/>
  <c r="V68" i="15" s="1"/>
  <c r="AZ156" i="15"/>
  <c r="AG65" i="15"/>
  <c r="AH65" i="15" s="1"/>
  <c r="AC152" i="15"/>
  <c r="AD152" i="15" s="1"/>
  <c r="D248" i="15"/>
  <c r="E248" i="15"/>
  <c r="F248" i="15" s="1"/>
  <c r="D20" i="15"/>
  <c r="E20" i="15"/>
  <c r="F20" i="15" s="1"/>
  <c r="H177" i="15"/>
  <c r="I177" i="15"/>
  <c r="J177" i="15" s="1"/>
  <c r="H256" i="15"/>
  <c r="I256" i="15"/>
  <c r="J256" i="15" s="1"/>
  <c r="H276" i="15"/>
  <c r="I276" i="15"/>
  <c r="J276" i="15" s="1"/>
  <c r="D120" i="15"/>
  <c r="E120" i="15"/>
  <c r="F120" i="15" s="1"/>
  <c r="H59" i="15"/>
  <c r="I59" i="15"/>
  <c r="J59" i="15" s="1"/>
  <c r="L135" i="15"/>
  <c r="M135" i="15"/>
  <c r="N135" i="15" s="1"/>
  <c r="D79" i="15"/>
  <c r="E79" i="15"/>
  <c r="F79" i="15" s="1"/>
  <c r="D202" i="15"/>
  <c r="E202" i="15"/>
  <c r="F202" i="15" s="1"/>
  <c r="AS184" i="15"/>
  <c r="AT184" i="15" s="1"/>
  <c r="AR184" i="15"/>
  <c r="AN113" i="15"/>
  <c r="AO113" i="15"/>
  <c r="AP113" i="15" s="1"/>
  <c r="AV204" i="15"/>
  <c r="AW204" i="15"/>
  <c r="AX204" i="15" s="1"/>
  <c r="AC181" i="15"/>
  <c r="AD181" i="15" s="1"/>
  <c r="AB181" i="15"/>
  <c r="P122" i="15"/>
  <c r="Q122" i="15"/>
  <c r="R122" i="15" s="1"/>
  <c r="Y205" i="15"/>
  <c r="Z205" i="15" s="1"/>
  <c r="X205" i="15"/>
  <c r="AF240" i="15"/>
  <c r="AG240" i="15"/>
  <c r="AH240" i="15" s="1"/>
  <c r="AS69" i="15"/>
  <c r="AT69" i="15" s="1"/>
  <c r="AR69" i="15"/>
  <c r="AZ160" i="15"/>
  <c r="BA160" i="15"/>
  <c r="BB160" i="15" s="1"/>
  <c r="U229" i="15"/>
  <c r="V229" i="15" s="1"/>
  <c r="T229" i="15"/>
  <c r="AN101" i="15"/>
  <c r="AO101" i="15"/>
  <c r="AP101" i="15" s="1"/>
  <c r="AW137" i="15"/>
  <c r="AX137" i="15" s="1"/>
  <c r="AV137" i="15"/>
  <c r="P222" i="15"/>
  <c r="Q222" i="15"/>
  <c r="R222" i="15" s="1"/>
  <c r="Y313" i="15"/>
  <c r="Z313" i="15" s="1"/>
  <c r="X313" i="15"/>
  <c r="BA196" i="15"/>
  <c r="BB196" i="15" s="1"/>
  <c r="AZ196" i="15"/>
  <c r="AC300" i="15"/>
  <c r="AD300" i="15" s="1"/>
  <c r="AB300" i="15"/>
  <c r="AF45" i="15"/>
  <c r="AG45" i="15"/>
  <c r="AH45" i="15" s="1"/>
  <c r="AO129" i="15"/>
  <c r="AP129" i="15" s="1"/>
  <c r="AN129" i="15"/>
  <c r="X340" i="15"/>
  <c r="Y340" i="15"/>
  <c r="Z340" i="15" s="1"/>
  <c r="AS85" i="15"/>
  <c r="AT85" i="15" s="1"/>
  <c r="AR85" i="15"/>
  <c r="T245" i="15"/>
  <c r="U245" i="15"/>
  <c r="V245" i="15" s="1"/>
  <c r="AB336" i="15"/>
  <c r="AC336" i="15"/>
  <c r="AD336" i="15" s="1"/>
  <c r="AG81" i="15"/>
  <c r="AH81" i="15" s="1"/>
  <c r="AF81" i="15"/>
  <c r="AZ65" i="15"/>
  <c r="BA65" i="15"/>
  <c r="BB65" i="15" s="1"/>
  <c r="U158" i="15"/>
  <c r="V158" i="15" s="1"/>
  <c r="T158" i="15"/>
  <c r="AW33" i="15"/>
  <c r="AX33" i="15" s="1"/>
  <c r="AV33" i="15"/>
  <c r="Y209" i="15"/>
  <c r="Z209" i="15" s="1"/>
  <c r="X209" i="15"/>
  <c r="AF300" i="15"/>
  <c r="AG300" i="15"/>
  <c r="AH300" i="15" s="1"/>
  <c r="AR113" i="15"/>
  <c r="AS113" i="15"/>
  <c r="AT113" i="15" s="1"/>
  <c r="T81" i="15"/>
  <c r="U81" i="15"/>
  <c r="V81" i="15" s="1"/>
  <c r="AG144" i="15"/>
  <c r="AH144" i="15" s="1"/>
  <c r="AF144" i="15"/>
  <c r="AJ196" i="15"/>
  <c r="AK196" i="15"/>
  <c r="AL196" i="15" s="1"/>
  <c r="AW16" i="15"/>
  <c r="AX16" i="15" s="1"/>
  <c r="AV16" i="15"/>
  <c r="AF219" i="15"/>
  <c r="AG219" i="15"/>
  <c r="AH219" i="15" s="1"/>
  <c r="AN303" i="15"/>
  <c r="AO303" i="15"/>
  <c r="AP303" i="15" s="1"/>
  <c r="AR48" i="15"/>
  <c r="AS48" i="15"/>
  <c r="AT48" i="15" s="1"/>
  <c r="T288" i="15"/>
  <c r="U288" i="15"/>
  <c r="V288" i="15" s="1"/>
  <c r="Y33" i="15"/>
  <c r="Z33" i="15" s="1"/>
  <c r="X33" i="15"/>
  <c r="AG124" i="15"/>
  <c r="AH124" i="15" s="1"/>
  <c r="AF124" i="15"/>
  <c r="AN200" i="15"/>
  <c r="AO200" i="15"/>
  <c r="AP200" i="15" s="1"/>
  <c r="AV291" i="15"/>
  <c r="AW291" i="15"/>
  <c r="AX291" i="15" s="1"/>
  <c r="BA44" i="15"/>
  <c r="BB44" i="15" s="1"/>
  <c r="AZ44" i="15"/>
  <c r="U185" i="15"/>
  <c r="V185" i="15" s="1"/>
  <c r="T185" i="15"/>
  <c r="AB276" i="15"/>
  <c r="AC276" i="15"/>
  <c r="AD276" i="15" s="1"/>
  <c r="AF21" i="15"/>
  <c r="AG21" i="15"/>
  <c r="AH21" i="15" s="1"/>
  <c r="AW132" i="15"/>
  <c r="AX132" i="15" s="1"/>
  <c r="AV132" i="15"/>
  <c r="X252" i="15"/>
  <c r="Y252" i="15"/>
  <c r="Z252" i="15" s="1"/>
  <c r="AK73" i="15"/>
  <c r="AL73" i="15" s="1"/>
  <c r="AJ73" i="15"/>
  <c r="AR172" i="15"/>
  <c r="AS172" i="15"/>
  <c r="AT172" i="15" s="1"/>
  <c r="AZ247" i="15"/>
  <c r="BA247" i="15"/>
  <c r="BB247" i="15" s="1"/>
  <c r="U332" i="15"/>
  <c r="V332" i="15" s="1"/>
  <c r="T332" i="15"/>
  <c r="Y69" i="15"/>
  <c r="Z69" i="15" s="1"/>
  <c r="X69" i="15"/>
  <c r="AF104" i="15"/>
  <c r="AG104" i="15"/>
  <c r="AH104" i="15" s="1"/>
  <c r="AO149" i="15"/>
  <c r="AP149" i="15" s="1"/>
  <c r="AN149" i="15"/>
  <c r="P317" i="15"/>
  <c r="Q317" i="15"/>
  <c r="R317" i="15" s="1"/>
  <c r="T62" i="15"/>
  <c r="U62" i="15"/>
  <c r="V62" i="15" s="1"/>
  <c r="AB137" i="15"/>
  <c r="AC137" i="15"/>
  <c r="AD137" i="15" s="1"/>
  <c r="AR192" i="15"/>
  <c r="AS192" i="15"/>
  <c r="AT192" i="15" s="1"/>
  <c r="AZ291" i="15"/>
  <c r="BA291" i="15"/>
  <c r="BB291" i="15" s="1"/>
  <c r="U304" i="15"/>
  <c r="V304" i="15" s="1"/>
  <c r="T304" i="15"/>
  <c r="Y49" i="15"/>
  <c r="Z49" i="15" s="1"/>
  <c r="X49" i="15"/>
  <c r="AF140" i="15"/>
  <c r="AG140" i="15"/>
  <c r="AH140" i="15" s="1"/>
  <c r="AN152" i="15"/>
  <c r="AO152" i="15"/>
  <c r="AP152" i="15" s="1"/>
  <c r="AW243" i="15"/>
  <c r="AX243" i="15" s="1"/>
  <c r="AV243" i="15"/>
  <c r="Q344" i="15"/>
  <c r="R344" i="15" s="1"/>
  <c r="P344" i="15"/>
  <c r="T73" i="15"/>
  <c r="U73" i="15"/>
  <c r="V73" i="15" s="1"/>
  <c r="AB164" i="15"/>
  <c r="AC164" i="15"/>
  <c r="AD164" i="15" s="1"/>
  <c r="AS283" i="15"/>
  <c r="AT283" i="15" s="1"/>
  <c r="AR283" i="15"/>
  <c r="P97" i="15"/>
  <c r="Q97" i="15"/>
  <c r="R97" i="15" s="1"/>
  <c r="Y204" i="15"/>
  <c r="Z204" i="15" s="1"/>
  <c r="X204" i="15"/>
  <c r="AG343" i="15"/>
  <c r="AH343" i="15" s="1"/>
  <c r="AF343" i="15"/>
  <c r="AJ89" i="15"/>
  <c r="AK89" i="15"/>
  <c r="AL89" i="15" s="1"/>
  <c r="AR188" i="15"/>
  <c r="AS188" i="15"/>
  <c r="AT188" i="15" s="1"/>
  <c r="AZ263" i="15"/>
  <c r="BA263" i="15"/>
  <c r="BB263" i="15" s="1"/>
  <c r="T348" i="15"/>
  <c r="U348" i="15"/>
  <c r="V348" i="15" s="1"/>
  <c r="X85" i="15"/>
  <c r="Y85" i="15"/>
  <c r="Z85" i="15" s="1"/>
  <c r="AF184" i="15"/>
  <c r="AG184" i="15"/>
  <c r="AH184" i="15" s="1"/>
  <c r="AS77" i="15"/>
  <c r="AT77" i="15" s="1"/>
  <c r="AR77" i="15"/>
  <c r="AZ168" i="15"/>
  <c r="BA168" i="15"/>
  <c r="BB168" i="15" s="1"/>
  <c r="AC264" i="15"/>
  <c r="AD264" i="15" s="1"/>
  <c r="AB264" i="15"/>
  <c r="AG9" i="15"/>
  <c r="AH9" i="15" s="1"/>
  <c r="AF9" i="15"/>
  <c r="AV120" i="15"/>
  <c r="AW120" i="15"/>
  <c r="AX120" i="15" s="1"/>
  <c r="Y304" i="15"/>
  <c r="Z304" i="15" s="1"/>
  <c r="X304" i="15"/>
  <c r="AB33" i="15"/>
  <c r="AC33" i="15"/>
  <c r="AD33" i="15" s="1"/>
  <c r="AR152" i="15"/>
  <c r="AS152" i="15"/>
  <c r="AT152" i="15" s="1"/>
  <c r="AG156" i="15"/>
  <c r="AH156" i="15" s="1"/>
  <c r="AF156" i="15"/>
  <c r="Y65" i="15"/>
  <c r="Z65" i="15" s="1"/>
  <c r="X65" i="15"/>
  <c r="BA243" i="15"/>
  <c r="BB243" i="15" s="1"/>
  <c r="AZ243" i="15"/>
  <c r="AS144" i="15"/>
  <c r="AT144" i="15" s="1"/>
  <c r="AR144" i="15"/>
  <c r="Y232" i="15"/>
  <c r="Z232" i="15" s="1"/>
  <c r="X232" i="15"/>
  <c r="L326" i="15"/>
  <c r="M326" i="15"/>
  <c r="N326" i="15" s="1"/>
  <c r="L91" i="15"/>
  <c r="M91" i="15"/>
  <c r="N91" i="15" s="1"/>
  <c r="H265" i="15"/>
  <c r="I265" i="15"/>
  <c r="J265" i="15" s="1"/>
  <c r="H79" i="15"/>
  <c r="I79" i="15"/>
  <c r="J79" i="15" s="1"/>
  <c r="L255" i="15"/>
  <c r="M255" i="15"/>
  <c r="N255" i="15" s="1"/>
  <c r="D332" i="15"/>
  <c r="E332" i="15"/>
  <c r="F332" i="15" s="1"/>
  <c r="L263" i="15"/>
  <c r="M263" i="15"/>
  <c r="N263" i="15" s="1"/>
  <c r="D266" i="15"/>
  <c r="E266" i="15"/>
  <c r="F266" i="15" s="1"/>
  <c r="D303" i="15"/>
  <c r="E303" i="15"/>
  <c r="F303" i="15" s="1"/>
  <c r="AN296" i="15"/>
  <c r="AO296" i="15"/>
  <c r="AP296" i="15" s="1"/>
  <c r="AG220" i="15"/>
  <c r="AH220" i="15" s="1"/>
  <c r="AF220" i="15"/>
  <c r="Q38" i="15"/>
  <c r="R38" i="15" s="1"/>
  <c r="P38" i="15"/>
  <c r="BA307" i="15"/>
  <c r="BB307" i="15" s="1"/>
  <c r="AZ307" i="15"/>
  <c r="AB25" i="15"/>
  <c r="AC25" i="15"/>
  <c r="AD25" i="15" s="1"/>
  <c r="Y296" i="15"/>
  <c r="Z296" i="15" s="1"/>
  <c r="X296" i="15"/>
  <c r="L39" i="15"/>
  <c r="M39" i="15"/>
  <c r="N39" i="15" s="1"/>
  <c r="H331" i="15"/>
  <c r="I331" i="15"/>
  <c r="J331" i="15" s="1"/>
  <c r="L155" i="15"/>
  <c r="M155" i="15"/>
  <c r="N155" i="15" s="1"/>
  <c r="H329" i="15"/>
  <c r="I329" i="15"/>
  <c r="J329" i="15" s="1"/>
  <c r="L112" i="15"/>
  <c r="M112" i="15"/>
  <c r="N112" i="15" s="1"/>
  <c r="H143" i="15"/>
  <c r="I143" i="15"/>
  <c r="J143" i="15" s="1"/>
  <c r="D118" i="15"/>
  <c r="E118" i="15"/>
  <c r="F118" i="15" s="1"/>
  <c r="L319" i="15"/>
  <c r="M319" i="15"/>
  <c r="N319" i="15" s="1"/>
  <c r="L304" i="15"/>
  <c r="M304" i="15"/>
  <c r="N304" i="15" s="1"/>
  <c r="L327" i="15"/>
  <c r="M327" i="15"/>
  <c r="N327" i="15" s="1"/>
  <c r="D340" i="15"/>
  <c r="E340" i="15"/>
  <c r="F340" i="15" s="1"/>
  <c r="L92" i="15"/>
  <c r="M92" i="15"/>
  <c r="N92" i="15" s="1"/>
  <c r="D330" i="15"/>
  <c r="E330" i="15"/>
  <c r="F330" i="15" s="1"/>
  <c r="H229" i="15"/>
  <c r="I229" i="15"/>
  <c r="J229" i="15" s="1"/>
  <c r="D142" i="15"/>
  <c r="E142" i="15"/>
  <c r="F142" i="15" s="1"/>
  <c r="L351" i="15"/>
  <c r="M351" i="15"/>
  <c r="N351" i="15" s="1"/>
  <c r="AW44" i="15"/>
  <c r="AX44" i="15" s="1"/>
  <c r="AV44" i="15"/>
  <c r="AR307" i="15"/>
  <c r="AS307" i="15"/>
  <c r="AT307" i="15" s="1"/>
  <c r="AJ216" i="15"/>
  <c r="AK216" i="15"/>
  <c r="AL216" i="15" s="1"/>
  <c r="AC124" i="15"/>
  <c r="AD124" i="15" s="1"/>
  <c r="AB124" i="15"/>
  <c r="P304" i="15"/>
  <c r="Q304" i="15"/>
  <c r="R304" i="15" s="1"/>
  <c r="AV203" i="15"/>
  <c r="AW203" i="15"/>
  <c r="AX203" i="15" s="1"/>
  <c r="X9" i="15"/>
  <c r="Y9" i="15"/>
  <c r="Z9" i="15" s="1"/>
  <c r="D226" i="15"/>
  <c r="E226" i="15"/>
  <c r="F226" i="15" s="1"/>
  <c r="D161" i="15"/>
  <c r="E161" i="15"/>
  <c r="F161" i="15" s="1"/>
  <c r="L352" i="15"/>
  <c r="M352" i="15"/>
  <c r="N352" i="15" s="1"/>
  <c r="D215" i="15"/>
  <c r="E215" i="15"/>
  <c r="F215" i="15" s="1"/>
  <c r="L136" i="15"/>
  <c r="M136" i="15"/>
  <c r="N136" i="15" s="1"/>
  <c r="L53" i="15"/>
  <c r="M53" i="15"/>
  <c r="N53" i="15" s="1"/>
  <c r="D59" i="15"/>
  <c r="E59" i="15"/>
  <c r="F59" i="15" s="1"/>
  <c r="L340" i="15"/>
  <c r="M340" i="15"/>
  <c r="N340" i="15" s="1"/>
  <c r="H354" i="15"/>
  <c r="I354" i="15"/>
  <c r="J354" i="15" s="1"/>
  <c r="D300" i="15"/>
  <c r="E300" i="15"/>
  <c r="F300" i="15" s="1"/>
  <c r="D17" i="15"/>
  <c r="E17" i="15"/>
  <c r="F17" i="15" s="1"/>
  <c r="D174" i="15"/>
  <c r="E174" i="15"/>
  <c r="F174" i="15" s="1"/>
  <c r="L274" i="15"/>
  <c r="M274" i="15"/>
  <c r="N274" i="15" s="1"/>
  <c r="D133" i="15"/>
  <c r="E133" i="15"/>
  <c r="F133" i="15" s="1"/>
  <c r="H114" i="15"/>
  <c r="I114" i="15"/>
  <c r="J114" i="15" s="1"/>
  <c r="L226" i="15"/>
  <c r="M226" i="15"/>
  <c r="N226" i="15" s="1"/>
  <c r="L220" i="15"/>
  <c r="M220" i="15"/>
  <c r="N220" i="15" s="1"/>
  <c r="D241" i="15"/>
  <c r="E241" i="15"/>
  <c r="F241" i="15" s="1"/>
  <c r="L294" i="15"/>
  <c r="M294" i="15"/>
  <c r="N294" i="15" s="1"/>
  <c r="D10" i="15"/>
  <c r="E10" i="15"/>
  <c r="F10" i="15" s="1"/>
  <c r="D103" i="15"/>
  <c r="E103" i="15"/>
  <c r="F103" i="15" s="1"/>
  <c r="L322" i="15"/>
  <c r="M322" i="15"/>
  <c r="N322" i="15" s="1"/>
  <c r="L146" i="15"/>
  <c r="M146" i="15"/>
  <c r="N146" i="15" s="1"/>
  <c r="H312" i="15"/>
  <c r="I312" i="15"/>
  <c r="J312" i="15" s="1"/>
  <c r="H203" i="15"/>
  <c r="I203" i="15"/>
  <c r="J203" i="15" s="1"/>
  <c r="H201" i="15"/>
  <c r="I201" i="15"/>
  <c r="J201" i="15" s="1"/>
  <c r="L199" i="15"/>
  <c r="M199" i="15"/>
  <c r="N199" i="15" s="1"/>
  <c r="AG132" i="15"/>
  <c r="AH132" i="15" s="1"/>
  <c r="AF132" i="15"/>
  <c r="AK30" i="15"/>
  <c r="AL30" i="15" s="1"/>
  <c r="AJ30" i="15"/>
  <c r="I204" i="15"/>
  <c r="J204" i="15" s="1"/>
  <c r="M60" i="15"/>
  <c r="N60" i="15" s="1"/>
  <c r="E148" i="15"/>
  <c r="F148" i="15" s="1"/>
  <c r="P233" i="15"/>
  <c r="AS153" i="15"/>
  <c r="AT153" i="15" s="1"/>
  <c r="D295" i="15"/>
  <c r="E295" i="15"/>
  <c r="F295" i="15" s="1"/>
  <c r="H138" i="15"/>
  <c r="I138" i="15"/>
  <c r="J138" i="15" s="1"/>
  <c r="L67" i="15"/>
  <c r="M67" i="15"/>
  <c r="N67" i="15" s="1"/>
  <c r="AZ271" i="15"/>
  <c r="BA271" i="15"/>
  <c r="BB271" i="15" s="1"/>
  <c r="E15" i="15"/>
  <c r="F15" i="15" s="1"/>
  <c r="I15" i="15"/>
  <c r="J15" i="15" s="1"/>
  <c r="AK134" i="15"/>
  <c r="AL134" i="15" s="1"/>
  <c r="L350" i="15"/>
  <c r="M350" i="15"/>
  <c r="N350" i="15" s="1"/>
  <c r="D207" i="15"/>
  <c r="E207" i="15"/>
  <c r="F207" i="15" s="1"/>
  <c r="L295" i="15"/>
  <c r="M295" i="15"/>
  <c r="N295" i="15" s="1"/>
  <c r="L233" i="15"/>
  <c r="M233" i="15"/>
  <c r="N233" i="15" s="1"/>
  <c r="L198" i="15"/>
  <c r="M198" i="15"/>
  <c r="N198" i="15" s="1"/>
  <c r="L127" i="15"/>
  <c r="M127" i="15"/>
  <c r="N127" i="15" s="1"/>
  <c r="D138" i="15"/>
  <c r="E138" i="15"/>
  <c r="F138" i="15" s="1"/>
  <c r="L27" i="15"/>
  <c r="M27" i="15"/>
  <c r="N27" i="15" s="1"/>
  <c r="L191" i="15"/>
  <c r="M191" i="15"/>
  <c r="N191" i="15" s="1"/>
  <c r="L315" i="15"/>
  <c r="M315" i="15"/>
  <c r="N315" i="15" s="1"/>
  <c r="H351" i="15"/>
  <c r="I351" i="15"/>
  <c r="J351" i="15" s="1"/>
  <c r="AR196" i="15"/>
  <c r="AS196" i="15"/>
  <c r="AT196" i="15" s="1"/>
  <c r="M70" i="15"/>
  <c r="N70" i="15" s="1"/>
  <c r="E45" i="15"/>
  <c r="F45" i="15" s="1"/>
  <c r="AV320" i="15"/>
  <c r="L167" i="15"/>
  <c r="M167" i="15"/>
  <c r="N167" i="15" s="1"/>
  <c r="D106" i="15"/>
  <c r="E106" i="15"/>
  <c r="F106" i="15" s="1"/>
  <c r="H30" i="15"/>
  <c r="I30" i="15"/>
  <c r="J30" i="15" s="1"/>
  <c r="L123" i="15"/>
  <c r="M123" i="15"/>
  <c r="N123" i="15" s="1"/>
  <c r="D234" i="15"/>
  <c r="E234" i="15"/>
  <c r="F234" i="15" s="1"/>
  <c r="L241" i="15"/>
  <c r="M241" i="15"/>
  <c r="N241" i="15" s="1"/>
  <c r="D271" i="15"/>
  <c r="E271" i="15"/>
  <c r="F271" i="15" s="1"/>
  <c r="D204" i="15"/>
  <c r="E204" i="15"/>
  <c r="F204" i="15" s="1"/>
  <c r="D347" i="15"/>
  <c r="E347" i="15"/>
  <c r="F347" i="15" s="1"/>
  <c r="Q10" i="15"/>
  <c r="R10" i="15" s="1"/>
  <c r="P10" i="15"/>
  <c r="M105" i="15"/>
  <c r="N105" i="15" s="1"/>
  <c r="I158" i="15"/>
  <c r="J158" i="15" s="1"/>
  <c r="E328" i="15"/>
  <c r="F328" i="15" s="1"/>
  <c r="AO18" i="15"/>
  <c r="AP18" i="15" s="1"/>
  <c r="D116" i="15"/>
  <c r="E116" i="15"/>
  <c r="F116" i="15" s="1"/>
  <c r="D336" i="15"/>
  <c r="E336" i="15"/>
  <c r="F336" i="15" s="1"/>
  <c r="D311" i="15"/>
  <c r="E311" i="15"/>
  <c r="F311" i="15" s="1"/>
  <c r="D76" i="15"/>
  <c r="E76" i="15"/>
  <c r="F76" i="15" s="1"/>
  <c r="D244" i="15"/>
  <c r="E244" i="15"/>
  <c r="F244" i="15" s="1"/>
  <c r="H298" i="15"/>
  <c r="I298" i="15"/>
  <c r="J298" i="15" s="1"/>
  <c r="H65" i="15"/>
  <c r="I65" i="15"/>
  <c r="J65" i="15" s="1"/>
  <c r="D325" i="15"/>
  <c r="E325" i="15"/>
  <c r="F325" i="15" s="1"/>
  <c r="L251" i="15"/>
  <c r="M251" i="15"/>
  <c r="N251" i="15" s="1"/>
  <c r="D216" i="15"/>
  <c r="E216" i="15"/>
  <c r="F216" i="15" s="1"/>
  <c r="D212" i="15"/>
  <c r="E212" i="15"/>
  <c r="F212" i="15" s="1"/>
  <c r="P229" i="15"/>
  <c r="Q229" i="15"/>
  <c r="R229" i="15" s="1"/>
  <c r="M64" i="15"/>
  <c r="N64" i="15" s="1"/>
  <c r="E268" i="15"/>
  <c r="F268" i="15" s="1"/>
  <c r="E154" i="15"/>
  <c r="F154" i="15" s="1"/>
  <c r="AO340" i="15"/>
  <c r="AP340" i="15" s="1"/>
  <c r="Q109" i="15"/>
  <c r="R109" i="15" s="1"/>
  <c r="E128" i="15"/>
  <c r="F128" i="15" s="1"/>
  <c r="E304" i="15"/>
  <c r="F304" i="15" s="1"/>
  <c r="E72" i="15"/>
  <c r="F72" i="15" s="1"/>
  <c r="M338" i="15"/>
  <c r="N338" i="15" s="1"/>
  <c r="M164" i="15"/>
  <c r="N164" i="15" s="1"/>
  <c r="I87" i="15"/>
  <c r="J87" i="15" s="1"/>
  <c r="M331" i="15"/>
  <c r="N331" i="15" s="1"/>
  <c r="M293" i="15"/>
  <c r="N293" i="15" s="1"/>
  <c r="M13" i="15"/>
  <c r="N13" i="15" s="1"/>
  <c r="E60" i="15"/>
  <c r="F60" i="15" s="1"/>
  <c r="AN21" i="15"/>
  <c r="AK240" i="15"/>
  <c r="AL240" i="15" s="1"/>
  <c r="AN175" i="15"/>
  <c r="U327" i="15"/>
  <c r="V327" i="15" s="1"/>
  <c r="AF16" i="15"/>
  <c r="P121" i="15"/>
  <c r="AN308" i="15"/>
  <c r="AS228" i="15"/>
  <c r="AT228" i="15" s="1"/>
  <c r="Y286" i="15"/>
  <c r="Z286" i="15" s="1"/>
  <c r="AR139" i="15"/>
  <c r="Y219" i="15"/>
  <c r="Z219" i="15" s="1"/>
  <c r="AO222" i="15"/>
  <c r="AP222" i="15" s="1"/>
  <c r="AJ179" i="15"/>
  <c r="E235" i="15"/>
  <c r="F235" i="15" s="1"/>
  <c r="I85" i="15"/>
  <c r="J85" i="15" s="1"/>
  <c r="I180" i="15"/>
  <c r="J180" i="15" s="1"/>
  <c r="M14" i="15"/>
  <c r="N14" i="15" s="1"/>
  <c r="E299" i="15"/>
  <c r="F299" i="15" s="1"/>
  <c r="M207" i="15"/>
  <c r="N207" i="15" s="1"/>
  <c r="M269" i="15"/>
  <c r="N269" i="15" s="1"/>
  <c r="E48" i="15"/>
  <c r="F48" i="15" s="1"/>
  <c r="I307" i="15"/>
  <c r="J307" i="15" s="1"/>
  <c r="M328" i="15"/>
  <c r="N328" i="15" s="1"/>
  <c r="BA40" i="15"/>
  <c r="BB40" i="15" s="1"/>
  <c r="AV96" i="15"/>
  <c r="Q81" i="15"/>
  <c r="R81" i="15" s="1"/>
  <c r="AK346" i="15"/>
  <c r="AL346" i="15" s="1"/>
  <c r="BA272" i="15"/>
  <c r="BB272" i="15" s="1"/>
  <c r="AW85" i="15"/>
  <c r="AX85" i="15" s="1"/>
  <c r="AK151" i="15"/>
  <c r="AL151" i="15" s="1"/>
  <c r="Q223" i="15"/>
  <c r="R223" i="15" s="1"/>
  <c r="AB170" i="15"/>
  <c r="P28" i="15"/>
  <c r="I243" i="15"/>
  <c r="J243" i="15" s="1"/>
  <c r="M302" i="15"/>
  <c r="N302" i="15" s="1"/>
  <c r="M165" i="15"/>
  <c r="N165" i="15" s="1"/>
  <c r="M16" i="15"/>
  <c r="N16" i="15" s="1"/>
  <c r="I14" i="15"/>
  <c r="J14" i="15" s="1"/>
  <c r="AC259" i="15"/>
  <c r="AD259" i="15" s="1"/>
  <c r="AO36" i="15"/>
  <c r="AP36" i="15" s="1"/>
  <c r="AF303" i="15"/>
  <c r="BA144" i="15"/>
  <c r="BB144" i="15" s="1"/>
  <c r="AK193" i="15"/>
  <c r="AL193" i="15" s="1"/>
  <c r="AW126" i="15"/>
  <c r="AX126" i="15" s="1"/>
  <c r="Y95" i="15"/>
  <c r="Z95" i="15" s="1"/>
  <c r="X36" i="15"/>
  <c r="E313" i="15"/>
  <c r="F313" i="15" s="1"/>
  <c r="M345" i="15"/>
  <c r="N345" i="15" s="1"/>
  <c r="E210" i="15"/>
  <c r="F210" i="15" s="1"/>
  <c r="I327" i="15"/>
  <c r="J327" i="15" s="1"/>
  <c r="E256" i="15"/>
  <c r="F256" i="15" s="1"/>
  <c r="AZ346" i="15"/>
  <c r="AV163" i="15"/>
  <c r="AR159" i="15"/>
  <c r="AR148" i="15"/>
  <c r="AZ297" i="15"/>
  <c r="AC229" i="15"/>
  <c r="AD229" i="15" s="1"/>
  <c r="Q172" i="15"/>
  <c r="R172" i="15" s="1"/>
  <c r="AJ48" i="15"/>
  <c r="BA317" i="15"/>
  <c r="BB317" i="15" s="1"/>
  <c r="AZ50" i="15"/>
  <c r="AF130" i="15"/>
  <c r="I349" i="15"/>
  <c r="J349" i="15" s="1"/>
  <c r="AB148" i="15"/>
  <c r="T57" i="15"/>
  <c r="P264" i="15"/>
  <c r="AZ242" i="15"/>
  <c r="AC327" i="15"/>
  <c r="AD327" i="15" s="1"/>
  <c r="X125" i="15"/>
  <c r="AN99" i="15"/>
  <c r="M292" i="15"/>
  <c r="N292" i="15" s="1"/>
  <c r="I245" i="15"/>
  <c r="J245" i="15" s="1"/>
  <c r="I67" i="15"/>
  <c r="J67" i="15" s="1"/>
  <c r="I215" i="15"/>
  <c r="J215" i="15" s="1"/>
  <c r="E254" i="15"/>
  <c r="F254" i="15" s="1"/>
  <c r="AZ119" i="15"/>
  <c r="AF91" i="15"/>
  <c r="Y253" i="15"/>
  <c r="Z253" i="15" s="1"/>
  <c r="AW79" i="15"/>
  <c r="AX79" i="15" s="1"/>
  <c r="Q323" i="15"/>
  <c r="R323" i="15" s="1"/>
  <c r="AC67" i="15"/>
  <c r="AD67" i="15" s="1"/>
  <c r="U135" i="15"/>
  <c r="V135" i="15" s="1"/>
  <c r="AV232" i="15"/>
  <c r="M35" i="15"/>
  <c r="N35" i="15" s="1"/>
  <c r="E341" i="15"/>
  <c r="F341" i="15" s="1"/>
  <c r="E64" i="15"/>
  <c r="F64" i="15" s="1"/>
  <c r="AC136" i="15"/>
  <c r="AD136" i="15" s="1"/>
  <c r="U323" i="15"/>
  <c r="V323" i="15" s="1"/>
  <c r="BA238" i="15"/>
  <c r="BB238" i="15" s="1"/>
  <c r="AS155" i="15"/>
  <c r="AT155" i="15" s="1"/>
  <c r="AC36" i="15"/>
  <c r="AD36" i="15" s="1"/>
  <c r="AW115" i="15"/>
  <c r="AX115" i="15" s="1"/>
  <c r="AO24" i="15"/>
  <c r="AP24" i="15" s="1"/>
  <c r="AK37" i="15"/>
  <c r="AL37" i="15" s="1"/>
  <c r="AC9" i="15"/>
  <c r="AD9" i="15" s="1"/>
  <c r="Y280" i="15"/>
  <c r="Z280" i="15" s="1"/>
  <c r="AK68" i="15"/>
  <c r="AL68" i="15" s="1"/>
  <c r="U326" i="15"/>
  <c r="V326" i="15" s="1"/>
  <c r="AS142" i="15"/>
  <c r="AT142" i="15" s="1"/>
  <c r="Q42" i="15"/>
  <c r="R42" i="15" s="1"/>
  <c r="AG210" i="15"/>
  <c r="AH210" i="15" s="1"/>
  <c r="Q44" i="15"/>
  <c r="R44" i="15" s="1"/>
  <c r="P195" i="15"/>
  <c r="AG66" i="15"/>
  <c r="AH66" i="15" s="1"/>
  <c r="Y31" i="15"/>
  <c r="Z31" i="15" s="1"/>
  <c r="U310" i="15"/>
  <c r="V310" i="15" s="1"/>
  <c r="AG171" i="15"/>
  <c r="AH171" i="15" s="1"/>
  <c r="X88" i="15"/>
  <c r="BA258" i="15"/>
  <c r="BB258" i="15" s="1"/>
  <c r="AB248" i="15"/>
  <c r="AN211" i="15"/>
  <c r="U283" i="15"/>
  <c r="V283" i="15" s="1"/>
  <c r="AB312" i="15"/>
  <c r="AJ131" i="15"/>
  <c r="AF352" i="15"/>
  <c r="X239" i="15"/>
  <c r="AG127" i="15"/>
  <c r="AH127" i="15" s="1"/>
  <c r="AZ152" i="15"/>
  <c r="E172" i="15"/>
  <c r="F172" i="15" s="1"/>
  <c r="E348" i="15"/>
  <c r="F348" i="15" s="1"/>
  <c r="M139" i="15"/>
  <c r="N139" i="15" s="1"/>
  <c r="I275" i="15"/>
  <c r="J275" i="15" s="1"/>
  <c r="M34" i="15"/>
  <c r="N34" i="15" s="1"/>
  <c r="I31" i="15"/>
  <c r="J31" i="15" s="1"/>
  <c r="M101" i="15"/>
  <c r="N101" i="15" s="1"/>
  <c r="M300" i="15"/>
  <c r="N300" i="15" s="1"/>
  <c r="M270" i="15"/>
  <c r="N270" i="15" s="1"/>
  <c r="M72" i="15"/>
  <c r="N72" i="15" s="1"/>
  <c r="I159" i="15"/>
  <c r="J159" i="15" s="1"/>
  <c r="E121" i="15"/>
  <c r="F121" i="15" s="1"/>
  <c r="M46" i="15"/>
  <c r="N46" i="15" s="1"/>
  <c r="M85" i="15"/>
  <c r="N85" i="15" s="1"/>
  <c r="AR263" i="15"/>
  <c r="AR60" i="15"/>
  <c r="AN315" i="15"/>
  <c r="AF215" i="15"/>
  <c r="AB275" i="15"/>
  <c r="T176" i="15"/>
  <c r="P189" i="15"/>
  <c r="AJ276" i="15"/>
  <c r="AB287" i="15"/>
  <c r="T204" i="15"/>
  <c r="BA290" i="15"/>
  <c r="BB290" i="15" s="1"/>
  <c r="AV274" i="15"/>
  <c r="AF322" i="15"/>
  <c r="AZ223" i="15"/>
  <c r="X47" i="15"/>
  <c r="AR53" i="15"/>
  <c r="BA303" i="15"/>
  <c r="BB303" i="15" s="1"/>
  <c r="X224" i="15"/>
  <c r="Y350" i="15"/>
  <c r="Z350" i="15" s="1"/>
  <c r="AN163" i="15"/>
  <c r="AW254" i="15"/>
  <c r="AX254" i="15" s="1"/>
  <c r="T243" i="15"/>
  <c r="AS234" i="15"/>
  <c r="AT234" i="15" s="1"/>
  <c r="AZ31" i="15"/>
  <c r="AF111" i="15"/>
  <c r="AB145" i="15"/>
  <c r="AO246" i="15"/>
  <c r="AP246" i="15" s="1"/>
  <c r="M335" i="15"/>
  <c r="N335" i="15" s="1"/>
  <c r="E147" i="15"/>
  <c r="F147" i="15" s="1"/>
  <c r="E43" i="15"/>
  <c r="F43" i="15" s="1"/>
  <c r="I117" i="15"/>
  <c r="J117" i="15" s="1"/>
  <c r="E249" i="15"/>
  <c r="F249" i="15" s="1"/>
  <c r="AJ236" i="15"/>
  <c r="X76" i="15"/>
  <c r="X299" i="15"/>
  <c r="P216" i="15"/>
  <c r="AF12" i="15"/>
  <c r="AZ163" i="15"/>
  <c r="AR64" i="15"/>
  <c r="AJ331" i="15"/>
  <c r="AZ350" i="15"/>
  <c r="AK52" i="15"/>
  <c r="AL52" i="15" s="1"/>
  <c r="AZ19" i="15"/>
  <c r="T244" i="15"/>
  <c r="AF224" i="15"/>
  <c r="X222" i="15"/>
  <c r="AN35" i="15"/>
  <c r="AB101" i="15"/>
  <c r="AW40" i="15"/>
  <c r="AX40" i="15" s="1"/>
  <c r="AK220" i="15"/>
  <c r="AL220" i="15" s="1"/>
  <c r="Y175" i="15"/>
  <c r="Z175" i="15" s="1"/>
  <c r="AS270" i="15"/>
  <c r="AT270" i="15" s="1"/>
  <c r="P170" i="15"/>
  <c r="AK321" i="15"/>
  <c r="AL321" i="15" s="1"/>
  <c r="AV249" i="15"/>
  <c r="AN158" i="15"/>
  <c r="P261" i="15"/>
  <c r="BA98" i="15"/>
  <c r="BB98" i="15" s="1"/>
  <c r="AC258" i="15"/>
  <c r="AD258" i="15" s="1"/>
  <c r="M330" i="15"/>
  <c r="N330" i="15" s="1"/>
  <c r="E19" i="15"/>
  <c r="F19" i="15" s="1"/>
  <c r="M313" i="15"/>
  <c r="N313" i="15" s="1"/>
  <c r="M203" i="15"/>
  <c r="N203" i="15" s="1"/>
  <c r="E229" i="15"/>
  <c r="F229" i="15" s="1"/>
  <c r="E338" i="15"/>
  <c r="F338" i="15" s="1"/>
  <c r="M240" i="15"/>
  <c r="N240" i="15" s="1"/>
  <c r="M54" i="15"/>
  <c r="N54" i="15" s="1"/>
  <c r="I340" i="15"/>
  <c r="J340" i="15" s="1"/>
  <c r="E114" i="15"/>
  <c r="F114" i="15" s="1"/>
  <c r="M192" i="15"/>
  <c r="N192" i="15" s="1"/>
  <c r="Y8" i="15"/>
  <c r="Z8" i="15" s="1"/>
  <c r="AV127" i="15"/>
  <c r="X243" i="15"/>
  <c r="AK45" i="15"/>
  <c r="AL45" i="15" s="1"/>
  <c r="AS206" i="15"/>
  <c r="AT206" i="15" s="1"/>
  <c r="AC23" i="15"/>
  <c r="AD23" i="15" s="1"/>
  <c r="U29" i="15"/>
  <c r="V29" i="15" s="1"/>
  <c r="AN188" i="15"/>
  <c r="U341" i="15"/>
  <c r="V341" i="15" s="1"/>
  <c r="AK82" i="15"/>
  <c r="AL82" i="15" s="1"/>
  <c r="AG63" i="15"/>
  <c r="AH63" i="15" s="1"/>
  <c r="AF338" i="15"/>
  <c r="AC151" i="15"/>
  <c r="AD151" i="15" s="1"/>
  <c r="AO317" i="15"/>
  <c r="AP317" i="15" s="1"/>
  <c r="AR190" i="15"/>
  <c r="T52" i="15"/>
  <c r="T159" i="15"/>
  <c r="AF154" i="15"/>
  <c r="AN201" i="15"/>
  <c r="M283" i="15"/>
  <c r="N283" i="15" s="1"/>
  <c r="I10" i="15"/>
  <c r="J10" i="15" s="1"/>
  <c r="I176" i="15"/>
  <c r="J176" i="15" s="1"/>
  <c r="AW188" i="15"/>
  <c r="AX188" i="15" s="1"/>
  <c r="AS210" i="15"/>
  <c r="AT210" i="15" s="1"/>
  <c r="AG228" i="15"/>
  <c r="AH228" i="15" s="1"/>
  <c r="Q110" i="15"/>
  <c r="R110" i="15" s="1"/>
  <c r="E7" i="15"/>
  <c r="F7" i="15" s="1"/>
  <c r="M190" i="15"/>
  <c r="N190" i="15" s="1"/>
  <c r="I188" i="15"/>
  <c r="J188" i="15" s="1"/>
  <c r="E141" i="15"/>
  <c r="F141" i="15" s="1"/>
  <c r="M279" i="15"/>
  <c r="N279" i="15" s="1"/>
  <c r="M297" i="15"/>
  <c r="N297" i="15" s="1"/>
  <c r="I72" i="15"/>
  <c r="J72" i="15" s="1"/>
  <c r="I315" i="15"/>
  <c r="J315" i="15" s="1"/>
  <c r="M31" i="15"/>
  <c r="N31" i="15" s="1"/>
  <c r="E280" i="15"/>
  <c r="F280" i="15" s="1"/>
  <c r="M281" i="15"/>
  <c r="N281" i="15" s="1"/>
  <c r="E263" i="15"/>
  <c r="F263" i="15" s="1"/>
  <c r="I308" i="15"/>
  <c r="J308" i="15" s="1"/>
  <c r="E127" i="15"/>
  <c r="F127" i="15" s="1"/>
  <c r="I92" i="15"/>
  <c r="J92" i="15" s="1"/>
  <c r="I338" i="15"/>
  <c r="J338" i="15" s="1"/>
  <c r="I223" i="15"/>
  <c r="J223" i="15" s="1"/>
  <c r="AG71" i="15"/>
  <c r="AH71" i="15" s="1"/>
  <c r="AB20" i="15"/>
  <c r="AJ215" i="15"/>
  <c r="Q287" i="15"/>
  <c r="R287" i="15" s="1"/>
  <c r="AK310" i="15"/>
  <c r="AL310" i="15" s="1"/>
  <c r="AZ114" i="15"/>
  <c r="AF194" i="15"/>
  <c r="U116" i="15"/>
  <c r="V116" i="15" s="1"/>
  <c r="AO275" i="15"/>
  <c r="AP275" i="15" s="1"/>
  <c r="Q56" i="15"/>
  <c r="R56" i="15" s="1"/>
  <c r="P271" i="15"/>
  <c r="AG75" i="15"/>
  <c r="AH75" i="15" s="1"/>
  <c r="AN334" i="15"/>
  <c r="AZ329" i="15"/>
  <c r="Q163" i="15"/>
  <c r="R163" i="15" s="1"/>
  <c r="U139" i="15"/>
  <c r="V139" i="15" s="1"/>
  <c r="AV59" i="15"/>
  <c r="AW345" i="15"/>
  <c r="AX345" i="15" s="1"/>
  <c r="AN254" i="15"/>
  <c r="AF182" i="15"/>
  <c r="AC242" i="15"/>
  <c r="AD242" i="15" s="1"/>
  <c r="AG266" i="15"/>
  <c r="AH266" i="15" s="1"/>
  <c r="Q164" i="15"/>
  <c r="R164" i="15" s="1"/>
  <c r="AW138" i="15"/>
  <c r="AX138" i="15" s="1"/>
  <c r="AB226" i="15"/>
  <c r="AZ42" i="15"/>
  <c r="AG58" i="15"/>
  <c r="AH58" i="15" s="1"/>
  <c r="Q171" i="15"/>
  <c r="R171" i="15" s="1"/>
  <c r="AJ322" i="15"/>
  <c r="T211" i="15"/>
  <c r="AK16" i="15"/>
  <c r="AL16" i="15" s="1"/>
  <c r="AO23" i="15"/>
  <c r="AP23" i="15" s="1"/>
  <c r="AS230" i="15"/>
  <c r="AT230" i="15" s="1"/>
  <c r="AW86" i="15"/>
  <c r="AX86" i="15" s="1"/>
  <c r="BA141" i="15"/>
  <c r="BB141" i="15" s="1"/>
  <c r="AB314" i="15"/>
  <c r="BA130" i="15"/>
  <c r="BB130" i="15" s="1"/>
  <c r="AJ226" i="15"/>
  <c r="U115" i="15"/>
  <c r="V115" i="15" s="1"/>
  <c r="AR106" i="15"/>
  <c r="AB42" i="15"/>
  <c r="T246" i="15"/>
  <c r="Y270" i="15"/>
  <c r="Z270" i="15" s="1"/>
  <c r="AJ122" i="15"/>
  <c r="M329" i="15"/>
  <c r="N329" i="15" s="1"/>
  <c r="E80" i="15"/>
  <c r="F80" i="15" s="1"/>
  <c r="I283" i="15"/>
  <c r="J283" i="15" s="1"/>
  <c r="E333" i="15"/>
  <c r="F333" i="15" s="1"/>
  <c r="E129" i="15"/>
  <c r="F129" i="15" s="1"/>
  <c r="E155" i="15"/>
  <c r="F155" i="15" s="1"/>
  <c r="I186" i="15"/>
  <c r="J186" i="15" s="1"/>
  <c r="AV35" i="15"/>
  <c r="AR254" i="15"/>
  <c r="AF175" i="15"/>
  <c r="AB115" i="15"/>
  <c r="Y56" i="15"/>
  <c r="Z56" i="15" s="1"/>
  <c r="AF242" i="15"/>
  <c r="BA54" i="15"/>
  <c r="BB54" i="15" s="1"/>
  <c r="AR35" i="15"/>
  <c r="AN298" i="15"/>
  <c r="AJ251" i="15"/>
  <c r="U238" i="15"/>
  <c r="V238" i="15" s="1"/>
  <c r="Y187" i="15"/>
  <c r="Z187" i="15" s="1"/>
  <c r="AB325" i="15"/>
  <c r="P175" i="15"/>
  <c r="AN63" i="15"/>
  <c r="AV70" i="15"/>
  <c r="AN274" i="15"/>
  <c r="X194" i="15"/>
  <c r="AN94" i="15"/>
  <c r="AZ153" i="15"/>
  <c r="AF265" i="15"/>
  <c r="AB50" i="15"/>
  <c r="M257" i="15"/>
  <c r="N257" i="15" s="1"/>
  <c r="I332" i="15"/>
  <c r="J332" i="15" s="1"/>
  <c r="AG226" i="15"/>
  <c r="AH226" i="15" s="1"/>
  <c r="P60" i="15"/>
  <c r="AF301" i="15"/>
  <c r="X230" i="15"/>
  <c r="T298" i="15"/>
  <c r="AR201" i="15"/>
  <c r="AR62" i="15"/>
  <c r="AB218" i="15"/>
  <c r="T214" i="15"/>
  <c r="E47" i="15"/>
  <c r="F47" i="15" s="1"/>
  <c r="I123" i="15"/>
  <c r="J123" i="15" s="1"/>
  <c r="I232" i="15"/>
  <c r="J232" i="15" s="1"/>
  <c r="I217" i="15"/>
  <c r="J217" i="15" s="1"/>
  <c r="AB234" i="15"/>
  <c r="Y159" i="15"/>
  <c r="Z159" i="15" s="1"/>
  <c r="AO32" i="15"/>
  <c r="AP32" i="15" s="1"/>
  <c r="I58" i="15"/>
  <c r="J58" i="15" s="1"/>
  <c r="E115" i="15"/>
  <c r="F115" i="15" s="1"/>
  <c r="E269" i="15"/>
  <c r="F269" i="15" s="1"/>
  <c r="I325" i="15"/>
  <c r="J325" i="15" s="1"/>
  <c r="M264" i="15"/>
  <c r="N264" i="15" s="1"/>
  <c r="E329" i="15"/>
  <c r="F329" i="15" s="1"/>
  <c r="M22" i="15"/>
  <c r="N22" i="15" s="1"/>
  <c r="E9" i="15"/>
  <c r="F9" i="15" s="1"/>
  <c r="E73" i="15"/>
  <c r="F73" i="15" s="1"/>
  <c r="AR203" i="15"/>
  <c r="AV146" i="15"/>
  <c r="P92" i="15"/>
  <c r="AJ243" i="15"/>
  <c r="AZ95" i="15"/>
  <c r="AV19" i="15"/>
  <c r="AV258" i="15"/>
  <c r="U311" i="15"/>
  <c r="V311" i="15" s="1"/>
  <c r="AW94" i="15"/>
  <c r="AX94" i="15" s="1"/>
  <c r="AN67" i="15"/>
  <c r="AF198" i="15"/>
  <c r="AK303" i="15"/>
  <c r="AL303" i="15" s="1"/>
  <c r="AC219" i="15"/>
  <c r="AD219" i="15" s="1"/>
  <c r="T120" i="15"/>
  <c r="Y127" i="15"/>
  <c r="Z127" i="15" s="1"/>
  <c r="AZ313" i="15"/>
  <c r="AJ31" i="15"/>
  <c r="AS337" i="15"/>
  <c r="AT337" i="15" s="1"/>
  <c r="AK207" i="15"/>
  <c r="AL207" i="15" s="1"/>
  <c r="AO150" i="15"/>
  <c r="AP150" i="15" s="1"/>
  <c r="AS118" i="15"/>
  <c r="AT118" i="15" s="1"/>
  <c r="AS107" i="15"/>
  <c r="AT107" i="15" s="1"/>
  <c r="BA349" i="15"/>
  <c r="BB349" i="15" s="1"/>
  <c r="AV58" i="15"/>
  <c r="AZ26" i="15"/>
  <c r="AF170" i="15"/>
  <c r="AZ321" i="15"/>
  <c r="P155" i="15"/>
  <c r="AV181" i="15"/>
  <c r="AF62" i="15"/>
  <c r="AR58" i="15"/>
  <c r="AR47" i="15"/>
  <c r="AJ11" i="15"/>
  <c r="AZ30" i="15"/>
  <c r="AJ23" i="15"/>
  <c r="X297" i="15"/>
  <c r="AW174" i="15"/>
  <c r="AX174" i="15" s="1"/>
  <c r="AZ34" i="15"/>
  <c r="AB305" i="15"/>
  <c r="X293" i="15"/>
  <c r="E65" i="15"/>
  <c r="F65" i="15" s="1"/>
  <c r="M343" i="15"/>
  <c r="N343" i="15" s="1"/>
  <c r="M104" i="15"/>
  <c r="N104" i="15" s="1"/>
  <c r="I228" i="15"/>
  <c r="J228" i="15" s="1"/>
  <c r="E272" i="15"/>
  <c r="F272" i="15" s="1"/>
  <c r="AB131" i="15"/>
  <c r="AR238" i="15"/>
  <c r="M202" i="15"/>
  <c r="N202" i="15" s="1"/>
  <c r="M88" i="15"/>
  <c r="N88" i="15" s="1"/>
  <c r="E179" i="15"/>
  <c r="F179" i="15" s="1"/>
  <c r="I193" i="15"/>
  <c r="J193" i="15" s="1"/>
  <c r="M9" i="15"/>
  <c r="N9" i="15" s="1"/>
  <c r="E164" i="15"/>
  <c r="F164" i="15" s="1"/>
  <c r="T76" i="15"/>
  <c r="X283" i="15"/>
  <c r="AR298" i="15"/>
  <c r="T32" i="15"/>
  <c r="AN286" i="15"/>
  <c r="AZ226" i="15"/>
  <c r="X143" i="15"/>
  <c r="AJ99" i="15"/>
  <c r="AK314" i="15"/>
  <c r="AL314" i="15" s="1"/>
  <c r="AZ43" i="15"/>
  <c r="AR222" i="15"/>
  <c r="P339" i="15"/>
  <c r="AW270" i="15"/>
  <c r="AX270" i="15" s="1"/>
  <c r="AN179" i="15"/>
  <c r="AZ197" i="15"/>
  <c r="T24" i="15"/>
  <c r="AN39" i="15"/>
  <c r="T127" i="15"/>
  <c r="AB313" i="15"/>
  <c r="AF289" i="15"/>
  <c r="AV102" i="15"/>
  <c r="AB246" i="15"/>
  <c r="AF270" i="15"/>
  <c r="U250" i="15"/>
  <c r="V250" i="15" s="1"/>
  <c r="T215" i="15"/>
  <c r="U188" i="15"/>
  <c r="V188" i="15" s="1"/>
  <c r="U7" i="15"/>
  <c r="V7" i="15" s="1"/>
  <c r="AB150" i="15"/>
  <c r="AF174" i="15"/>
  <c r="P95" i="15"/>
  <c r="AJ349" i="15"/>
  <c r="T218" i="15"/>
  <c r="E41" i="15"/>
  <c r="F41" i="15" s="1"/>
  <c r="E255" i="15"/>
  <c r="F255" i="15" s="1"/>
  <c r="AR31" i="15"/>
  <c r="E282" i="15"/>
  <c r="F282" i="15" s="1"/>
  <c r="I29" i="15"/>
  <c r="J29" i="15" s="1"/>
  <c r="M45" i="15"/>
  <c r="N45" i="15" s="1"/>
  <c r="M153" i="15"/>
  <c r="N153" i="15" s="1"/>
  <c r="I191" i="15"/>
  <c r="J191" i="15" s="1"/>
  <c r="I112" i="15"/>
  <c r="J112" i="15" s="1"/>
  <c r="I25" i="15"/>
  <c r="J25" i="15" s="1"/>
  <c r="I118" i="15"/>
  <c r="J118" i="15" s="1"/>
  <c r="AJ203" i="15"/>
  <c r="AO47" i="15"/>
  <c r="AP47" i="15" s="1"/>
  <c r="AB199" i="15"/>
  <c r="AS20" i="15"/>
  <c r="AT20" i="15" s="1"/>
  <c r="AO159" i="15"/>
  <c r="AP159" i="15" s="1"/>
  <c r="AB238" i="15"/>
  <c r="AK147" i="15"/>
  <c r="AL147" i="15" s="1"/>
  <c r="T20" i="15"/>
  <c r="AR114" i="15"/>
  <c r="BA58" i="15"/>
  <c r="BB58" i="15" s="1"/>
  <c r="AR18" i="15"/>
  <c r="AJ91" i="15"/>
  <c r="AB102" i="15"/>
  <c r="AF43" i="15"/>
  <c r="AR325" i="15"/>
  <c r="AZ189" i="15"/>
  <c r="AJ118" i="15"/>
  <c r="AK330" i="15"/>
  <c r="AL330" i="15" s="1"/>
  <c r="AR90" i="15"/>
  <c r="AZ137" i="15"/>
  <c r="AF7" i="15"/>
  <c r="E175" i="15"/>
  <c r="F175" i="15" s="1"/>
  <c r="E31" i="15"/>
  <c r="F31" i="15" s="1"/>
  <c r="E100" i="15"/>
  <c r="F100" i="15" s="1"/>
  <c r="M150" i="15"/>
  <c r="N150" i="15" s="1"/>
  <c r="I107" i="15"/>
  <c r="J107" i="15" s="1"/>
  <c r="I288" i="15"/>
  <c r="J288" i="15" s="1"/>
  <c r="I278" i="15"/>
  <c r="J278" i="15" s="1"/>
  <c r="E319" i="15"/>
  <c r="F319" i="15" s="1"/>
  <c r="M151" i="15"/>
  <c r="N151" i="15" s="1"/>
  <c r="T347" i="15"/>
  <c r="AJ199" i="15"/>
  <c r="AS79" i="15"/>
  <c r="AT79" i="15" s="1"/>
  <c r="Q76" i="15"/>
  <c r="R76" i="15" s="1"/>
  <c r="AO282" i="15"/>
  <c r="AP282" i="15" s="1"/>
  <c r="Y266" i="15"/>
  <c r="Z266" i="15" s="1"/>
  <c r="T143" i="15"/>
  <c r="AC123" i="15"/>
  <c r="AD123" i="15" s="1"/>
  <c r="AK43" i="15"/>
  <c r="AL43" i="15" s="1"/>
  <c r="P68" i="15"/>
  <c r="P266" i="15"/>
  <c r="AK39" i="15"/>
  <c r="AL39" i="15" s="1"/>
  <c r="AF321" i="15"/>
  <c r="X91" i="15"/>
  <c r="AZ308" i="15"/>
  <c r="AV185" i="15"/>
  <c r="AW153" i="15"/>
  <c r="AX153" i="15" s="1"/>
  <c r="AJ280" i="15"/>
  <c r="AB116" i="15"/>
  <c r="AS51" i="15"/>
  <c r="AT51" i="15" s="1"/>
  <c r="U8" i="15"/>
  <c r="V8" i="15" s="1"/>
  <c r="T303" i="15"/>
  <c r="AR27" i="15"/>
  <c r="AC147" i="15"/>
  <c r="AD147" i="15" s="1"/>
  <c r="AO255" i="15"/>
  <c r="AP255" i="15" s="1"/>
  <c r="BA322" i="15"/>
  <c r="BB322" i="15" s="1"/>
  <c r="AV116" i="15"/>
  <c r="M19" i="15"/>
  <c r="N19" i="15" s="1"/>
  <c r="E194" i="15"/>
  <c r="F194" i="15" s="1"/>
  <c r="M86" i="15"/>
  <c r="N86" i="15" s="1"/>
  <c r="I171" i="15"/>
  <c r="J171" i="15" s="1"/>
  <c r="M90" i="15"/>
  <c r="N90" i="15" s="1"/>
  <c r="P33" i="15"/>
  <c r="AV267" i="15"/>
  <c r="AB316" i="15"/>
  <c r="AZ148" i="15"/>
  <c r="Q48" i="15"/>
  <c r="R48" i="15" s="1"/>
  <c r="AJ127" i="15"/>
  <c r="AN118" i="15"/>
  <c r="AO118" i="15"/>
  <c r="AP118" i="15" s="1"/>
  <c r="AR82" i="15"/>
  <c r="AN304" i="15"/>
  <c r="X201" i="15"/>
  <c r="AF214" i="15"/>
  <c r="AZ279" i="15"/>
  <c r="BA279" i="15"/>
  <c r="BB279" i="15" s="1"/>
  <c r="I257" i="15"/>
  <c r="J257" i="15" s="1"/>
  <c r="I115" i="15"/>
  <c r="J115" i="15" s="1"/>
  <c r="I238" i="15"/>
  <c r="J238" i="15" s="1"/>
  <c r="I101" i="15"/>
  <c r="J101" i="15" s="1"/>
  <c r="M74" i="15"/>
  <c r="N74" i="15" s="1"/>
  <c r="M43" i="15"/>
  <c r="N43" i="15" s="1"/>
  <c r="M290" i="15"/>
  <c r="N290" i="15" s="1"/>
  <c r="E223" i="15"/>
  <c r="F223" i="15" s="1"/>
  <c r="M80" i="15"/>
  <c r="N80" i="15" s="1"/>
  <c r="I61" i="15"/>
  <c r="J61" i="15" s="1"/>
  <c r="M299" i="15"/>
  <c r="N299" i="15" s="1"/>
  <c r="I17" i="15"/>
  <c r="J17" i="15" s="1"/>
  <c r="M137" i="15"/>
  <c r="N137" i="15" s="1"/>
  <c r="I289" i="15"/>
  <c r="J289" i="15" s="1"/>
  <c r="E166" i="15"/>
  <c r="F166" i="15" s="1"/>
  <c r="AF53" i="15"/>
  <c r="X240" i="15"/>
  <c r="AB200" i="15"/>
  <c r="AF279" i="15"/>
  <c r="AZ302" i="15"/>
  <c r="AR219" i="15"/>
  <c r="AJ128" i="15"/>
  <c r="T9" i="15"/>
  <c r="AF76" i="15"/>
  <c r="U213" i="15"/>
  <c r="V213" i="15" s="1"/>
  <c r="BA20" i="15"/>
  <c r="BB20" i="15" s="1"/>
  <c r="X111" i="15"/>
  <c r="AO186" i="15"/>
  <c r="AP186" i="15" s="1"/>
  <c r="P199" i="15"/>
  <c r="AO172" i="15"/>
  <c r="AP172" i="15" s="1"/>
  <c r="Y86" i="15"/>
  <c r="Z86" i="15" s="1"/>
  <c r="AO145" i="15"/>
  <c r="AP145" i="15" s="1"/>
  <c r="P9" i="15"/>
  <c r="BA75" i="15"/>
  <c r="BB75" i="15" s="1"/>
  <c r="AV55" i="15"/>
  <c r="AF167" i="15"/>
  <c r="AW195" i="15"/>
  <c r="AX195" i="15" s="1"/>
  <c r="AS334" i="15"/>
  <c r="AT334" i="15" s="1"/>
  <c r="AV250" i="15"/>
  <c r="AW167" i="15"/>
  <c r="AX167" i="15" s="1"/>
  <c r="AF87" i="15"/>
  <c r="AB294" i="15"/>
  <c r="AZ333" i="15"/>
  <c r="M243" i="15"/>
  <c r="N243" i="15" s="1"/>
  <c r="I303" i="15"/>
  <c r="J303" i="15" s="1"/>
  <c r="M242" i="15"/>
  <c r="N242" i="15" s="1"/>
  <c r="I125" i="15"/>
  <c r="J125" i="15" s="1"/>
  <c r="I150" i="15"/>
  <c r="J150" i="15" s="1"/>
  <c r="E68" i="15"/>
  <c r="F68" i="15" s="1"/>
  <c r="M76" i="15"/>
  <c r="N76" i="15" s="1"/>
  <c r="M120" i="15"/>
  <c r="N120" i="15" s="1"/>
  <c r="M147" i="15"/>
  <c r="N147" i="15" s="1"/>
  <c r="M344" i="15"/>
  <c r="N344" i="15" s="1"/>
  <c r="I40" i="15"/>
  <c r="J40" i="15" s="1"/>
  <c r="I225" i="15"/>
  <c r="J225" i="15" s="1"/>
  <c r="E206" i="15"/>
  <c r="F206" i="15" s="1"/>
  <c r="AZ187" i="15"/>
  <c r="T173" i="15"/>
  <c r="X21" i="15"/>
  <c r="P280" i="15"/>
  <c r="AV179" i="15"/>
  <c r="AO88" i="15"/>
  <c r="AP88" i="15" s="1"/>
  <c r="AB339" i="15"/>
  <c r="T240" i="15"/>
  <c r="AO17" i="15"/>
  <c r="AP17" i="15" s="1"/>
  <c r="T97" i="15"/>
  <c r="AW304" i="15"/>
  <c r="AX304" i="15" s="1"/>
  <c r="AN314" i="15"/>
  <c r="X131" i="15"/>
  <c r="AC107" i="15"/>
  <c r="AD107" i="15" s="1"/>
  <c r="AR135" i="15"/>
  <c r="AN187" i="15"/>
  <c r="P88" i="15"/>
  <c r="BA35" i="15"/>
  <c r="BB35" i="15" s="1"/>
  <c r="Y152" i="15"/>
  <c r="Z152" i="15" s="1"/>
  <c r="AK148" i="15"/>
  <c r="AL148" i="15" s="1"/>
  <c r="AK237" i="15"/>
  <c r="AL237" i="15" s="1"/>
  <c r="AJ237" i="15"/>
  <c r="Q325" i="15"/>
  <c r="R325" i="15" s="1"/>
  <c r="P325" i="15"/>
  <c r="AF57" i="15"/>
  <c r="AG57" i="15"/>
  <c r="AH57" i="15" s="1"/>
  <c r="I281" i="15"/>
  <c r="J281" i="15" s="1"/>
  <c r="M20" i="15"/>
  <c r="N20" i="15" s="1"/>
  <c r="E335" i="15"/>
  <c r="F335" i="15" s="1"/>
  <c r="I162" i="15"/>
  <c r="J162" i="15" s="1"/>
  <c r="E352" i="15"/>
  <c r="F352" i="15" s="1"/>
  <c r="E245" i="15"/>
  <c r="F245" i="15" s="1"/>
  <c r="I326" i="15"/>
  <c r="J326" i="15" s="1"/>
  <c r="E221" i="15"/>
  <c r="F221" i="15" s="1"/>
  <c r="T284" i="15"/>
  <c r="AZ227" i="15"/>
  <c r="AR128" i="15"/>
  <c r="AJ101" i="15"/>
  <c r="AN281" i="15"/>
  <c r="X73" i="15"/>
  <c r="AZ103" i="15"/>
  <c r="AR41" i="15"/>
  <c r="AG147" i="15"/>
  <c r="AH147" i="15" s="1"/>
  <c r="Q296" i="15"/>
  <c r="R296" i="15" s="1"/>
  <c r="AO227" i="15"/>
  <c r="AP227" i="15" s="1"/>
  <c r="Q260" i="15"/>
  <c r="R260" i="15" s="1"/>
  <c r="X171" i="15"/>
  <c r="BA104" i="15"/>
  <c r="BB104" i="15" s="1"/>
  <c r="AB188" i="15"/>
  <c r="AG100" i="15"/>
  <c r="AH100" i="15" s="1"/>
  <c r="AO345" i="15"/>
  <c r="AP345" i="15" s="1"/>
  <c r="AW236" i="15"/>
  <c r="AX236" i="15" s="1"/>
  <c r="T225" i="15"/>
  <c r="AF261" i="15"/>
  <c r="AG261" i="15"/>
  <c r="AH261" i="15" s="1"/>
  <c r="Y231" i="15"/>
  <c r="Z231" i="15" s="1"/>
  <c r="X231" i="15"/>
  <c r="AV90" i="15"/>
  <c r="AW90" i="15"/>
  <c r="AX90" i="15" s="1"/>
  <c r="AV108" i="15"/>
  <c r="AW108" i="15"/>
  <c r="AX108" i="15" s="1"/>
  <c r="U328" i="15"/>
  <c r="V328" i="15" s="1"/>
  <c r="T328" i="15"/>
  <c r="P354" i="15"/>
  <c r="Q354" i="15"/>
  <c r="R354" i="15" s="1"/>
  <c r="AV269" i="15"/>
  <c r="AW269" i="15"/>
  <c r="AX269" i="15" s="1"/>
  <c r="BA165" i="15"/>
  <c r="BB165" i="15" s="1"/>
  <c r="AZ165" i="15"/>
  <c r="AF61" i="15"/>
  <c r="AG61" i="15"/>
  <c r="AH61" i="15" s="1"/>
  <c r="AZ134" i="15"/>
  <c r="BA134" i="15"/>
  <c r="BB134" i="15" s="1"/>
  <c r="P327" i="15"/>
  <c r="Q327" i="15"/>
  <c r="R327" i="15" s="1"/>
  <c r="BA295" i="15"/>
  <c r="BB295" i="15" s="1"/>
  <c r="AZ295" i="15"/>
  <c r="AC29" i="15"/>
  <c r="AD29" i="15" s="1"/>
  <c r="AB29" i="15"/>
  <c r="AG305" i="15"/>
  <c r="AH305" i="15" s="1"/>
  <c r="T124" i="15"/>
  <c r="AZ39" i="15"/>
  <c r="AV310" i="15"/>
  <c r="AB349" i="15"/>
  <c r="X234" i="15"/>
  <c r="Q65" i="15"/>
  <c r="R65" i="15" s="1"/>
  <c r="AB132" i="15"/>
  <c r="P59" i="15"/>
  <c r="X317" i="15"/>
  <c r="AN291" i="15"/>
  <c r="AR117" i="15"/>
  <c r="AV21" i="15"/>
  <c r="AF325" i="15"/>
  <c r="AR92" i="15"/>
  <c r="X172" i="15"/>
  <c r="AJ224" i="15"/>
  <c r="AZ231" i="15"/>
  <c r="AB293" i="15"/>
  <c r="AK345" i="15"/>
  <c r="AL345" i="15" s="1"/>
  <c r="T132" i="15"/>
  <c r="AN122" i="15"/>
  <c r="AW149" i="15"/>
  <c r="AX149" i="15" s="1"/>
  <c r="AF70" i="15"/>
  <c r="Q236" i="15"/>
  <c r="R236" i="15" s="1"/>
  <c r="P238" i="15"/>
  <c r="Y331" i="15"/>
  <c r="Z331" i="15" s="1"/>
  <c r="AC285" i="15"/>
  <c r="AD285" i="15" s="1"/>
  <c r="AW52" i="15"/>
  <c r="AX52" i="15" s="1"/>
  <c r="U316" i="15"/>
  <c r="V316" i="15" s="1"/>
  <c r="AJ146" i="15"/>
  <c r="AZ293" i="15"/>
  <c r="AR61" i="15"/>
  <c r="X55" i="15"/>
  <c r="BA88" i="15"/>
  <c r="BB88" i="15" s="1"/>
  <c r="AS220" i="15"/>
  <c r="AT220" i="15" s="1"/>
  <c r="AO52" i="15"/>
  <c r="AP52" i="15" s="1"/>
  <c r="P193" i="15"/>
  <c r="AB260" i="15"/>
  <c r="Q259" i="15"/>
  <c r="R259" i="15" s="1"/>
  <c r="AJ348" i="15"/>
  <c r="Q34" i="15"/>
  <c r="R34" i="15" s="1"/>
  <c r="Q308" i="15"/>
  <c r="R308" i="15" s="1"/>
  <c r="AW15" i="15"/>
  <c r="AX15" i="15" s="1"/>
  <c r="X303" i="15"/>
  <c r="AJ121" i="15"/>
  <c r="X300" i="15"/>
  <c r="AK352" i="15"/>
  <c r="AL352" i="15" s="1"/>
  <c r="T169" i="15"/>
  <c r="AC143" i="15"/>
  <c r="AD143" i="15" s="1"/>
  <c r="AF22" i="15"/>
  <c r="AR28" i="15"/>
  <c r="Y108" i="15"/>
  <c r="Z108" i="15" s="1"/>
  <c r="P79" i="15"/>
  <c r="X62" i="15"/>
  <c r="AB27" i="15"/>
  <c r="AV276" i="15"/>
  <c r="AN283" i="15"/>
  <c r="BA229" i="15"/>
  <c r="BB229" i="15" s="1"/>
  <c r="AR146" i="15"/>
  <c r="AK63" i="15"/>
  <c r="AL63" i="15" s="1"/>
  <c r="T329" i="15"/>
  <c r="AF94" i="15"/>
  <c r="AJ254" i="15"/>
  <c r="AR39" i="15"/>
  <c r="AV71" i="15"/>
  <c r="Q290" i="15"/>
  <c r="R290" i="15" s="1"/>
  <c r="T210" i="15"/>
  <c r="Y170" i="15"/>
  <c r="Z170" i="15" s="1"/>
  <c r="AZ270" i="15"/>
  <c r="AS187" i="15"/>
  <c r="AT187" i="15" s="1"/>
  <c r="AJ160" i="15"/>
  <c r="AF269" i="15"/>
  <c r="AN253" i="15"/>
  <c r="AR194" i="15"/>
  <c r="AR333" i="15"/>
  <c r="Y99" i="15"/>
  <c r="Z99" i="15" s="1"/>
  <c r="AG293" i="15"/>
  <c r="AH293" i="15" s="1"/>
  <c r="AN294" i="15"/>
  <c r="AR326" i="15"/>
  <c r="AV205" i="15"/>
  <c r="AC68" i="15"/>
  <c r="AD68" i="15" s="1"/>
  <c r="AN142" i="15"/>
  <c r="AV189" i="15"/>
  <c r="Q183" i="15"/>
  <c r="R183" i="15" s="1"/>
  <c r="AW193" i="15"/>
  <c r="AX193" i="15" s="1"/>
  <c r="T306" i="15"/>
  <c r="BA101" i="15"/>
  <c r="BB101" i="15" s="1"/>
  <c r="Q135" i="15"/>
  <c r="R135" i="15" s="1"/>
  <c r="AR313" i="15"/>
  <c r="AZ248" i="15"/>
  <c r="AW106" i="15"/>
  <c r="AX106" i="15" s="1"/>
  <c r="AS315" i="15"/>
  <c r="AT315" i="15" s="1"/>
  <c r="AJ288" i="15"/>
  <c r="Y341" i="15"/>
  <c r="Z341" i="15" s="1"/>
  <c r="U318" i="15"/>
  <c r="V318" i="15" s="1"/>
  <c r="Q298" i="15"/>
  <c r="R298" i="15" s="1"/>
  <c r="AG183" i="15"/>
  <c r="AH183" i="15" s="1"/>
  <c r="AF183" i="15"/>
  <c r="BA70" i="15"/>
  <c r="BB70" i="15" s="1"/>
  <c r="AZ70" i="15"/>
  <c r="AW333" i="15"/>
  <c r="AX333" i="15" s="1"/>
  <c r="AV333" i="15"/>
  <c r="U338" i="15"/>
  <c r="V338" i="15" s="1"/>
  <c r="T338" i="15"/>
  <c r="AC43" i="15"/>
  <c r="AD43" i="15" s="1"/>
  <c r="AB43" i="15"/>
  <c r="Y298" i="15"/>
  <c r="Z298" i="15" s="1"/>
  <c r="X298" i="15"/>
  <c r="Q263" i="15"/>
  <c r="R263" i="15" s="1"/>
  <c r="P263" i="15"/>
  <c r="AR156" i="15"/>
  <c r="AS156" i="15"/>
  <c r="AT156" i="15" s="1"/>
  <c r="AK57" i="15"/>
  <c r="AL57" i="15" s="1"/>
  <c r="AJ57" i="15"/>
  <c r="AG311" i="15"/>
  <c r="AH311" i="15" s="1"/>
  <c r="AF311" i="15"/>
  <c r="Y236" i="15"/>
  <c r="Z236" i="15" s="1"/>
  <c r="X236" i="15"/>
  <c r="Q129" i="15"/>
  <c r="R129" i="15" s="1"/>
  <c r="P129" i="15"/>
  <c r="AB196" i="15"/>
  <c r="AC196" i="15"/>
  <c r="AD196" i="15" s="1"/>
  <c r="U105" i="15"/>
  <c r="V105" i="15" s="1"/>
  <c r="T105" i="15"/>
  <c r="Y214" i="15"/>
  <c r="Z214" i="15" s="1"/>
  <c r="X214" i="15"/>
  <c r="P123" i="15"/>
  <c r="Q123" i="15"/>
  <c r="R123" i="15" s="1"/>
  <c r="AW54" i="15"/>
  <c r="AX54" i="15" s="1"/>
  <c r="AV54" i="15"/>
  <c r="AS309" i="15"/>
  <c r="AT309" i="15" s="1"/>
  <c r="AR309" i="15"/>
  <c r="AK210" i="15"/>
  <c r="AL210" i="15" s="1"/>
  <c r="AJ210" i="15"/>
  <c r="AC134" i="15"/>
  <c r="AD134" i="15" s="1"/>
  <c r="AB134" i="15"/>
  <c r="AW213" i="15"/>
  <c r="AX213" i="15" s="1"/>
  <c r="AV213" i="15"/>
  <c r="AO194" i="15"/>
  <c r="AP194" i="15" s="1"/>
  <c r="AN194" i="15"/>
  <c r="Y11" i="15"/>
  <c r="Z11" i="15" s="1"/>
  <c r="X11" i="15"/>
  <c r="AK59" i="15"/>
  <c r="AL59" i="15" s="1"/>
  <c r="AJ59" i="15"/>
  <c r="AS134" i="15"/>
  <c r="AT134" i="15" s="1"/>
  <c r="AR134" i="15"/>
  <c r="AZ225" i="15"/>
  <c r="BA225" i="15"/>
  <c r="BB225" i="15" s="1"/>
  <c r="Y39" i="15"/>
  <c r="Z39" i="15" s="1"/>
  <c r="X39" i="15"/>
  <c r="AG74" i="15"/>
  <c r="AH74" i="15" s="1"/>
  <c r="AF74" i="15"/>
  <c r="AN102" i="15"/>
  <c r="AO102" i="15"/>
  <c r="AP102" i="15" s="1"/>
  <c r="Q214" i="15"/>
  <c r="R214" i="15" s="1"/>
  <c r="P214" i="15"/>
  <c r="Y305" i="15"/>
  <c r="Z305" i="15" s="1"/>
  <c r="X305" i="15"/>
  <c r="AK62" i="15"/>
  <c r="AL62" i="15" s="1"/>
  <c r="AJ62" i="15"/>
  <c r="AS145" i="15"/>
  <c r="AT145" i="15" s="1"/>
  <c r="AR145" i="15"/>
  <c r="BA252" i="15"/>
  <c r="BB252" i="15" s="1"/>
  <c r="AZ252" i="15"/>
  <c r="Y74" i="15"/>
  <c r="Z74" i="15" s="1"/>
  <c r="X74" i="15"/>
  <c r="AG101" i="15"/>
  <c r="AH101" i="15" s="1"/>
  <c r="AF101" i="15"/>
  <c r="AO185" i="15"/>
  <c r="AP185" i="15" s="1"/>
  <c r="AN185" i="15"/>
  <c r="Q353" i="15"/>
  <c r="R353" i="15" s="1"/>
  <c r="P353" i="15"/>
  <c r="U114" i="15"/>
  <c r="V114" i="15" s="1"/>
  <c r="T114" i="15"/>
  <c r="AB253" i="15"/>
  <c r="AC253" i="15"/>
  <c r="AD253" i="15" s="1"/>
  <c r="AO90" i="15"/>
  <c r="AP90" i="15" s="1"/>
  <c r="AN90" i="15"/>
  <c r="AW173" i="15"/>
  <c r="AX173" i="15" s="1"/>
  <c r="AV173" i="15"/>
  <c r="P258" i="15"/>
  <c r="Q258" i="15"/>
  <c r="R258" i="15" s="1"/>
  <c r="AC94" i="15"/>
  <c r="AD94" i="15" s="1"/>
  <c r="AB94" i="15"/>
  <c r="AK234" i="15"/>
  <c r="AL234" i="15" s="1"/>
  <c r="AJ234" i="15"/>
  <c r="AW78" i="15"/>
  <c r="AX78" i="15" s="1"/>
  <c r="AV78" i="15"/>
  <c r="Q147" i="15"/>
  <c r="R147" i="15" s="1"/>
  <c r="P147" i="15"/>
  <c r="Y174" i="15"/>
  <c r="Z174" i="15" s="1"/>
  <c r="X174" i="15"/>
  <c r="AO301" i="15"/>
  <c r="AP301" i="15" s="1"/>
  <c r="AN301" i="15"/>
  <c r="AS30" i="15"/>
  <c r="AT30" i="15" s="1"/>
  <c r="AR30" i="15"/>
  <c r="BA121" i="15"/>
  <c r="BB121" i="15" s="1"/>
  <c r="AZ121" i="15"/>
  <c r="AC289" i="15"/>
  <c r="AD289" i="15" s="1"/>
  <c r="AB289" i="15"/>
  <c r="AG34" i="15"/>
  <c r="AH34" i="15" s="1"/>
  <c r="AF34" i="15"/>
  <c r="AO62" i="15"/>
  <c r="AP62" i="15" s="1"/>
  <c r="AN62" i="15"/>
  <c r="Y282" i="15"/>
  <c r="Z282" i="15" s="1"/>
  <c r="X282" i="15"/>
  <c r="AK111" i="15"/>
  <c r="AL111" i="15" s="1"/>
  <c r="AJ111" i="15"/>
  <c r="BA213" i="15"/>
  <c r="BB213" i="15" s="1"/>
  <c r="AZ213" i="15"/>
  <c r="AC333" i="15"/>
  <c r="AD333" i="15" s="1"/>
  <c r="AB333" i="15"/>
  <c r="AO106" i="15"/>
  <c r="AP106" i="15" s="1"/>
  <c r="AN106" i="15"/>
  <c r="Q210" i="15"/>
  <c r="R210" i="15" s="1"/>
  <c r="P210" i="15"/>
  <c r="AC46" i="15"/>
  <c r="AD46" i="15" s="1"/>
  <c r="AB46" i="15"/>
  <c r="AS221" i="15"/>
  <c r="AT221" i="15" s="1"/>
  <c r="AR221" i="15"/>
  <c r="U317" i="15"/>
  <c r="V317" i="15" s="1"/>
  <c r="T317" i="15"/>
  <c r="AG153" i="15"/>
  <c r="AH153" i="15" s="1"/>
  <c r="AF153" i="15"/>
  <c r="AS46" i="15"/>
  <c r="AT46" i="15" s="1"/>
  <c r="AR46" i="15"/>
  <c r="U230" i="15"/>
  <c r="V230" i="15" s="1"/>
  <c r="T230" i="15"/>
  <c r="AG50" i="15"/>
  <c r="AH50" i="15" s="1"/>
  <c r="AF50" i="15"/>
  <c r="AW233" i="15"/>
  <c r="AX233" i="15" s="1"/>
  <c r="AV233" i="15"/>
  <c r="U119" i="15"/>
  <c r="V119" i="15" s="1"/>
  <c r="T119" i="15"/>
  <c r="AK230" i="15"/>
  <c r="AL230" i="15" s="1"/>
  <c r="AJ230" i="15"/>
  <c r="AW66" i="15"/>
  <c r="AX66" i="15" s="1"/>
  <c r="AV66" i="15"/>
  <c r="Y178" i="15"/>
  <c r="Z178" i="15" s="1"/>
  <c r="X178" i="15"/>
  <c r="AO353" i="15"/>
  <c r="AP353" i="15" s="1"/>
  <c r="AN353" i="15"/>
  <c r="BA173" i="15"/>
  <c r="BB173" i="15" s="1"/>
  <c r="AZ173" i="15"/>
  <c r="AC254" i="15"/>
  <c r="AD254" i="15" s="1"/>
  <c r="AB254" i="15"/>
  <c r="AO83" i="15"/>
  <c r="AP83" i="15" s="1"/>
  <c r="AN83" i="15"/>
  <c r="Q243" i="15"/>
  <c r="R243" i="15" s="1"/>
  <c r="P243" i="15"/>
  <c r="AG297" i="15"/>
  <c r="AH297" i="15" s="1"/>
  <c r="AF297" i="15"/>
  <c r="AN250" i="15"/>
  <c r="AG150" i="15"/>
  <c r="AH150" i="15" s="1"/>
  <c r="X67" i="15"/>
  <c r="T35" i="15"/>
  <c r="AG348" i="15"/>
  <c r="AH348" i="15" s="1"/>
  <c r="AF348" i="15"/>
  <c r="BA49" i="15"/>
  <c r="BB49" i="15" s="1"/>
  <c r="AZ49" i="15"/>
  <c r="D342" i="15"/>
  <c r="E342" i="15"/>
  <c r="F342" i="15" s="1"/>
  <c r="H277" i="15"/>
  <c r="I277" i="15"/>
  <c r="J277" i="15" s="1"/>
  <c r="AW209" i="15"/>
  <c r="AX209" i="15" s="1"/>
  <c r="AV209" i="15"/>
  <c r="D140" i="15"/>
  <c r="E140" i="15"/>
  <c r="F140" i="15" s="1"/>
  <c r="AS169" i="15"/>
  <c r="AT169" i="15" s="1"/>
  <c r="AR169" i="15"/>
  <c r="D323" i="15"/>
  <c r="E323" i="15"/>
  <c r="F323" i="15" s="1"/>
  <c r="Q160" i="15"/>
  <c r="R160" i="15" s="1"/>
  <c r="P160" i="15"/>
  <c r="AC55" i="15"/>
  <c r="AD55" i="15" s="1"/>
  <c r="AB55" i="15"/>
  <c r="AV63" i="15"/>
  <c r="AW63" i="15"/>
  <c r="AX63" i="15" s="1"/>
  <c r="AB195" i="15"/>
  <c r="AC195" i="15"/>
  <c r="AD195" i="15" s="1"/>
  <c r="P125" i="15"/>
  <c r="Q125" i="15"/>
  <c r="R125" i="15" s="1"/>
  <c r="AW170" i="15"/>
  <c r="AX170" i="15" s="1"/>
  <c r="AV170" i="15"/>
  <c r="M134" i="15"/>
  <c r="N134" i="15" s="1"/>
  <c r="E54" i="15"/>
  <c r="F54" i="15" s="1"/>
  <c r="E27" i="15"/>
  <c r="F27" i="15" s="1"/>
  <c r="E90" i="15"/>
  <c r="F90" i="15" s="1"/>
  <c r="E126" i="15"/>
  <c r="F126" i="15" s="1"/>
  <c r="I310" i="15"/>
  <c r="J310" i="15" s="1"/>
  <c r="I111" i="15"/>
  <c r="J111" i="15" s="1"/>
  <c r="E167" i="15"/>
  <c r="F167" i="15" s="1"/>
  <c r="M122" i="15"/>
  <c r="N122" i="15" s="1"/>
  <c r="I263" i="15"/>
  <c r="J263" i="15" s="1"/>
  <c r="I208" i="15"/>
  <c r="J208" i="15" s="1"/>
  <c r="I284" i="15"/>
  <c r="J284" i="15" s="1"/>
  <c r="E259" i="15"/>
  <c r="F259" i="15" s="1"/>
  <c r="AJ267" i="15"/>
  <c r="AV326" i="15"/>
  <c r="AK279" i="15"/>
  <c r="AL279" i="15" s="1"/>
  <c r="U263" i="15"/>
  <c r="V263" i="15" s="1"/>
  <c r="AF239" i="15"/>
  <c r="AJ263" i="15"/>
  <c r="Y207" i="15"/>
  <c r="Z207" i="15" s="1"/>
  <c r="AR8" i="15"/>
  <c r="AZ210" i="15"/>
  <c r="AG28" i="15"/>
  <c r="AH28" i="15" s="1"/>
  <c r="AO271" i="15"/>
  <c r="AP271" i="15" s="1"/>
  <c r="Q143" i="15"/>
  <c r="R143" i="15" s="1"/>
  <c r="AB91" i="15"/>
  <c r="AO273" i="15"/>
  <c r="AP273" i="15" s="1"/>
  <c r="AS336" i="15"/>
  <c r="AT336" i="15" s="1"/>
  <c r="AR336" i="15"/>
  <c r="AR330" i="15"/>
  <c r="AS330" i="15"/>
  <c r="AT330" i="15" s="1"/>
  <c r="AO104" i="15"/>
  <c r="AP104" i="15" s="1"/>
  <c r="AN104" i="15"/>
  <c r="Y104" i="15"/>
  <c r="Z104" i="15" s="1"/>
  <c r="X104" i="15"/>
  <c r="H272" i="15"/>
  <c r="I272" i="15"/>
  <c r="J272" i="15" s="1"/>
  <c r="AN131" i="15"/>
  <c r="AO131" i="15"/>
  <c r="AP131" i="15" s="1"/>
  <c r="AC179" i="15"/>
  <c r="AD179" i="15" s="1"/>
  <c r="AB179" i="15"/>
  <c r="AO339" i="15"/>
  <c r="AP339" i="15" s="1"/>
  <c r="AN339" i="15"/>
  <c r="AG27" i="15"/>
  <c r="AH27" i="15" s="1"/>
  <c r="AF27" i="15"/>
  <c r="AV99" i="15"/>
  <c r="AW99" i="15"/>
  <c r="AX99" i="15" s="1"/>
  <c r="Y60" i="15"/>
  <c r="Z60" i="15" s="1"/>
  <c r="X60" i="15"/>
  <c r="AB239" i="15"/>
  <c r="AC239" i="15"/>
  <c r="AD239" i="15" s="1"/>
  <c r="P324" i="15"/>
  <c r="Q324" i="15"/>
  <c r="R324" i="15" s="1"/>
  <c r="AR199" i="15"/>
  <c r="AS199" i="15"/>
  <c r="AT199" i="15" s="1"/>
  <c r="AF195" i="15"/>
  <c r="AG195" i="15"/>
  <c r="AH195" i="15" s="1"/>
  <c r="Y346" i="15"/>
  <c r="Z346" i="15" s="1"/>
  <c r="X346" i="15"/>
  <c r="AK175" i="15"/>
  <c r="AL175" i="15" s="1"/>
  <c r="AJ175" i="15"/>
  <c r="BA277" i="15"/>
  <c r="BB277" i="15" s="1"/>
  <c r="AZ277" i="15"/>
  <c r="Y51" i="15"/>
  <c r="Z51" i="15" s="1"/>
  <c r="X51" i="15"/>
  <c r="AO170" i="15"/>
  <c r="AP170" i="15" s="1"/>
  <c r="AN170" i="15"/>
  <c r="Q274" i="15"/>
  <c r="R274" i="15" s="1"/>
  <c r="P274" i="15"/>
  <c r="AC110" i="15"/>
  <c r="AD110" i="15" s="1"/>
  <c r="AB110" i="15"/>
  <c r="AS285" i="15"/>
  <c r="AT285" i="15" s="1"/>
  <c r="AR285" i="15"/>
  <c r="Q35" i="15"/>
  <c r="R35" i="15" s="1"/>
  <c r="P35" i="15"/>
  <c r="AG217" i="15"/>
  <c r="AH217" i="15" s="1"/>
  <c r="AF217" i="15"/>
  <c r="AS110" i="15"/>
  <c r="AT110" i="15" s="1"/>
  <c r="AR110" i="15"/>
  <c r="U294" i="15"/>
  <c r="V294" i="15" s="1"/>
  <c r="T294" i="15"/>
  <c r="AG114" i="15"/>
  <c r="AH114" i="15" s="1"/>
  <c r="AF114" i="15"/>
  <c r="AW297" i="15"/>
  <c r="AX297" i="15" s="1"/>
  <c r="AV297" i="15"/>
  <c r="U183" i="15"/>
  <c r="V183" i="15" s="1"/>
  <c r="T183" i="15"/>
  <c r="AK294" i="15"/>
  <c r="AL294" i="15" s="1"/>
  <c r="AJ294" i="15"/>
  <c r="AW130" i="15"/>
  <c r="AX130" i="15" s="1"/>
  <c r="AV130" i="15"/>
  <c r="Y242" i="15"/>
  <c r="Z242" i="15" s="1"/>
  <c r="X242" i="15"/>
  <c r="AK71" i="15"/>
  <c r="AL71" i="15" s="1"/>
  <c r="AJ71" i="15"/>
  <c r="BA237" i="15"/>
  <c r="BB237" i="15" s="1"/>
  <c r="AZ237" i="15"/>
  <c r="AC318" i="15"/>
  <c r="AD318" i="15" s="1"/>
  <c r="AB318" i="15"/>
  <c r="Q166" i="15"/>
  <c r="R166" i="15" s="1"/>
  <c r="P166" i="15"/>
  <c r="AO143" i="15"/>
  <c r="AP143" i="15" s="1"/>
  <c r="AN143" i="15"/>
  <c r="U295" i="15"/>
  <c r="V295" i="15" s="1"/>
  <c r="T295" i="15"/>
  <c r="AS289" i="15"/>
  <c r="AT289" i="15" s="1"/>
  <c r="AR289" i="15"/>
  <c r="AG26" i="15"/>
  <c r="AH26" i="15" s="1"/>
  <c r="AF26" i="15"/>
  <c r="AC291" i="15"/>
  <c r="AD291" i="15" s="1"/>
  <c r="AB291" i="15"/>
  <c r="BA338" i="15"/>
  <c r="BB338" i="15" s="1"/>
  <c r="AZ338" i="15"/>
  <c r="BA276" i="15"/>
  <c r="BB276" i="15" s="1"/>
  <c r="AZ276" i="15"/>
  <c r="AG262" i="15"/>
  <c r="AH262" i="15" s="1"/>
  <c r="AF262" i="15"/>
  <c r="P335" i="15"/>
  <c r="Q335" i="15"/>
  <c r="R335" i="15" s="1"/>
  <c r="I342" i="15"/>
  <c r="J342" i="15" s="1"/>
  <c r="M30" i="15"/>
  <c r="N30" i="15" s="1"/>
  <c r="M59" i="15"/>
  <c r="N59" i="15" s="1"/>
  <c r="I16" i="15"/>
  <c r="J16" i="15" s="1"/>
  <c r="E84" i="15"/>
  <c r="F84" i="15" s="1"/>
  <c r="I130" i="15"/>
  <c r="J130" i="15" s="1"/>
  <c r="E187" i="15"/>
  <c r="F187" i="15" s="1"/>
  <c r="E182" i="15"/>
  <c r="F182" i="15" s="1"/>
  <c r="Q21" i="15"/>
  <c r="R21" i="15" s="1"/>
  <c r="AC72" i="15"/>
  <c r="AD72" i="15" s="1"/>
  <c r="AO140" i="15"/>
  <c r="AP140" i="15" s="1"/>
  <c r="BA71" i="15"/>
  <c r="BB71" i="15" s="1"/>
  <c r="Y12" i="15"/>
  <c r="Z12" i="15" s="1"/>
  <c r="AO354" i="15"/>
  <c r="AP354" i="15" s="1"/>
  <c r="AW51" i="15"/>
  <c r="AX51" i="15" s="1"/>
  <c r="U112" i="15"/>
  <c r="V112" i="15" s="1"/>
  <c r="AG299" i="15"/>
  <c r="AH299" i="15" s="1"/>
  <c r="AS303" i="15"/>
  <c r="AT303" i="15" s="1"/>
  <c r="AW322" i="15"/>
  <c r="AX322" i="15" s="1"/>
  <c r="Y120" i="15"/>
  <c r="Z120" i="15" s="1"/>
  <c r="Y318" i="15"/>
  <c r="Z318" i="15" s="1"/>
  <c r="T203" i="15"/>
  <c r="U184" i="15"/>
  <c r="V184" i="15" s="1"/>
  <c r="AJ78" i="15"/>
  <c r="T78" i="15"/>
  <c r="AB282" i="15"/>
  <c r="AZ201" i="15"/>
  <c r="AJ186" i="15"/>
  <c r="AS10" i="15"/>
  <c r="AT10" i="15" s="1"/>
  <c r="Y329" i="15"/>
  <c r="Z329" i="15" s="1"/>
  <c r="L113" i="15"/>
  <c r="M113" i="15"/>
  <c r="N113" i="15" s="1"/>
  <c r="D227" i="15"/>
  <c r="E227" i="15"/>
  <c r="F227" i="15" s="1"/>
  <c r="D69" i="15"/>
  <c r="E69" i="15"/>
  <c r="F69" i="15" s="1"/>
  <c r="L348" i="15"/>
  <c r="M348" i="15"/>
  <c r="N348" i="15" s="1"/>
  <c r="D25" i="15"/>
  <c r="E25" i="15"/>
  <c r="F25" i="15" s="1"/>
  <c r="D62" i="15"/>
  <c r="E62" i="15"/>
  <c r="F62" i="15" s="1"/>
  <c r="U281" i="15"/>
  <c r="V281" i="15" s="1"/>
  <c r="T281" i="15"/>
  <c r="X348" i="15"/>
  <c r="Y348" i="15"/>
  <c r="Z348" i="15" s="1"/>
  <c r="AN220" i="15"/>
  <c r="AO220" i="15"/>
  <c r="AP220" i="15" s="1"/>
  <c r="AR232" i="15"/>
  <c r="AS232" i="15"/>
  <c r="AT232" i="15" s="1"/>
  <c r="AF308" i="15"/>
  <c r="AG308" i="15"/>
  <c r="AH308" i="15" s="1"/>
  <c r="AC330" i="15"/>
  <c r="AD330" i="15" s="1"/>
  <c r="AB330" i="15"/>
  <c r="T31" i="15"/>
  <c r="U31" i="15"/>
  <c r="V31" i="15" s="1"/>
  <c r="AS86" i="15"/>
  <c r="AT86" i="15" s="1"/>
  <c r="AR86" i="15"/>
  <c r="AG187" i="15"/>
  <c r="AH187" i="15" s="1"/>
  <c r="AF187" i="15"/>
  <c r="Y223" i="15"/>
  <c r="Z223" i="15" s="1"/>
  <c r="X223" i="15"/>
  <c r="X347" i="15"/>
  <c r="Y347" i="15"/>
  <c r="Z347" i="15" s="1"/>
  <c r="AV354" i="15"/>
  <c r="AW354" i="15"/>
  <c r="AX354" i="15" s="1"/>
  <c r="AN251" i="15"/>
  <c r="AO251" i="15"/>
  <c r="AP251" i="15" s="1"/>
  <c r="E291" i="15"/>
  <c r="F291" i="15" s="1"/>
  <c r="M186" i="15"/>
  <c r="N186" i="15" s="1"/>
  <c r="M125" i="15"/>
  <c r="N125" i="15" s="1"/>
  <c r="E184" i="15"/>
  <c r="F184" i="15" s="1"/>
  <c r="I230" i="15"/>
  <c r="J230" i="15" s="1"/>
  <c r="M63" i="15"/>
  <c r="N63" i="15" s="1"/>
  <c r="I160" i="15"/>
  <c r="J160" i="15" s="1"/>
  <c r="E74" i="15"/>
  <c r="F74" i="15" s="1"/>
  <c r="M93" i="15"/>
  <c r="N93" i="15" s="1"/>
  <c r="I258" i="15"/>
  <c r="J258" i="15" s="1"/>
  <c r="E177" i="15"/>
  <c r="F177" i="15" s="1"/>
  <c r="I248" i="15"/>
  <c r="J248" i="15" s="1"/>
  <c r="M286" i="15"/>
  <c r="N286" i="15" s="1"/>
  <c r="AK176" i="15"/>
  <c r="AL176" i="15" s="1"/>
  <c r="AN8" i="15"/>
  <c r="AZ178" i="15"/>
  <c r="AN350" i="15"/>
  <c r="AR84" i="15"/>
  <c r="P140" i="15"/>
  <c r="AJ8" i="15"/>
  <c r="T64" i="15"/>
  <c r="AG59" i="15"/>
  <c r="AH59" i="15" s="1"/>
  <c r="T219" i="15"/>
  <c r="AG333" i="15"/>
  <c r="AH333" i="15" s="1"/>
  <c r="AR258" i="15"/>
  <c r="D310" i="15"/>
  <c r="E310" i="15"/>
  <c r="F310" i="15" s="1"/>
  <c r="AC163" i="15"/>
  <c r="AD163" i="15" s="1"/>
  <c r="AB163" i="15"/>
  <c r="AJ206" i="15"/>
  <c r="AK206" i="15"/>
  <c r="AL206" i="15" s="1"/>
  <c r="U206" i="15"/>
  <c r="V206" i="15" s="1"/>
  <c r="T206" i="15"/>
  <c r="D198" i="15"/>
  <c r="E198" i="15"/>
  <c r="F198" i="15" s="1"/>
  <c r="AG189" i="15"/>
  <c r="AH189" i="15" s="1"/>
  <c r="AF189" i="15"/>
  <c r="AO96" i="15"/>
  <c r="AP96" i="15" s="1"/>
  <c r="AN96" i="15"/>
  <c r="AS99" i="15"/>
  <c r="AT99" i="15" s="1"/>
  <c r="AR99" i="15"/>
  <c r="BA159" i="15"/>
  <c r="BB159" i="15" s="1"/>
  <c r="AZ159" i="15"/>
  <c r="M288" i="15"/>
  <c r="N288" i="15" s="1"/>
  <c r="AZ59" i="15"/>
  <c r="AR143" i="15"/>
  <c r="AF306" i="15"/>
  <c r="AJ163" i="15"/>
  <c r="AF31" i="15"/>
  <c r="AJ245" i="15"/>
  <c r="P294" i="15"/>
  <c r="U192" i="15"/>
  <c r="V192" i="15" s="1"/>
  <c r="P77" i="15"/>
  <c r="X15" i="15"/>
  <c r="AZ312" i="15"/>
  <c r="AV253" i="15"/>
  <c r="Q319" i="15"/>
  <c r="R319" i="15" s="1"/>
  <c r="P319" i="15"/>
  <c r="AS16" i="15"/>
  <c r="AT16" i="15" s="1"/>
  <c r="AR16" i="15"/>
  <c r="X98" i="15"/>
  <c r="Y98" i="15"/>
  <c r="Z98" i="15" s="1"/>
  <c r="AS302" i="15"/>
  <c r="AT302" i="15" s="1"/>
  <c r="AR302" i="15"/>
  <c r="AS346" i="15"/>
  <c r="AT346" i="15" s="1"/>
  <c r="AR346" i="15"/>
  <c r="X164" i="15"/>
  <c r="Y164" i="15"/>
  <c r="Z164" i="15" s="1"/>
  <c r="AZ174" i="15"/>
  <c r="BA174" i="15"/>
  <c r="BB174" i="15" s="1"/>
  <c r="E305" i="15"/>
  <c r="F305" i="15" s="1"/>
  <c r="E312" i="15"/>
  <c r="F312" i="15" s="1"/>
  <c r="I196" i="15"/>
  <c r="J196" i="15" s="1"/>
  <c r="P156" i="15"/>
  <c r="T180" i="15"/>
  <c r="E264" i="15"/>
  <c r="F264" i="15" s="1"/>
  <c r="I68" i="15"/>
  <c r="J68" i="15" s="1"/>
  <c r="M181" i="15"/>
  <c r="N181" i="15" s="1"/>
  <c r="I299" i="15"/>
  <c r="J299" i="15" s="1"/>
  <c r="M187" i="15"/>
  <c r="N187" i="15" s="1"/>
  <c r="E337" i="15"/>
  <c r="F337" i="15" s="1"/>
  <c r="I94" i="15"/>
  <c r="J94" i="15" s="1"/>
  <c r="M244" i="15"/>
  <c r="N244" i="15" s="1"/>
  <c r="AN279" i="15"/>
  <c r="X112" i="15"/>
  <c r="AZ282" i="15"/>
  <c r="AJ172" i="15"/>
  <c r="T45" i="15"/>
  <c r="AV231" i="15"/>
  <c r="AJ347" i="15"/>
  <c r="T156" i="15"/>
  <c r="AV342" i="15"/>
  <c r="AF151" i="15"/>
  <c r="T259" i="15"/>
  <c r="AR91" i="15"/>
  <c r="AF318" i="15"/>
  <c r="P152" i="15"/>
  <c r="AR314" i="15"/>
  <c r="AB211" i="15"/>
  <c r="AZ99" i="15"/>
  <c r="AN319" i="15"/>
  <c r="X216" i="15"/>
  <c r="AV32" i="15"/>
  <c r="AJ212" i="15"/>
  <c r="AC223" i="15"/>
  <c r="AD223" i="15" s="1"/>
  <c r="AO235" i="15"/>
  <c r="AP235" i="15" s="1"/>
  <c r="AZ286" i="15"/>
  <c r="Q200" i="15"/>
  <c r="R200" i="15" s="1"/>
  <c r="U96" i="15"/>
  <c r="V96" i="15" s="1"/>
  <c r="AC298" i="15"/>
  <c r="AD298" i="15" s="1"/>
  <c r="AK307" i="15"/>
  <c r="AL307" i="15" s="1"/>
  <c r="Q57" i="15"/>
  <c r="R57" i="15" s="1"/>
  <c r="T80" i="15"/>
  <c r="P29" i="15"/>
  <c r="BA118" i="15"/>
  <c r="BB118" i="15" s="1"/>
  <c r="AG20" i="15"/>
  <c r="AH20" i="15" s="1"/>
  <c r="BA107" i="15"/>
  <c r="BB107" i="15" s="1"/>
  <c r="AC281" i="15"/>
  <c r="AD281" i="15" s="1"/>
  <c r="AZ115" i="15"/>
  <c r="AO31" i="15"/>
  <c r="AP31" i="15" s="1"/>
  <c r="P247" i="15"/>
  <c r="AC130" i="15"/>
  <c r="AD130" i="15" s="1"/>
  <c r="AB130" i="15"/>
  <c r="AZ177" i="15"/>
  <c r="BA177" i="15"/>
  <c r="BB177" i="15" s="1"/>
  <c r="U353" i="15"/>
  <c r="V353" i="15" s="1"/>
  <c r="T353" i="15"/>
  <c r="AN223" i="15"/>
  <c r="AO223" i="15"/>
  <c r="AP223" i="15" s="1"/>
  <c r="AW210" i="15"/>
  <c r="AX210" i="15" s="1"/>
  <c r="AV210" i="15"/>
  <c r="AZ55" i="15"/>
  <c r="BA55" i="15"/>
  <c r="BB55" i="15" s="1"/>
  <c r="E197" i="15"/>
  <c r="F197" i="15" s="1"/>
  <c r="I311" i="15"/>
  <c r="J311" i="15" s="1"/>
  <c r="M230" i="15"/>
  <c r="N230" i="15" s="1"/>
  <c r="E183" i="15"/>
  <c r="F183" i="15" s="1"/>
  <c r="E163" i="15"/>
  <c r="F163" i="15" s="1"/>
  <c r="E354" i="15"/>
  <c r="F354" i="15" s="1"/>
  <c r="E145" i="15"/>
  <c r="F145" i="15" s="1"/>
  <c r="M208" i="15"/>
  <c r="N208" i="15" s="1"/>
  <c r="M309" i="15"/>
  <c r="N309" i="15" s="1"/>
  <c r="E44" i="15"/>
  <c r="F44" i="15" s="1"/>
  <c r="M349" i="15"/>
  <c r="N349" i="15" s="1"/>
  <c r="M71" i="15"/>
  <c r="N71" i="15" s="1"/>
  <c r="I297" i="15"/>
  <c r="J297" i="15" s="1"/>
  <c r="AB84" i="15"/>
  <c r="P120" i="15"/>
  <c r="AV81" i="15"/>
  <c r="AJ247" i="15"/>
  <c r="AW242" i="15"/>
  <c r="AX242" i="15" s="1"/>
  <c r="AS154" i="15"/>
  <c r="AT154" i="15" s="1"/>
  <c r="AN206" i="15"/>
  <c r="X126" i="15"/>
  <c r="T322" i="15"/>
  <c r="AS161" i="15"/>
  <c r="AT161" i="15" s="1"/>
  <c r="AR161" i="15"/>
  <c r="AC153" i="15"/>
  <c r="AD153" i="15" s="1"/>
  <c r="AB153" i="15"/>
  <c r="AC10" i="15"/>
  <c r="AD10" i="15" s="1"/>
  <c r="AB10" i="15"/>
  <c r="AB283" i="15"/>
  <c r="AC283" i="15"/>
  <c r="AD283" i="15" s="1"/>
  <c r="P227" i="15"/>
  <c r="Q227" i="15"/>
  <c r="R227" i="15" s="1"/>
  <c r="AS267" i="15"/>
  <c r="AT267" i="15" s="1"/>
  <c r="AR267" i="15"/>
  <c r="AJ295" i="15"/>
  <c r="AK295" i="15"/>
  <c r="AL295" i="15" s="1"/>
  <c r="X235" i="15"/>
  <c r="Y235" i="15"/>
  <c r="Z235" i="15" s="1"/>
  <c r="M253" i="15"/>
  <c r="N253" i="15" s="1"/>
  <c r="I207" i="15"/>
  <c r="J207" i="15" s="1"/>
  <c r="E94" i="15"/>
  <c r="F94" i="15" s="1"/>
  <c r="E131" i="15"/>
  <c r="F131" i="15" s="1"/>
  <c r="M32" i="15"/>
  <c r="N32" i="15" s="1"/>
  <c r="I184" i="15"/>
  <c r="J184" i="15" s="1"/>
  <c r="M106" i="15"/>
  <c r="N106" i="15" s="1"/>
  <c r="AN111" i="15"/>
  <c r="AS95" i="15"/>
  <c r="AT95" i="15" s="1"/>
  <c r="AF258" i="15"/>
  <c r="AG139" i="15"/>
  <c r="AH139" i="15" s="1"/>
  <c r="AV47" i="15"/>
  <c r="AW158" i="15"/>
  <c r="AX158" i="15" s="1"/>
  <c r="AC302" i="15"/>
  <c r="AD302" i="15" s="1"/>
  <c r="AV123" i="15"/>
  <c r="T11" i="15"/>
  <c r="Q118" i="15"/>
  <c r="R118" i="15" s="1"/>
  <c r="AC169" i="15"/>
  <c r="AD169" i="15" s="1"/>
  <c r="AO181" i="15"/>
  <c r="AP181" i="15" s="1"/>
  <c r="BA176" i="15"/>
  <c r="BB176" i="15" s="1"/>
  <c r="Y93" i="15"/>
  <c r="Z93" i="15" s="1"/>
  <c r="AK161" i="15"/>
  <c r="AL161" i="15" s="1"/>
  <c r="AW156" i="15"/>
  <c r="AX156" i="15" s="1"/>
  <c r="U273" i="15"/>
  <c r="V273" i="15" s="1"/>
  <c r="AC58" i="15"/>
  <c r="AD58" i="15" s="1"/>
  <c r="AO46" i="15"/>
  <c r="AP46" i="15" s="1"/>
  <c r="AC320" i="15"/>
  <c r="AD320" i="15" s="1"/>
  <c r="AO324" i="15"/>
  <c r="AP324" i="15" s="1"/>
  <c r="AK273" i="15"/>
  <c r="AL273" i="15" s="1"/>
  <c r="U193" i="15"/>
  <c r="V193" i="15" s="1"/>
  <c r="X14" i="15"/>
  <c r="AZ79" i="15"/>
  <c r="AV152" i="15"/>
  <c r="P249" i="15"/>
  <c r="AG335" i="15"/>
  <c r="AH335" i="15" s="1"/>
  <c r="AO128" i="15"/>
  <c r="AP128" i="15" s="1"/>
  <c r="AO247" i="15"/>
  <c r="AP247" i="15" s="1"/>
  <c r="AW119" i="15"/>
  <c r="AX119" i="15" s="1"/>
  <c r="P245" i="15"/>
  <c r="AF344" i="15"/>
  <c r="U177" i="15"/>
  <c r="V177" i="15" s="1"/>
  <c r="AW275" i="15"/>
  <c r="AX275" i="15" s="1"/>
  <c r="X41" i="15"/>
  <c r="Q221" i="15"/>
  <c r="R221" i="15" s="1"/>
  <c r="AJ86" i="15"/>
  <c r="AN25" i="15"/>
  <c r="Y311" i="15"/>
  <c r="Z311" i="15" s="1"/>
  <c r="AO29" i="15"/>
  <c r="AP29" i="15" s="1"/>
  <c r="AC217" i="15"/>
  <c r="AD217" i="15" s="1"/>
  <c r="T221" i="15"/>
  <c r="AK26" i="15"/>
  <c r="AL26" i="15" s="1"/>
  <c r="T70" i="15"/>
  <c r="AR125" i="15"/>
  <c r="AN157" i="15"/>
  <c r="Q197" i="15"/>
  <c r="R197" i="15" s="1"/>
  <c r="AJ142" i="15"/>
  <c r="AZ241" i="15"/>
  <c r="AO124" i="15"/>
  <c r="AP124" i="15" s="1"/>
  <c r="AZ113" i="15"/>
  <c r="AZ24" i="15"/>
  <c r="AC60" i="15"/>
  <c r="AD60" i="15" s="1"/>
  <c r="U72" i="15"/>
  <c r="V72" i="15" s="1"/>
  <c r="D25" i="14"/>
  <c r="AV101" i="15"/>
  <c r="T42" i="15"/>
  <c r="AF29" i="15"/>
  <c r="AV299" i="15"/>
  <c r="P14" i="15"/>
  <c r="AB65" i="15"/>
  <c r="AN141" i="15"/>
  <c r="AZ264" i="15"/>
  <c r="X245" i="15"/>
  <c r="AO97" i="15"/>
  <c r="AP97" i="15" s="1"/>
  <c r="BA100" i="15"/>
  <c r="BB100" i="15" s="1"/>
  <c r="Y217" i="15"/>
  <c r="Z217" i="15" s="1"/>
  <c r="AK141" i="15"/>
  <c r="AL141" i="15" s="1"/>
  <c r="AW136" i="15"/>
  <c r="AX136" i="15" s="1"/>
  <c r="U61" i="15"/>
  <c r="V61" i="15" s="1"/>
  <c r="AG136" i="15"/>
  <c r="AH136" i="15" s="1"/>
  <c r="AS204" i="15"/>
  <c r="AT204" i="15" s="1"/>
  <c r="AG117" i="15"/>
  <c r="AH117" i="15" s="1"/>
  <c r="AZ204" i="15"/>
  <c r="Y160" i="15"/>
  <c r="Z160" i="15" s="1"/>
  <c r="AW255" i="15"/>
  <c r="AX255" i="15" s="1"/>
  <c r="AC85" i="15"/>
  <c r="AD85" i="15" s="1"/>
  <c r="Q230" i="15"/>
  <c r="R230" i="15" s="1"/>
  <c r="AN54" i="15"/>
  <c r="AG331" i="15"/>
  <c r="AH331" i="15" s="1"/>
  <c r="AO148" i="15"/>
  <c r="AP148" i="15" s="1"/>
  <c r="AJ200" i="15"/>
  <c r="AS200" i="15"/>
  <c r="AT200" i="15" s="1"/>
  <c r="AB17" i="15"/>
  <c r="U276" i="15"/>
  <c r="V276" i="15" s="1"/>
  <c r="AC203" i="15"/>
  <c r="AD203" i="15" s="1"/>
  <c r="AG152" i="15"/>
  <c r="AH152" i="15" s="1"/>
  <c r="AC76" i="15"/>
  <c r="AD76" i="15" s="1"/>
  <c r="AK60" i="15"/>
  <c r="AL60" i="15" s="1"/>
  <c r="AS247" i="15"/>
  <c r="AT247" i="15" s="1"/>
  <c r="BA147" i="15"/>
  <c r="BB147" i="15" s="1"/>
  <c r="AB96" i="15"/>
  <c r="AZ351" i="15"/>
  <c r="AC247" i="15"/>
  <c r="AD247" i="15" s="1"/>
  <c r="AN335" i="15"/>
  <c r="Y321" i="15"/>
  <c r="Z321" i="15" s="1"/>
  <c r="X321" i="15"/>
  <c r="AK309" i="15"/>
  <c r="AL309" i="15" s="1"/>
  <c r="AJ309" i="15"/>
  <c r="AS22" i="15"/>
  <c r="AT22" i="15" s="1"/>
  <c r="AR22" i="15"/>
  <c r="AK109" i="15"/>
  <c r="AL109" i="15" s="1"/>
  <c r="AJ109" i="15"/>
  <c r="Y288" i="15"/>
  <c r="Z288" i="15" s="1"/>
  <c r="X288" i="15"/>
  <c r="AW104" i="15"/>
  <c r="AX104" i="15" s="1"/>
  <c r="AV104" i="15"/>
  <c r="AK284" i="15"/>
  <c r="AL284" i="15" s="1"/>
  <c r="AJ284" i="15"/>
  <c r="U93" i="15"/>
  <c r="V93" i="15" s="1"/>
  <c r="T93" i="15"/>
  <c r="AW343" i="15"/>
  <c r="AX343" i="15" s="1"/>
  <c r="AV343" i="15"/>
  <c r="AO252" i="15"/>
  <c r="AP252" i="15" s="1"/>
  <c r="AN252" i="15"/>
  <c r="AS353" i="15"/>
  <c r="AT353" i="15" s="1"/>
  <c r="AR353" i="15"/>
  <c r="AK270" i="15"/>
  <c r="AL270" i="15" s="1"/>
  <c r="AJ270" i="15"/>
  <c r="U95" i="15"/>
  <c r="V95" i="15" s="1"/>
  <c r="T95" i="15"/>
  <c r="BA10" i="15"/>
  <c r="BB10" i="15" s="1"/>
  <c r="AZ10" i="15"/>
  <c r="AW273" i="15"/>
  <c r="AX273" i="15" s="1"/>
  <c r="AV273" i="15"/>
  <c r="AG90" i="15"/>
  <c r="AH90" i="15" s="1"/>
  <c r="AF90" i="15"/>
  <c r="AC345" i="15"/>
  <c r="AD345" i="15" s="1"/>
  <c r="AB345" i="15"/>
  <c r="U270" i="15"/>
  <c r="V270" i="15" s="1"/>
  <c r="T270" i="15"/>
  <c r="AS150" i="15"/>
  <c r="AT150" i="15" s="1"/>
  <c r="AR150" i="15"/>
  <c r="AO168" i="15"/>
  <c r="AP168" i="15" s="1"/>
  <c r="AN168" i="15"/>
  <c r="AG92" i="15"/>
  <c r="AH92" i="15" s="1"/>
  <c r="AF92" i="15"/>
  <c r="U256" i="15"/>
  <c r="V256" i="15" s="1"/>
  <c r="T256" i="15"/>
  <c r="BA179" i="15"/>
  <c r="BB179" i="15" s="1"/>
  <c r="AZ179" i="15"/>
  <c r="AS80" i="15"/>
  <c r="AT80" i="15" s="1"/>
  <c r="AR80" i="15"/>
  <c r="AG251" i="15"/>
  <c r="AH251" i="15" s="1"/>
  <c r="AF251" i="15"/>
  <c r="Y168" i="15"/>
  <c r="Z168" i="15" s="1"/>
  <c r="X168" i="15"/>
  <c r="Q141" i="15"/>
  <c r="R141" i="15" s="1"/>
  <c r="P141" i="15"/>
  <c r="AW48" i="15"/>
  <c r="AX48" i="15" s="1"/>
  <c r="AV48" i="15"/>
  <c r="AW259" i="15"/>
  <c r="AX259" i="15" s="1"/>
  <c r="AV259" i="15"/>
  <c r="U89" i="15"/>
  <c r="V89" i="15" s="1"/>
  <c r="T89" i="15"/>
  <c r="AC180" i="15"/>
  <c r="AD180" i="15" s="1"/>
  <c r="AB180" i="15"/>
  <c r="AK272" i="15"/>
  <c r="AL272" i="15" s="1"/>
  <c r="AJ272" i="15"/>
  <c r="AW36" i="15"/>
  <c r="AX36" i="15" s="1"/>
  <c r="AV36" i="15"/>
  <c r="Q113" i="15"/>
  <c r="R113" i="15" s="1"/>
  <c r="P113" i="15"/>
  <c r="Y156" i="15"/>
  <c r="Z156" i="15" s="1"/>
  <c r="X156" i="15"/>
  <c r="AO267" i="15"/>
  <c r="AP267" i="15" s="1"/>
  <c r="AN267" i="15"/>
  <c r="AS12" i="15"/>
  <c r="AT12" i="15" s="1"/>
  <c r="AR12" i="15"/>
  <c r="BA87" i="15"/>
  <c r="BB87" i="15" s="1"/>
  <c r="AZ87" i="15"/>
  <c r="AC191" i="15"/>
  <c r="AD191" i="15" s="1"/>
  <c r="AB191" i="15"/>
  <c r="AK299" i="15"/>
  <c r="AL299" i="15" s="1"/>
  <c r="AJ299" i="15"/>
  <c r="AO28" i="15"/>
  <c r="AP28" i="15" s="1"/>
  <c r="AN28" i="15"/>
  <c r="Q148" i="15"/>
  <c r="R148" i="15" s="1"/>
  <c r="P148" i="15"/>
  <c r="Y215" i="15"/>
  <c r="Z215" i="15" s="1"/>
  <c r="X215" i="15"/>
  <c r="AG314" i="15"/>
  <c r="AH314" i="15" s="1"/>
  <c r="AF314" i="15"/>
  <c r="AS151" i="15"/>
  <c r="AT151" i="15" s="1"/>
  <c r="AR151" i="15"/>
  <c r="BA298" i="15"/>
  <c r="BB298" i="15" s="1"/>
  <c r="AZ298" i="15"/>
  <c r="Q37" i="15"/>
  <c r="R37" i="15" s="1"/>
  <c r="P37" i="15"/>
  <c r="AG211" i="15"/>
  <c r="AH211" i="15" s="1"/>
  <c r="AF211" i="15"/>
  <c r="AO295" i="15"/>
  <c r="AP295" i="15" s="1"/>
  <c r="AN295" i="15"/>
  <c r="AS40" i="15"/>
  <c r="AT40" i="15" s="1"/>
  <c r="AR40" i="15"/>
  <c r="U280" i="15"/>
  <c r="V280" i="15" s="1"/>
  <c r="T280" i="15"/>
  <c r="Y25" i="15"/>
  <c r="Z25" i="15" s="1"/>
  <c r="X25" i="15"/>
  <c r="AG116" i="15"/>
  <c r="AH116" i="15" s="1"/>
  <c r="AF116" i="15"/>
  <c r="AW219" i="15"/>
  <c r="AX219" i="15" s="1"/>
  <c r="AV219" i="15"/>
  <c r="Q256" i="15"/>
  <c r="R256" i="15" s="1"/>
  <c r="P256" i="15"/>
  <c r="Y339" i="15"/>
  <c r="Z339" i="15" s="1"/>
  <c r="X339" i="15"/>
  <c r="AK168" i="15"/>
  <c r="AL168" i="15" s="1"/>
  <c r="AJ168" i="15"/>
  <c r="AS259" i="15"/>
  <c r="AT259" i="15" s="1"/>
  <c r="AR259" i="15"/>
  <c r="BA342" i="15"/>
  <c r="BB342" i="15" s="1"/>
  <c r="AZ342" i="15"/>
  <c r="Y116" i="15"/>
  <c r="Z116" i="15" s="1"/>
  <c r="X116" i="15"/>
  <c r="Y53" i="15"/>
  <c r="Z53" i="15" s="1"/>
  <c r="X53" i="15"/>
  <c r="AO236" i="15"/>
  <c r="AP236" i="15" s="1"/>
  <c r="AN236" i="15"/>
  <c r="AW327" i="15"/>
  <c r="AX327" i="15" s="1"/>
  <c r="AV327" i="15"/>
  <c r="BA72" i="15"/>
  <c r="BB72" i="15" s="1"/>
  <c r="AZ72" i="15"/>
  <c r="AC168" i="15"/>
  <c r="AD168" i="15" s="1"/>
  <c r="AB168" i="15"/>
  <c r="AK204" i="15"/>
  <c r="AL204" i="15" s="1"/>
  <c r="AJ204" i="15"/>
  <c r="AS295" i="15"/>
  <c r="AT295" i="15" s="1"/>
  <c r="AR295" i="15"/>
  <c r="Q53" i="15"/>
  <c r="R53" i="15" s="1"/>
  <c r="P53" i="15"/>
  <c r="Y144" i="15"/>
  <c r="Z144" i="15" s="1"/>
  <c r="X144" i="15"/>
  <c r="AG163" i="15"/>
  <c r="AH163" i="15" s="1"/>
  <c r="AF163" i="15"/>
  <c r="AW346" i="15"/>
  <c r="AX346" i="15" s="1"/>
  <c r="AV346" i="15"/>
  <c r="BA91" i="15"/>
  <c r="BB91" i="15" s="1"/>
  <c r="AZ91" i="15"/>
  <c r="U168" i="15"/>
  <c r="V168" i="15" s="1"/>
  <c r="T168" i="15"/>
  <c r="AK287" i="15"/>
  <c r="AL287" i="15" s="1"/>
  <c r="AJ287" i="15"/>
  <c r="AO16" i="15"/>
  <c r="AP16" i="15" s="1"/>
  <c r="AN16" i="15"/>
  <c r="AW107" i="15"/>
  <c r="AX107" i="15" s="1"/>
  <c r="AV107" i="15"/>
  <c r="Y7" i="15"/>
  <c r="Z7" i="15" s="1"/>
  <c r="X7" i="15"/>
  <c r="AC92" i="15"/>
  <c r="AD92" i="15" s="1"/>
  <c r="AB92" i="15"/>
  <c r="AK184" i="15"/>
  <c r="AL184" i="15" s="1"/>
  <c r="AJ184" i="15"/>
  <c r="AW12" i="15"/>
  <c r="AX12" i="15" s="1"/>
  <c r="AV12" i="15"/>
  <c r="Q89" i="15"/>
  <c r="R89" i="15" s="1"/>
  <c r="P89" i="15"/>
  <c r="Y196" i="15"/>
  <c r="Z196" i="15" s="1"/>
  <c r="X196" i="15"/>
  <c r="AK81" i="15"/>
  <c r="AL81" i="15" s="1"/>
  <c r="AJ81" i="15"/>
  <c r="AS180" i="15"/>
  <c r="AT180" i="15" s="1"/>
  <c r="AR180" i="15"/>
  <c r="BA255" i="15"/>
  <c r="BB255" i="15" s="1"/>
  <c r="AZ255" i="15"/>
  <c r="Y13" i="15"/>
  <c r="Z13" i="15" s="1"/>
  <c r="X13" i="15"/>
  <c r="AG48" i="15"/>
  <c r="AH48" i="15" s="1"/>
  <c r="AF48" i="15"/>
  <c r="AO132" i="15"/>
  <c r="AP132" i="15" s="1"/>
  <c r="AN132" i="15"/>
  <c r="Q316" i="15"/>
  <c r="R316" i="15" s="1"/>
  <c r="P316" i="15"/>
  <c r="U37" i="15"/>
  <c r="V37" i="15" s="1"/>
  <c r="T37" i="15"/>
  <c r="AC128" i="15"/>
  <c r="AD128" i="15" s="1"/>
  <c r="AB128" i="15"/>
  <c r="AS255" i="15"/>
  <c r="AT255" i="15" s="1"/>
  <c r="AR255" i="15"/>
  <c r="BA299" i="15"/>
  <c r="BB299" i="15" s="1"/>
  <c r="AZ299" i="15"/>
  <c r="Y121" i="15"/>
  <c r="Z121" i="15" s="1"/>
  <c r="X121" i="15"/>
  <c r="AO288" i="15"/>
  <c r="AP288" i="15" s="1"/>
  <c r="AN288" i="15"/>
  <c r="Q352" i="15"/>
  <c r="R352" i="15" s="1"/>
  <c r="P352" i="15"/>
  <c r="AC108" i="15"/>
  <c r="AD108" i="15" s="1"/>
  <c r="AB108" i="15"/>
  <c r="AS291" i="15"/>
  <c r="AT291" i="15" s="1"/>
  <c r="AR291" i="15"/>
  <c r="Q41" i="15"/>
  <c r="R41" i="15" s="1"/>
  <c r="P41" i="15"/>
  <c r="AG223" i="15"/>
  <c r="AH223" i="15" s="1"/>
  <c r="AF223" i="15"/>
  <c r="AW350" i="15"/>
  <c r="AX350" i="15" s="1"/>
  <c r="AV350" i="15"/>
  <c r="U164" i="15"/>
  <c r="V164" i="15" s="1"/>
  <c r="T164" i="15"/>
  <c r="AK7" i="15"/>
  <c r="AL7" i="15" s="1"/>
  <c r="AJ7" i="15"/>
  <c r="AW239" i="15"/>
  <c r="AX239" i="15" s="1"/>
  <c r="AV239" i="15"/>
  <c r="U53" i="15"/>
  <c r="V53" i="15" s="1"/>
  <c r="T53" i="15"/>
  <c r="AK244" i="15"/>
  <c r="AL244" i="15" s="1"/>
  <c r="AJ244" i="15"/>
  <c r="AW128" i="15"/>
  <c r="AX128" i="15" s="1"/>
  <c r="AV128" i="15"/>
  <c r="Y312" i="15"/>
  <c r="Z312" i="15" s="1"/>
  <c r="X312" i="15"/>
  <c r="AK69" i="15"/>
  <c r="AL69" i="15" s="1"/>
  <c r="AJ69" i="15"/>
  <c r="BA195" i="15"/>
  <c r="BB195" i="15" s="1"/>
  <c r="AZ195" i="15"/>
  <c r="Y17" i="15"/>
  <c r="Z17" i="15" s="1"/>
  <c r="X17" i="15"/>
  <c r="AO184" i="15"/>
  <c r="AP184" i="15" s="1"/>
  <c r="AN184" i="15"/>
  <c r="Q312" i="15"/>
  <c r="R312" i="15" s="1"/>
  <c r="P312" i="15"/>
  <c r="AK177" i="15"/>
  <c r="AL177" i="15" s="1"/>
  <c r="AJ177" i="15"/>
  <c r="Y109" i="15"/>
  <c r="Z109" i="15" s="1"/>
  <c r="X109" i="15"/>
  <c r="Q348" i="15"/>
  <c r="R348" i="15" s="1"/>
  <c r="P348" i="15"/>
  <c r="AS287" i="15"/>
  <c r="AT287" i="15" s="1"/>
  <c r="AR287" i="15"/>
  <c r="P265" i="15"/>
  <c r="AB268" i="15"/>
  <c r="AN320" i="15"/>
  <c r="AZ331" i="15"/>
  <c r="X320" i="15"/>
  <c r="AJ252" i="15"/>
  <c r="AV311" i="15"/>
  <c r="T300" i="15"/>
  <c r="AB77" i="15"/>
  <c r="AG243" i="15"/>
  <c r="AH243" i="15" s="1"/>
  <c r="AZ330" i="15"/>
  <c r="AB56" i="15"/>
  <c r="AF108" i="15"/>
  <c r="AS335" i="15"/>
  <c r="AT335" i="15" s="1"/>
  <c r="AV315" i="15"/>
  <c r="AC184" i="15"/>
  <c r="AD184" i="15" s="1"/>
  <c r="AJ164" i="15"/>
  <c r="AR275" i="15"/>
  <c r="AZ314" i="15"/>
  <c r="AZ139" i="15"/>
  <c r="T108" i="15"/>
  <c r="AJ74" i="15"/>
  <c r="AV228" i="15"/>
  <c r="AW215" i="15"/>
  <c r="AX215" i="15" s="1"/>
  <c r="Q26" i="15"/>
  <c r="R26" i="15" s="1"/>
  <c r="AV145" i="15"/>
  <c r="AB144" i="15"/>
  <c r="AO323" i="15"/>
  <c r="AP323" i="15" s="1"/>
  <c r="AN182" i="15"/>
  <c r="AF231" i="15"/>
  <c r="AB7" i="15"/>
  <c r="X308" i="15"/>
  <c r="AF13" i="15"/>
  <c r="AR57" i="15"/>
  <c r="P126" i="15"/>
  <c r="AB49" i="15"/>
  <c r="AR343" i="15"/>
  <c r="P340" i="15"/>
  <c r="X37" i="15"/>
  <c r="AJ105" i="15"/>
  <c r="Y26" i="15"/>
  <c r="Z26" i="15" s="1"/>
  <c r="AN327" i="15"/>
  <c r="P69" i="15"/>
  <c r="AN164" i="15"/>
  <c r="T10" i="15"/>
  <c r="U272" i="15"/>
  <c r="V272" i="15" s="1"/>
  <c r="X148" i="15"/>
  <c r="AG212" i="15"/>
  <c r="AH212" i="15" s="1"/>
  <c r="AV223" i="15"/>
  <c r="P208" i="15"/>
  <c r="T141" i="15"/>
  <c r="P73" i="15"/>
  <c r="X128" i="15"/>
  <c r="AN9" i="15"/>
  <c r="I147" i="15"/>
  <c r="J147" i="15" s="1"/>
  <c r="P281" i="15"/>
  <c r="AB284" i="15"/>
  <c r="AN208" i="15"/>
  <c r="AZ283" i="15"/>
  <c r="X336" i="15"/>
  <c r="AF41" i="15"/>
  <c r="AR173" i="15"/>
  <c r="AK156" i="15"/>
  <c r="AL156" i="15" s="1"/>
  <c r="T69" i="15"/>
  <c r="AR276" i="15"/>
  <c r="AS225" i="15"/>
  <c r="AT225" i="15" s="1"/>
  <c r="AB66" i="15"/>
  <c r="T142" i="15"/>
  <c r="AR160" i="15"/>
  <c r="Q332" i="15"/>
  <c r="R332" i="15" s="1"/>
  <c r="P30" i="15"/>
  <c r="AB194" i="15"/>
  <c r="AZ12" i="15"/>
  <c r="Q305" i="15"/>
  <c r="R305" i="15" s="1"/>
  <c r="Q244" i="15"/>
  <c r="R244" i="15" s="1"/>
  <c r="Y136" i="15"/>
  <c r="Z136" i="15" s="1"/>
  <c r="BA310" i="15"/>
  <c r="BB310" i="15" s="1"/>
  <c r="AJ173" i="15"/>
  <c r="AV168" i="15"/>
  <c r="T157" i="15"/>
  <c r="AJ334" i="15"/>
  <c r="AV337" i="15"/>
  <c r="T334" i="15"/>
  <c r="AR214" i="15"/>
  <c r="B3" i="14"/>
  <c r="I323" i="15"/>
  <c r="J323" i="15" s="1"/>
  <c r="AK152" i="15"/>
  <c r="AL152" i="15" s="1"/>
  <c r="U200" i="15"/>
  <c r="V200" i="15" s="1"/>
  <c r="AS243" i="15"/>
  <c r="AT243" i="15" s="1"/>
  <c r="AC299" i="15"/>
  <c r="AD299" i="15" s="1"/>
  <c r="M301" i="15"/>
  <c r="N301" i="15" s="1"/>
  <c r="BA326" i="15"/>
  <c r="BB326" i="15" s="1"/>
  <c r="AK319" i="15"/>
  <c r="AL319" i="15" s="1"/>
  <c r="AG264" i="15"/>
  <c r="AH264" i="15" s="1"/>
  <c r="I45" i="15"/>
  <c r="J45" i="15" s="1"/>
  <c r="E98" i="15"/>
  <c r="F98" i="15" s="1"/>
  <c r="AO48" i="15"/>
  <c r="AP48" i="15" s="1"/>
  <c r="Y221" i="15"/>
  <c r="Z221" i="15" s="1"/>
  <c r="E162" i="15"/>
  <c r="F162" i="15" s="1"/>
  <c r="M189" i="15"/>
  <c r="N189" i="15" s="1"/>
  <c r="C11" i="14"/>
  <c r="AW139" i="15"/>
  <c r="AX139" i="15" s="1"/>
  <c r="M98" i="15"/>
  <c r="N98" i="15" s="1"/>
  <c r="Q240" i="15"/>
  <c r="R240" i="15" s="1"/>
  <c r="I183" i="15"/>
  <c r="J183" i="15" s="1"/>
  <c r="E29" i="15"/>
  <c r="F29" i="15" s="1"/>
  <c r="E327" i="15"/>
  <c r="F327" i="15" s="1"/>
  <c r="Y323" i="15"/>
  <c r="Z323" i="15" s="1"/>
  <c r="AR266" i="15"/>
  <c r="AS266" i="15"/>
  <c r="AT266" i="15" s="1"/>
  <c r="X354" i="15"/>
  <c r="Y354" i="15"/>
  <c r="Z354" i="15" s="1"/>
  <c r="P255" i="15"/>
  <c r="Q255" i="15"/>
  <c r="R255" i="15" s="1"/>
  <c r="AJ342" i="15"/>
  <c r="AK342" i="15"/>
  <c r="AL342" i="15" s="1"/>
  <c r="L180" i="15"/>
  <c r="M180" i="15"/>
  <c r="N180" i="15" s="1"/>
  <c r="H66" i="15"/>
  <c r="I66" i="15"/>
  <c r="J66" i="15" s="1"/>
  <c r="D123" i="15"/>
  <c r="E123" i="15"/>
  <c r="F123" i="15" s="1"/>
  <c r="D81" i="15"/>
  <c r="E81" i="15"/>
  <c r="F81" i="15" s="1"/>
  <c r="AO81" i="15"/>
  <c r="AP81" i="15" s="1"/>
  <c r="AN81" i="15"/>
  <c r="AW331" i="15"/>
  <c r="AX331" i="15" s="1"/>
  <c r="AV331" i="15"/>
  <c r="Q46" i="15"/>
  <c r="R46" i="15" s="1"/>
  <c r="P46" i="15"/>
  <c r="D97" i="15"/>
  <c r="E97" i="15"/>
  <c r="F97" i="15" s="1"/>
  <c r="H247" i="15"/>
  <c r="I247" i="15"/>
  <c r="J247" i="15" s="1"/>
  <c r="AW306" i="15"/>
  <c r="AX306" i="15" s="1"/>
  <c r="AV306" i="15"/>
  <c r="Q13" i="15"/>
  <c r="R13" i="15" s="1"/>
  <c r="P13" i="15"/>
  <c r="H41" i="15"/>
  <c r="I41" i="15"/>
  <c r="J41" i="15" s="1"/>
  <c r="D251" i="15"/>
  <c r="E251" i="15"/>
  <c r="F251" i="15" s="1"/>
  <c r="H175" i="15"/>
  <c r="I175" i="15"/>
  <c r="J175" i="15" s="1"/>
  <c r="AG125" i="15"/>
  <c r="AH125" i="15" s="1"/>
  <c r="AF125" i="15"/>
  <c r="Y265" i="15"/>
  <c r="Z265" i="15" s="1"/>
  <c r="X265" i="15"/>
  <c r="D232" i="15"/>
  <c r="E232" i="15"/>
  <c r="F232" i="15" s="1"/>
  <c r="L84" i="15"/>
  <c r="M84" i="15"/>
  <c r="N84" i="15" s="1"/>
  <c r="D23" i="15"/>
  <c r="E23" i="15"/>
  <c r="F23" i="15" s="1"/>
  <c r="AR115" i="15"/>
  <c r="AS115" i="15"/>
  <c r="AT115" i="15" s="1"/>
  <c r="AR274" i="15"/>
  <c r="AS274" i="15"/>
  <c r="AT274" i="15" s="1"/>
  <c r="H244" i="15"/>
  <c r="I244" i="15"/>
  <c r="J244" i="15" s="1"/>
  <c r="H161" i="15"/>
  <c r="I161" i="15"/>
  <c r="J161" i="15" s="1"/>
  <c r="D288" i="15"/>
  <c r="E288" i="15"/>
  <c r="F288" i="15" s="1"/>
  <c r="T87" i="15"/>
  <c r="U87" i="15"/>
  <c r="V87" i="15" s="1"/>
  <c r="AZ324" i="15"/>
  <c r="BA324" i="15"/>
  <c r="BB324" i="15" s="1"/>
  <c r="AZ13" i="15"/>
  <c r="BA13" i="15"/>
  <c r="BB13" i="15" s="1"/>
  <c r="T286" i="15"/>
  <c r="U286" i="15"/>
  <c r="V286" i="15" s="1"/>
  <c r="AV161" i="15"/>
  <c r="AW161" i="15"/>
  <c r="AX161" i="15" s="1"/>
  <c r="AZ284" i="15"/>
  <c r="BA284" i="15"/>
  <c r="BB284" i="15" s="1"/>
  <c r="AN242" i="15"/>
  <c r="AO242" i="15"/>
  <c r="AP242" i="15" s="1"/>
  <c r="AK194" i="15"/>
  <c r="AL194" i="15" s="1"/>
  <c r="AJ194" i="15"/>
  <c r="Y70" i="15"/>
  <c r="Z70" i="15" s="1"/>
  <c r="X70" i="15"/>
  <c r="U110" i="15"/>
  <c r="V110" i="15" s="1"/>
  <c r="T110" i="15"/>
  <c r="AW113" i="15"/>
  <c r="AX113" i="15" s="1"/>
  <c r="AV113" i="15"/>
  <c r="AK174" i="15"/>
  <c r="AL174" i="15" s="1"/>
  <c r="AJ174" i="15"/>
  <c r="Q151" i="15"/>
  <c r="R151" i="15" s="1"/>
  <c r="P151" i="15"/>
  <c r="BA181" i="15"/>
  <c r="BB181" i="15" s="1"/>
  <c r="AZ181" i="15"/>
  <c r="AW221" i="15"/>
  <c r="AX221" i="15" s="1"/>
  <c r="AV221" i="15"/>
  <c r="AK123" i="15"/>
  <c r="AL123" i="15" s="1"/>
  <c r="AJ123" i="15"/>
  <c r="AO166" i="15"/>
  <c r="AP166" i="15" s="1"/>
  <c r="AN166" i="15"/>
  <c r="AK126" i="15"/>
  <c r="AL126" i="15" s="1"/>
  <c r="AJ126" i="15"/>
  <c r="Q39" i="15"/>
  <c r="R39" i="15" s="1"/>
  <c r="P39" i="15"/>
  <c r="BA69" i="15"/>
  <c r="BB69" i="15" s="1"/>
  <c r="AZ69" i="15"/>
  <c r="AO154" i="15"/>
  <c r="AP154" i="15" s="1"/>
  <c r="AN154" i="15"/>
  <c r="AO51" i="15"/>
  <c r="AP51" i="15" s="1"/>
  <c r="AN51" i="15"/>
  <c r="AK19" i="15"/>
  <c r="AL19" i="15" s="1"/>
  <c r="AJ19" i="15"/>
  <c r="AC353" i="15"/>
  <c r="AD353" i="15" s="1"/>
  <c r="AB353" i="15"/>
  <c r="AV73" i="15"/>
  <c r="AW73" i="15"/>
  <c r="AX73" i="15" s="1"/>
  <c r="AJ70" i="15"/>
  <c r="AK70" i="15"/>
  <c r="AL70" i="15" s="1"/>
  <c r="T209" i="15"/>
  <c r="U209" i="15"/>
  <c r="V209" i="15" s="1"/>
  <c r="AV92" i="15"/>
  <c r="AW92" i="15"/>
  <c r="AX92" i="15" s="1"/>
  <c r="AJ97" i="15"/>
  <c r="AK97" i="15"/>
  <c r="AL97" i="15" s="1"/>
  <c r="X29" i="15"/>
  <c r="Y29" i="15"/>
  <c r="Z29" i="15" s="1"/>
  <c r="T181" i="15"/>
  <c r="U181" i="15"/>
  <c r="V181" i="15" s="1"/>
  <c r="AB105" i="15"/>
  <c r="AC105" i="15"/>
  <c r="AD105" i="15" s="1"/>
  <c r="X145" i="15"/>
  <c r="Y145" i="15"/>
  <c r="Z145" i="15" s="1"/>
  <c r="BA29" i="15"/>
  <c r="BB29" i="15" s="1"/>
  <c r="AZ29" i="15"/>
  <c r="AO50" i="15"/>
  <c r="AP50" i="15" s="1"/>
  <c r="AN50" i="15"/>
  <c r="AO292" i="15"/>
  <c r="AP292" i="15" s="1"/>
  <c r="AN292" i="15"/>
  <c r="AK324" i="15"/>
  <c r="AL324" i="15" s="1"/>
  <c r="AJ324" i="15"/>
  <c r="Q237" i="15"/>
  <c r="R237" i="15" s="1"/>
  <c r="P237" i="15"/>
  <c r="BA275" i="15"/>
  <c r="BB275" i="15" s="1"/>
  <c r="AZ275" i="15"/>
  <c r="AS65" i="15"/>
  <c r="AT65" i="15" s="1"/>
  <c r="AR65" i="15"/>
  <c r="AW260" i="15"/>
  <c r="AX260" i="15" s="1"/>
  <c r="AV260" i="15"/>
  <c r="AS300" i="15"/>
  <c r="AT300" i="15" s="1"/>
  <c r="AR300" i="15"/>
  <c r="Y197" i="15"/>
  <c r="Z197" i="15" s="1"/>
  <c r="X197" i="15"/>
  <c r="AW352" i="15"/>
  <c r="AX352" i="15" s="1"/>
  <c r="AV352" i="15"/>
  <c r="T190" i="15"/>
  <c r="U190" i="15"/>
  <c r="V190" i="15" s="1"/>
  <c r="AV65" i="15"/>
  <c r="AW65" i="15"/>
  <c r="AX65" i="15" s="1"/>
  <c r="AN280" i="15"/>
  <c r="AO280" i="15"/>
  <c r="AP280" i="15" s="1"/>
  <c r="AJ320" i="15"/>
  <c r="AK320" i="15"/>
  <c r="AL320" i="15" s="1"/>
  <c r="X332" i="15"/>
  <c r="Y332" i="15"/>
  <c r="Z332" i="15" s="1"/>
  <c r="AJ217" i="15"/>
  <c r="AK217" i="15"/>
  <c r="AL217" i="15" s="1"/>
  <c r="AR316" i="15"/>
  <c r="AS316" i="15"/>
  <c r="AT316" i="15" s="1"/>
  <c r="AF312" i="15"/>
  <c r="AG312" i="15"/>
  <c r="AH312" i="15" s="1"/>
  <c r="AR205" i="15"/>
  <c r="AS205" i="15"/>
  <c r="AT205" i="15" s="1"/>
  <c r="D238" i="15"/>
  <c r="E238" i="15"/>
  <c r="F238" i="15" s="1"/>
  <c r="I317" i="15"/>
  <c r="J317" i="15" s="1"/>
  <c r="M247" i="15"/>
  <c r="N247" i="15" s="1"/>
  <c r="M218" i="15"/>
  <c r="N218" i="15" s="1"/>
  <c r="AW284" i="15"/>
  <c r="AX284" i="15" s="1"/>
  <c r="AW178" i="15"/>
  <c r="AX178" i="15" s="1"/>
  <c r="H287" i="15"/>
  <c r="I287" i="15"/>
  <c r="J287" i="15" s="1"/>
  <c r="AO240" i="15"/>
  <c r="AP240" i="15" s="1"/>
  <c r="AN240" i="15"/>
  <c r="H165" i="15"/>
  <c r="I165" i="15"/>
  <c r="J165" i="15" s="1"/>
  <c r="U128" i="15"/>
  <c r="V128" i="15" s="1"/>
  <c r="T128" i="15"/>
  <c r="L308" i="15"/>
  <c r="M308" i="15"/>
  <c r="N308" i="15" s="1"/>
  <c r="H97" i="15"/>
  <c r="I97" i="15"/>
  <c r="J97" i="15" s="1"/>
  <c r="D21" i="15"/>
  <c r="E21" i="15"/>
  <c r="F21" i="15" s="1"/>
  <c r="D218" i="15"/>
  <c r="E218" i="15"/>
  <c r="F218" i="15" s="1"/>
  <c r="U289" i="15"/>
  <c r="V289" i="15" s="1"/>
  <c r="T289" i="15"/>
  <c r="Q174" i="15"/>
  <c r="R174" i="15" s="1"/>
  <c r="P174" i="15"/>
  <c r="AV11" i="15"/>
  <c r="AW11" i="15"/>
  <c r="AX11" i="15" s="1"/>
  <c r="D34" i="15"/>
  <c r="E34" i="15"/>
  <c r="F34" i="15" s="1"/>
  <c r="L148" i="15"/>
  <c r="M148" i="15"/>
  <c r="N148" i="15" s="1"/>
  <c r="AV265" i="15"/>
  <c r="AW265" i="15"/>
  <c r="AX265" i="15" s="1"/>
  <c r="X82" i="15"/>
  <c r="Y82" i="15"/>
  <c r="Z82" i="15" s="1"/>
  <c r="T122" i="15"/>
  <c r="U122" i="15"/>
  <c r="V122" i="15" s="1"/>
  <c r="P138" i="15"/>
  <c r="Q138" i="15"/>
  <c r="R138" i="15" s="1"/>
  <c r="P27" i="15"/>
  <c r="Q27" i="15"/>
  <c r="R27" i="15" s="1"/>
  <c r="T330" i="15"/>
  <c r="U330" i="15"/>
  <c r="V330" i="15" s="1"/>
  <c r="AS229" i="15"/>
  <c r="AT229" i="15" s="1"/>
  <c r="AR229" i="15"/>
  <c r="BA81" i="15"/>
  <c r="BB81" i="15" s="1"/>
  <c r="AZ81" i="15"/>
  <c r="Q262" i="15"/>
  <c r="R262" i="15" s="1"/>
  <c r="P262" i="15"/>
  <c r="Y250" i="15"/>
  <c r="Z250" i="15" s="1"/>
  <c r="X250" i="15"/>
  <c r="AC301" i="15"/>
  <c r="AD301" i="15" s="1"/>
  <c r="AB301" i="15"/>
  <c r="U43" i="15"/>
  <c r="V43" i="15" s="1"/>
  <c r="T43" i="15"/>
  <c r="Q36" i="15"/>
  <c r="R36" i="15" s="1"/>
  <c r="P36" i="15"/>
  <c r="U15" i="15"/>
  <c r="V15" i="15" s="1"/>
  <c r="T15" i="15"/>
  <c r="Y138" i="15"/>
  <c r="Z138" i="15" s="1"/>
  <c r="X138" i="15"/>
  <c r="U178" i="15"/>
  <c r="V178" i="15" s="1"/>
  <c r="T178" i="15"/>
  <c r="Q322" i="15"/>
  <c r="R322" i="15" s="1"/>
  <c r="P322" i="15"/>
  <c r="AG329" i="15"/>
  <c r="AH329" i="15" s="1"/>
  <c r="AF329" i="15"/>
  <c r="AW217" i="15"/>
  <c r="AX217" i="15" s="1"/>
  <c r="AV217" i="15"/>
  <c r="AZ132" i="15"/>
  <c r="BA132" i="15"/>
  <c r="BB132" i="15" s="1"/>
  <c r="AF351" i="15"/>
  <c r="AG351" i="15"/>
  <c r="AH351" i="15" s="1"/>
  <c r="AR21" i="15"/>
  <c r="AS21" i="15"/>
  <c r="AT21" i="15" s="1"/>
  <c r="P349" i="15"/>
  <c r="Q349" i="15"/>
  <c r="R349" i="15" s="1"/>
  <c r="AF236" i="15"/>
  <c r="AG236" i="15"/>
  <c r="AH236" i="15" s="1"/>
  <c r="AW133" i="15"/>
  <c r="AX133" i="15" s="1"/>
  <c r="AV133" i="15"/>
  <c r="AC224" i="15"/>
  <c r="AD224" i="15" s="1"/>
  <c r="AB224" i="15"/>
  <c r="AS176" i="15"/>
  <c r="AT176" i="15" s="1"/>
  <c r="AR176" i="15"/>
  <c r="BA172" i="15"/>
  <c r="BB172" i="15" s="1"/>
  <c r="AZ172" i="15"/>
  <c r="AC109" i="15"/>
  <c r="AD109" i="15" s="1"/>
  <c r="AB109" i="15"/>
  <c r="AG177" i="15"/>
  <c r="AH177" i="15" s="1"/>
  <c r="AF177" i="15"/>
  <c r="AJ293" i="15"/>
  <c r="AK293" i="15"/>
  <c r="AL293" i="15" s="1"/>
  <c r="AF268" i="15"/>
  <c r="AG268" i="15"/>
  <c r="AH268" i="15" s="1"/>
  <c r="AZ124" i="15"/>
  <c r="BA124" i="15"/>
  <c r="BB124" i="15" s="1"/>
  <c r="AN57" i="15"/>
  <c r="AO57" i="15"/>
  <c r="AP57" i="15" s="1"/>
  <c r="P225" i="15"/>
  <c r="Q225" i="15"/>
  <c r="R225" i="15" s="1"/>
  <c r="AB125" i="15"/>
  <c r="AC125" i="15"/>
  <c r="AD125" i="15" s="1"/>
  <c r="P130" i="15"/>
  <c r="Q130" i="15"/>
  <c r="R130" i="15" s="1"/>
  <c r="I80" i="15"/>
  <c r="J80" i="15" s="1"/>
  <c r="AC186" i="15"/>
  <c r="AD186" i="15" s="1"/>
  <c r="D290" i="15"/>
  <c r="E290" i="15"/>
  <c r="F290" i="15" s="1"/>
  <c r="L354" i="15"/>
  <c r="M354" i="15"/>
  <c r="N354" i="15" s="1"/>
  <c r="D67" i="15"/>
  <c r="E67" i="15"/>
  <c r="F67" i="15" s="1"/>
  <c r="H320" i="15"/>
  <c r="I320" i="15"/>
  <c r="J320" i="15" s="1"/>
  <c r="AC252" i="15"/>
  <c r="AD252" i="15" s="1"/>
  <c r="AB252" i="15"/>
  <c r="Y137" i="15"/>
  <c r="Z137" i="15" s="1"/>
  <c r="X137" i="15"/>
  <c r="H190" i="15"/>
  <c r="I190" i="15"/>
  <c r="J190" i="15" s="1"/>
  <c r="L114" i="15"/>
  <c r="M114" i="15"/>
  <c r="N114" i="15" s="1"/>
  <c r="D314" i="15"/>
  <c r="E314" i="15"/>
  <c r="F314" i="15" s="1"/>
  <c r="H98" i="15"/>
  <c r="I98" i="15"/>
  <c r="J98" i="15" s="1"/>
  <c r="D353" i="15"/>
  <c r="E353" i="15"/>
  <c r="F353" i="15" s="1"/>
  <c r="AO207" i="15"/>
  <c r="AP207" i="15" s="1"/>
  <c r="AN207" i="15"/>
  <c r="D326" i="15"/>
  <c r="E326" i="15"/>
  <c r="F326" i="15" s="1"/>
  <c r="BA212" i="15"/>
  <c r="BB212" i="15" s="1"/>
  <c r="AZ212" i="15"/>
  <c r="H71" i="15"/>
  <c r="I71" i="15"/>
  <c r="J71" i="15" s="1"/>
  <c r="L184" i="15"/>
  <c r="M184" i="15"/>
  <c r="N184" i="15" s="1"/>
  <c r="L320" i="15"/>
  <c r="M320" i="15"/>
  <c r="N320" i="15" s="1"/>
  <c r="AF278" i="15"/>
  <c r="AG278" i="15"/>
  <c r="AH278" i="15" s="1"/>
  <c r="AJ191" i="15"/>
  <c r="AK191" i="15"/>
  <c r="AL191" i="15" s="1"/>
  <c r="H19" i="15"/>
  <c r="I19" i="15"/>
  <c r="J19" i="15" s="1"/>
  <c r="AV53" i="15"/>
  <c r="AW53" i="15"/>
  <c r="AX53" i="15" s="1"/>
  <c r="AZ304" i="15"/>
  <c r="BA304" i="15"/>
  <c r="BB304" i="15" s="1"/>
  <c r="AR102" i="15"/>
  <c r="AS102" i="15"/>
  <c r="AT102" i="15" s="1"/>
  <c r="AN134" i="15"/>
  <c r="AO134" i="15"/>
  <c r="AP134" i="15" s="1"/>
  <c r="AR241" i="15"/>
  <c r="AS241" i="15"/>
  <c r="AT241" i="15" s="1"/>
  <c r="AF142" i="15"/>
  <c r="AG142" i="15"/>
  <c r="AH142" i="15" s="1"/>
  <c r="T83" i="15"/>
  <c r="U83" i="15"/>
  <c r="V83" i="15" s="1"/>
  <c r="AG161" i="15"/>
  <c r="AH161" i="15" s="1"/>
  <c r="AF161" i="15"/>
  <c r="AO22" i="15"/>
  <c r="AP22" i="15" s="1"/>
  <c r="AN22" i="15"/>
  <c r="AS257" i="15"/>
  <c r="AT257" i="15" s="1"/>
  <c r="AR257" i="15"/>
  <c r="AS98" i="15"/>
  <c r="AT98" i="15" s="1"/>
  <c r="AR98" i="15"/>
  <c r="AO138" i="15"/>
  <c r="AP138" i="15" s="1"/>
  <c r="AN138" i="15"/>
  <c r="AC15" i="15"/>
  <c r="AD15" i="15" s="1"/>
  <c r="AB15" i="15"/>
  <c r="AG138" i="15"/>
  <c r="AH138" i="15" s="1"/>
  <c r="AF138" i="15"/>
  <c r="Q278" i="15"/>
  <c r="R278" i="15" s="1"/>
  <c r="P278" i="15"/>
  <c r="BA316" i="15"/>
  <c r="BB316" i="15" s="1"/>
  <c r="AZ316" i="15"/>
  <c r="AW340" i="15"/>
  <c r="AX340" i="15" s="1"/>
  <c r="AV340" i="15"/>
  <c r="AW237" i="15"/>
  <c r="AX237" i="15" s="1"/>
  <c r="AV237" i="15"/>
  <c r="AW142" i="15"/>
  <c r="AX142" i="15" s="1"/>
  <c r="AV142" i="15"/>
  <c r="AS94" i="15"/>
  <c r="AT94" i="15" s="1"/>
  <c r="AR94" i="15"/>
  <c r="AG98" i="15"/>
  <c r="AH98" i="15" s="1"/>
  <c r="AF98" i="15"/>
  <c r="P158" i="15"/>
  <c r="Q158" i="15"/>
  <c r="R158" i="15" s="1"/>
  <c r="AR89" i="15"/>
  <c r="AS89" i="15"/>
  <c r="AT89" i="15" s="1"/>
  <c r="AN65" i="15"/>
  <c r="AO65" i="15"/>
  <c r="AP65" i="15" s="1"/>
  <c r="AR132" i="15"/>
  <c r="AS132" i="15"/>
  <c r="AT132" i="15" s="1"/>
  <c r="AF128" i="15"/>
  <c r="AG128" i="15"/>
  <c r="AH128" i="15" s="1"/>
  <c r="AF17" i="15"/>
  <c r="AG17" i="15"/>
  <c r="AH17" i="15" s="1"/>
  <c r="T94" i="15"/>
  <c r="U94" i="15"/>
  <c r="V94" i="15" s="1"/>
  <c r="AZ323" i="15"/>
  <c r="BA323" i="15"/>
  <c r="BB323" i="15" s="1"/>
  <c r="AR49" i="15"/>
  <c r="AS49" i="15"/>
  <c r="AT49" i="15" s="1"/>
  <c r="U138" i="15"/>
  <c r="V138" i="15" s="1"/>
  <c r="T138" i="15"/>
  <c r="Y237" i="15"/>
  <c r="Z237" i="15" s="1"/>
  <c r="X237" i="15"/>
  <c r="BA128" i="15"/>
  <c r="BB128" i="15" s="1"/>
  <c r="AZ128" i="15"/>
  <c r="AO69" i="15"/>
  <c r="AP69" i="15" s="1"/>
  <c r="AN69" i="15"/>
  <c r="AG347" i="15"/>
  <c r="AH347" i="15" s="1"/>
  <c r="AF347" i="15"/>
  <c r="Y161" i="15"/>
  <c r="Z161" i="15" s="1"/>
  <c r="X161" i="15"/>
  <c r="AO328" i="15"/>
  <c r="AP328" i="15" s="1"/>
  <c r="AN328" i="15"/>
  <c r="AG149" i="15"/>
  <c r="AH149" i="15" s="1"/>
  <c r="AF149" i="15"/>
  <c r="Q337" i="15"/>
  <c r="R337" i="15" s="1"/>
  <c r="P337" i="15"/>
  <c r="AK201" i="15"/>
  <c r="AL201" i="15" s="1"/>
  <c r="AJ201" i="15"/>
  <c r="Q114" i="15"/>
  <c r="R114" i="15" s="1"/>
  <c r="P114" i="15"/>
  <c r="AO277" i="15"/>
  <c r="AP277" i="15" s="1"/>
  <c r="AN277" i="15"/>
  <c r="AB265" i="15"/>
  <c r="AC265" i="15"/>
  <c r="AD265" i="15" s="1"/>
  <c r="X177" i="15"/>
  <c r="Y177" i="15"/>
  <c r="Z177" i="15" s="1"/>
  <c r="T201" i="15"/>
  <c r="U201" i="15"/>
  <c r="V201" i="15" s="1"/>
  <c r="AJ106" i="15"/>
  <c r="AK106" i="15"/>
  <c r="AL106" i="15" s="1"/>
  <c r="M211" i="15"/>
  <c r="N211" i="15" s="1"/>
  <c r="AZ146" i="15"/>
  <c r="BA146" i="15"/>
  <c r="BB146" i="15" s="1"/>
  <c r="D343" i="15"/>
  <c r="E343" i="15"/>
  <c r="F343" i="15" s="1"/>
  <c r="L61" i="15"/>
  <c r="M61" i="15"/>
  <c r="N61" i="15" s="1"/>
  <c r="H47" i="15"/>
  <c r="I47" i="15"/>
  <c r="J47" i="15" s="1"/>
  <c r="AK344" i="15"/>
  <c r="AL344" i="15" s="1"/>
  <c r="AJ344" i="15"/>
  <c r="AG164" i="15"/>
  <c r="AH164" i="15" s="1"/>
  <c r="AF164" i="15"/>
  <c r="H271" i="15"/>
  <c r="I271" i="15"/>
  <c r="J271" i="15" s="1"/>
  <c r="AO40" i="15"/>
  <c r="AP40" i="15" s="1"/>
  <c r="AN40" i="15"/>
  <c r="AG123" i="15"/>
  <c r="AH123" i="15" s="1"/>
  <c r="AF123" i="15"/>
  <c r="H181" i="15"/>
  <c r="I181" i="15"/>
  <c r="J181" i="15" s="1"/>
  <c r="AW300" i="15"/>
  <c r="AX300" i="15" s="1"/>
  <c r="AV300" i="15"/>
  <c r="Y34" i="15"/>
  <c r="Z34" i="15" s="1"/>
  <c r="X34" i="15"/>
  <c r="AG292" i="15"/>
  <c r="AH292" i="15" s="1"/>
  <c r="AF292" i="15"/>
  <c r="H321" i="15"/>
  <c r="I321" i="15"/>
  <c r="J321" i="15" s="1"/>
  <c r="L140" i="15"/>
  <c r="M140" i="15"/>
  <c r="N140" i="15" s="1"/>
  <c r="L312" i="15"/>
  <c r="M312" i="15"/>
  <c r="N312" i="15" s="1"/>
  <c r="AJ24" i="15"/>
  <c r="AK24" i="15"/>
  <c r="AL24" i="15" s="1"/>
  <c r="AB171" i="15"/>
  <c r="AC171" i="15"/>
  <c r="AD171" i="15" s="1"/>
  <c r="H131" i="15"/>
  <c r="I131" i="15"/>
  <c r="J131" i="15" s="1"/>
  <c r="H128" i="15"/>
  <c r="I128" i="15"/>
  <c r="J128" i="15" s="1"/>
  <c r="H173" i="15"/>
  <c r="I173" i="15"/>
  <c r="J173" i="15" s="1"/>
  <c r="AR281" i="15"/>
  <c r="AS281" i="15"/>
  <c r="AT281" i="15" s="1"/>
  <c r="AN257" i="15"/>
  <c r="AO257" i="15"/>
  <c r="AP257" i="15" s="1"/>
  <c r="AR324" i="15"/>
  <c r="AS324" i="15"/>
  <c r="AT324" i="15" s="1"/>
  <c r="AJ114" i="15"/>
  <c r="AK114" i="15"/>
  <c r="AL114" i="15" s="1"/>
  <c r="AF209" i="15"/>
  <c r="AG209" i="15"/>
  <c r="AH209" i="15" s="1"/>
  <c r="AF42" i="15"/>
  <c r="AG42" i="15"/>
  <c r="AH42" i="15" s="1"/>
  <c r="AJ158" i="15"/>
  <c r="AK158" i="15"/>
  <c r="AL158" i="15" s="1"/>
  <c r="X59" i="15"/>
  <c r="Y59" i="15"/>
  <c r="Z59" i="15" s="1"/>
  <c r="AC118" i="15"/>
  <c r="AD118" i="15" s="1"/>
  <c r="AB118" i="15"/>
  <c r="Q43" i="15"/>
  <c r="R43" i="15" s="1"/>
  <c r="P43" i="15"/>
  <c r="AC185" i="15"/>
  <c r="AD185" i="15" s="1"/>
  <c r="AB185" i="15"/>
  <c r="AC98" i="15"/>
  <c r="AD98" i="15" s="1"/>
  <c r="AB98" i="15"/>
  <c r="AK79" i="15"/>
  <c r="AL79" i="15" s="1"/>
  <c r="AJ79" i="15"/>
  <c r="AG38" i="15"/>
  <c r="AH38" i="15" s="1"/>
  <c r="AF38" i="15"/>
  <c r="AC78" i="15"/>
  <c r="AD78" i="15" s="1"/>
  <c r="AB78" i="15"/>
  <c r="Y103" i="15"/>
  <c r="Z103" i="15" s="1"/>
  <c r="X103" i="15"/>
  <c r="AC114" i="15"/>
  <c r="AD114" i="15" s="1"/>
  <c r="AB114" i="15"/>
  <c r="AG165" i="15"/>
  <c r="AH165" i="15" s="1"/>
  <c r="AF165" i="15"/>
  <c r="AC317" i="15"/>
  <c r="AD317" i="15" s="1"/>
  <c r="AB317" i="15"/>
  <c r="AK298" i="15"/>
  <c r="AL298" i="15" s="1"/>
  <c r="AJ298" i="15"/>
  <c r="Y238" i="15"/>
  <c r="Z238" i="15" s="1"/>
  <c r="X238" i="15"/>
  <c r="U278" i="15"/>
  <c r="V278" i="15" s="1"/>
  <c r="T278" i="15"/>
  <c r="AR328" i="15"/>
  <c r="AS328" i="15"/>
  <c r="AT328" i="15" s="1"/>
  <c r="AF340" i="15"/>
  <c r="AG340" i="15"/>
  <c r="AH340" i="15" s="1"/>
  <c r="AJ328" i="15"/>
  <c r="AK328" i="15"/>
  <c r="AL328" i="15" s="1"/>
  <c r="X276" i="15"/>
  <c r="Y276" i="15"/>
  <c r="Z276" i="15" s="1"/>
  <c r="T292" i="15"/>
  <c r="U292" i="15"/>
  <c r="V292" i="15" s="1"/>
  <c r="AZ112" i="15"/>
  <c r="BA112" i="15"/>
  <c r="BB112" i="15" s="1"/>
  <c r="AV256" i="15"/>
  <c r="AW256" i="15"/>
  <c r="AX256" i="15" s="1"/>
  <c r="AR288" i="15"/>
  <c r="AS288" i="15"/>
  <c r="AT288" i="15" s="1"/>
  <c r="AN312" i="15"/>
  <c r="AO312" i="15"/>
  <c r="AP312" i="15" s="1"/>
  <c r="AC213" i="15"/>
  <c r="AD213" i="15" s="1"/>
  <c r="AB213" i="15"/>
  <c r="Q154" i="15"/>
  <c r="R154" i="15" s="1"/>
  <c r="P154" i="15"/>
  <c r="AS37" i="15"/>
  <c r="AT37" i="15" s="1"/>
  <c r="AR37" i="15"/>
  <c r="AW144" i="15"/>
  <c r="AX144" i="15" s="1"/>
  <c r="AV144" i="15"/>
  <c r="AK85" i="15"/>
  <c r="AL85" i="15" s="1"/>
  <c r="AJ85" i="15"/>
  <c r="Q70" i="15"/>
  <c r="R70" i="15" s="1"/>
  <c r="P70" i="15"/>
  <c r="AG252" i="15"/>
  <c r="AH252" i="15" s="1"/>
  <c r="AF252" i="15"/>
  <c r="U313" i="15"/>
  <c r="V313" i="15" s="1"/>
  <c r="T313" i="15"/>
  <c r="AO233" i="15"/>
  <c r="AP233" i="15" s="1"/>
  <c r="AN233" i="15"/>
  <c r="U34" i="15"/>
  <c r="V34" i="15" s="1"/>
  <c r="T34" i="15"/>
  <c r="AW29" i="15"/>
  <c r="AX29" i="15" s="1"/>
  <c r="AV29" i="15"/>
  <c r="AG232" i="15"/>
  <c r="AH232" i="15" s="1"/>
  <c r="AF232" i="15"/>
  <c r="AZ97" i="15"/>
  <c r="BA97" i="15"/>
  <c r="BB97" i="15" s="1"/>
  <c r="AR320" i="15"/>
  <c r="AS320" i="15"/>
  <c r="AT320" i="15" s="1"/>
  <c r="P86" i="15"/>
  <c r="Q86" i="15"/>
  <c r="R86" i="15" s="1"/>
  <c r="AB292" i="15"/>
  <c r="AC292" i="15"/>
  <c r="AD292" i="15" s="1"/>
  <c r="X213" i="15"/>
  <c r="Y213" i="15"/>
  <c r="Z213" i="15" s="1"/>
  <c r="D144" i="15"/>
  <c r="E144" i="15"/>
  <c r="F144" i="15" s="1"/>
  <c r="M26" i="15"/>
  <c r="N26" i="15" s="1"/>
  <c r="M12" i="15"/>
  <c r="N12" i="15" s="1"/>
  <c r="I269" i="15"/>
  <c r="J269" i="15" s="1"/>
  <c r="Q346" i="15"/>
  <c r="R346" i="15" s="1"/>
  <c r="AJ183" i="15"/>
  <c r="AK183" i="15"/>
  <c r="AL183" i="15" s="1"/>
  <c r="T231" i="15"/>
  <c r="U231" i="15"/>
  <c r="V231" i="15" s="1"/>
  <c r="L117" i="15"/>
  <c r="M117" i="15"/>
  <c r="N117" i="15" s="1"/>
  <c r="D261" i="15"/>
  <c r="E261" i="15"/>
  <c r="F261" i="15" s="1"/>
  <c r="U161" i="15"/>
  <c r="V161" i="15" s="1"/>
  <c r="T161" i="15"/>
  <c r="D294" i="15"/>
  <c r="E294" i="15"/>
  <c r="F294" i="15" s="1"/>
  <c r="AC227" i="15"/>
  <c r="AD227" i="15" s="1"/>
  <c r="AB227" i="15"/>
  <c r="BA274" i="15"/>
  <c r="BB274" i="15" s="1"/>
  <c r="AZ274" i="15"/>
  <c r="H132" i="15"/>
  <c r="I132" i="15"/>
  <c r="J132" i="15" s="1"/>
  <c r="D209" i="15"/>
  <c r="E209" i="15"/>
  <c r="F209" i="15" s="1"/>
  <c r="AS105" i="15"/>
  <c r="AT105" i="15" s="1"/>
  <c r="AR105" i="15"/>
  <c r="D230" i="15"/>
  <c r="E230" i="15"/>
  <c r="F230" i="15" s="1"/>
  <c r="D26" i="15"/>
  <c r="E26" i="15"/>
  <c r="F26" i="15" s="1"/>
  <c r="AZ198" i="15"/>
  <c r="BA198" i="15"/>
  <c r="BB198" i="15" s="1"/>
  <c r="P112" i="15"/>
  <c r="Q112" i="15"/>
  <c r="R112" i="15" s="1"/>
  <c r="L275" i="15"/>
  <c r="M275" i="15"/>
  <c r="N275" i="15" s="1"/>
  <c r="L204" i="15"/>
  <c r="M204" i="15"/>
  <c r="N204" i="15" s="1"/>
  <c r="H62" i="15"/>
  <c r="I62" i="15"/>
  <c r="J62" i="15" s="1"/>
  <c r="P350" i="15"/>
  <c r="Q350" i="15"/>
  <c r="R350" i="15" s="1"/>
  <c r="P47" i="15"/>
  <c r="Q47" i="15"/>
  <c r="R47" i="15" s="1"/>
  <c r="AB197" i="15"/>
  <c r="AC197" i="15"/>
  <c r="AD197" i="15" s="1"/>
  <c r="AR213" i="15"/>
  <c r="AS213" i="15"/>
  <c r="AT213" i="15" s="1"/>
  <c r="AZ193" i="15"/>
  <c r="BA193" i="15"/>
  <c r="BB193" i="15" s="1"/>
  <c r="AB82" i="15"/>
  <c r="AC82" i="15"/>
  <c r="AD82" i="15" s="1"/>
  <c r="AW336" i="15"/>
  <c r="AX336" i="15" s="1"/>
  <c r="AV336" i="15"/>
  <c r="AW10" i="15"/>
  <c r="AX10" i="15" s="1"/>
  <c r="AV10" i="15"/>
  <c r="BA289" i="15"/>
  <c r="BB289" i="15" s="1"/>
  <c r="AZ289" i="15"/>
  <c r="AC158" i="15"/>
  <c r="AD158" i="15" s="1"/>
  <c r="AB158" i="15"/>
  <c r="AB272" i="15"/>
  <c r="AC272" i="15"/>
  <c r="AD272" i="15" s="1"/>
  <c r="AR17" i="15"/>
  <c r="AS17" i="15"/>
  <c r="AT17" i="15" s="1"/>
  <c r="I109" i="15"/>
  <c r="J109" i="15" s="1"/>
  <c r="AB99" i="15"/>
  <c r="AC99" i="15"/>
  <c r="AD99" i="15" s="1"/>
  <c r="AN79" i="15"/>
  <c r="AO79" i="15"/>
  <c r="AP79" i="15" s="1"/>
  <c r="AB266" i="15"/>
  <c r="AC266" i="15"/>
  <c r="AD266" i="15" s="1"/>
  <c r="H179" i="15"/>
  <c r="I179" i="15"/>
  <c r="J179" i="15" s="1"/>
  <c r="H33" i="15"/>
  <c r="I33" i="15"/>
  <c r="J33" i="15" s="1"/>
  <c r="D109" i="15"/>
  <c r="E109" i="15"/>
  <c r="F109" i="15" s="1"/>
  <c r="AW172" i="15"/>
  <c r="AX172" i="15" s="1"/>
  <c r="AV172" i="15"/>
  <c r="BA84" i="15"/>
  <c r="BB84" i="15" s="1"/>
  <c r="AZ84" i="15"/>
  <c r="L83" i="15"/>
  <c r="M83" i="15"/>
  <c r="N83" i="15" s="1"/>
  <c r="D258" i="15"/>
  <c r="E258" i="15"/>
  <c r="F258" i="15" s="1"/>
  <c r="AK311" i="15"/>
  <c r="AL311" i="15" s="1"/>
  <c r="AJ311" i="15"/>
  <c r="BA51" i="15"/>
  <c r="BB51" i="15" s="1"/>
  <c r="AZ51" i="15"/>
  <c r="Y40" i="15"/>
  <c r="Z40" i="15" s="1"/>
  <c r="X40" i="15"/>
  <c r="L245" i="15"/>
  <c r="M245" i="15"/>
  <c r="N245" i="15" s="1"/>
  <c r="D95" i="15"/>
  <c r="E95" i="15"/>
  <c r="F95" i="15" s="1"/>
  <c r="AO209" i="15"/>
  <c r="AP209" i="15" s="1"/>
  <c r="AN209" i="15"/>
  <c r="AK22" i="15"/>
  <c r="AL22" i="15" s="1"/>
  <c r="AJ22" i="15"/>
  <c r="H105" i="15"/>
  <c r="I105" i="15"/>
  <c r="J105" i="15" s="1"/>
  <c r="X195" i="15"/>
  <c r="Y195" i="15"/>
  <c r="Z195" i="15" s="1"/>
  <c r="H135" i="15"/>
  <c r="I135" i="15"/>
  <c r="J135" i="15" s="1"/>
  <c r="H218" i="15"/>
  <c r="I218" i="15"/>
  <c r="J218" i="15" s="1"/>
  <c r="D151" i="15"/>
  <c r="E151" i="15"/>
  <c r="F151" i="15" s="1"/>
  <c r="AN174" i="15"/>
  <c r="AO174" i="15"/>
  <c r="AP174" i="15" s="1"/>
  <c r="AJ262" i="15"/>
  <c r="AK262" i="15"/>
  <c r="AL262" i="15" s="1"/>
  <c r="AF173" i="15"/>
  <c r="AG173" i="15"/>
  <c r="AH173" i="15" s="1"/>
  <c r="AJ289" i="15"/>
  <c r="AK289" i="15"/>
  <c r="AL289" i="15" s="1"/>
  <c r="AF320" i="15"/>
  <c r="AG320" i="15"/>
  <c r="AH320" i="15" s="1"/>
  <c r="X118" i="15"/>
  <c r="Y118" i="15"/>
  <c r="Z118" i="15" s="1"/>
  <c r="AB297" i="15"/>
  <c r="AC297" i="15"/>
  <c r="AD297" i="15" s="1"/>
  <c r="X337" i="15"/>
  <c r="Y337" i="15"/>
  <c r="Z337" i="15" s="1"/>
  <c r="AZ221" i="15"/>
  <c r="BA221" i="15"/>
  <c r="BB221" i="15" s="1"/>
  <c r="AV325" i="15"/>
  <c r="AW325" i="15"/>
  <c r="AX325" i="15" s="1"/>
  <c r="BA320" i="15"/>
  <c r="BB320" i="15" s="1"/>
  <c r="AZ320" i="15"/>
  <c r="AO261" i="15"/>
  <c r="AP261" i="15" s="1"/>
  <c r="AN261" i="15"/>
  <c r="AK277" i="15"/>
  <c r="AL277" i="15" s="1"/>
  <c r="AJ277" i="15"/>
  <c r="Y353" i="15"/>
  <c r="Z353" i="15" s="1"/>
  <c r="X353" i="15"/>
  <c r="AG341" i="15"/>
  <c r="AH341" i="15" s="1"/>
  <c r="AF341" i="15"/>
  <c r="U226" i="15"/>
  <c r="V226" i="15" s="1"/>
  <c r="T226" i="15"/>
  <c r="Q306" i="15"/>
  <c r="R306" i="15" s="1"/>
  <c r="P306" i="15"/>
  <c r="AS198" i="15"/>
  <c r="AT198" i="15" s="1"/>
  <c r="AR198" i="15"/>
  <c r="AW257" i="15"/>
  <c r="AX257" i="15" s="1"/>
  <c r="AV257" i="15"/>
  <c r="AS209" i="15"/>
  <c r="AT209" i="15" s="1"/>
  <c r="AR209" i="15"/>
  <c r="AO249" i="15"/>
  <c r="AP249" i="15" s="1"/>
  <c r="AN249" i="15"/>
  <c r="AG54" i="15"/>
  <c r="AH54" i="15" s="1"/>
  <c r="AF54" i="15"/>
  <c r="U59" i="15"/>
  <c r="V59" i="15" s="1"/>
  <c r="T59" i="15"/>
  <c r="Q211" i="15"/>
  <c r="R211" i="15" s="1"/>
  <c r="P211" i="15"/>
  <c r="BA185" i="15"/>
  <c r="BB185" i="15" s="1"/>
  <c r="AZ185" i="15"/>
  <c r="AO126" i="15"/>
  <c r="AP126" i="15" s="1"/>
  <c r="AN126" i="15"/>
  <c r="X249" i="15"/>
  <c r="Y249" i="15"/>
  <c r="Z249" i="15" s="1"/>
  <c r="AB236" i="15"/>
  <c r="AC236" i="15"/>
  <c r="AD236" i="15" s="1"/>
  <c r="P169" i="15"/>
  <c r="Q169" i="15"/>
  <c r="R169" i="15" s="1"/>
  <c r="AZ207" i="15"/>
  <c r="BA207" i="15"/>
  <c r="BB207" i="15" s="1"/>
  <c r="AN276" i="15"/>
  <c r="AO276" i="15"/>
  <c r="AP276" i="15" s="1"/>
  <c r="AN117" i="15"/>
  <c r="AO117" i="15"/>
  <c r="AP117" i="15" s="1"/>
  <c r="AJ197" i="15"/>
  <c r="AK197" i="15"/>
  <c r="AL197" i="15" s="1"/>
  <c r="P54" i="15"/>
  <c r="Q54" i="15"/>
  <c r="R54" i="15" s="1"/>
  <c r="AZ92" i="15"/>
  <c r="BA92" i="15"/>
  <c r="BB92" i="15" s="1"/>
  <c r="AK305" i="15"/>
  <c r="AL305" i="15" s="1"/>
  <c r="AJ305" i="15"/>
  <c r="AG272" i="15"/>
  <c r="AH272" i="15" s="1"/>
  <c r="AF272" i="15"/>
  <c r="U197" i="15"/>
  <c r="V197" i="15" s="1"/>
  <c r="T197" i="15"/>
  <c r="Y264" i="15"/>
  <c r="Z264" i="15" s="1"/>
  <c r="X264" i="15"/>
  <c r="Y58" i="15"/>
  <c r="Z58" i="15" s="1"/>
  <c r="X58" i="15"/>
  <c r="AV45" i="15"/>
  <c r="AW45" i="15"/>
  <c r="AX45" i="15" s="1"/>
  <c r="H246" i="15"/>
  <c r="I246" i="15"/>
  <c r="J246" i="15" s="1"/>
  <c r="M33" i="15"/>
  <c r="N33" i="15" s="1"/>
  <c r="Q246" i="15"/>
  <c r="R246" i="15" s="1"/>
  <c r="M97" i="15"/>
  <c r="N97" i="15" s="1"/>
  <c r="M48" i="15"/>
  <c r="N48" i="15" s="1"/>
  <c r="M307" i="15"/>
  <c r="N307" i="15" s="1"/>
  <c r="E160" i="15"/>
  <c r="F160" i="15" s="1"/>
  <c r="E195" i="15"/>
  <c r="F195" i="15" s="1"/>
  <c r="AO309" i="15"/>
  <c r="AP309" i="15" s="1"/>
  <c r="AW148" i="15"/>
  <c r="AX148" i="15" s="1"/>
  <c r="P19" i="15"/>
  <c r="Q19" i="15"/>
  <c r="R19" i="15" s="1"/>
  <c r="AF137" i="15"/>
  <c r="AG137" i="15"/>
  <c r="AH137" i="15" s="1"/>
  <c r="AB161" i="15"/>
  <c r="AC161" i="15"/>
  <c r="AD161" i="15" s="1"/>
  <c r="AZ332" i="15"/>
  <c r="BA332" i="15"/>
  <c r="BB332" i="15" s="1"/>
  <c r="AN329" i="15"/>
  <c r="AO329" i="15"/>
  <c r="AP329" i="15" s="1"/>
  <c r="AB205" i="15"/>
  <c r="AC205" i="15"/>
  <c r="AD205" i="15" s="1"/>
  <c r="AZ120" i="15"/>
  <c r="BA120" i="15"/>
  <c r="BB120" i="15" s="1"/>
  <c r="AN125" i="15"/>
  <c r="AO125" i="15"/>
  <c r="AP125" i="15" s="1"/>
  <c r="T102" i="15"/>
  <c r="U102" i="15"/>
  <c r="V102" i="15" s="1"/>
  <c r="AV105" i="15"/>
  <c r="AW105" i="15"/>
  <c r="AX105" i="15" s="1"/>
  <c r="AK102" i="15"/>
  <c r="AL102" i="15" s="1"/>
  <c r="AJ102" i="15"/>
  <c r="U305" i="15"/>
  <c r="V305" i="15" s="1"/>
  <c r="T305" i="15"/>
  <c r="AW316" i="15"/>
  <c r="AX316" i="15" s="1"/>
  <c r="AV316" i="15"/>
  <c r="U27" i="15"/>
  <c r="V27" i="15" s="1"/>
  <c r="T27" i="15"/>
  <c r="AW46" i="15"/>
  <c r="AX46" i="15" s="1"/>
  <c r="AV46" i="15"/>
  <c r="AO269" i="15"/>
  <c r="AP269" i="15" s="1"/>
  <c r="AN269" i="15"/>
  <c r="U118" i="15"/>
  <c r="V118" i="15" s="1"/>
  <c r="T118" i="15"/>
  <c r="AW57" i="15"/>
  <c r="AX57" i="15" s="1"/>
  <c r="AV57" i="15"/>
  <c r="AO336" i="15"/>
  <c r="AP336" i="15" s="1"/>
  <c r="AN336" i="15"/>
  <c r="U321" i="15"/>
  <c r="V321" i="15" s="1"/>
  <c r="T321" i="15"/>
  <c r="AW332" i="15"/>
  <c r="AX332" i="15" s="1"/>
  <c r="AV332" i="15"/>
  <c r="AG46" i="15"/>
  <c r="AH46" i="15" s="1"/>
  <c r="AF46" i="15"/>
  <c r="Q250" i="15"/>
  <c r="R250" i="15" s="1"/>
  <c r="P250" i="15"/>
  <c r="AS197" i="15"/>
  <c r="AT197" i="15" s="1"/>
  <c r="AR197" i="15"/>
  <c r="AG193" i="15"/>
  <c r="AH193" i="15" s="1"/>
  <c r="AF193" i="15"/>
  <c r="U60" i="15"/>
  <c r="V60" i="15" s="1"/>
  <c r="T60" i="15"/>
  <c r="Q315" i="15"/>
  <c r="R315" i="15" s="1"/>
  <c r="P315" i="15"/>
  <c r="AW246" i="15"/>
  <c r="AX246" i="15" s="1"/>
  <c r="AV246" i="15"/>
  <c r="AO155" i="15"/>
  <c r="AP155" i="15" s="1"/>
  <c r="AN155" i="15"/>
  <c r="AG55" i="15"/>
  <c r="AH55" i="15" s="1"/>
  <c r="AF55" i="15"/>
  <c r="AC326" i="15"/>
  <c r="AD326" i="15" s="1"/>
  <c r="AB326" i="15"/>
  <c r="U227" i="15"/>
  <c r="V227" i="15" s="1"/>
  <c r="T227" i="15"/>
  <c r="BA142" i="15"/>
  <c r="BB142" i="15" s="1"/>
  <c r="AZ142" i="15"/>
  <c r="AS59" i="15"/>
  <c r="AT59" i="15" s="1"/>
  <c r="AR59" i="15"/>
  <c r="AK32" i="15"/>
  <c r="AL32" i="15" s="1"/>
  <c r="AJ32" i="15"/>
  <c r="AG286" i="15"/>
  <c r="AH286" i="15" s="1"/>
  <c r="AF286" i="15"/>
  <c r="Y203" i="15"/>
  <c r="Z203" i="15" s="1"/>
  <c r="X203" i="15"/>
  <c r="B6" i="14"/>
  <c r="M128" i="15"/>
  <c r="N128" i="15" s="1"/>
  <c r="M161" i="15"/>
  <c r="N161" i="15" s="1"/>
  <c r="E157" i="15"/>
  <c r="F157" i="15" s="1"/>
  <c r="E321" i="15"/>
  <c r="F321" i="15" s="1"/>
  <c r="M339" i="15"/>
  <c r="N339" i="15" s="1"/>
  <c r="AZ262" i="15"/>
  <c r="AR179" i="15"/>
  <c r="AJ88" i="15"/>
  <c r="AF342" i="15"/>
  <c r="X259" i="15"/>
  <c r="P176" i="15"/>
  <c r="AV75" i="15"/>
  <c r="AR338" i="15"/>
  <c r="AJ255" i="15"/>
  <c r="AB235" i="15"/>
  <c r="T136" i="15"/>
  <c r="BA85" i="15"/>
  <c r="BB85" i="15" s="1"/>
  <c r="X46" i="15"/>
  <c r="Y46" i="15"/>
  <c r="Z46" i="15" s="1"/>
  <c r="AV248" i="15"/>
  <c r="AW248" i="15"/>
  <c r="AX248" i="15" s="1"/>
  <c r="AJ253" i="15"/>
  <c r="AK253" i="15"/>
  <c r="AL253" i="15" s="1"/>
  <c r="AV25" i="15"/>
  <c r="AW25" i="15"/>
  <c r="AX25" i="15" s="1"/>
  <c r="X154" i="15"/>
  <c r="Y154" i="15"/>
  <c r="Z154" i="15" s="1"/>
  <c r="AJ233" i="15"/>
  <c r="AK233" i="15"/>
  <c r="AL233" i="15" s="1"/>
  <c r="AV61" i="15"/>
  <c r="AW61" i="15"/>
  <c r="AX61" i="15" s="1"/>
  <c r="P82" i="15"/>
  <c r="Q82" i="15"/>
  <c r="R82" i="15" s="1"/>
  <c r="AN348" i="15"/>
  <c r="AO348" i="15"/>
  <c r="AP348" i="15" s="1"/>
  <c r="AB280" i="15"/>
  <c r="AC280" i="15"/>
  <c r="AD280" i="15" s="1"/>
  <c r="AF25" i="15"/>
  <c r="AG25" i="15"/>
  <c r="AH25" i="15" s="1"/>
  <c r="AZ9" i="15"/>
  <c r="BA9" i="15"/>
  <c r="BB9" i="15" s="1"/>
  <c r="AJ269" i="15"/>
  <c r="AK269" i="15"/>
  <c r="AL269" i="15" s="1"/>
  <c r="AS185" i="15"/>
  <c r="AT185" i="15" s="1"/>
  <c r="AR185" i="15"/>
  <c r="Y50" i="15"/>
  <c r="Z50" i="15" s="1"/>
  <c r="X50" i="15"/>
  <c r="AO225" i="15"/>
  <c r="AP225" i="15" s="1"/>
  <c r="AN225" i="15"/>
  <c r="U90" i="15"/>
  <c r="V90" i="15" s="1"/>
  <c r="T90" i="15"/>
  <c r="AK202" i="15"/>
  <c r="AL202" i="15" s="1"/>
  <c r="AJ202" i="15"/>
  <c r="Y142" i="15"/>
  <c r="Z142" i="15" s="1"/>
  <c r="X142" i="15"/>
  <c r="AW280" i="15"/>
  <c r="AX280" i="15" s="1"/>
  <c r="AV280" i="15"/>
  <c r="AC193" i="15"/>
  <c r="AD193" i="15" s="1"/>
  <c r="AB193" i="15"/>
  <c r="AS312" i="15"/>
  <c r="AT312" i="15" s="1"/>
  <c r="AR312" i="15"/>
  <c r="Q142" i="15"/>
  <c r="R142" i="15" s="1"/>
  <c r="P142" i="15"/>
  <c r="AG260" i="15"/>
  <c r="AH260" i="15" s="1"/>
  <c r="AF260" i="15"/>
  <c r="BA180" i="15"/>
  <c r="BB180" i="15" s="1"/>
  <c r="AZ180" i="15"/>
  <c r="AG157" i="15"/>
  <c r="AH157" i="15" s="1"/>
  <c r="AF157" i="15"/>
  <c r="BA61" i="15"/>
  <c r="BB61" i="15" s="1"/>
  <c r="AZ61" i="15"/>
  <c r="AC309" i="15"/>
  <c r="AD309" i="15" s="1"/>
  <c r="AB309" i="15"/>
  <c r="AW229" i="15"/>
  <c r="AX229" i="15" s="1"/>
  <c r="AV229" i="15"/>
  <c r="AC22" i="15"/>
  <c r="AD22" i="15" s="1"/>
  <c r="AB22" i="15"/>
  <c r="BA288" i="15"/>
  <c r="BB288" i="15" s="1"/>
  <c r="AZ288" i="15"/>
  <c r="Y102" i="15"/>
  <c r="Z102" i="15" s="1"/>
  <c r="X102" i="15"/>
  <c r="I226" i="15"/>
  <c r="J226" i="15" s="1"/>
  <c r="I346" i="15"/>
  <c r="J346" i="15" s="1"/>
  <c r="M212" i="15"/>
  <c r="N212" i="15" s="1"/>
  <c r="I302" i="15"/>
  <c r="J302" i="15" s="1"/>
  <c r="I240" i="15"/>
  <c r="J240" i="15" s="1"/>
  <c r="E279" i="15"/>
  <c r="F279" i="15" s="1"/>
  <c r="I200" i="15"/>
  <c r="J200" i="15" s="1"/>
  <c r="I189" i="15"/>
  <c r="J189" i="15" s="1"/>
  <c r="M225" i="15"/>
  <c r="N225" i="15" s="1"/>
  <c r="M332" i="15"/>
  <c r="N332" i="15" s="1"/>
  <c r="M193" i="15"/>
  <c r="N193" i="15" s="1"/>
  <c r="AZ296" i="15"/>
  <c r="BA296" i="15"/>
  <c r="BB296" i="15" s="1"/>
  <c r="P341" i="15"/>
  <c r="Q341" i="15"/>
  <c r="R341" i="15" s="1"/>
  <c r="T86" i="15"/>
  <c r="U86" i="15"/>
  <c r="V86" i="15" s="1"/>
  <c r="AR280" i="15"/>
  <c r="AS280" i="15"/>
  <c r="AT280" i="15" s="1"/>
  <c r="P55" i="15"/>
  <c r="Q55" i="15"/>
  <c r="R55" i="15" s="1"/>
  <c r="AF245" i="15"/>
  <c r="AG245" i="15"/>
  <c r="AH245" i="15" s="1"/>
  <c r="AR66" i="15"/>
  <c r="AS66" i="15"/>
  <c r="AT66" i="15" s="1"/>
  <c r="T130" i="15"/>
  <c r="U130" i="15"/>
  <c r="V130" i="15" s="1"/>
  <c r="AR332" i="15"/>
  <c r="AS332" i="15"/>
  <c r="AT332" i="15" s="1"/>
  <c r="X165" i="15"/>
  <c r="Y165" i="15"/>
  <c r="Z165" i="15" s="1"/>
  <c r="AR93" i="15"/>
  <c r="AS93" i="15"/>
  <c r="AT93" i="15" s="1"/>
  <c r="T189" i="15"/>
  <c r="U189" i="15"/>
  <c r="V189" i="15" s="1"/>
  <c r="AB177" i="15"/>
  <c r="AC177" i="15"/>
  <c r="AD177" i="15" s="1"/>
  <c r="AN14" i="15"/>
  <c r="AO14" i="15"/>
  <c r="AP14" i="15" s="1"/>
  <c r="P254" i="15"/>
  <c r="Q254" i="15"/>
  <c r="R254" i="15" s="1"/>
  <c r="AB90" i="15"/>
  <c r="AC90" i="15"/>
  <c r="AD90" i="15" s="1"/>
  <c r="BA228" i="15"/>
  <c r="BB228" i="15" s="1"/>
  <c r="AZ228" i="15"/>
  <c r="AG141" i="15"/>
  <c r="AH141" i="15" s="1"/>
  <c r="AF141" i="15"/>
  <c r="BA45" i="15"/>
  <c r="BB45" i="15" s="1"/>
  <c r="AZ45" i="15"/>
  <c r="AC126" i="15"/>
  <c r="AD126" i="15" s="1"/>
  <c r="AB126" i="15"/>
  <c r="AS301" i="15"/>
  <c r="AT301" i="15" s="1"/>
  <c r="AR301" i="15"/>
  <c r="Q115" i="15"/>
  <c r="R115" i="15" s="1"/>
  <c r="P115" i="15"/>
  <c r="AG169" i="15"/>
  <c r="AH169" i="15" s="1"/>
  <c r="AF169" i="15"/>
  <c r="BA25" i="15"/>
  <c r="BB25" i="15" s="1"/>
  <c r="AZ25" i="15"/>
  <c r="AK221" i="15"/>
  <c r="AL221" i="15" s="1"/>
  <c r="AJ221" i="15"/>
  <c r="Y169" i="15"/>
  <c r="Z169" i="15" s="1"/>
  <c r="X169" i="15"/>
  <c r="AS73" i="15"/>
  <c r="AT73" i="15" s="1"/>
  <c r="AR73" i="15"/>
  <c r="Y66" i="15"/>
  <c r="Z66" i="15" s="1"/>
  <c r="X66" i="15"/>
  <c r="AO241" i="15"/>
  <c r="AP241" i="15" s="1"/>
  <c r="AN241" i="15"/>
  <c r="U170" i="15"/>
  <c r="V170" i="15" s="1"/>
  <c r="T170" i="15"/>
  <c r="AO146" i="15"/>
  <c r="AP146" i="15" s="1"/>
  <c r="AN146" i="15"/>
  <c r="Y333" i="15"/>
  <c r="Z333" i="15" s="1"/>
  <c r="X333" i="15"/>
  <c r="AK98" i="15"/>
  <c r="AL98" i="15" s="1"/>
  <c r="AJ98" i="15"/>
  <c r="Q11" i="15"/>
  <c r="R11" i="15" s="1"/>
  <c r="P11" i="15"/>
  <c r="AO229" i="15"/>
  <c r="AP229" i="15" s="1"/>
  <c r="AN229" i="15"/>
  <c r="D28" i="14"/>
  <c r="M223" i="15"/>
  <c r="N223" i="15" s="1"/>
  <c r="E91" i="15"/>
  <c r="F91" i="15" s="1"/>
  <c r="M276" i="15"/>
  <c r="N276" i="15" s="1"/>
  <c r="E87" i="15"/>
  <c r="F87" i="15" s="1"/>
  <c r="I126" i="15"/>
  <c r="J126" i="15" s="1"/>
  <c r="I220" i="15"/>
  <c r="J220" i="15" s="1"/>
  <c r="I119" i="15"/>
  <c r="J119" i="15" s="1"/>
  <c r="I32" i="15"/>
  <c r="J32" i="15" s="1"/>
  <c r="M52" i="15"/>
  <c r="N52" i="15" s="1"/>
  <c r="I48" i="15"/>
  <c r="J48" i="15" s="1"/>
  <c r="M268" i="15"/>
  <c r="N268" i="15" s="1"/>
  <c r="M18" i="15"/>
  <c r="N18" i="15" s="1"/>
  <c r="E265" i="15"/>
  <c r="F265" i="15" s="1"/>
  <c r="I199" i="15"/>
  <c r="J199" i="15" s="1"/>
  <c r="E176" i="15"/>
  <c r="F176" i="15" s="1"/>
  <c r="I70" i="15"/>
  <c r="J70" i="15" s="1"/>
  <c r="Y345" i="15"/>
  <c r="Z345" i="15" s="1"/>
  <c r="AO173" i="15"/>
  <c r="AP173" i="15" s="1"/>
  <c r="I348" i="15"/>
  <c r="J348" i="15" s="1"/>
  <c r="I290" i="15"/>
  <c r="J290" i="15" s="1"/>
  <c r="I124" i="15"/>
  <c r="J124" i="15" s="1"/>
  <c r="I136" i="15"/>
  <c r="J136" i="15" s="1"/>
  <c r="I282" i="15"/>
  <c r="J282" i="15" s="1"/>
  <c r="I304" i="15"/>
  <c r="J304" i="15" s="1"/>
  <c r="C10" i="14"/>
  <c r="AW264" i="15"/>
  <c r="AX264" i="15" s="1"/>
  <c r="B25" i="14"/>
  <c r="C24" i="14"/>
  <c r="D27" i="14"/>
  <c r="B9" i="14"/>
  <c r="C30" i="14"/>
  <c r="C28" i="14"/>
  <c r="C26" i="14"/>
  <c r="B27" i="14"/>
  <c r="D24" i="14"/>
  <c r="C5" i="15"/>
  <c r="B4" i="14"/>
  <c r="B26" i="14"/>
  <c r="B24" i="14"/>
  <c r="C27" i="14"/>
  <c r="B30" i="14"/>
  <c r="C29" i="14"/>
  <c r="C25" i="14"/>
  <c r="D30" i="14"/>
  <c r="B36" i="14"/>
  <c r="B28" i="14"/>
  <c r="D7" i="14"/>
  <c r="D9" i="14"/>
  <c r="D12" i="14"/>
  <c r="C8" i="14"/>
  <c r="D6" i="14"/>
  <c r="D8" i="14"/>
  <c r="D11" i="14"/>
  <c r="D3" i="14"/>
  <c r="D4" i="14" s="1"/>
  <c r="D10" i="14"/>
  <c r="B8" i="14"/>
  <c r="D5" i="14"/>
  <c r="D26" i="14"/>
  <c r="C9" i="14"/>
  <c r="B12" i="14"/>
  <c r="C4" i="14"/>
  <c r="C6" i="14"/>
  <c r="B5" i="14"/>
  <c r="C5" i="14"/>
  <c r="B10" i="14"/>
  <c r="E6" i="15"/>
  <c r="F6" i="15" s="1"/>
  <c r="B11" i="14"/>
  <c r="AW6" i="15"/>
  <c r="AX6" i="15" s="1"/>
  <c r="AV6" i="15"/>
  <c r="L18" i="8"/>
  <c r="O6" i="15"/>
  <c r="W6" i="15"/>
  <c r="AQ6" i="15"/>
  <c r="G6" i="15"/>
  <c r="H6" i="15" s="1"/>
  <c r="B33" i="14"/>
  <c r="F6" i="8"/>
  <c r="D6" i="8" s="1"/>
  <c r="B7" i="14" s="1"/>
  <c r="F18" i="8"/>
  <c r="D18" i="8" s="1"/>
  <c r="AJ6" i="15" l="1"/>
  <c r="S17" i="26" s="1"/>
  <c r="U6" i="15"/>
  <c r="V6" i="15" s="1"/>
  <c r="L17" i="26" s="1"/>
  <c r="K5" i="15"/>
  <c r="M6" i="15"/>
  <c r="N6" i="15" s="1"/>
  <c r="H16" i="26" s="1"/>
  <c r="AG6" i="15"/>
  <c r="AH6" i="15" s="1"/>
  <c r="R14" i="26" s="1"/>
  <c r="G15" i="26"/>
  <c r="AB14" i="26"/>
  <c r="C14" i="26"/>
  <c r="AA14" i="26"/>
  <c r="C15" i="26"/>
  <c r="U16" i="26"/>
  <c r="AA15" i="26"/>
  <c r="AB17" i="26"/>
  <c r="V14" i="26"/>
  <c r="AB16" i="26"/>
  <c r="G16" i="26"/>
  <c r="AB15" i="26"/>
  <c r="D16" i="26"/>
  <c r="G17" i="26"/>
  <c r="O14" i="26"/>
  <c r="U15" i="26"/>
  <c r="D17" i="26"/>
  <c r="U17" i="26"/>
  <c r="F5" i="15"/>
  <c r="D18" i="26" s="1"/>
  <c r="P16" i="26"/>
  <c r="V15" i="26"/>
  <c r="L5" i="15"/>
  <c r="G18" i="26" s="1"/>
  <c r="D5" i="15"/>
  <c r="C18" i="26" s="1"/>
  <c r="U14" i="26"/>
  <c r="AA16" i="26"/>
  <c r="D15" i="26"/>
  <c r="AA17" i="26"/>
  <c r="D14" i="26"/>
  <c r="O17" i="26"/>
  <c r="O15" i="26"/>
  <c r="O16" i="26"/>
  <c r="C17" i="26"/>
  <c r="V16" i="26"/>
  <c r="P17" i="26"/>
  <c r="V17" i="26"/>
  <c r="P14" i="26"/>
  <c r="C16" i="26"/>
  <c r="P15" i="26"/>
  <c r="C7" i="14"/>
  <c r="E5" i="15"/>
  <c r="C17" i="14"/>
  <c r="D21" i="14"/>
  <c r="D16" i="14"/>
  <c r="C20" i="14"/>
  <c r="B18" i="14"/>
  <c r="F7" i="14" s="1"/>
  <c r="B15" i="14"/>
  <c r="D15" i="14"/>
  <c r="H8" i="14" s="1"/>
  <c r="D19" i="14"/>
  <c r="B21" i="14"/>
  <c r="C18" i="14"/>
  <c r="B19" i="14"/>
  <c r="F8" i="14" s="1"/>
  <c r="C21" i="14"/>
  <c r="C16" i="14"/>
  <c r="D20" i="14"/>
  <c r="B16" i="14"/>
  <c r="F5" i="14" s="1"/>
  <c r="B20" i="14"/>
  <c r="F9" i="14" s="1"/>
  <c r="C15" i="14"/>
  <c r="B17" i="14"/>
  <c r="F6" i="14" s="1"/>
  <c r="C19" i="14"/>
  <c r="D17" i="14"/>
  <c r="D18" i="14"/>
  <c r="Y6" i="15"/>
  <c r="Z6" i="15" s="1"/>
  <c r="X6" i="15"/>
  <c r="E14" i="26"/>
  <c r="E17" i="26"/>
  <c r="E16" i="26"/>
  <c r="E15" i="26"/>
  <c r="Q6" i="15"/>
  <c r="R6" i="15" s="1"/>
  <c r="P6" i="15"/>
  <c r="P5" i="15" s="1"/>
  <c r="I18" i="26" s="1"/>
  <c r="T14" i="26"/>
  <c r="T17" i="26"/>
  <c r="T16" i="26"/>
  <c r="T15" i="26"/>
  <c r="Y16" i="26"/>
  <c r="Y15" i="26"/>
  <c r="Y14" i="26"/>
  <c r="Y17" i="26"/>
  <c r="Q16" i="26"/>
  <c r="Q15" i="26"/>
  <c r="Q14" i="26"/>
  <c r="Q17" i="26"/>
  <c r="Z17" i="26"/>
  <c r="Z16" i="26"/>
  <c r="Z15" i="26"/>
  <c r="Z14" i="26"/>
  <c r="AS6" i="15"/>
  <c r="AT6" i="15" s="1"/>
  <c r="AR6" i="15"/>
  <c r="K17" i="26"/>
  <c r="K16" i="26"/>
  <c r="K15" i="26"/>
  <c r="K14" i="26"/>
  <c r="O5" i="15"/>
  <c r="I6" i="15"/>
  <c r="J6" i="15" s="1"/>
  <c r="H5" i="15"/>
  <c r="E18" i="26" s="1"/>
  <c r="G5" i="15"/>
  <c r="S16" i="26" l="1"/>
  <c r="S14" i="26"/>
  <c r="S15" i="26"/>
  <c r="L16" i="26"/>
  <c r="L15" i="26"/>
  <c r="L14" i="26"/>
  <c r="N5" i="15"/>
  <c r="H18" i="26" s="1"/>
  <c r="H14" i="26"/>
  <c r="H15" i="26"/>
  <c r="M5" i="15"/>
  <c r="H17" i="26"/>
  <c r="R15" i="26"/>
  <c r="R16" i="26"/>
  <c r="R17" i="26"/>
  <c r="AU6" i="13"/>
  <c r="AV6" i="13" s="1"/>
  <c r="H4" i="14"/>
  <c r="H11" i="14"/>
  <c r="S63" i="13" s="1"/>
  <c r="AU60" i="13"/>
  <c r="AV60" i="13" s="1"/>
  <c r="AU116" i="13"/>
  <c r="AV116" i="13" s="1"/>
  <c r="AU204" i="13"/>
  <c r="AU292" i="13"/>
  <c r="AV292" i="13" s="1"/>
  <c r="AU53" i="13"/>
  <c r="AV53" i="13" s="1"/>
  <c r="AU117" i="13"/>
  <c r="AV117" i="13" s="1"/>
  <c r="AU181" i="13"/>
  <c r="AV181" i="13" s="1"/>
  <c r="AU245" i="13"/>
  <c r="AV245" i="13" s="1"/>
  <c r="AU309" i="13"/>
  <c r="AV309" i="13" s="1"/>
  <c r="AU62" i="13"/>
  <c r="AV62" i="13" s="1"/>
  <c r="AU126" i="13"/>
  <c r="AV126" i="13" s="1"/>
  <c r="AU190" i="13"/>
  <c r="AV190" i="13" s="1"/>
  <c r="AU254" i="13"/>
  <c r="AV254" i="13" s="1"/>
  <c r="AU318" i="13"/>
  <c r="AV318" i="13" s="1"/>
  <c r="AU71" i="13"/>
  <c r="AV71" i="13" s="1"/>
  <c r="AU135" i="13"/>
  <c r="AV135" i="13" s="1"/>
  <c r="AU199" i="13"/>
  <c r="AV199" i="13" s="1"/>
  <c r="AU263" i="13"/>
  <c r="AV263" i="13" s="1"/>
  <c r="AU327" i="13"/>
  <c r="AV327" i="13" s="1"/>
  <c r="AU80" i="13"/>
  <c r="AV80" i="13" s="1"/>
  <c r="AU144" i="13"/>
  <c r="AV144" i="13" s="1"/>
  <c r="AU208" i="13"/>
  <c r="AV208" i="13" s="1"/>
  <c r="AU272" i="13"/>
  <c r="AV272" i="13" s="1"/>
  <c r="AU336" i="13"/>
  <c r="AV336" i="13" s="1"/>
  <c r="AU89" i="13"/>
  <c r="AV89" i="13" s="1"/>
  <c r="AU153" i="13"/>
  <c r="AV153" i="13" s="1"/>
  <c r="AU217" i="13"/>
  <c r="AV217" i="13" s="1"/>
  <c r="AU74" i="13"/>
  <c r="AV74" i="13" s="1"/>
  <c r="AU138" i="13"/>
  <c r="AV138" i="13" s="1"/>
  <c r="AU202" i="13"/>
  <c r="AV202" i="13" s="1"/>
  <c r="AU266" i="13"/>
  <c r="AV266" i="13" s="1"/>
  <c r="AU330" i="13"/>
  <c r="AV330" i="13" s="1"/>
  <c r="AU291" i="13"/>
  <c r="AV291" i="13" s="1"/>
  <c r="AU329" i="13"/>
  <c r="AV329" i="13" s="1"/>
  <c r="AU107" i="13"/>
  <c r="AV107" i="13" s="1"/>
  <c r="AU179" i="13"/>
  <c r="AV179" i="13" s="1"/>
  <c r="AU249" i="13"/>
  <c r="AV249" i="13" s="1"/>
  <c r="AU283" i="13"/>
  <c r="AV283" i="13" s="1"/>
  <c r="AU321" i="13"/>
  <c r="AV321" i="13" s="1"/>
  <c r="AU264" i="13"/>
  <c r="AV264" i="13" s="1"/>
  <c r="AU44" i="13"/>
  <c r="AV44" i="13" s="1"/>
  <c r="AU132" i="13"/>
  <c r="AV132" i="13" s="1"/>
  <c r="AU212" i="13"/>
  <c r="AU300" i="13"/>
  <c r="AV300" i="13" s="1"/>
  <c r="AU61" i="13"/>
  <c r="AV61" i="13" s="1"/>
  <c r="AU125" i="13"/>
  <c r="AV125" i="13" s="1"/>
  <c r="AU189" i="13"/>
  <c r="AV189" i="13" s="1"/>
  <c r="AU253" i="13"/>
  <c r="AV253" i="13" s="1"/>
  <c r="AU317" i="13"/>
  <c r="AV317" i="13" s="1"/>
  <c r="AU70" i="13"/>
  <c r="AV70" i="13" s="1"/>
  <c r="AU134" i="13"/>
  <c r="AU198" i="13"/>
  <c r="AV198" i="13" s="1"/>
  <c r="AU262" i="13"/>
  <c r="AV262" i="13" s="1"/>
  <c r="AU326" i="13"/>
  <c r="AV326" i="13" s="1"/>
  <c r="AU79" i="13"/>
  <c r="AV79" i="13" s="1"/>
  <c r="AU143" i="13"/>
  <c r="AV143" i="13" s="1"/>
  <c r="AU207" i="13"/>
  <c r="AV207" i="13" s="1"/>
  <c r="AU271" i="13"/>
  <c r="AV271" i="13" s="1"/>
  <c r="AU335" i="13"/>
  <c r="AU88" i="13"/>
  <c r="AV88" i="13" s="1"/>
  <c r="AU152" i="13"/>
  <c r="AV152" i="13" s="1"/>
  <c r="AU216" i="13"/>
  <c r="AV216" i="13" s="1"/>
  <c r="AU280" i="13"/>
  <c r="AV280" i="13" s="1"/>
  <c r="AU344" i="13"/>
  <c r="AV344" i="13" s="1"/>
  <c r="AU97" i="13"/>
  <c r="AV97" i="13" s="1"/>
  <c r="AU161" i="13"/>
  <c r="AV161" i="13" s="1"/>
  <c r="AU225" i="13"/>
  <c r="AU82" i="13"/>
  <c r="AV82" i="13" s="1"/>
  <c r="AU146" i="13"/>
  <c r="AV146" i="13" s="1"/>
  <c r="AU210" i="13"/>
  <c r="AV210" i="13" s="1"/>
  <c r="AU274" i="13"/>
  <c r="AV274" i="13" s="1"/>
  <c r="AU338" i="13"/>
  <c r="AV338" i="13" s="1"/>
  <c r="AU323" i="13"/>
  <c r="AV323" i="13" s="1"/>
  <c r="AU99" i="13"/>
  <c r="AV99" i="13" s="1"/>
  <c r="AU171" i="13"/>
  <c r="AU243" i="13"/>
  <c r="AV243" i="13" s="1"/>
  <c r="AU281" i="13"/>
  <c r="AV281" i="13" s="1"/>
  <c r="AU315" i="13"/>
  <c r="AV315" i="13" s="1"/>
  <c r="AU353" i="13"/>
  <c r="AV353" i="13" s="1"/>
  <c r="AU45" i="13"/>
  <c r="AV45" i="13" s="1"/>
  <c r="AU118" i="13"/>
  <c r="AV118" i="13" s="1"/>
  <c r="AU63" i="13"/>
  <c r="AV63" i="13" s="1"/>
  <c r="AU72" i="13"/>
  <c r="AV72" i="13" s="1"/>
  <c r="AU209" i="13"/>
  <c r="AV209" i="13" s="1"/>
  <c r="AU297" i="13"/>
  <c r="AV297" i="13" s="1"/>
  <c r="AU187" i="13"/>
  <c r="AV187" i="13" s="1"/>
  <c r="AU52" i="13"/>
  <c r="AV52" i="13" s="1"/>
  <c r="AU140" i="13"/>
  <c r="AV140" i="13" s="1"/>
  <c r="AU228" i="13"/>
  <c r="AV228" i="13" s="1"/>
  <c r="AU308" i="13"/>
  <c r="AV308" i="13" s="1"/>
  <c r="AU69" i="13"/>
  <c r="AU133" i="13"/>
  <c r="AV133" i="13" s="1"/>
  <c r="AU197" i="13"/>
  <c r="AV197" i="13" s="1"/>
  <c r="AU261" i="13"/>
  <c r="AV261" i="13" s="1"/>
  <c r="AU325" i="13"/>
  <c r="AV325" i="13" s="1"/>
  <c r="AU78" i="13"/>
  <c r="AV78" i="13" s="1"/>
  <c r="AU142" i="13"/>
  <c r="AV142" i="13" s="1"/>
  <c r="AU206" i="13"/>
  <c r="AV206" i="13" s="1"/>
  <c r="AU270" i="13"/>
  <c r="AU334" i="13"/>
  <c r="AV334" i="13" s="1"/>
  <c r="AU87" i="13"/>
  <c r="AV87" i="13" s="1"/>
  <c r="AU151" i="13"/>
  <c r="AV151" i="13" s="1"/>
  <c r="AU215" i="13"/>
  <c r="AV215" i="13" s="1"/>
  <c r="AU279" i="13"/>
  <c r="AV279" i="13" s="1"/>
  <c r="AU343" i="13"/>
  <c r="AV343" i="13" s="1"/>
  <c r="AU96" i="13"/>
  <c r="AV96" i="13" s="1"/>
  <c r="AU160" i="13"/>
  <c r="AU224" i="13"/>
  <c r="AV224" i="13" s="1"/>
  <c r="AU288" i="13"/>
  <c r="AV288" i="13" s="1"/>
  <c r="AU352" i="13"/>
  <c r="AV352" i="13" s="1"/>
  <c r="AU105" i="13"/>
  <c r="AV105" i="13" s="1"/>
  <c r="AU169" i="13"/>
  <c r="AV169" i="13" s="1"/>
  <c r="AU233" i="13"/>
  <c r="AV233" i="13" s="1"/>
  <c r="AU90" i="13"/>
  <c r="AV90" i="13" s="1"/>
  <c r="AU154" i="13"/>
  <c r="AU218" i="13"/>
  <c r="AV218" i="13" s="1"/>
  <c r="AU282" i="13"/>
  <c r="AV282" i="13" s="1"/>
  <c r="AU346" i="13"/>
  <c r="AV346" i="13" s="1"/>
  <c r="AU41" i="13"/>
  <c r="AV41" i="13" s="1"/>
  <c r="AU163" i="13"/>
  <c r="AV163" i="13" s="1"/>
  <c r="AU235" i="13"/>
  <c r="AV235" i="13" s="1"/>
  <c r="AU275" i="13"/>
  <c r="AV275" i="13" s="1"/>
  <c r="AU313" i="13"/>
  <c r="AU347" i="13"/>
  <c r="AV347" i="13" s="1"/>
  <c r="AU200" i="13"/>
  <c r="AV200" i="13" s="1"/>
  <c r="AU259" i="13"/>
  <c r="AV259" i="13" s="1"/>
  <c r="AU251" i="13"/>
  <c r="AV251" i="13" s="1"/>
  <c r="AU68" i="13"/>
  <c r="AV68" i="13" s="1"/>
  <c r="AU148" i="13"/>
  <c r="AV148" i="13" s="1"/>
  <c r="AU236" i="13"/>
  <c r="AV236" i="13" s="1"/>
  <c r="AU324" i="13"/>
  <c r="AU77" i="13"/>
  <c r="AV77" i="13" s="1"/>
  <c r="AU141" i="13"/>
  <c r="AV141" i="13" s="1"/>
  <c r="AU205" i="13"/>
  <c r="AV205" i="13" s="1"/>
  <c r="AU269" i="13"/>
  <c r="AV269" i="13" s="1"/>
  <c r="AU333" i="13"/>
  <c r="AV333" i="13" s="1"/>
  <c r="AU86" i="13"/>
  <c r="AV86" i="13" s="1"/>
  <c r="AU150" i="13"/>
  <c r="AV150" i="13" s="1"/>
  <c r="AU214" i="13"/>
  <c r="AU278" i="13"/>
  <c r="AV278" i="13" s="1"/>
  <c r="AU342" i="13"/>
  <c r="AV342" i="13" s="1"/>
  <c r="AU95" i="13"/>
  <c r="AV95" i="13" s="1"/>
  <c r="AU159" i="13"/>
  <c r="AV159" i="13" s="1"/>
  <c r="AU223" i="13"/>
  <c r="AV223" i="13" s="1"/>
  <c r="AU287" i="13"/>
  <c r="AV287" i="13" s="1"/>
  <c r="AU351" i="13"/>
  <c r="AV351" i="13" s="1"/>
  <c r="AU104" i="13"/>
  <c r="AU168" i="13"/>
  <c r="AV168" i="13" s="1"/>
  <c r="AU232" i="13"/>
  <c r="AV232" i="13" s="1"/>
  <c r="AU296" i="13"/>
  <c r="AV296" i="13" s="1"/>
  <c r="AU49" i="13"/>
  <c r="AV49" i="13" s="1"/>
  <c r="AU113" i="13"/>
  <c r="AV113" i="13" s="1"/>
  <c r="AU177" i="13"/>
  <c r="AV177" i="13" s="1"/>
  <c r="AU241" i="13"/>
  <c r="AV241" i="13" s="1"/>
  <c r="AU98" i="13"/>
  <c r="AU162" i="13"/>
  <c r="AV162" i="13" s="1"/>
  <c r="AU226" i="13"/>
  <c r="AV226" i="13" s="1"/>
  <c r="AU290" i="13"/>
  <c r="AV290" i="13" s="1"/>
  <c r="AU354" i="13"/>
  <c r="AV354" i="13" s="1"/>
  <c r="AU91" i="13"/>
  <c r="AV91" i="13" s="1"/>
  <c r="AU227" i="13"/>
  <c r="AV227" i="13" s="1"/>
  <c r="AU273" i="13"/>
  <c r="AV273" i="13" s="1"/>
  <c r="AU307" i="13"/>
  <c r="AU345" i="13"/>
  <c r="AV345" i="13" s="1"/>
  <c r="AU75" i="13"/>
  <c r="AV75" i="13" s="1"/>
  <c r="AU194" i="13"/>
  <c r="AV194" i="13" s="1"/>
  <c r="AU76" i="13"/>
  <c r="AV76" i="13" s="1"/>
  <c r="AU164" i="13"/>
  <c r="AV164" i="13" s="1"/>
  <c r="AU244" i="13"/>
  <c r="AV244" i="13" s="1"/>
  <c r="AU332" i="13"/>
  <c r="AV332" i="13" s="1"/>
  <c r="AU85" i="13"/>
  <c r="AU149" i="13"/>
  <c r="AV149" i="13" s="1"/>
  <c r="AU213" i="13"/>
  <c r="AV213" i="13" s="1"/>
  <c r="AU277" i="13"/>
  <c r="AV277" i="13" s="1"/>
  <c r="AU341" i="13"/>
  <c r="AV341" i="13" s="1"/>
  <c r="AU94" i="13"/>
  <c r="AV94" i="13" s="1"/>
  <c r="AU158" i="13"/>
  <c r="AV158" i="13" s="1"/>
  <c r="AU222" i="13"/>
  <c r="AV222" i="13" s="1"/>
  <c r="AU286" i="13"/>
  <c r="AU350" i="13"/>
  <c r="AV350" i="13" s="1"/>
  <c r="AU103" i="13"/>
  <c r="AV103" i="13" s="1"/>
  <c r="AU167" i="13"/>
  <c r="AV167" i="13" s="1"/>
  <c r="AU231" i="13"/>
  <c r="AV231" i="13" s="1"/>
  <c r="AU295" i="13"/>
  <c r="AV295" i="13" s="1"/>
  <c r="AU48" i="13"/>
  <c r="AV48" i="13" s="1"/>
  <c r="AU112" i="13"/>
  <c r="AV112" i="13" s="1"/>
  <c r="AU176" i="13"/>
  <c r="AU240" i="13"/>
  <c r="AV240" i="13" s="1"/>
  <c r="AU304" i="13"/>
  <c r="AV304" i="13" s="1"/>
  <c r="AU57" i="13"/>
  <c r="AV57" i="13" s="1"/>
  <c r="AU121" i="13"/>
  <c r="AV121" i="13" s="1"/>
  <c r="AU185" i="13"/>
  <c r="AV185" i="13" s="1"/>
  <c r="AU42" i="13"/>
  <c r="AV42" i="13" s="1"/>
  <c r="AU106" i="13"/>
  <c r="AV106" i="13" s="1"/>
  <c r="AU170" i="13"/>
  <c r="AU234" i="13"/>
  <c r="AV234" i="13" s="1"/>
  <c r="AU298" i="13"/>
  <c r="AV298" i="13" s="1"/>
  <c r="AU83" i="13"/>
  <c r="AV83" i="13" s="1"/>
  <c r="AU155" i="13"/>
  <c r="AV155" i="13" s="1"/>
  <c r="AU267" i="13"/>
  <c r="AV267" i="13" s="1"/>
  <c r="AU305" i="13"/>
  <c r="AV305" i="13" s="1"/>
  <c r="AU339" i="13"/>
  <c r="AV339" i="13" s="1"/>
  <c r="AU67" i="13"/>
  <c r="AU139" i="13"/>
  <c r="AV139" i="13" s="1"/>
  <c r="AU109" i="13"/>
  <c r="AV109" i="13" s="1"/>
  <c r="AU54" i="13"/>
  <c r="AV54" i="13" s="1"/>
  <c r="AU127" i="13"/>
  <c r="AV127" i="13" s="1"/>
  <c r="AU136" i="13"/>
  <c r="AV136" i="13" s="1"/>
  <c r="AU81" i="13"/>
  <c r="AV81" i="13" s="1"/>
  <c r="AU130" i="13"/>
  <c r="AV130" i="13" s="1"/>
  <c r="AU258" i="13"/>
  <c r="AU43" i="13"/>
  <c r="AV43" i="13" s="1"/>
  <c r="AU84" i="13"/>
  <c r="AV84" i="13" s="1"/>
  <c r="AU172" i="13"/>
  <c r="AV172" i="13" s="1"/>
  <c r="AU260" i="13"/>
  <c r="AV260" i="13" s="1"/>
  <c r="AU340" i="13"/>
  <c r="AV340" i="13" s="1"/>
  <c r="AU93" i="13"/>
  <c r="AV93" i="13" s="1"/>
  <c r="AU157" i="13"/>
  <c r="AV157" i="13" s="1"/>
  <c r="AU221" i="13"/>
  <c r="AV221" i="13" s="1"/>
  <c r="AU285" i="13"/>
  <c r="AV285" i="13" s="1"/>
  <c r="AU349" i="13"/>
  <c r="AV349" i="13" s="1"/>
  <c r="AU102" i="13"/>
  <c r="AV102" i="13" s="1"/>
  <c r="AU166" i="13"/>
  <c r="AV166" i="13" s="1"/>
  <c r="AU230" i="13"/>
  <c r="AV230" i="13" s="1"/>
  <c r="AU294" i="13"/>
  <c r="AV294" i="13" s="1"/>
  <c r="AU47" i="13"/>
  <c r="AV47" i="13" s="1"/>
  <c r="AU111" i="13"/>
  <c r="AV111" i="13" s="1"/>
  <c r="AU175" i="13"/>
  <c r="AV175" i="13" s="1"/>
  <c r="AU239" i="13"/>
  <c r="AV239" i="13" s="1"/>
  <c r="AU303" i="13"/>
  <c r="AV303" i="13" s="1"/>
  <c r="AU56" i="13"/>
  <c r="AV56" i="13" s="1"/>
  <c r="AU120" i="13"/>
  <c r="AV120" i="13" s="1"/>
  <c r="AU184" i="13"/>
  <c r="AV184" i="13" s="1"/>
  <c r="AU248" i="13"/>
  <c r="AV248" i="13" s="1"/>
  <c r="AU312" i="13"/>
  <c r="AV312" i="13" s="1"/>
  <c r="AU65" i="13"/>
  <c r="AV65" i="13" s="1"/>
  <c r="AU129" i="13"/>
  <c r="AV129" i="13" s="1"/>
  <c r="AU193" i="13"/>
  <c r="AV193" i="13" s="1"/>
  <c r="AU50" i="13"/>
  <c r="AV50" i="13" s="1"/>
  <c r="AU114" i="13"/>
  <c r="AV114" i="13" s="1"/>
  <c r="AU178" i="13"/>
  <c r="AV178" i="13" s="1"/>
  <c r="AU242" i="13"/>
  <c r="AV242" i="13" s="1"/>
  <c r="AU306" i="13"/>
  <c r="AV306" i="13" s="1"/>
  <c r="AU147" i="13"/>
  <c r="AV147" i="13" s="1"/>
  <c r="AU219" i="13"/>
  <c r="AV219" i="13" s="1"/>
  <c r="AU299" i="13"/>
  <c r="AV299" i="13" s="1"/>
  <c r="AU337" i="13"/>
  <c r="AV337" i="13" s="1"/>
  <c r="AU59" i="13"/>
  <c r="AV59" i="13" s="1"/>
  <c r="AU131" i="13"/>
  <c r="AV131" i="13" s="1"/>
  <c r="AU203" i="13"/>
  <c r="AV203" i="13" s="1"/>
  <c r="AU276" i="13"/>
  <c r="AU237" i="13"/>
  <c r="AV237" i="13" s="1"/>
  <c r="AU182" i="13"/>
  <c r="AV182" i="13" s="1"/>
  <c r="AU310" i="13"/>
  <c r="AV310" i="13" s="1"/>
  <c r="AU255" i="13"/>
  <c r="AV255" i="13" s="1"/>
  <c r="AU145" i="13"/>
  <c r="AV145" i="13" s="1"/>
  <c r="AU115" i="13"/>
  <c r="AV115" i="13" s="1"/>
  <c r="AU100" i="13"/>
  <c r="AV100" i="13" s="1"/>
  <c r="AU180" i="13"/>
  <c r="AV180" i="13" s="1"/>
  <c r="AU268" i="13"/>
  <c r="AV268" i="13" s="1"/>
  <c r="AU348" i="13"/>
  <c r="AV348" i="13" s="1"/>
  <c r="AU101" i="13"/>
  <c r="AV101" i="13" s="1"/>
  <c r="AU165" i="13"/>
  <c r="AV165" i="13" s="1"/>
  <c r="AU229" i="13"/>
  <c r="AV229" i="13" s="1"/>
  <c r="AU293" i="13"/>
  <c r="AV293" i="13" s="1"/>
  <c r="AU46" i="13"/>
  <c r="AV46" i="13" s="1"/>
  <c r="AU110" i="13"/>
  <c r="AU174" i="13"/>
  <c r="AV174" i="13" s="1"/>
  <c r="AU238" i="13"/>
  <c r="AV238" i="13" s="1"/>
  <c r="AU302" i="13"/>
  <c r="AV302" i="13" s="1"/>
  <c r="AU55" i="13"/>
  <c r="AV55" i="13" s="1"/>
  <c r="AU119" i="13"/>
  <c r="AV119" i="13" s="1"/>
  <c r="AU183" i="13"/>
  <c r="AV183" i="13" s="1"/>
  <c r="AU247" i="13"/>
  <c r="AV247" i="13" s="1"/>
  <c r="AU311" i="13"/>
  <c r="AU64" i="13"/>
  <c r="AV64" i="13" s="1"/>
  <c r="AU128" i="13"/>
  <c r="AV128" i="13" s="1"/>
  <c r="AU192" i="13"/>
  <c r="AV192" i="13" s="1"/>
  <c r="AU256" i="13"/>
  <c r="AV256" i="13" s="1"/>
  <c r="AU320" i="13"/>
  <c r="AV320" i="13" s="1"/>
  <c r="AU73" i="13"/>
  <c r="AV73" i="13" s="1"/>
  <c r="AU137" i="13"/>
  <c r="AV137" i="13" s="1"/>
  <c r="AU201" i="13"/>
  <c r="AU58" i="13"/>
  <c r="AV58" i="13" s="1"/>
  <c r="AU122" i="13"/>
  <c r="AV122" i="13" s="1"/>
  <c r="AU186" i="13"/>
  <c r="AV186" i="13" s="1"/>
  <c r="AU250" i="13"/>
  <c r="AV250" i="13" s="1"/>
  <c r="AU314" i="13"/>
  <c r="AV314" i="13" s="1"/>
  <c r="AU211" i="13"/>
  <c r="AV211" i="13" s="1"/>
  <c r="AU265" i="13"/>
  <c r="AV265" i="13" s="1"/>
  <c r="AU331" i="13"/>
  <c r="AU51" i="13"/>
  <c r="AV51" i="13" s="1"/>
  <c r="AU123" i="13"/>
  <c r="AV123" i="13" s="1"/>
  <c r="AU195" i="13"/>
  <c r="AV195" i="13" s="1"/>
  <c r="AU257" i="13"/>
  <c r="AV257" i="13" s="1"/>
  <c r="AU108" i="13"/>
  <c r="AV108" i="13" s="1"/>
  <c r="AU196" i="13"/>
  <c r="AV196" i="13" s="1"/>
  <c r="AU173" i="13"/>
  <c r="AV173" i="13" s="1"/>
  <c r="AU301" i="13"/>
  <c r="AU246" i="13"/>
  <c r="AV246" i="13" s="1"/>
  <c r="AU191" i="13"/>
  <c r="AV191" i="13" s="1"/>
  <c r="AU319" i="13"/>
  <c r="AV319" i="13" s="1"/>
  <c r="AU328" i="13"/>
  <c r="AV328" i="13" s="1"/>
  <c r="AU66" i="13"/>
  <c r="AV66" i="13" s="1"/>
  <c r="AU322" i="13"/>
  <c r="AV322" i="13" s="1"/>
  <c r="AU289" i="13"/>
  <c r="AV289" i="13" s="1"/>
  <c r="AU10" i="13"/>
  <c r="AU8" i="13"/>
  <c r="AV8" i="13" s="1"/>
  <c r="AU11" i="13"/>
  <c r="AV11" i="13" s="1"/>
  <c r="AU7" i="13"/>
  <c r="AV7" i="13" s="1"/>
  <c r="AU9" i="13"/>
  <c r="AV9" i="13" s="1"/>
  <c r="AU284" i="13"/>
  <c r="AV284" i="13" s="1"/>
  <c r="AU220" i="13"/>
  <c r="AV220" i="13" s="1"/>
  <c r="AU156" i="13"/>
  <c r="AU92" i="13"/>
  <c r="AV92" i="13" s="1"/>
  <c r="G9" i="14"/>
  <c r="G8" i="14"/>
  <c r="G5" i="14"/>
  <c r="G11" i="14"/>
  <c r="G6" i="14"/>
  <c r="G4" i="14"/>
  <c r="G3" i="14"/>
  <c r="G12" i="14"/>
  <c r="G10" i="14"/>
  <c r="F12" i="14"/>
  <c r="F11" i="14"/>
  <c r="F10" i="14"/>
  <c r="AU316" i="13"/>
  <c r="AV316" i="13" s="1"/>
  <c r="AU252" i="13"/>
  <c r="AV252" i="13" s="1"/>
  <c r="AU188" i="13"/>
  <c r="AV188" i="13" s="1"/>
  <c r="AU124" i="13"/>
  <c r="AV124" i="13" s="1"/>
  <c r="H12" i="14"/>
  <c r="H7" i="14"/>
  <c r="C7" i="13" s="1"/>
  <c r="H6" i="14"/>
  <c r="H3" i="14"/>
  <c r="H9" i="14"/>
  <c r="H10" i="14"/>
  <c r="H5" i="14"/>
  <c r="G7" i="14"/>
  <c r="F4" i="14"/>
  <c r="F3"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E5" i="15"/>
  <c r="AU5" i="15"/>
  <c r="AY5" i="15"/>
  <c r="AW283" i="13" l="1"/>
  <c r="AX283" i="13" s="1"/>
  <c r="AW181" i="13"/>
  <c r="AX181" i="13" s="1"/>
  <c r="AW71" i="13"/>
  <c r="AX71" i="13" s="1"/>
  <c r="W8" i="13"/>
  <c r="X8" i="13" s="1"/>
  <c r="AW272" i="13"/>
  <c r="AX272" i="13" s="1"/>
  <c r="AW321" i="13"/>
  <c r="AX321" i="13" s="1"/>
  <c r="AW266" i="13"/>
  <c r="AX266" i="13" s="1"/>
  <c r="S298" i="13"/>
  <c r="T298" i="13" s="1"/>
  <c r="S175" i="13"/>
  <c r="T175" i="13" s="1"/>
  <c r="S210" i="13"/>
  <c r="T210" i="13" s="1"/>
  <c r="S57" i="13"/>
  <c r="U57" i="13" s="1"/>
  <c r="V57" i="13" s="1"/>
  <c r="S288" i="13"/>
  <c r="U288" i="13" s="1"/>
  <c r="V288" i="13" s="1"/>
  <c r="S332" i="13"/>
  <c r="T332" i="13" s="1"/>
  <c r="S220" i="13"/>
  <c r="T220" i="13" s="1"/>
  <c r="AW97" i="13"/>
  <c r="AX97" i="13" s="1"/>
  <c r="S153" i="13"/>
  <c r="T153" i="13" s="1"/>
  <c r="S176" i="13"/>
  <c r="T176" i="13" s="1"/>
  <c r="AW253" i="13"/>
  <c r="AX253" i="13" s="1"/>
  <c r="S85" i="13"/>
  <c r="T85" i="13" s="1"/>
  <c r="S303" i="13"/>
  <c r="T303" i="13" s="1"/>
  <c r="S277" i="13"/>
  <c r="U277" i="13" s="1"/>
  <c r="V277" i="13" s="1"/>
  <c r="S350" i="13"/>
  <c r="T350" i="13" s="1"/>
  <c r="S79" i="13"/>
  <c r="T79" i="13" s="1"/>
  <c r="S272" i="13"/>
  <c r="T272" i="13" s="1"/>
  <c r="S214" i="13"/>
  <c r="T214" i="13" s="1"/>
  <c r="S333" i="13"/>
  <c r="T333" i="13" s="1"/>
  <c r="S246" i="13"/>
  <c r="T246" i="13" s="1"/>
  <c r="S154" i="13"/>
  <c r="T154" i="13" s="1"/>
  <c r="AW309" i="13"/>
  <c r="AX309" i="13" s="1"/>
  <c r="AW89" i="13"/>
  <c r="AX89" i="13" s="1"/>
  <c r="AW118" i="13"/>
  <c r="AX118" i="13" s="1"/>
  <c r="AW44" i="13"/>
  <c r="AX44" i="13" s="1"/>
  <c r="AW317" i="13"/>
  <c r="AX317" i="13" s="1"/>
  <c r="S336" i="13"/>
  <c r="T336" i="13" s="1"/>
  <c r="S198" i="13"/>
  <c r="T198" i="13" s="1"/>
  <c r="S98" i="13"/>
  <c r="U98" i="13" s="1"/>
  <c r="V98" i="13" s="1"/>
  <c r="S64" i="13"/>
  <c r="T64" i="13" s="1"/>
  <c r="S212" i="13"/>
  <c r="T212" i="13" s="1"/>
  <c r="S244" i="13"/>
  <c r="U244" i="13" s="1"/>
  <c r="V244" i="13" s="1"/>
  <c r="S193" i="13"/>
  <c r="U193" i="13" s="1"/>
  <c r="V193" i="13" s="1"/>
  <c r="S185" i="13"/>
  <c r="T185" i="13" s="1"/>
  <c r="S96" i="13"/>
  <c r="T96" i="13" s="1"/>
  <c r="S101" i="13"/>
  <c r="U101" i="13" s="1"/>
  <c r="V101" i="13" s="1"/>
  <c r="S259" i="13"/>
  <c r="U259" i="13" s="1"/>
  <c r="V259" i="13" s="1"/>
  <c r="S136" i="13"/>
  <c r="T136" i="13" s="1"/>
  <c r="S213" i="13"/>
  <c r="T213" i="13" s="1"/>
  <c r="S319" i="13"/>
  <c r="U319" i="13" s="1"/>
  <c r="V319" i="13" s="1"/>
  <c r="S243" i="13"/>
  <c r="T243" i="13" s="1"/>
  <c r="S275" i="13"/>
  <c r="U275" i="13" s="1"/>
  <c r="V275" i="13" s="1"/>
  <c r="S151" i="13"/>
  <c r="T151" i="13" s="1"/>
  <c r="S109" i="13"/>
  <c r="U109" i="13" s="1"/>
  <c r="V109" i="13" s="1"/>
  <c r="S83" i="13"/>
  <c r="U83" i="13" s="1"/>
  <c r="V83" i="13" s="1"/>
  <c r="S257" i="13"/>
  <c r="T257" i="13" s="1"/>
  <c r="S247" i="13"/>
  <c r="T247" i="13" s="1"/>
  <c r="S218" i="13"/>
  <c r="T218" i="13" s="1"/>
  <c r="S204" i="13"/>
  <c r="T204" i="13" s="1"/>
  <c r="S187" i="13"/>
  <c r="U187" i="13" s="1"/>
  <c r="V187" i="13" s="1"/>
  <c r="S283" i="13"/>
  <c r="T283" i="13" s="1"/>
  <c r="S45" i="13"/>
  <c r="T45" i="13" s="1"/>
  <c r="S91" i="13"/>
  <c r="U91" i="13" s="1"/>
  <c r="V91" i="13" s="1"/>
  <c r="S182" i="13"/>
  <c r="U182" i="13" s="1"/>
  <c r="V182" i="13" s="1"/>
  <c r="S106" i="13"/>
  <c r="T106" i="13" s="1"/>
  <c r="S157" i="13"/>
  <c r="T157" i="13" s="1"/>
  <c r="S119" i="13"/>
  <c r="U119" i="13" s="1"/>
  <c r="V119" i="13" s="1"/>
  <c r="S140" i="13"/>
  <c r="T140" i="13" s="1"/>
  <c r="S54" i="13"/>
  <c r="T54" i="13" s="1"/>
  <c r="S42" i="13"/>
  <c r="U42" i="13" s="1"/>
  <c r="V42" i="13" s="1"/>
  <c r="S296" i="13"/>
  <c r="T296" i="13" s="1"/>
  <c r="S346" i="13"/>
  <c r="T346" i="13" s="1"/>
  <c r="S135" i="13"/>
  <c r="T135" i="13" s="1"/>
  <c r="S317" i="13"/>
  <c r="U317" i="13" s="1"/>
  <c r="V317" i="13" s="1"/>
  <c r="S262" i="13"/>
  <c r="T262" i="13" s="1"/>
  <c r="S92" i="13"/>
  <c r="T92" i="13" s="1"/>
  <c r="S131" i="13"/>
  <c r="U131" i="13" s="1"/>
  <c r="V131" i="13" s="1"/>
  <c r="S120" i="13"/>
  <c r="T120" i="13" s="1"/>
  <c r="S240" i="13"/>
  <c r="T240" i="13" s="1"/>
  <c r="S197" i="13"/>
  <c r="T197" i="13" s="1"/>
  <c r="S124" i="13"/>
  <c r="U124" i="13" s="1"/>
  <c r="V124" i="13" s="1"/>
  <c r="S52" i="13"/>
  <c r="T52" i="13" s="1"/>
  <c r="S126" i="13"/>
  <c r="T126" i="13" s="1"/>
  <c r="S249" i="13"/>
  <c r="U249" i="13" s="1"/>
  <c r="V249" i="13" s="1"/>
  <c r="S142" i="13"/>
  <c r="U142" i="13" s="1"/>
  <c r="V142" i="13" s="1"/>
  <c r="S226" i="13"/>
  <c r="U226" i="13" s="1"/>
  <c r="V226" i="13" s="1"/>
  <c r="S90" i="13"/>
  <c r="U90" i="13" s="1"/>
  <c r="V90" i="13" s="1"/>
  <c r="S231" i="13"/>
  <c r="T231" i="13" s="1"/>
  <c r="S48" i="13"/>
  <c r="T48" i="13" s="1"/>
  <c r="S196" i="13"/>
  <c r="T196" i="13" s="1"/>
  <c r="S171" i="13"/>
  <c r="T171" i="13" s="1"/>
  <c r="S99" i="13"/>
  <c r="T99" i="13" s="1"/>
  <c r="S228" i="13"/>
  <c r="T228" i="13" s="1"/>
  <c r="AW280" i="13"/>
  <c r="AX280" i="13" s="1"/>
  <c r="AW274" i="13"/>
  <c r="AX274" i="13" s="1"/>
  <c r="AW52" i="13"/>
  <c r="AX52" i="13" s="1"/>
  <c r="AW353" i="13"/>
  <c r="AX353" i="13" s="1"/>
  <c r="AW189" i="13"/>
  <c r="AX189" i="13" s="1"/>
  <c r="AW79" i="13"/>
  <c r="AX79" i="13" s="1"/>
  <c r="AW202" i="13"/>
  <c r="AX202" i="13" s="1"/>
  <c r="AW117" i="13"/>
  <c r="AX117" i="13" s="1"/>
  <c r="AW125" i="13"/>
  <c r="AX125" i="13" s="1"/>
  <c r="AW318" i="13"/>
  <c r="AX318" i="13" s="1"/>
  <c r="AW208" i="13"/>
  <c r="AX208" i="13" s="1"/>
  <c r="AW6" i="13"/>
  <c r="AX6" i="13" s="1"/>
  <c r="AW291" i="13"/>
  <c r="AX291" i="13" s="1"/>
  <c r="AW199" i="13"/>
  <c r="AX199" i="13" s="1"/>
  <c r="AW60" i="13"/>
  <c r="AX60" i="13" s="1"/>
  <c r="AW207" i="13"/>
  <c r="AX207" i="13" s="1"/>
  <c r="S253" i="13"/>
  <c r="T253" i="13" s="1"/>
  <c r="S269" i="13"/>
  <c r="T269" i="13" s="1"/>
  <c r="S147" i="13"/>
  <c r="T147" i="13" s="1"/>
  <c r="S43" i="13"/>
  <c r="T43" i="13" s="1"/>
  <c r="S322" i="13"/>
  <c r="U322" i="13" s="1"/>
  <c r="V322" i="13" s="1"/>
  <c r="S221" i="13"/>
  <c r="T221" i="13" s="1"/>
  <c r="S75" i="13"/>
  <c r="T75" i="13" s="1"/>
  <c r="S200" i="13"/>
  <c r="T200" i="13" s="1"/>
  <c r="S320" i="13"/>
  <c r="T320" i="13" s="1"/>
  <c r="S256" i="13"/>
  <c r="U256" i="13" s="1"/>
  <c r="V256" i="13" s="1"/>
  <c r="S78" i="13"/>
  <c r="T78" i="13" s="1"/>
  <c r="S174" i="13"/>
  <c r="T174" i="13" s="1"/>
  <c r="S201" i="13"/>
  <c r="U201" i="13" s="1"/>
  <c r="V201" i="13" s="1"/>
  <c r="S294" i="13"/>
  <c r="T294" i="13" s="1"/>
  <c r="S118" i="13"/>
  <c r="T118" i="13" s="1"/>
  <c r="S137" i="13"/>
  <c r="T137" i="13" s="1"/>
  <c r="S51" i="13"/>
  <c r="U51" i="13" s="1"/>
  <c r="V51" i="13" s="1"/>
  <c r="S95" i="13"/>
  <c r="T95" i="13" s="1"/>
  <c r="S299" i="13"/>
  <c r="T299" i="13" s="1"/>
  <c r="S348" i="13"/>
  <c r="T348" i="13" s="1"/>
  <c r="S304" i="13"/>
  <c r="T304" i="13" s="1"/>
  <c r="S115" i="13"/>
  <c r="T115" i="13" s="1"/>
  <c r="S334" i="13"/>
  <c r="T334" i="13" s="1"/>
  <c r="S46" i="13"/>
  <c r="T46" i="13" s="1"/>
  <c r="S125" i="13"/>
  <c r="T125" i="13" s="1"/>
  <c r="S194" i="13"/>
  <c r="T194" i="13" s="1"/>
  <c r="S104" i="13"/>
  <c r="T104" i="13" s="1"/>
  <c r="S265" i="13"/>
  <c r="T265" i="13" s="1"/>
  <c r="S86" i="13"/>
  <c r="T86" i="13" s="1"/>
  <c r="S113" i="13"/>
  <c r="T113" i="13" s="1"/>
  <c r="S331" i="13"/>
  <c r="T331" i="13" s="1"/>
  <c r="S280" i="13"/>
  <c r="T280" i="13" s="1"/>
  <c r="S278" i="13"/>
  <c r="U278" i="13" s="1"/>
  <c r="V278" i="13" s="1"/>
  <c r="S192" i="13"/>
  <c r="U192" i="13" s="1"/>
  <c r="V192" i="13" s="1"/>
  <c r="S314" i="13"/>
  <c r="U314" i="13" s="1"/>
  <c r="V314" i="13" s="1"/>
  <c r="S222" i="13"/>
  <c r="T222" i="13" s="1"/>
  <c r="S73" i="13"/>
  <c r="U73" i="13" s="1"/>
  <c r="V73" i="13" s="1"/>
  <c r="S230" i="13"/>
  <c r="T230" i="13" s="1"/>
  <c r="S313" i="13"/>
  <c r="T313" i="13" s="1"/>
  <c r="S342" i="13"/>
  <c r="T342" i="13" s="1"/>
  <c r="S138" i="13"/>
  <c r="U138" i="13" s="1"/>
  <c r="V138" i="13" s="1"/>
  <c r="S292" i="13"/>
  <c r="T292" i="13" s="1"/>
  <c r="S306" i="13"/>
  <c r="T306" i="13" s="1"/>
  <c r="S276" i="13"/>
  <c r="T276" i="13" s="1"/>
  <c r="S158" i="13"/>
  <c r="T158" i="13" s="1"/>
  <c r="S202" i="13"/>
  <c r="T202" i="13" s="1"/>
  <c r="S266" i="13"/>
  <c r="T266" i="13" s="1"/>
  <c r="S297" i="13"/>
  <c r="T297" i="13" s="1"/>
  <c r="S61" i="13"/>
  <c r="T61" i="13" s="1"/>
  <c r="S130" i="13"/>
  <c r="T130" i="13" s="1"/>
  <c r="S279" i="13"/>
  <c r="U279" i="13" s="1"/>
  <c r="V279" i="13" s="1"/>
  <c r="S339" i="13"/>
  <c r="T339" i="13" s="1"/>
  <c r="S117" i="13"/>
  <c r="T117" i="13" s="1"/>
  <c r="S49" i="13"/>
  <c r="U49" i="13" s="1"/>
  <c r="V49" i="13" s="1"/>
  <c r="S351" i="13"/>
  <c r="T351" i="13" s="1"/>
  <c r="S216" i="13"/>
  <c r="T216" i="13" s="1"/>
  <c r="S236" i="13"/>
  <c r="T236" i="13" s="1"/>
  <c r="AW245" i="13"/>
  <c r="AX245" i="13" s="1"/>
  <c r="AW336" i="13"/>
  <c r="AX336" i="13" s="1"/>
  <c r="S310" i="13"/>
  <c r="T310" i="13" s="1"/>
  <c r="S343" i="13"/>
  <c r="T343" i="13" s="1"/>
  <c r="S170" i="13"/>
  <c r="U170" i="13" s="1"/>
  <c r="V170" i="13" s="1"/>
  <c r="S302" i="13"/>
  <c r="T302" i="13" s="1"/>
  <c r="S329" i="13"/>
  <c r="T329" i="13" s="1"/>
  <c r="S93" i="13"/>
  <c r="U93" i="13" s="1"/>
  <c r="V93" i="13" s="1"/>
  <c r="S162" i="13"/>
  <c r="T162" i="13" s="1"/>
  <c r="S72" i="13"/>
  <c r="T72" i="13" s="1"/>
  <c r="S195" i="13"/>
  <c r="T195" i="13" s="1"/>
  <c r="S128" i="13"/>
  <c r="T128" i="13" s="1"/>
  <c r="S245" i="13"/>
  <c r="U245" i="13" s="1"/>
  <c r="V245" i="13" s="1"/>
  <c r="S205" i="13"/>
  <c r="T205" i="13" s="1"/>
  <c r="S184" i="13"/>
  <c r="T184" i="13" s="1"/>
  <c r="S327" i="13"/>
  <c r="T327" i="13" s="1"/>
  <c r="S312" i="13"/>
  <c r="U312" i="13" s="1"/>
  <c r="V312" i="13" s="1"/>
  <c r="S285" i="13"/>
  <c r="U285" i="13" s="1"/>
  <c r="V285" i="13" s="1"/>
  <c r="S129" i="13"/>
  <c r="T129" i="13" s="1"/>
  <c r="S307" i="13"/>
  <c r="T307" i="13" s="1"/>
  <c r="S227" i="13"/>
  <c r="U227" i="13" s="1"/>
  <c r="V227" i="13" s="1"/>
  <c r="S349" i="13"/>
  <c r="T349" i="13" s="1"/>
  <c r="S311" i="13"/>
  <c r="T311" i="13" s="1"/>
  <c r="S74" i="13"/>
  <c r="U74" i="13" s="1"/>
  <c r="V74" i="13" s="1"/>
  <c r="S341" i="13"/>
  <c r="T341" i="13" s="1"/>
  <c r="S102" i="13"/>
  <c r="T102" i="13" s="1"/>
  <c r="S188" i="13"/>
  <c r="U188" i="13" s="1"/>
  <c r="V188" i="13" s="1"/>
  <c r="S66" i="13"/>
  <c r="T66" i="13" s="1"/>
  <c r="S215" i="13"/>
  <c r="U215" i="13" s="1"/>
  <c r="V215" i="13" s="1"/>
  <c r="S273" i="13"/>
  <c r="T273" i="13" s="1"/>
  <c r="S116" i="13"/>
  <c r="T116" i="13" s="1"/>
  <c r="S224" i="13"/>
  <c r="T224" i="13" s="1"/>
  <c r="S237" i="13"/>
  <c r="T237" i="13" s="1"/>
  <c r="S88" i="13"/>
  <c r="T88" i="13" s="1"/>
  <c r="S242" i="13"/>
  <c r="T242" i="13" s="1"/>
  <c r="AW143" i="13"/>
  <c r="AX143" i="13" s="1"/>
  <c r="S235" i="13"/>
  <c r="U235" i="13" s="1"/>
  <c r="V235" i="13" s="1"/>
  <c r="S238" i="13"/>
  <c r="T238" i="13" s="1"/>
  <c r="S165" i="13"/>
  <c r="T165" i="13" s="1"/>
  <c r="S161" i="13"/>
  <c r="U161" i="13" s="1"/>
  <c r="V161" i="13" s="1"/>
  <c r="S309" i="13"/>
  <c r="T309" i="13" s="1"/>
  <c r="S328" i="13"/>
  <c r="T328" i="13" s="1"/>
  <c r="S156" i="13"/>
  <c r="T156" i="13" s="1"/>
  <c r="S217" i="13"/>
  <c r="U217" i="13" s="1"/>
  <c r="V217" i="13" s="1"/>
  <c r="S183" i="13"/>
  <c r="U183" i="13" s="1"/>
  <c r="V183" i="13" s="1"/>
  <c r="S67" i="13"/>
  <c r="T67" i="13" s="1"/>
  <c r="S239" i="13"/>
  <c r="T239" i="13" s="1"/>
  <c r="S84" i="13"/>
  <c r="T84" i="13" s="1"/>
  <c r="S123" i="13"/>
  <c r="U123" i="13" s="1"/>
  <c r="V123" i="13" s="1"/>
  <c r="S56" i="13"/>
  <c r="T56" i="13" s="1"/>
  <c r="S209" i="13"/>
  <c r="T209" i="13" s="1"/>
  <c r="S141" i="13"/>
  <c r="T141" i="13" s="1"/>
  <c r="S166" i="13"/>
  <c r="U166" i="13" s="1"/>
  <c r="V166" i="13" s="1"/>
  <c r="S112" i="13"/>
  <c r="T112" i="13" s="1"/>
  <c r="S148" i="13"/>
  <c r="T148" i="13" s="1"/>
  <c r="S77" i="13"/>
  <c r="T77" i="13" s="1"/>
  <c r="S291" i="13"/>
  <c r="T291" i="13" s="1"/>
  <c r="S133" i="13"/>
  <c r="U133" i="13" s="1"/>
  <c r="V133" i="13" s="1"/>
  <c r="S65" i="13"/>
  <c r="T65" i="13" s="1"/>
  <c r="S347" i="13"/>
  <c r="T347" i="13" s="1"/>
  <c r="S94" i="13"/>
  <c r="U94" i="13" s="1"/>
  <c r="V94" i="13" s="1"/>
  <c r="S60" i="13"/>
  <c r="T60" i="13" s="1"/>
  <c r="S121" i="13"/>
  <c r="T121" i="13" s="1"/>
  <c r="S87" i="13"/>
  <c r="T87" i="13" s="1"/>
  <c r="S353" i="13"/>
  <c r="T353" i="13" s="1"/>
  <c r="S163" i="13"/>
  <c r="T163" i="13" s="1"/>
  <c r="S143" i="13"/>
  <c r="T143" i="13" s="1"/>
  <c r="S172" i="13"/>
  <c r="T172" i="13" s="1"/>
  <c r="S254" i="13"/>
  <c r="T254" i="13" s="1"/>
  <c r="S260" i="13"/>
  <c r="T260" i="13" s="1"/>
  <c r="AW264" i="13"/>
  <c r="AX264" i="13" s="1"/>
  <c r="AW135" i="13"/>
  <c r="AX135" i="13" s="1"/>
  <c r="AW330" i="13"/>
  <c r="AX330" i="13" s="1"/>
  <c r="S149" i="13"/>
  <c r="U149" i="13" s="1"/>
  <c r="V149" i="13" s="1"/>
  <c r="S330" i="13"/>
  <c r="U330" i="13" s="1"/>
  <c r="V330" i="13" s="1"/>
  <c r="S164" i="13"/>
  <c r="U164" i="13" s="1"/>
  <c r="V164" i="13" s="1"/>
  <c r="S144" i="13"/>
  <c r="U144" i="13" s="1"/>
  <c r="V144" i="13" s="1"/>
  <c r="S315" i="13"/>
  <c r="T315" i="13" s="1"/>
  <c r="S335" i="13"/>
  <c r="T335" i="13" s="1"/>
  <c r="S203" i="13"/>
  <c r="U203" i="13" s="1"/>
  <c r="V203" i="13" s="1"/>
  <c r="S89" i="13"/>
  <c r="T89" i="13" s="1"/>
  <c r="S55" i="13"/>
  <c r="T55" i="13" s="1"/>
  <c r="S145" i="13"/>
  <c r="T145" i="13" s="1"/>
  <c r="S111" i="13"/>
  <c r="U111" i="13" s="1"/>
  <c r="V111" i="13" s="1"/>
  <c r="S324" i="13"/>
  <c r="U324" i="13" s="1"/>
  <c r="V324" i="13" s="1"/>
  <c r="S146" i="13"/>
  <c r="T146" i="13" s="1"/>
  <c r="S167" i="13"/>
  <c r="U167" i="13" s="1"/>
  <c r="V167" i="13" s="1"/>
  <c r="S286" i="13"/>
  <c r="T286" i="13" s="1"/>
  <c r="S76" i="13"/>
  <c r="U76" i="13" s="1"/>
  <c r="V76" i="13" s="1"/>
  <c r="S69" i="13"/>
  <c r="T69" i="13" s="1"/>
  <c r="S223" i="13"/>
  <c r="T223" i="13" s="1"/>
  <c r="S62" i="13"/>
  <c r="T62" i="13" s="1"/>
  <c r="S248" i="13"/>
  <c r="U248" i="13" s="1"/>
  <c r="V248" i="13" s="1"/>
  <c r="S110" i="13"/>
  <c r="T110" i="13" s="1"/>
  <c r="S132" i="13"/>
  <c r="U132" i="13" s="1"/>
  <c r="V132" i="13" s="1"/>
  <c r="S308" i="13"/>
  <c r="T308" i="13" s="1"/>
  <c r="S354" i="13"/>
  <c r="T354" i="13" s="1"/>
  <c r="S150" i="13"/>
  <c r="U150" i="13" s="1"/>
  <c r="V150" i="13" s="1"/>
  <c r="S107" i="13"/>
  <c r="T107" i="13" s="1"/>
  <c r="S232" i="13"/>
  <c r="T232" i="13" s="1"/>
  <c r="S321" i="13"/>
  <c r="U321" i="13" s="1"/>
  <c r="V321" i="13" s="1"/>
  <c r="S41" i="13"/>
  <c r="T41" i="13" s="1"/>
  <c r="S186" i="13"/>
  <c r="T186" i="13" s="1"/>
  <c r="S300" i="13"/>
  <c r="T300" i="13" s="1"/>
  <c r="S50" i="13"/>
  <c r="T50" i="13" s="1"/>
  <c r="S252" i="13"/>
  <c r="T252" i="13" s="1"/>
  <c r="S208" i="13"/>
  <c r="T208" i="13" s="1"/>
  <c r="S190" i="13"/>
  <c r="T190" i="13" s="1"/>
  <c r="S337" i="13"/>
  <c r="T337" i="13" s="1"/>
  <c r="S100" i="13"/>
  <c r="U100" i="13" s="1"/>
  <c r="V100" i="13" s="1"/>
  <c r="S251" i="13"/>
  <c r="T251" i="13" s="1"/>
  <c r="S233" i="13"/>
  <c r="T233" i="13" s="1"/>
  <c r="S267" i="13"/>
  <c r="T267" i="13" s="1"/>
  <c r="S139" i="13"/>
  <c r="T139" i="13" s="1"/>
  <c r="S264" i="13"/>
  <c r="T264" i="13" s="1"/>
  <c r="S134" i="13"/>
  <c r="T134" i="13" s="1"/>
  <c r="S81" i="13"/>
  <c r="T81" i="13" s="1"/>
  <c r="S47" i="13"/>
  <c r="T47" i="13" s="1"/>
  <c r="S293" i="13"/>
  <c r="T293" i="13" s="1"/>
  <c r="S82" i="13"/>
  <c r="T82" i="13" s="1"/>
  <c r="S103" i="13"/>
  <c r="U103" i="13" s="1"/>
  <c r="V103" i="13" s="1"/>
  <c r="S70" i="13"/>
  <c r="T70" i="13" s="1"/>
  <c r="S59" i="13"/>
  <c r="T59" i="13" s="1"/>
  <c r="S68" i="13"/>
  <c r="U68" i="13" s="1"/>
  <c r="V68" i="13" s="1"/>
  <c r="S159" i="13"/>
  <c r="T159" i="13" s="1"/>
  <c r="S44" i="13"/>
  <c r="T44" i="13" s="1"/>
  <c r="S316" i="13"/>
  <c r="U316" i="13" s="1"/>
  <c r="V316" i="13" s="1"/>
  <c r="S305" i="13"/>
  <c r="T305" i="13" s="1"/>
  <c r="S179" i="13"/>
  <c r="U179" i="13" s="1"/>
  <c r="V179" i="13" s="1"/>
  <c r="S284" i="13"/>
  <c r="T284" i="13" s="1"/>
  <c r="S290" i="13"/>
  <c r="T290" i="13" s="1"/>
  <c r="S189" i="13"/>
  <c r="T189" i="13" s="1"/>
  <c r="S258" i="13"/>
  <c r="T258" i="13" s="1"/>
  <c r="S168" i="13"/>
  <c r="T168" i="13" s="1"/>
  <c r="S326" i="13"/>
  <c r="U326" i="13" s="1"/>
  <c r="V326" i="13" s="1"/>
  <c r="S295" i="13"/>
  <c r="U295" i="13" s="1"/>
  <c r="V295" i="13" s="1"/>
  <c r="S177" i="13"/>
  <c r="T177" i="13" s="1"/>
  <c r="S318" i="13"/>
  <c r="U318" i="13" s="1"/>
  <c r="V318" i="13" s="1"/>
  <c r="S169" i="13"/>
  <c r="T169" i="13" s="1"/>
  <c r="S345" i="13"/>
  <c r="T345" i="13" s="1"/>
  <c r="S191" i="13"/>
  <c r="T191" i="13" s="1"/>
  <c r="AW80" i="13"/>
  <c r="AX80" i="13" s="1"/>
  <c r="AW325" i="13"/>
  <c r="AX325" i="13" s="1"/>
  <c r="AW215" i="13"/>
  <c r="AX215" i="13" s="1"/>
  <c r="AW344" i="13"/>
  <c r="AX344" i="13" s="1"/>
  <c r="AW216" i="13"/>
  <c r="AX216" i="13" s="1"/>
  <c r="AW63" i="13"/>
  <c r="AX63" i="13" s="1"/>
  <c r="AW62" i="13"/>
  <c r="AX62" i="13" s="1"/>
  <c r="AW206" i="13"/>
  <c r="AX206" i="13" s="1"/>
  <c r="AW153" i="13"/>
  <c r="AX153" i="13" s="1"/>
  <c r="AW184" i="13"/>
  <c r="AX184" i="13" s="1"/>
  <c r="AW45" i="13"/>
  <c r="AX45" i="13" s="1"/>
  <c r="AW279" i="13"/>
  <c r="AX279" i="13" s="1"/>
  <c r="AW243" i="13"/>
  <c r="AX243" i="13" s="1"/>
  <c r="AW193" i="13"/>
  <c r="AX193" i="13" s="1"/>
  <c r="AW352" i="13"/>
  <c r="AX352" i="13" s="1"/>
  <c r="AW323" i="13"/>
  <c r="AX323" i="13" s="1"/>
  <c r="AW177" i="13"/>
  <c r="AX177" i="13" s="1"/>
  <c r="AW93" i="13"/>
  <c r="AX93" i="13" s="1"/>
  <c r="AW209" i="13"/>
  <c r="AX209" i="13" s="1"/>
  <c r="AW179" i="13"/>
  <c r="AX179" i="13" s="1"/>
  <c r="AW194" i="13"/>
  <c r="AX194" i="13" s="1"/>
  <c r="AW261" i="13"/>
  <c r="AX261" i="13" s="1"/>
  <c r="AW95" i="13"/>
  <c r="AX95" i="13" s="1"/>
  <c r="AW190" i="13"/>
  <c r="AX190" i="13" s="1"/>
  <c r="AW102" i="13"/>
  <c r="AX102" i="13" s="1"/>
  <c r="AW292" i="13"/>
  <c r="AX292" i="13" s="1"/>
  <c r="AW172" i="13"/>
  <c r="AX172" i="13" s="1"/>
  <c r="AW82" i="13"/>
  <c r="AX82" i="13" s="1"/>
  <c r="AW68" i="13"/>
  <c r="AX68" i="13" s="1"/>
  <c r="AW136" i="13"/>
  <c r="AX136" i="13" s="1"/>
  <c r="AW169" i="13"/>
  <c r="AX169" i="13" s="1"/>
  <c r="AW43" i="13"/>
  <c r="AX43" i="13" s="1"/>
  <c r="AW271" i="13"/>
  <c r="AX271" i="13" s="1"/>
  <c r="AW50" i="13"/>
  <c r="AX50" i="13" s="1"/>
  <c r="AW341" i="13"/>
  <c r="AX341" i="13" s="1"/>
  <c r="AW81" i="13"/>
  <c r="AX81" i="13" s="1"/>
  <c r="AW235" i="13"/>
  <c r="AX235" i="13" s="1"/>
  <c r="AW42" i="13"/>
  <c r="AX42" i="13" s="1"/>
  <c r="AW250" i="13"/>
  <c r="AX250" i="13" s="1"/>
  <c r="AW300" i="13"/>
  <c r="AX300" i="13" s="1"/>
  <c r="AW74" i="13"/>
  <c r="AX74" i="13" s="1"/>
  <c r="AW240" i="13"/>
  <c r="AX240" i="13" s="1"/>
  <c r="AW175" i="13"/>
  <c r="AX175" i="13" s="1"/>
  <c r="AW198" i="13"/>
  <c r="AX198" i="13" s="1"/>
  <c r="AW334" i="13"/>
  <c r="AX334" i="13" s="1"/>
  <c r="AW338" i="13"/>
  <c r="AX338" i="13" s="1"/>
  <c r="AW91" i="13"/>
  <c r="AX91" i="13" s="1"/>
  <c r="AW230" i="13"/>
  <c r="AX230" i="13" s="1"/>
  <c r="AW140" i="13"/>
  <c r="AX140" i="13" s="1"/>
  <c r="AW333" i="13"/>
  <c r="AX333" i="13" s="1"/>
  <c r="AW164" i="13"/>
  <c r="AX164" i="13" s="1"/>
  <c r="AW163" i="13"/>
  <c r="AX163" i="13" s="1"/>
  <c r="AW223" i="13"/>
  <c r="AX223" i="13" s="1"/>
  <c r="AW114" i="13"/>
  <c r="AX114" i="13" s="1"/>
  <c r="AW78" i="13"/>
  <c r="AX78" i="13" s="1"/>
  <c r="AW113" i="13"/>
  <c r="AX113" i="13" s="1"/>
  <c r="AW99" i="13"/>
  <c r="AX99" i="13" s="1"/>
  <c r="AW115" i="13"/>
  <c r="AX115" i="13" s="1"/>
  <c r="AW211" i="13"/>
  <c r="AX211" i="13" s="1"/>
  <c r="AW178" i="13"/>
  <c r="AX178" i="13" s="1"/>
  <c r="AW293" i="13"/>
  <c r="AX293" i="13" s="1"/>
  <c r="AW183" i="13"/>
  <c r="AX183" i="13" s="1"/>
  <c r="AW228" i="13"/>
  <c r="AX228" i="13" s="1"/>
  <c r="AW158" i="13"/>
  <c r="AX158" i="13" s="1"/>
  <c r="AW148" i="13"/>
  <c r="AX148" i="13" s="1"/>
  <c r="AW73" i="13"/>
  <c r="AX73" i="13" s="1"/>
  <c r="AW287" i="13"/>
  <c r="AX287" i="13" s="1"/>
  <c r="AW48" i="13"/>
  <c r="AX48" i="13" s="1"/>
  <c r="AW343" i="13"/>
  <c r="AX343" i="13" s="1"/>
  <c r="AW131" i="13"/>
  <c r="AX131" i="13" s="1"/>
  <c r="AW244" i="13"/>
  <c r="AX244" i="13" s="1"/>
  <c r="AW196" i="13"/>
  <c r="AX196" i="13" s="1"/>
  <c r="AW305" i="13"/>
  <c r="AX305" i="13" s="1"/>
  <c r="AW294" i="13"/>
  <c r="AX294" i="13" s="1"/>
  <c r="AW142" i="13"/>
  <c r="AX142" i="13" s="1"/>
  <c r="AW233" i="13"/>
  <c r="AX233" i="13" s="1"/>
  <c r="AW227" i="13"/>
  <c r="AX227" i="13" s="1"/>
  <c r="AW86" i="13"/>
  <c r="AX86" i="13" s="1"/>
  <c r="AW296" i="13"/>
  <c r="AX296" i="13" s="1"/>
  <c r="AW54" i="13"/>
  <c r="AX54" i="13" s="1"/>
  <c r="AW326" i="13"/>
  <c r="AX326" i="13" s="1"/>
  <c r="AW315" i="13"/>
  <c r="AX315" i="13" s="1"/>
  <c r="AW346" i="13"/>
  <c r="AX346" i="13" s="1"/>
  <c r="AW205" i="13"/>
  <c r="AX205" i="13" s="1"/>
  <c r="AW167" i="13"/>
  <c r="AX167" i="13" s="1"/>
  <c r="AW303" i="13"/>
  <c r="AX303" i="13" s="1"/>
  <c r="AW187" i="13"/>
  <c r="AX187" i="13" s="1"/>
  <c r="AW151" i="13"/>
  <c r="AX151" i="13" s="1"/>
  <c r="AW290" i="13"/>
  <c r="AX290" i="13" s="1"/>
  <c r="AW210" i="13"/>
  <c r="AX210" i="13" s="1"/>
  <c r="AW192" i="13"/>
  <c r="AX192" i="13" s="1"/>
  <c r="AW340" i="13"/>
  <c r="AX340" i="13" s="1"/>
  <c r="AW284" i="13"/>
  <c r="AX284" i="13" s="1"/>
  <c r="AW59" i="13"/>
  <c r="AX59" i="13" s="1"/>
  <c r="AW108" i="13"/>
  <c r="AX108" i="13" s="1"/>
  <c r="AW120" i="13"/>
  <c r="AX120" i="13" s="1"/>
  <c r="AW314" i="13"/>
  <c r="AX314" i="13" s="1"/>
  <c r="AW66" i="13"/>
  <c r="AX66" i="13" s="1"/>
  <c r="AW186" i="13"/>
  <c r="AX186" i="13" s="1"/>
  <c r="AW224" i="13"/>
  <c r="AX224" i="13" s="1"/>
  <c r="AW347" i="13"/>
  <c r="AX347" i="13" s="1"/>
  <c r="AW350" i="13"/>
  <c r="AX350" i="13" s="1"/>
  <c r="AW218" i="13"/>
  <c r="AX218" i="13" s="1"/>
  <c r="AW345" i="13"/>
  <c r="AX345" i="13" s="1"/>
  <c r="AW285" i="13"/>
  <c r="AX285" i="13" s="1"/>
  <c r="AW65" i="13"/>
  <c r="AX65" i="13" s="1"/>
  <c r="AW237" i="13"/>
  <c r="AX237" i="13" s="1"/>
  <c r="AW133" i="13"/>
  <c r="AX133" i="13" s="1"/>
  <c r="AW168" i="13"/>
  <c r="AX168" i="13" s="1"/>
  <c r="AW88" i="13"/>
  <c r="AX88" i="13" s="1"/>
  <c r="AW77" i="13"/>
  <c r="AX77" i="13" s="1"/>
  <c r="AW149" i="13"/>
  <c r="AX149" i="13" s="1"/>
  <c r="AW234" i="13"/>
  <c r="AX234" i="13" s="1"/>
  <c r="AW147" i="13"/>
  <c r="AX147" i="13" s="1"/>
  <c r="AW278" i="13"/>
  <c r="AX278" i="13" s="1"/>
  <c r="AW162" i="13"/>
  <c r="AX162" i="13" s="1"/>
  <c r="AW139" i="13"/>
  <c r="AX139" i="13" s="1"/>
  <c r="AW8" i="13"/>
  <c r="AX8" i="13" s="1"/>
  <c r="AW58" i="13"/>
  <c r="AX58" i="13" s="1"/>
  <c r="AW246" i="13"/>
  <c r="AX246" i="13" s="1"/>
  <c r="AW259" i="13"/>
  <c r="AX259" i="13" s="1"/>
  <c r="AW174" i="13"/>
  <c r="AX174" i="13" s="1"/>
  <c r="AW277" i="13"/>
  <c r="AX277" i="13" s="1"/>
  <c r="AW299" i="13"/>
  <c r="AX299" i="13" s="1"/>
  <c r="AW64" i="13"/>
  <c r="AX64" i="13" s="1"/>
  <c r="AW51" i="13"/>
  <c r="AX51" i="13" s="1"/>
  <c r="AW11" i="13"/>
  <c r="AX11" i="13" s="1"/>
  <c r="S289" i="13"/>
  <c r="U289" i="13" s="1"/>
  <c r="V289" i="13" s="1"/>
  <c r="S53" i="13"/>
  <c r="U53" i="13" s="1"/>
  <c r="V53" i="13" s="1"/>
  <c r="S122" i="13"/>
  <c r="T122" i="13" s="1"/>
  <c r="S271" i="13"/>
  <c r="T271" i="13" s="1"/>
  <c r="S270" i="13"/>
  <c r="T270" i="13" s="1"/>
  <c r="S178" i="13"/>
  <c r="T178" i="13" s="1"/>
  <c r="S263" i="13"/>
  <c r="T263" i="13" s="1"/>
  <c r="S274" i="13"/>
  <c r="T274" i="13" s="1"/>
  <c r="S287" i="13"/>
  <c r="T287" i="13" s="1"/>
  <c r="S206" i="13"/>
  <c r="T206" i="13" s="1"/>
  <c r="S225" i="13"/>
  <c r="U225" i="13" s="1"/>
  <c r="V225" i="13" s="1"/>
  <c r="S352" i="13"/>
  <c r="T352" i="13" s="1"/>
  <c r="S180" i="13"/>
  <c r="T180" i="13" s="1"/>
  <c r="S58" i="13"/>
  <c r="U58" i="13" s="1"/>
  <c r="V58" i="13" s="1"/>
  <c r="S207" i="13"/>
  <c r="U207" i="13" s="1"/>
  <c r="V207" i="13" s="1"/>
  <c r="S281" i="13"/>
  <c r="T281" i="13" s="1"/>
  <c r="S114" i="13"/>
  <c r="T114" i="13" s="1"/>
  <c r="S199" i="13"/>
  <c r="T199" i="13" s="1"/>
  <c r="S241" i="13"/>
  <c r="U241" i="13" s="1"/>
  <c r="V241" i="13" s="1"/>
  <c r="S173" i="13"/>
  <c r="T173" i="13" s="1"/>
  <c r="S323" i="13"/>
  <c r="T323" i="13" s="1"/>
  <c r="S97" i="13"/>
  <c r="U97" i="13" s="1"/>
  <c r="V97" i="13" s="1"/>
  <c r="S71" i="13"/>
  <c r="T71" i="13" s="1"/>
  <c r="S261" i="13"/>
  <c r="U261" i="13" s="1"/>
  <c r="V261" i="13" s="1"/>
  <c r="S108" i="13"/>
  <c r="T108" i="13" s="1"/>
  <c r="S268" i="13"/>
  <c r="T268" i="13" s="1"/>
  <c r="S80" i="13"/>
  <c r="U80" i="13" s="1"/>
  <c r="V80" i="13" s="1"/>
  <c r="S301" i="13"/>
  <c r="T301" i="13" s="1"/>
  <c r="S338" i="13"/>
  <c r="T338" i="13" s="1"/>
  <c r="S155" i="13"/>
  <c r="T155" i="13" s="1"/>
  <c r="S229" i="13"/>
  <c r="T229" i="13" s="1"/>
  <c r="S255" i="13"/>
  <c r="T255" i="13" s="1"/>
  <c r="S282" i="13"/>
  <c r="T282" i="13" s="1"/>
  <c r="S181" i="13"/>
  <c r="U181" i="13" s="1"/>
  <c r="V181" i="13" s="1"/>
  <c r="S250" i="13"/>
  <c r="T250" i="13" s="1"/>
  <c r="S160" i="13"/>
  <c r="T160" i="13" s="1"/>
  <c r="S325" i="13"/>
  <c r="T325" i="13" s="1"/>
  <c r="S219" i="13"/>
  <c r="T219" i="13" s="1"/>
  <c r="S152" i="13"/>
  <c r="T152" i="13" s="1"/>
  <c r="S340" i="13"/>
  <c r="T340" i="13" s="1"/>
  <c r="S344" i="13"/>
  <c r="T344" i="13" s="1"/>
  <c r="S105" i="13"/>
  <c r="T105" i="13" s="1"/>
  <c r="S211" i="13"/>
  <c r="T211" i="13" s="1"/>
  <c r="S127" i="13"/>
  <c r="T127" i="13" s="1"/>
  <c r="S234" i="13"/>
  <c r="T234" i="13" s="1"/>
  <c r="AW328" i="13"/>
  <c r="AX328" i="13" s="1"/>
  <c r="AW220" i="13"/>
  <c r="AX220" i="13" s="1"/>
  <c r="AW165" i="13"/>
  <c r="AX165" i="13" s="1"/>
  <c r="AW322" i="13"/>
  <c r="AX322" i="13" s="1"/>
  <c r="AW252" i="13"/>
  <c r="AX252" i="13" s="1"/>
  <c r="AW145" i="13"/>
  <c r="AX145" i="13" s="1"/>
  <c r="AW119" i="13"/>
  <c r="AX119" i="13" s="1"/>
  <c r="AW310" i="13"/>
  <c r="AX310" i="13" s="1"/>
  <c r="AW268" i="13"/>
  <c r="AX268" i="13" s="1"/>
  <c r="AW302" i="13"/>
  <c r="AX302" i="13" s="1"/>
  <c r="AW101" i="13"/>
  <c r="AX101" i="13" s="1"/>
  <c r="AW319" i="13"/>
  <c r="AX319" i="13" s="1"/>
  <c r="AW229" i="13"/>
  <c r="AX229" i="13" s="1"/>
  <c r="AW320" i="13"/>
  <c r="AX320" i="13" s="1"/>
  <c r="AW195" i="13"/>
  <c r="AX195" i="13" s="1"/>
  <c r="AW316" i="13"/>
  <c r="AX316" i="13" s="1"/>
  <c r="AW236" i="13"/>
  <c r="AX236" i="13" s="1"/>
  <c r="AW329" i="13"/>
  <c r="AX329" i="13" s="1"/>
  <c r="AW70" i="13"/>
  <c r="AX70" i="13" s="1"/>
  <c r="AW90" i="13"/>
  <c r="AX90" i="13" s="1"/>
  <c r="AW116" i="13"/>
  <c r="AX116" i="13" s="1"/>
  <c r="AW57" i="13"/>
  <c r="AX57" i="13" s="1"/>
  <c r="AW308" i="13"/>
  <c r="AX308" i="13" s="1"/>
  <c r="AW132" i="13"/>
  <c r="AX132" i="13" s="1"/>
  <c r="AW100" i="13"/>
  <c r="AX100" i="13" s="1"/>
  <c r="AW263" i="13"/>
  <c r="AX263" i="13" s="1"/>
  <c r="AW161" i="13"/>
  <c r="AX161" i="13" s="1"/>
  <c r="AW275" i="13"/>
  <c r="AX275" i="13" s="1"/>
  <c r="AW273" i="13"/>
  <c r="AX273" i="13" s="1"/>
  <c r="AW83" i="13"/>
  <c r="AX83" i="13" s="1"/>
  <c r="AW7" i="13"/>
  <c r="AX7" i="13" s="1"/>
  <c r="AW327" i="13"/>
  <c r="AX327" i="13" s="1"/>
  <c r="AW180" i="13"/>
  <c r="AX180" i="13" s="1"/>
  <c r="AW111" i="13"/>
  <c r="AX111" i="13" s="1"/>
  <c r="AW72" i="13"/>
  <c r="AX72" i="13" s="1"/>
  <c r="AW126" i="13"/>
  <c r="AX126" i="13" s="1"/>
  <c r="AW92" i="13"/>
  <c r="AX92" i="13" s="1"/>
  <c r="AW221" i="13"/>
  <c r="AX221" i="13" s="1"/>
  <c r="AW312" i="13"/>
  <c r="AX312" i="13" s="1"/>
  <c r="AW107" i="13"/>
  <c r="AX107" i="13" s="1"/>
  <c r="AW306" i="13"/>
  <c r="AX306" i="13" s="1"/>
  <c r="AW217" i="13"/>
  <c r="AX217" i="13" s="1"/>
  <c r="AW265" i="13"/>
  <c r="AX265" i="13" s="1"/>
  <c r="AW106" i="13"/>
  <c r="AX106" i="13" s="1"/>
  <c r="AW157" i="13"/>
  <c r="AX157" i="13" s="1"/>
  <c r="AW137" i="13"/>
  <c r="AX137" i="13" s="1"/>
  <c r="AW150" i="13"/>
  <c r="AX150" i="13" s="1"/>
  <c r="AW96" i="13"/>
  <c r="AX96" i="13" s="1"/>
  <c r="AW332" i="13"/>
  <c r="AX332" i="13" s="1"/>
  <c r="AW112" i="13"/>
  <c r="AX112" i="13" s="1"/>
  <c r="AW56" i="13"/>
  <c r="AX56" i="13" s="1"/>
  <c r="AW256" i="13"/>
  <c r="AX256" i="13" s="1"/>
  <c r="AW159" i="13"/>
  <c r="AX159" i="13" s="1"/>
  <c r="AW76" i="13"/>
  <c r="AX76" i="13" s="1"/>
  <c r="AW269" i="13"/>
  <c r="AX269" i="13" s="1"/>
  <c r="AW354" i="13"/>
  <c r="AX354" i="13" s="1"/>
  <c r="AW231" i="13"/>
  <c r="AX231" i="13" s="1"/>
  <c r="AW166" i="13"/>
  <c r="AX166" i="13" s="1"/>
  <c r="AW55" i="13"/>
  <c r="AX55" i="13" s="1"/>
  <c r="AW127" i="13"/>
  <c r="AX127" i="13" s="1"/>
  <c r="AW41" i="13"/>
  <c r="AX41" i="13" s="1"/>
  <c r="AW9" i="13"/>
  <c r="AX9" i="13" s="1"/>
  <c r="AW337" i="13"/>
  <c r="AX337" i="13" s="1"/>
  <c r="AW257" i="13"/>
  <c r="AX257" i="13" s="1"/>
  <c r="AW255" i="13"/>
  <c r="AX255" i="13" s="1"/>
  <c r="AW251" i="13"/>
  <c r="AX251" i="13" s="1"/>
  <c r="AW188" i="13"/>
  <c r="AX188" i="13" s="1"/>
  <c r="AW155" i="13"/>
  <c r="AX155" i="13" s="1"/>
  <c r="AW105" i="13"/>
  <c r="AX105" i="13" s="1"/>
  <c r="AW49" i="13"/>
  <c r="AX49" i="13" s="1"/>
  <c r="AW260" i="13"/>
  <c r="AX260" i="13" s="1"/>
  <c r="AW121" i="13"/>
  <c r="AX121" i="13" s="1"/>
  <c r="AW124" i="13"/>
  <c r="AX124" i="13" s="1"/>
  <c r="AW203" i="13"/>
  <c r="AX203" i="13" s="1"/>
  <c r="AW242" i="13"/>
  <c r="AX242" i="13" s="1"/>
  <c r="AW247" i="13"/>
  <c r="AX247" i="13" s="1"/>
  <c r="AW173" i="13"/>
  <c r="AX173" i="13" s="1"/>
  <c r="AW241" i="13"/>
  <c r="AX241" i="13" s="1"/>
  <c r="AW339" i="13"/>
  <c r="AX339" i="13" s="1"/>
  <c r="AW222" i="13"/>
  <c r="AX222" i="13" s="1"/>
  <c r="AW248" i="13"/>
  <c r="AX248" i="13" s="1"/>
  <c r="AW47" i="13"/>
  <c r="AX47" i="13" s="1"/>
  <c r="AW46" i="13"/>
  <c r="AX46" i="13" s="1"/>
  <c r="AW130" i="13"/>
  <c r="AX130" i="13" s="1"/>
  <c r="AW289" i="13"/>
  <c r="AX289" i="13" s="1"/>
  <c r="AW351" i="13"/>
  <c r="AX351" i="13" s="1"/>
  <c r="AW128" i="13"/>
  <c r="AX128" i="13" s="1"/>
  <c r="AW75" i="13"/>
  <c r="AX75" i="13" s="1"/>
  <c r="AW200" i="13"/>
  <c r="AX200" i="13" s="1"/>
  <c r="AW152" i="13"/>
  <c r="AX152" i="13" s="1"/>
  <c r="AW238" i="13"/>
  <c r="AX238" i="13" s="1"/>
  <c r="AW109" i="13"/>
  <c r="AX109" i="13" s="1"/>
  <c r="AW262" i="13"/>
  <c r="AX262" i="13" s="1"/>
  <c r="AW226" i="13"/>
  <c r="AX226" i="13" s="1"/>
  <c r="AW298" i="13"/>
  <c r="AX298" i="13" s="1"/>
  <c r="AW348" i="13"/>
  <c r="AX348" i="13" s="1"/>
  <c r="AW61" i="13"/>
  <c r="AX61" i="13" s="1"/>
  <c r="AW232" i="13"/>
  <c r="AX232" i="13" s="1"/>
  <c r="AW191" i="13"/>
  <c r="AX191" i="13" s="1"/>
  <c r="AW297" i="13"/>
  <c r="AX297" i="13" s="1"/>
  <c r="AW342" i="13"/>
  <c r="AX342" i="13" s="1"/>
  <c r="AW304" i="13"/>
  <c r="AX304" i="13" s="1"/>
  <c r="AW282" i="13"/>
  <c r="AX282" i="13" s="1"/>
  <c r="AW141" i="13"/>
  <c r="AX141" i="13" s="1"/>
  <c r="AW288" i="13"/>
  <c r="AX288" i="13" s="1"/>
  <c r="AW103" i="13"/>
  <c r="AX103" i="13" s="1"/>
  <c r="AW349" i="13"/>
  <c r="AX349" i="13" s="1"/>
  <c r="AW239" i="13"/>
  <c r="AX239" i="13" s="1"/>
  <c r="AW129" i="13"/>
  <c r="AX129" i="13" s="1"/>
  <c r="AW219" i="13"/>
  <c r="AX219" i="13" s="1"/>
  <c r="AW123" i="13"/>
  <c r="AX123" i="13" s="1"/>
  <c r="AW182" i="13"/>
  <c r="AX182" i="13" s="1"/>
  <c r="AW53" i="13"/>
  <c r="AX53" i="13" s="1"/>
  <c r="AW254" i="13"/>
  <c r="AX254" i="13" s="1"/>
  <c r="AW144" i="13"/>
  <c r="AX144" i="13" s="1"/>
  <c r="AW138" i="13"/>
  <c r="AX138" i="13" s="1"/>
  <c r="AW249" i="13"/>
  <c r="AX249" i="13" s="1"/>
  <c r="AW281" i="13"/>
  <c r="AX281" i="13" s="1"/>
  <c r="AW87" i="13"/>
  <c r="AX87" i="13" s="1"/>
  <c r="AW84" i="13"/>
  <c r="AX84" i="13" s="1"/>
  <c r="AW122" i="13"/>
  <c r="AX122" i="13" s="1"/>
  <c r="AW146" i="13"/>
  <c r="AX146" i="13" s="1"/>
  <c r="AW197" i="13"/>
  <c r="AX197" i="13" s="1"/>
  <c r="AW213" i="13"/>
  <c r="AX213" i="13" s="1"/>
  <c r="D7" i="13"/>
  <c r="E7" i="13"/>
  <c r="F7" i="13" s="1"/>
  <c r="AV10" i="13"/>
  <c r="AW10" i="13"/>
  <c r="AX10" i="13" s="1"/>
  <c r="AV301" i="13"/>
  <c r="AW301" i="13"/>
  <c r="AX301" i="13" s="1"/>
  <c r="AV331" i="13"/>
  <c r="AW331" i="13"/>
  <c r="AX331" i="13" s="1"/>
  <c r="AV201" i="13"/>
  <c r="AW201" i="13"/>
  <c r="AX201" i="13" s="1"/>
  <c r="AV311" i="13"/>
  <c r="AW311" i="13"/>
  <c r="AX311" i="13" s="1"/>
  <c r="AV110" i="13"/>
  <c r="AW110" i="13"/>
  <c r="AX110" i="13" s="1"/>
  <c r="AV276" i="13"/>
  <c r="AW276" i="13"/>
  <c r="AX276" i="13" s="1"/>
  <c r="AV258" i="13"/>
  <c r="AW258" i="13"/>
  <c r="AX258"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AV313" i="13"/>
  <c r="AW313" i="13"/>
  <c r="AX313" i="13" s="1"/>
  <c r="AV154" i="13"/>
  <c r="AW154" i="13"/>
  <c r="AX154" i="13" s="1"/>
  <c r="AV160" i="13"/>
  <c r="AW160" i="13"/>
  <c r="AX160" i="13" s="1"/>
  <c r="AV270" i="13"/>
  <c r="AW270" i="13"/>
  <c r="AX270" i="13" s="1"/>
  <c r="AV69" i="13"/>
  <c r="AW69" i="13"/>
  <c r="AX69" i="13" s="1"/>
  <c r="AV171" i="13"/>
  <c r="AW171" i="13"/>
  <c r="AX171" i="13" s="1"/>
  <c r="AV225" i="13"/>
  <c r="AW225" i="13"/>
  <c r="AX225" i="13" s="1"/>
  <c r="AV335" i="13"/>
  <c r="AW335" i="13"/>
  <c r="AX335" i="13" s="1"/>
  <c r="AV134" i="13"/>
  <c r="AW134" i="13"/>
  <c r="AX134" i="13" s="1"/>
  <c r="AV212" i="13"/>
  <c r="AW212" i="13"/>
  <c r="AX212" i="13" s="1"/>
  <c r="AV204" i="13"/>
  <c r="AW204" i="13"/>
  <c r="AX204" i="13" s="1"/>
  <c r="AV156" i="13"/>
  <c r="AW156" i="13"/>
  <c r="AX156" i="13" s="1"/>
  <c r="AQ67" i="13"/>
  <c r="AQ131" i="13"/>
  <c r="AQ195" i="13"/>
  <c r="AQ259" i="13"/>
  <c r="AQ323" i="13"/>
  <c r="AQ68" i="13"/>
  <c r="AQ132" i="13"/>
  <c r="AQ196" i="13"/>
  <c r="AQ260" i="13"/>
  <c r="AQ324" i="13"/>
  <c r="AQ77" i="13"/>
  <c r="AQ141" i="13"/>
  <c r="AQ205" i="13"/>
  <c r="AQ269" i="13"/>
  <c r="AQ333" i="13"/>
  <c r="AQ86" i="13"/>
  <c r="AQ150" i="13"/>
  <c r="AQ214" i="13"/>
  <c r="AQ278" i="13"/>
  <c r="AQ342" i="13"/>
  <c r="AQ95" i="13"/>
  <c r="AQ159" i="13"/>
  <c r="AQ223" i="13"/>
  <c r="AQ287" i="13"/>
  <c r="AQ351" i="13"/>
  <c r="AQ105" i="13"/>
  <c r="AQ169" i="13"/>
  <c r="AQ233" i="13"/>
  <c r="AQ297" i="13"/>
  <c r="AQ50" i="13"/>
  <c r="AQ306" i="13"/>
  <c r="AQ248" i="13"/>
  <c r="AQ186" i="13"/>
  <c r="AQ128" i="13"/>
  <c r="AQ66" i="13"/>
  <c r="AQ322" i="13"/>
  <c r="AQ264" i="13"/>
  <c r="AQ202" i="13"/>
  <c r="AQ144" i="13"/>
  <c r="W50" i="13"/>
  <c r="W114" i="13"/>
  <c r="W178" i="13"/>
  <c r="W242" i="13"/>
  <c r="W306" i="13"/>
  <c r="W51" i="13"/>
  <c r="W115" i="13"/>
  <c r="W179" i="13"/>
  <c r="W243" i="13"/>
  <c r="W307" i="13"/>
  <c r="W52" i="13"/>
  <c r="W116" i="13"/>
  <c r="W180" i="13"/>
  <c r="W244" i="13"/>
  <c r="W308" i="13"/>
  <c r="W61" i="13"/>
  <c r="W125" i="13"/>
  <c r="W189" i="13"/>
  <c r="W253" i="13"/>
  <c r="W317" i="13"/>
  <c r="W70" i="13"/>
  <c r="W134" i="13"/>
  <c r="W198" i="13"/>
  <c r="W262" i="13"/>
  <c r="W326" i="13"/>
  <c r="W79" i="13"/>
  <c r="W143" i="13"/>
  <c r="W207" i="13"/>
  <c r="W271" i="13"/>
  <c r="W335" i="13"/>
  <c r="W88" i="13"/>
  <c r="W152" i="13"/>
  <c r="W216" i="13"/>
  <c r="W280" i="13"/>
  <c r="W344" i="13"/>
  <c r="W129" i="13"/>
  <c r="W329" i="13"/>
  <c r="W217" i="13"/>
  <c r="W113" i="13"/>
  <c r="G69" i="13"/>
  <c r="G62" i="13"/>
  <c r="G79" i="13"/>
  <c r="G88" i="13"/>
  <c r="G50" i="13"/>
  <c r="G76" i="13"/>
  <c r="G156" i="13"/>
  <c r="AQ75" i="13"/>
  <c r="AQ139" i="13"/>
  <c r="AQ203" i="13"/>
  <c r="AQ267" i="13"/>
  <c r="AQ331" i="13"/>
  <c r="AQ76" i="13"/>
  <c r="AQ140" i="13"/>
  <c r="AQ204" i="13"/>
  <c r="AQ268" i="13"/>
  <c r="AQ332" i="13"/>
  <c r="AQ85" i="13"/>
  <c r="AQ149" i="13"/>
  <c r="AQ213" i="13"/>
  <c r="AQ277" i="13"/>
  <c r="AQ341" i="13"/>
  <c r="AQ94" i="13"/>
  <c r="AQ158" i="13"/>
  <c r="AQ222" i="13"/>
  <c r="AQ286" i="13"/>
  <c r="AQ350" i="13"/>
  <c r="AQ103" i="13"/>
  <c r="AQ167" i="13"/>
  <c r="AQ231" i="13"/>
  <c r="AQ295" i="13"/>
  <c r="AQ49" i="13"/>
  <c r="AQ113" i="13"/>
  <c r="AQ177" i="13"/>
  <c r="AQ241" i="13"/>
  <c r="AQ305" i="13"/>
  <c r="AQ82" i="13"/>
  <c r="AQ338" i="13"/>
  <c r="AQ280" i="13"/>
  <c r="AQ218" i="13"/>
  <c r="AQ160" i="13"/>
  <c r="AQ98" i="13"/>
  <c r="AQ354" i="13"/>
  <c r="AQ296" i="13"/>
  <c r="AQ234" i="13"/>
  <c r="AQ176" i="13"/>
  <c r="W58" i="13"/>
  <c r="W122" i="13"/>
  <c r="W186" i="13"/>
  <c r="W250" i="13"/>
  <c r="W314" i="13"/>
  <c r="W59" i="13"/>
  <c r="W123" i="13"/>
  <c r="W187" i="13"/>
  <c r="W251" i="13"/>
  <c r="W315" i="13"/>
  <c r="W60" i="13"/>
  <c r="W124" i="13"/>
  <c r="W188" i="13"/>
  <c r="W252" i="13"/>
  <c r="W316" i="13"/>
  <c r="W69" i="13"/>
  <c r="W133" i="13"/>
  <c r="W197" i="13"/>
  <c r="W261" i="13"/>
  <c r="W325" i="13"/>
  <c r="W78" i="13"/>
  <c r="W142" i="13"/>
  <c r="W206" i="13"/>
  <c r="W270" i="13"/>
  <c r="W334" i="13"/>
  <c r="W87" i="13"/>
  <c r="W151" i="13"/>
  <c r="W215" i="13"/>
  <c r="W279" i="13"/>
  <c r="W343" i="13"/>
  <c r="W96" i="13"/>
  <c r="W160" i="13"/>
  <c r="W224" i="13"/>
  <c r="W288" i="13"/>
  <c r="W352" i="13"/>
  <c r="W193" i="13"/>
  <c r="W81" i="13"/>
  <c r="W281" i="13"/>
  <c r="W177" i="13"/>
  <c r="G77" i="13"/>
  <c r="G70" i="13"/>
  <c r="G87" i="13"/>
  <c r="G96" i="13"/>
  <c r="G58" i="13"/>
  <c r="G97" i="13"/>
  <c r="AQ83" i="13"/>
  <c r="AQ147" i="13"/>
  <c r="AQ211" i="13"/>
  <c r="AQ275" i="13"/>
  <c r="AQ339" i="13"/>
  <c r="AQ84" i="13"/>
  <c r="AQ148" i="13"/>
  <c r="AQ212" i="13"/>
  <c r="AQ276" i="13"/>
  <c r="AQ340" i="13"/>
  <c r="AQ93" i="13"/>
  <c r="AQ157" i="13"/>
  <c r="AQ221" i="13"/>
  <c r="AQ285" i="13"/>
  <c r="AQ349" i="13"/>
  <c r="AQ102" i="13"/>
  <c r="AQ166" i="13"/>
  <c r="AQ230" i="13"/>
  <c r="AQ294" i="13"/>
  <c r="AQ47" i="13"/>
  <c r="AQ111" i="13"/>
  <c r="AQ175" i="13"/>
  <c r="AQ239" i="13"/>
  <c r="AQ303" i="13"/>
  <c r="AQ57" i="13"/>
  <c r="AQ121" i="13"/>
  <c r="AQ185" i="13"/>
  <c r="AQ249" i="13"/>
  <c r="AQ313" i="13"/>
  <c r="AQ114" i="13"/>
  <c r="AQ56" i="13"/>
  <c r="AQ312" i="13"/>
  <c r="AQ250" i="13"/>
  <c r="AQ192" i="13"/>
  <c r="AQ130" i="13"/>
  <c r="AQ72" i="13"/>
  <c r="AQ328" i="13"/>
  <c r="AQ266" i="13"/>
  <c r="AQ208" i="13"/>
  <c r="W66" i="13"/>
  <c r="W130" i="13"/>
  <c r="W194" i="13"/>
  <c r="W258" i="13"/>
  <c r="W322" i="13"/>
  <c r="W67" i="13"/>
  <c r="W131" i="13"/>
  <c r="W195" i="13"/>
  <c r="W259" i="13"/>
  <c r="W323" i="13"/>
  <c r="W68" i="13"/>
  <c r="W132" i="13"/>
  <c r="W196" i="13"/>
  <c r="W260" i="13"/>
  <c r="W324" i="13"/>
  <c r="W77" i="13"/>
  <c r="W141" i="13"/>
  <c r="W205" i="13"/>
  <c r="W269" i="13"/>
  <c r="W333" i="13"/>
  <c r="W86" i="13"/>
  <c r="W150" i="13"/>
  <c r="W214" i="13"/>
  <c r="W278" i="13"/>
  <c r="W342" i="13"/>
  <c r="W95" i="13"/>
  <c r="W159" i="13"/>
  <c r="W223" i="13"/>
  <c r="W287" i="13"/>
  <c r="W351" i="13"/>
  <c r="W104" i="13"/>
  <c r="W168" i="13"/>
  <c r="W232" i="13"/>
  <c r="W296" i="13"/>
  <c r="W57" i="13"/>
  <c r="W257" i="13"/>
  <c r="W145" i="13"/>
  <c r="W345" i="13"/>
  <c r="W241" i="13"/>
  <c r="G85" i="13"/>
  <c r="G78" i="13"/>
  <c r="G95" i="13"/>
  <c r="G104" i="13"/>
  <c r="G66" i="13"/>
  <c r="G108" i="13"/>
  <c r="AQ91" i="13"/>
  <c r="AQ155" i="13"/>
  <c r="AQ219" i="13"/>
  <c r="AQ283" i="13"/>
  <c r="AQ347" i="13"/>
  <c r="AQ92" i="13"/>
  <c r="AQ156" i="13"/>
  <c r="AQ220" i="13"/>
  <c r="AQ284" i="13"/>
  <c r="AQ348" i="13"/>
  <c r="AQ101" i="13"/>
  <c r="AQ165" i="13"/>
  <c r="AQ229" i="13"/>
  <c r="AQ293" i="13"/>
  <c r="AQ46" i="13"/>
  <c r="AQ110" i="13"/>
  <c r="AQ174" i="13"/>
  <c r="AQ238" i="13"/>
  <c r="AQ302" i="13"/>
  <c r="AQ55" i="13"/>
  <c r="AQ119" i="13"/>
  <c r="AQ183" i="13"/>
  <c r="AQ247" i="13"/>
  <c r="AQ311" i="13"/>
  <c r="AQ65" i="13"/>
  <c r="AQ129" i="13"/>
  <c r="AQ193" i="13"/>
  <c r="AQ257" i="13"/>
  <c r="AQ321" i="13"/>
  <c r="AQ146" i="13"/>
  <c r="AQ88" i="13"/>
  <c r="AQ344" i="13"/>
  <c r="AQ282" i="13"/>
  <c r="AQ224" i="13"/>
  <c r="AQ162" i="13"/>
  <c r="AQ104" i="13"/>
  <c r="AQ42" i="13"/>
  <c r="AQ298" i="13"/>
  <c r="AQ240" i="13"/>
  <c r="W74" i="13"/>
  <c r="W138" i="13"/>
  <c r="W202" i="13"/>
  <c r="W266" i="13"/>
  <c r="W330" i="13"/>
  <c r="W75" i="13"/>
  <c r="W139" i="13"/>
  <c r="W203" i="13"/>
  <c r="W267" i="13"/>
  <c r="W331" i="13"/>
  <c r="W76" i="13"/>
  <c r="W140" i="13"/>
  <c r="W204" i="13"/>
  <c r="W268" i="13"/>
  <c r="W332" i="13"/>
  <c r="W85" i="13"/>
  <c r="W149" i="13"/>
  <c r="W213" i="13"/>
  <c r="W277" i="13"/>
  <c r="W341" i="13"/>
  <c r="W94" i="13"/>
  <c r="W158" i="13"/>
  <c r="W222" i="13"/>
  <c r="W286" i="13"/>
  <c r="W350" i="13"/>
  <c r="W103" i="13"/>
  <c r="W167" i="13"/>
  <c r="W231" i="13"/>
  <c r="W295" i="13"/>
  <c r="W48" i="13"/>
  <c r="W112" i="13"/>
  <c r="W176" i="13"/>
  <c r="W240" i="13"/>
  <c r="W304" i="13"/>
  <c r="W121" i="13"/>
  <c r="W321" i="13"/>
  <c r="W209" i="13"/>
  <c r="W105" i="13"/>
  <c r="W305" i="13"/>
  <c r="G93" i="13"/>
  <c r="G86" i="13"/>
  <c r="G48" i="13"/>
  <c r="G49" i="13"/>
  <c r="G74" i="13"/>
  <c r="G116" i="13"/>
  <c r="AQ99" i="13"/>
  <c r="AQ163" i="13"/>
  <c r="AQ227" i="13"/>
  <c r="AQ291" i="13"/>
  <c r="AQ41" i="13"/>
  <c r="AQ100" i="13"/>
  <c r="AQ164" i="13"/>
  <c r="AQ228" i="13"/>
  <c r="AQ292" i="13"/>
  <c r="AQ45" i="13"/>
  <c r="AQ109" i="13"/>
  <c r="AQ173" i="13"/>
  <c r="AQ237" i="13"/>
  <c r="AQ301" i="13"/>
  <c r="AQ54" i="13"/>
  <c r="AQ118" i="13"/>
  <c r="AQ182" i="13"/>
  <c r="AQ246" i="13"/>
  <c r="AQ310" i="13"/>
  <c r="AQ63" i="13"/>
  <c r="AQ127" i="13"/>
  <c r="AQ191" i="13"/>
  <c r="AQ255" i="13"/>
  <c r="AQ319" i="13"/>
  <c r="AQ73" i="13"/>
  <c r="AQ137" i="13"/>
  <c r="AQ201" i="13"/>
  <c r="AQ265" i="13"/>
  <c r="AQ329" i="13"/>
  <c r="AQ178" i="13"/>
  <c r="AQ120" i="13"/>
  <c r="AQ58" i="13"/>
  <c r="AQ314" i="13"/>
  <c r="AQ256" i="13"/>
  <c r="AQ194" i="13"/>
  <c r="AQ136" i="13"/>
  <c r="AQ74" i="13"/>
  <c r="AQ330" i="13"/>
  <c r="AQ272" i="13"/>
  <c r="W82" i="13"/>
  <c r="W146" i="13"/>
  <c r="W210" i="13"/>
  <c r="W274" i="13"/>
  <c r="W338" i="13"/>
  <c r="W83" i="13"/>
  <c r="W147" i="13"/>
  <c r="W211" i="13"/>
  <c r="W275" i="13"/>
  <c r="W339" i="13"/>
  <c r="W84" i="13"/>
  <c r="W148" i="13"/>
  <c r="W212" i="13"/>
  <c r="W276" i="13"/>
  <c r="W340" i="13"/>
  <c r="W93" i="13"/>
  <c r="W157" i="13"/>
  <c r="W221" i="13"/>
  <c r="W285" i="13"/>
  <c r="W349" i="13"/>
  <c r="W102" i="13"/>
  <c r="W166" i="13"/>
  <c r="W230" i="13"/>
  <c r="W294" i="13"/>
  <c r="W47" i="13"/>
  <c r="W111" i="13"/>
  <c r="W175" i="13"/>
  <c r="W239" i="13"/>
  <c r="W303" i="13"/>
  <c r="W56" i="13"/>
  <c r="W120" i="13"/>
  <c r="W184" i="13"/>
  <c r="W248" i="13"/>
  <c r="W312" i="13"/>
  <c r="W185" i="13"/>
  <c r="W73" i="13"/>
  <c r="W273" i="13"/>
  <c r="W169" i="13"/>
  <c r="W289" i="13"/>
  <c r="G101" i="13"/>
  <c r="G47" i="13"/>
  <c r="G56" i="13"/>
  <c r="G57" i="13"/>
  <c r="G82" i="13"/>
  <c r="G124" i="13"/>
  <c r="AQ51" i="13"/>
  <c r="AQ115" i="13"/>
  <c r="AQ179" i="13"/>
  <c r="AQ243" i="13"/>
  <c r="AQ307" i="13"/>
  <c r="AQ52" i="13"/>
  <c r="AQ116" i="13"/>
  <c r="AQ180" i="13"/>
  <c r="AQ244" i="13"/>
  <c r="AQ308" i="13"/>
  <c r="AQ61" i="13"/>
  <c r="AQ125" i="13"/>
  <c r="AQ189" i="13"/>
  <c r="AQ253" i="13"/>
  <c r="AQ317" i="13"/>
  <c r="AQ70" i="13"/>
  <c r="AQ134" i="13"/>
  <c r="AQ198" i="13"/>
  <c r="AQ262" i="13"/>
  <c r="AQ326" i="13"/>
  <c r="AQ79" i="13"/>
  <c r="AQ143" i="13"/>
  <c r="AQ207" i="13"/>
  <c r="AQ271" i="13"/>
  <c r="AQ335" i="13"/>
  <c r="AQ89" i="13"/>
  <c r="AQ153" i="13"/>
  <c r="AQ217" i="13"/>
  <c r="AQ281" i="13"/>
  <c r="AQ345" i="13"/>
  <c r="AQ242" i="13"/>
  <c r="AQ184" i="13"/>
  <c r="AQ122" i="13"/>
  <c r="AQ64" i="13"/>
  <c r="AQ320" i="13"/>
  <c r="AQ258" i="13"/>
  <c r="AQ200" i="13"/>
  <c r="AQ138" i="13"/>
  <c r="AQ80" i="13"/>
  <c r="AQ336" i="13"/>
  <c r="W98" i="13"/>
  <c r="W162" i="13"/>
  <c r="W226" i="13"/>
  <c r="W290" i="13"/>
  <c r="W354" i="13"/>
  <c r="W99" i="13"/>
  <c r="W163" i="13"/>
  <c r="W227" i="13"/>
  <c r="W291" i="13"/>
  <c r="W41" i="13"/>
  <c r="W100" i="13"/>
  <c r="W164" i="13"/>
  <c r="W228" i="13"/>
  <c r="W292" i="13"/>
  <c r="W45" i="13"/>
  <c r="W109" i="13"/>
  <c r="W173" i="13"/>
  <c r="W237" i="13"/>
  <c r="W301" i="13"/>
  <c r="W54" i="13"/>
  <c r="W118" i="13"/>
  <c r="W182" i="13"/>
  <c r="W246" i="13"/>
  <c r="W310" i="13"/>
  <c r="W63" i="13"/>
  <c r="W127" i="13"/>
  <c r="W191" i="13"/>
  <c r="W255" i="13"/>
  <c r="W319" i="13"/>
  <c r="W72" i="13"/>
  <c r="W136" i="13"/>
  <c r="W200" i="13"/>
  <c r="W264" i="13"/>
  <c r="W328" i="13"/>
  <c r="W313" i="13"/>
  <c r="W201" i="13"/>
  <c r="W89" i="13"/>
  <c r="AQ59" i="13"/>
  <c r="AQ123" i="13"/>
  <c r="AQ187" i="13"/>
  <c r="AQ251" i="13"/>
  <c r="AQ315" i="13"/>
  <c r="AQ60" i="13"/>
  <c r="AQ124" i="13"/>
  <c r="AQ188" i="13"/>
  <c r="AQ252" i="13"/>
  <c r="AQ316" i="13"/>
  <c r="AQ69" i="13"/>
  <c r="AQ133" i="13"/>
  <c r="AQ197" i="13"/>
  <c r="AQ261" i="13"/>
  <c r="AQ325" i="13"/>
  <c r="AQ78" i="13"/>
  <c r="AQ142" i="13"/>
  <c r="AQ206" i="13"/>
  <c r="AQ270" i="13"/>
  <c r="AQ334" i="13"/>
  <c r="AQ87" i="13"/>
  <c r="AQ151" i="13"/>
  <c r="AQ215" i="13"/>
  <c r="AQ279" i="13"/>
  <c r="AQ343" i="13"/>
  <c r="AQ97" i="13"/>
  <c r="AQ161" i="13"/>
  <c r="AQ225" i="13"/>
  <c r="AQ289" i="13"/>
  <c r="AQ353" i="13"/>
  <c r="AQ274" i="13"/>
  <c r="AQ216" i="13"/>
  <c r="AQ154" i="13"/>
  <c r="AQ96" i="13"/>
  <c r="AQ352" i="13"/>
  <c r="AQ290" i="13"/>
  <c r="AQ232" i="13"/>
  <c r="AQ170" i="13"/>
  <c r="AQ112" i="13"/>
  <c r="W42" i="13"/>
  <c r="W106" i="13"/>
  <c r="W170" i="13"/>
  <c r="W234" i="13"/>
  <c r="W298" i="13"/>
  <c r="W43" i="13"/>
  <c r="W107" i="13"/>
  <c r="W171" i="13"/>
  <c r="W235" i="13"/>
  <c r="W299" i="13"/>
  <c r="W44" i="13"/>
  <c r="W108" i="13"/>
  <c r="W172" i="13"/>
  <c r="W236" i="13"/>
  <c r="W300" i="13"/>
  <c r="W53" i="13"/>
  <c r="W117" i="13"/>
  <c r="W181" i="13"/>
  <c r="W245" i="13"/>
  <c r="W309" i="13"/>
  <c r="W62" i="13"/>
  <c r="W126" i="13"/>
  <c r="W190" i="13"/>
  <c r="W254" i="13"/>
  <c r="W318" i="13"/>
  <c r="W71" i="13"/>
  <c r="W135" i="13"/>
  <c r="W199" i="13"/>
  <c r="W263" i="13"/>
  <c r="W327" i="13"/>
  <c r="W80" i="13"/>
  <c r="W144" i="13"/>
  <c r="W208" i="13"/>
  <c r="W272" i="13"/>
  <c r="W336" i="13"/>
  <c r="W65" i="13"/>
  <c r="W265" i="13"/>
  <c r="W153" i="13"/>
  <c r="W49" i="13"/>
  <c r="G61" i="13"/>
  <c r="G54" i="13"/>
  <c r="G71" i="13"/>
  <c r="G80" i="13"/>
  <c r="G42" i="13"/>
  <c r="G51" i="13"/>
  <c r="G148" i="13"/>
  <c r="AQ44" i="13"/>
  <c r="AQ245" i="13"/>
  <c r="AQ135" i="13"/>
  <c r="AQ337" i="13"/>
  <c r="AQ106" i="13"/>
  <c r="W91" i="13"/>
  <c r="W284" i="13"/>
  <c r="W174" i="13"/>
  <c r="W64" i="13"/>
  <c r="W233" i="13"/>
  <c r="G64" i="13"/>
  <c r="G164" i="13"/>
  <c r="G228" i="13"/>
  <c r="G292" i="13"/>
  <c r="G52" i="13"/>
  <c r="G149" i="13"/>
  <c r="G213" i="13"/>
  <c r="G277" i="13"/>
  <c r="G134" i="13"/>
  <c r="G198" i="13"/>
  <c r="G262" i="13"/>
  <c r="G326" i="13"/>
  <c r="G119" i="13"/>
  <c r="G183" i="13"/>
  <c r="G247" i="13"/>
  <c r="G311" i="13"/>
  <c r="G89" i="13"/>
  <c r="G160" i="13"/>
  <c r="G224" i="13"/>
  <c r="G288" i="13"/>
  <c r="G352" i="13"/>
  <c r="G137" i="13"/>
  <c r="G201" i="13"/>
  <c r="G114" i="13"/>
  <c r="G291" i="13"/>
  <c r="G347" i="13"/>
  <c r="G222" i="13"/>
  <c r="G312" i="13"/>
  <c r="G138" i="13"/>
  <c r="G179" i="13"/>
  <c r="AQ190" i="13"/>
  <c r="W154" i="13"/>
  <c r="W119" i="13"/>
  <c r="G260" i="13"/>
  <c r="G100" i="13"/>
  <c r="G60" i="13"/>
  <c r="G343" i="13"/>
  <c r="G105" i="13"/>
  <c r="G43" i="13"/>
  <c r="G338" i="13"/>
  <c r="G333" i="13"/>
  <c r="AQ254" i="13"/>
  <c r="W92" i="13"/>
  <c r="G46" i="13"/>
  <c r="G268" i="13"/>
  <c r="G110" i="13"/>
  <c r="G84" i="13"/>
  <c r="G136" i="13"/>
  <c r="G113" i="13"/>
  <c r="G154" i="13"/>
  <c r="G94" i="13"/>
  <c r="AQ108" i="13"/>
  <c r="AQ309" i="13"/>
  <c r="AQ199" i="13"/>
  <c r="AQ210" i="13"/>
  <c r="AQ48" i="13"/>
  <c r="W155" i="13"/>
  <c r="W348" i="13"/>
  <c r="W238" i="13"/>
  <c r="W128" i="13"/>
  <c r="W297" i="13"/>
  <c r="G72" i="13"/>
  <c r="G172" i="13"/>
  <c r="G236" i="13"/>
  <c r="G300" i="13"/>
  <c r="G81" i="13"/>
  <c r="G157" i="13"/>
  <c r="G221" i="13"/>
  <c r="G285" i="13"/>
  <c r="G142" i="13"/>
  <c r="G206" i="13"/>
  <c r="G270" i="13"/>
  <c r="G334" i="13"/>
  <c r="G127" i="13"/>
  <c r="G191" i="13"/>
  <c r="G255" i="13"/>
  <c r="G319" i="13"/>
  <c r="G103" i="13"/>
  <c r="G168" i="13"/>
  <c r="G232" i="13"/>
  <c r="G296" i="13"/>
  <c r="W225" i="13"/>
  <c r="G145" i="13"/>
  <c r="G209" i="13"/>
  <c r="G273" i="13"/>
  <c r="G337" i="13"/>
  <c r="G250" i="13"/>
  <c r="G187" i="13"/>
  <c r="AQ43" i="13"/>
  <c r="AQ236" i="13"/>
  <c r="AQ126" i="13"/>
  <c r="AQ327" i="13"/>
  <c r="AQ90" i="13"/>
  <c r="W165" i="13"/>
  <c r="G53" i="13"/>
  <c r="G252" i="13"/>
  <c r="G237" i="13"/>
  <c r="G143" i="13"/>
  <c r="G120" i="13"/>
  <c r="G225" i="13"/>
  <c r="G330" i="13"/>
  <c r="G181" i="13"/>
  <c r="G192" i="13"/>
  <c r="G210" i="13"/>
  <c r="W218" i="13"/>
  <c r="G98" i="13"/>
  <c r="G253" i="13"/>
  <c r="G351" i="13"/>
  <c r="G305" i="13"/>
  <c r="G299" i="13"/>
  <c r="AQ172" i="13"/>
  <c r="AQ62" i="13"/>
  <c r="AQ263" i="13"/>
  <c r="AQ152" i="13"/>
  <c r="AQ304" i="13"/>
  <c r="W219" i="13"/>
  <c r="W101" i="13"/>
  <c r="W302" i="13"/>
  <c r="W192" i="13"/>
  <c r="G45" i="13"/>
  <c r="G65" i="13"/>
  <c r="G180" i="13"/>
  <c r="G244" i="13"/>
  <c r="G308" i="13"/>
  <c r="G99" i="13"/>
  <c r="G165" i="13"/>
  <c r="G229" i="13"/>
  <c r="G59" i="13"/>
  <c r="G150" i="13"/>
  <c r="G214" i="13"/>
  <c r="G278" i="13"/>
  <c r="G342" i="13"/>
  <c r="G135" i="13"/>
  <c r="G199" i="13"/>
  <c r="G263" i="13"/>
  <c r="G327" i="13"/>
  <c r="G112" i="13"/>
  <c r="G176" i="13"/>
  <c r="G240" i="13"/>
  <c r="G304" i="13"/>
  <c r="G68" i="13"/>
  <c r="G153" i="13"/>
  <c r="G217" i="13"/>
  <c r="G281" i="13"/>
  <c r="G345" i="13"/>
  <c r="G130" i="13"/>
  <c r="G194" i="13"/>
  <c r="G258" i="13"/>
  <c r="G322" i="13"/>
  <c r="G283" i="13"/>
  <c r="G41" i="13"/>
  <c r="G115" i="13"/>
  <c r="G251" i="13"/>
  <c r="W283" i="13"/>
  <c r="W97" i="13"/>
  <c r="G109" i="13"/>
  <c r="G286" i="13"/>
  <c r="G335" i="13"/>
  <c r="G91" i="13"/>
  <c r="G202" i="13"/>
  <c r="G301" i="13"/>
  <c r="AQ300" i="13"/>
  <c r="AQ346" i="13"/>
  <c r="W320" i="13"/>
  <c r="G196" i="13"/>
  <c r="G245" i="13"/>
  <c r="G294" i="13"/>
  <c r="G279" i="13"/>
  <c r="G320" i="13"/>
  <c r="G297" i="13"/>
  <c r="G349" i="13"/>
  <c r="G44" i="13"/>
  <c r="AQ53" i="13"/>
  <c r="AQ288" i="13"/>
  <c r="W183" i="13"/>
  <c r="G204" i="13"/>
  <c r="G189" i="13"/>
  <c r="G302" i="13"/>
  <c r="G287" i="13"/>
  <c r="G264" i="13"/>
  <c r="G177" i="13"/>
  <c r="G218" i="13"/>
  <c r="G107" i="13"/>
  <c r="AQ235" i="13"/>
  <c r="AQ117" i="13"/>
  <c r="AQ318" i="13"/>
  <c r="AQ209" i="13"/>
  <c r="AQ226" i="13"/>
  <c r="W282" i="13"/>
  <c r="W156" i="13"/>
  <c r="W46" i="13"/>
  <c r="W247" i="13"/>
  <c r="W137" i="13"/>
  <c r="G55" i="13"/>
  <c r="G132" i="13"/>
  <c r="G212" i="13"/>
  <c r="G276" i="13"/>
  <c r="G340" i="13"/>
  <c r="G133" i="13"/>
  <c r="G197" i="13"/>
  <c r="G261" i="13"/>
  <c r="G118" i="13"/>
  <c r="G182" i="13"/>
  <c r="G246" i="13"/>
  <c r="G310" i="13"/>
  <c r="G102" i="13"/>
  <c r="G167" i="13"/>
  <c r="G231" i="13"/>
  <c r="G295" i="13"/>
  <c r="W161" i="13"/>
  <c r="G144" i="13"/>
  <c r="G208" i="13"/>
  <c r="G272" i="13"/>
  <c r="G336" i="13"/>
  <c r="G121" i="13"/>
  <c r="G185" i="13"/>
  <c r="G249" i="13"/>
  <c r="G313" i="13"/>
  <c r="G92" i="13"/>
  <c r="G162" i="13"/>
  <c r="G226" i="13"/>
  <c r="G290" i="13"/>
  <c r="G354" i="13"/>
  <c r="G163" i="13"/>
  <c r="G171" i="13"/>
  <c r="G331" i="13"/>
  <c r="G307" i="13"/>
  <c r="G211" i="13"/>
  <c r="G329" i="13"/>
  <c r="G178" i="13"/>
  <c r="G306" i="13"/>
  <c r="G293" i="13"/>
  <c r="G203" i="13"/>
  <c r="G122" i="13"/>
  <c r="G219" i="13"/>
  <c r="G325" i="13"/>
  <c r="G309" i="13"/>
  <c r="W90" i="13"/>
  <c r="W256" i="13"/>
  <c r="G188" i="13"/>
  <c r="G173" i="13"/>
  <c r="G158" i="13"/>
  <c r="G207" i="13"/>
  <c r="G184" i="13"/>
  <c r="G161" i="13"/>
  <c r="G353" i="13"/>
  <c r="G317" i="13"/>
  <c r="G341" i="13"/>
  <c r="AQ81" i="13"/>
  <c r="W229" i="13"/>
  <c r="W353" i="13"/>
  <c r="G324" i="13"/>
  <c r="G230" i="13"/>
  <c r="G151" i="13"/>
  <c r="G128" i="13"/>
  <c r="G169" i="13"/>
  <c r="G146" i="13"/>
  <c r="G339" i="13"/>
  <c r="W293" i="13"/>
  <c r="G332" i="13"/>
  <c r="G174" i="13"/>
  <c r="G159" i="13"/>
  <c r="G200" i="13"/>
  <c r="G241" i="13"/>
  <c r="G282" i="13"/>
  <c r="G131" i="13"/>
  <c r="AQ299" i="13"/>
  <c r="AQ181" i="13"/>
  <c r="AQ71" i="13"/>
  <c r="AQ273" i="13"/>
  <c r="AQ168" i="13"/>
  <c r="W346" i="13"/>
  <c r="W220" i="13"/>
  <c r="W110" i="13"/>
  <c r="W311" i="13"/>
  <c r="W337" i="13"/>
  <c r="G63" i="13"/>
  <c r="G140" i="13"/>
  <c r="G220" i="13"/>
  <c r="G284" i="13"/>
  <c r="G348" i="13"/>
  <c r="G141" i="13"/>
  <c r="G205" i="13"/>
  <c r="G269" i="13"/>
  <c r="G126" i="13"/>
  <c r="G190" i="13"/>
  <c r="G254" i="13"/>
  <c r="G318" i="13"/>
  <c r="G111" i="13"/>
  <c r="G175" i="13"/>
  <c r="G239" i="13"/>
  <c r="G303" i="13"/>
  <c r="G67" i="13"/>
  <c r="G152" i="13"/>
  <c r="G216" i="13"/>
  <c r="G280" i="13"/>
  <c r="G344" i="13"/>
  <c r="G129" i="13"/>
  <c r="G193" i="13"/>
  <c r="G257" i="13"/>
  <c r="G321" i="13"/>
  <c r="G106" i="13"/>
  <c r="G170" i="13"/>
  <c r="G234" i="13"/>
  <c r="G298" i="13"/>
  <c r="G75" i="13"/>
  <c r="G227" i="13"/>
  <c r="G235" i="13"/>
  <c r="G195" i="13"/>
  <c r="G139" i="13"/>
  <c r="G275" i="13"/>
  <c r="G265" i="13"/>
  <c r="G242" i="13"/>
  <c r="G155" i="13"/>
  <c r="G123" i="13"/>
  <c r="G315" i="13"/>
  <c r="G186" i="13"/>
  <c r="G314" i="13"/>
  <c r="G323" i="13"/>
  <c r="G267" i="13"/>
  <c r="W55" i="13"/>
  <c r="G316" i="13"/>
  <c r="G83" i="13"/>
  <c r="G350" i="13"/>
  <c r="G271" i="13"/>
  <c r="G248" i="13"/>
  <c r="G289" i="13"/>
  <c r="G266" i="13"/>
  <c r="G259" i="13"/>
  <c r="AQ107" i="13"/>
  <c r="W347" i="13"/>
  <c r="G90" i="13"/>
  <c r="G117" i="13"/>
  <c r="G166" i="13"/>
  <c r="G215" i="13"/>
  <c r="G256" i="13"/>
  <c r="G233" i="13"/>
  <c r="G274" i="13"/>
  <c r="G243" i="13"/>
  <c r="AQ171" i="13"/>
  <c r="AQ145" i="13"/>
  <c r="W249" i="13"/>
  <c r="G125" i="13"/>
  <c r="G238" i="13"/>
  <c r="G223" i="13"/>
  <c r="G328" i="13"/>
  <c r="G73" i="13"/>
  <c r="G346" i="13"/>
  <c r="G147" i="13"/>
  <c r="AW94" i="13"/>
  <c r="AX94" i="13" s="1"/>
  <c r="AW295" i="13"/>
  <c r="AX295" i="13" s="1"/>
  <c r="AW185" i="13"/>
  <c r="AX185" i="13" s="1"/>
  <c r="AW267" i="13"/>
  <c r="AX267" i="13" s="1"/>
  <c r="T100" i="13"/>
  <c r="AQ8" i="13"/>
  <c r="W9" i="13"/>
  <c r="AQ7" i="13"/>
  <c r="AQ9" i="13"/>
  <c r="G9" i="13"/>
  <c r="W7" i="13"/>
  <c r="AQ6" i="13"/>
  <c r="W10" i="13"/>
  <c r="G7" i="13"/>
  <c r="W6" i="13"/>
  <c r="G6" i="13"/>
  <c r="G8" i="13"/>
  <c r="AE69" i="13"/>
  <c r="AE45" i="13"/>
  <c r="AE141" i="13"/>
  <c r="AE245" i="13"/>
  <c r="AE333" i="13"/>
  <c r="AE102" i="13"/>
  <c r="AE182" i="13"/>
  <c r="AE246" i="13"/>
  <c r="AE310" i="13"/>
  <c r="AE63" i="13"/>
  <c r="AE127" i="13"/>
  <c r="AE191" i="13"/>
  <c r="AE255" i="13"/>
  <c r="AE319" i="13"/>
  <c r="AE72" i="13"/>
  <c r="AE136" i="13"/>
  <c r="AE200" i="13"/>
  <c r="AE264" i="13"/>
  <c r="AE328" i="13"/>
  <c r="AE81" i="13"/>
  <c r="AE145" i="13"/>
  <c r="AE209" i="13"/>
  <c r="AE273" i="13"/>
  <c r="AE337" i="13"/>
  <c r="AE82" i="13"/>
  <c r="AE146" i="13"/>
  <c r="AE210" i="13"/>
  <c r="AE274" i="13"/>
  <c r="AE338" i="13"/>
  <c r="AE83" i="13"/>
  <c r="AE147" i="13"/>
  <c r="AE211" i="13"/>
  <c r="AE275" i="13"/>
  <c r="AE339" i="13"/>
  <c r="AE84" i="13"/>
  <c r="AE148" i="13"/>
  <c r="AE212" i="13"/>
  <c r="AE276" i="13"/>
  <c r="AE340" i="13"/>
  <c r="AE53" i="13"/>
  <c r="AE157" i="13"/>
  <c r="AE253" i="13"/>
  <c r="AE341" i="13"/>
  <c r="AE118" i="13"/>
  <c r="AE190" i="13"/>
  <c r="AE254" i="13"/>
  <c r="AE318" i="13"/>
  <c r="AE71" i="13"/>
  <c r="AE135" i="13"/>
  <c r="AE199" i="13"/>
  <c r="AE263" i="13"/>
  <c r="AE327" i="13"/>
  <c r="AE80" i="13"/>
  <c r="AE144" i="13"/>
  <c r="AE208" i="13"/>
  <c r="AE272" i="13"/>
  <c r="AE336" i="13"/>
  <c r="AE89" i="13"/>
  <c r="AE153" i="13"/>
  <c r="AE217" i="13"/>
  <c r="AE281" i="13"/>
  <c r="AE345" i="13"/>
  <c r="AE90" i="13"/>
  <c r="AE154" i="13"/>
  <c r="AE218" i="13"/>
  <c r="AE282" i="13"/>
  <c r="AE346" i="13"/>
  <c r="AE91" i="13"/>
  <c r="AE155" i="13"/>
  <c r="AE219" i="13"/>
  <c r="AE283" i="13"/>
  <c r="AE347" i="13"/>
  <c r="AE92" i="13"/>
  <c r="AE156" i="13"/>
  <c r="AE220" i="13"/>
  <c r="AE284" i="13"/>
  <c r="AE348" i="13"/>
  <c r="AE61" i="13"/>
  <c r="AE173" i="13"/>
  <c r="AE269" i="13"/>
  <c r="AE349" i="13"/>
  <c r="AE126" i="13"/>
  <c r="AE198" i="13"/>
  <c r="AE262" i="13"/>
  <c r="AE326" i="13"/>
  <c r="AE79" i="13"/>
  <c r="AE143" i="13"/>
  <c r="AE207" i="13"/>
  <c r="AE271" i="13"/>
  <c r="AE335" i="13"/>
  <c r="AE88" i="13"/>
  <c r="AE152" i="13"/>
  <c r="AE216" i="13"/>
  <c r="AE280" i="13"/>
  <c r="AE344" i="13"/>
  <c r="AE97" i="13"/>
  <c r="AE161" i="13"/>
  <c r="AE225" i="13"/>
  <c r="AE289" i="13"/>
  <c r="AE353" i="13"/>
  <c r="AE98" i="13"/>
  <c r="AE162" i="13"/>
  <c r="AE226" i="13"/>
  <c r="AE290" i="13"/>
  <c r="AE354" i="13"/>
  <c r="AE99" i="13"/>
  <c r="AE163" i="13"/>
  <c r="AE227" i="13"/>
  <c r="AE291" i="13"/>
  <c r="AE41" i="13"/>
  <c r="AE100" i="13"/>
  <c r="AE164" i="13"/>
  <c r="AE228" i="13"/>
  <c r="AE292" i="13"/>
  <c r="AE77" i="13"/>
  <c r="AE181" i="13"/>
  <c r="AE277" i="13"/>
  <c r="AE54" i="13"/>
  <c r="AE134" i="13"/>
  <c r="AE206" i="13"/>
  <c r="AE270" i="13"/>
  <c r="AE334" i="13"/>
  <c r="AE87" i="13"/>
  <c r="AE151" i="13"/>
  <c r="AE215" i="13"/>
  <c r="AE279" i="13"/>
  <c r="AE343" i="13"/>
  <c r="AE96" i="13"/>
  <c r="AE160" i="13"/>
  <c r="AE224" i="13"/>
  <c r="AE288" i="13"/>
  <c r="AE352" i="13"/>
  <c r="AE105" i="13"/>
  <c r="AE169" i="13"/>
  <c r="AE233" i="13"/>
  <c r="AE297" i="13"/>
  <c r="AE42" i="13"/>
  <c r="AE106" i="13"/>
  <c r="AE170" i="13"/>
  <c r="AE234" i="13"/>
  <c r="AE298" i="13"/>
  <c r="AE43" i="13"/>
  <c r="AE107" i="13"/>
  <c r="AE171" i="13"/>
  <c r="AE235" i="13"/>
  <c r="AE299" i="13"/>
  <c r="AE44" i="13"/>
  <c r="AE108" i="13"/>
  <c r="AE172" i="13"/>
  <c r="AE236" i="13"/>
  <c r="AE300" i="13"/>
  <c r="AE93" i="13"/>
  <c r="AE189" i="13"/>
  <c r="AE285" i="13"/>
  <c r="AE62" i="13"/>
  <c r="AE150" i="13"/>
  <c r="AE214" i="13"/>
  <c r="AE278" i="13"/>
  <c r="AE342" i="13"/>
  <c r="AE95" i="13"/>
  <c r="AE159" i="13"/>
  <c r="AE223" i="13"/>
  <c r="AE287" i="13"/>
  <c r="AE351" i="13"/>
  <c r="AE104" i="13"/>
  <c r="AE168" i="13"/>
  <c r="AE232" i="13"/>
  <c r="AE296" i="13"/>
  <c r="AE49" i="13"/>
  <c r="AE113" i="13"/>
  <c r="AE177" i="13"/>
  <c r="AE241" i="13"/>
  <c r="AE305" i="13"/>
  <c r="AE50" i="13"/>
  <c r="AE114" i="13"/>
  <c r="AE178" i="13"/>
  <c r="AE242" i="13"/>
  <c r="AE306" i="13"/>
  <c r="AE51" i="13"/>
  <c r="AE115" i="13"/>
  <c r="AE179" i="13"/>
  <c r="AE243" i="13"/>
  <c r="AE307" i="13"/>
  <c r="AE52" i="13"/>
  <c r="AE116" i="13"/>
  <c r="AE180" i="13"/>
  <c r="AE244" i="13"/>
  <c r="AE308" i="13"/>
  <c r="AE109" i="13"/>
  <c r="AE205" i="13"/>
  <c r="AE301" i="13"/>
  <c r="AE70" i="13"/>
  <c r="AE158" i="13"/>
  <c r="AE222" i="13"/>
  <c r="AE286" i="13"/>
  <c r="AE350" i="13"/>
  <c r="AE103" i="13"/>
  <c r="AE167" i="13"/>
  <c r="AE231" i="13"/>
  <c r="AE295" i="13"/>
  <c r="AE48" i="13"/>
  <c r="AE112" i="13"/>
  <c r="AE176" i="13"/>
  <c r="AE240" i="13"/>
  <c r="AE304" i="13"/>
  <c r="AE57" i="13"/>
  <c r="AE121" i="13"/>
  <c r="AE185" i="13"/>
  <c r="AE249" i="13"/>
  <c r="AE313" i="13"/>
  <c r="AE58" i="13"/>
  <c r="AE122" i="13"/>
  <c r="AE186" i="13"/>
  <c r="AE250" i="13"/>
  <c r="AE314" i="13"/>
  <c r="AE59" i="13"/>
  <c r="AE123" i="13"/>
  <c r="AE187" i="13"/>
  <c r="AE251" i="13"/>
  <c r="AE315" i="13"/>
  <c r="AE60" i="13"/>
  <c r="AE124" i="13"/>
  <c r="AE188" i="13"/>
  <c r="AE252" i="13"/>
  <c r="AE316" i="13"/>
  <c r="AE117" i="13"/>
  <c r="AE221" i="13"/>
  <c r="AE309" i="13"/>
  <c r="AE86" i="13"/>
  <c r="AE166" i="13"/>
  <c r="AE230" i="13"/>
  <c r="AE294" i="13"/>
  <c r="AE47" i="13"/>
  <c r="AE111" i="13"/>
  <c r="AE175" i="13"/>
  <c r="AE239" i="13"/>
  <c r="AE303" i="13"/>
  <c r="AE56" i="13"/>
  <c r="AE120" i="13"/>
  <c r="AE184" i="13"/>
  <c r="AE248" i="13"/>
  <c r="AE312" i="13"/>
  <c r="AE65" i="13"/>
  <c r="AE129" i="13"/>
  <c r="AE193" i="13"/>
  <c r="AE257" i="13"/>
  <c r="AE321" i="13"/>
  <c r="AE66" i="13"/>
  <c r="AE130" i="13"/>
  <c r="AE194" i="13"/>
  <c r="AE258" i="13"/>
  <c r="AE322" i="13"/>
  <c r="AE67" i="13"/>
  <c r="AE131" i="13"/>
  <c r="AE195" i="13"/>
  <c r="AE259" i="13"/>
  <c r="AE323" i="13"/>
  <c r="AE68" i="13"/>
  <c r="AE132" i="13"/>
  <c r="AE196" i="13"/>
  <c r="AE260" i="13"/>
  <c r="AE324" i="13"/>
  <c r="AE125" i="13"/>
  <c r="AE237" i="13"/>
  <c r="AE317" i="13"/>
  <c r="AE94" i="13"/>
  <c r="AE174" i="13"/>
  <c r="AE238" i="13"/>
  <c r="AE302" i="13"/>
  <c r="AE55" i="13"/>
  <c r="AE119" i="13"/>
  <c r="AE183" i="13"/>
  <c r="AE247" i="13"/>
  <c r="AE311" i="13"/>
  <c r="AE64" i="13"/>
  <c r="AE128" i="13"/>
  <c r="AE192" i="13"/>
  <c r="AE256" i="13"/>
  <c r="AE320" i="13"/>
  <c r="AE73" i="13"/>
  <c r="AE137" i="13"/>
  <c r="AE201" i="13"/>
  <c r="AE265" i="13"/>
  <c r="AE329" i="13"/>
  <c r="AE74" i="13"/>
  <c r="AE138" i="13"/>
  <c r="AE202" i="13"/>
  <c r="AE266" i="13"/>
  <c r="AE330" i="13"/>
  <c r="AE75" i="13"/>
  <c r="AE139" i="13"/>
  <c r="AE203" i="13"/>
  <c r="AE267" i="13"/>
  <c r="AE331" i="13"/>
  <c r="AE76" i="13"/>
  <c r="AE140" i="13"/>
  <c r="AE204" i="13"/>
  <c r="AE268" i="13"/>
  <c r="AE332" i="13"/>
  <c r="AE101" i="13"/>
  <c r="AE325" i="13"/>
  <c r="AE261" i="13"/>
  <c r="AE197" i="13"/>
  <c r="AE110" i="13"/>
  <c r="AE213" i="13"/>
  <c r="AE133" i="13"/>
  <c r="AE46" i="13"/>
  <c r="AE149" i="13"/>
  <c r="AE293" i="13"/>
  <c r="AE85" i="13"/>
  <c r="AE229" i="13"/>
  <c r="AE142" i="13"/>
  <c r="AE165" i="13"/>
  <c r="AE78" i="13"/>
  <c r="AE6" i="13"/>
  <c r="AE8" i="13"/>
  <c r="AE9" i="13"/>
  <c r="AE7" i="13"/>
  <c r="AE10" i="13"/>
  <c r="AU38" i="13"/>
  <c r="AU40" i="13"/>
  <c r="AU18" i="13"/>
  <c r="AU13" i="13"/>
  <c r="AU15" i="13"/>
  <c r="AU17" i="13"/>
  <c r="AU20" i="13"/>
  <c r="AU21" i="13"/>
  <c r="AU23" i="13"/>
  <c r="AU25" i="13"/>
  <c r="AU26" i="13"/>
  <c r="AU29" i="13"/>
  <c r="AU31" i="13"/>
  <c r="AU33" i="13"/>
  <c r="AU28" i="13"/>
  <c r="AU37" i="13"/>
  <c r="AU39" i="13"/>
  <c r="AU12" i="13"/>
  <c r="AU34" i="13"/>
  <c r="AU14" i="13"/>
  <c r="AU16" i="13"/>
  <c r="AU19" i="13"/>
  <c r="AU36" i="13"/>
  <c r="AU22" i="13"/>
  <c r="AU24" i="13"/>
  <c r="AU27" i="13"/>
  <c r="AU30" i="13"/>
  <c r="AU32" i="13"/>
  <c r="AU35" i="13"/>
  <c r="C32" i="13"/>
  <c r="C36" i="13"/>
  <c r="C34" i="13"/>
  <c r="C11" i="13"/>
  <c r="C40" i="13"/>
  <c r="C15" i="13"/>
  <c r="C8" i="13"/>
  <c r="C21" i="13"/>
  <c r="C23" i="13"/>
  <c r="C17" i="13"/>
  <c r="C9" i="13"/>
  <c r="C19" i="13"/>
  <c r="C29" i="13"/>
  <c r="C31" i="13"/>
  <c r="C18" i="13"/>
  <c r="C27" i="13"/>
  <c r="C25" i="13"/>
  <c r="C14" i="13"/>
  <c r="C10" i="13"/>
  <c r="C37" i="13"/>
  <c r="C16" i="13"/>
  <c r="C39" i="13"/>
  <c r="C35" i="13"/>
  <c r="C26" i="13"/>
  <c r="C20" i="13"/>
  <c r="C22" i="13"/>
  <c r="C24" i="13"/>
  <c r="C33" i="13"/>
  <c r="C28" i="13"/>
  <c r="C30" i="13"/>
  <c r="C12" i="13"/>
  <c r="C38" i="13"/>
  <c r="C13" i="13"/>
  <c r="K30" i="13"/>
  <c r="K25" i="13"/>
  <c r="K18" i="13"/>
  <c r="K38" i="13"/>
  <c r="K33" i="13"/>
  <c r="K28" i="13"/>
  <c r="K19" i="13"/>
  <c r="K16" i="13"/>
  <c r="K26" i="13"/>
  <c r="K29" i="13"/>
  <c r="K20" i="13"/>
  <c r="K31" i="13"/>
  <c r="K34" i="13"/>
  <c r="K36" i="13"/>
  <c r="K21" i="13"/>
  <c r="K37" i="13"/>
  <c r="K39" i="13"/>
  <c r="K12" i="13"/>
  <c r="K15" i="13"/>
  <c r="K22" i="13"/>
  <c r="K27" i="13"/>
  <c r="K23" i="13"/>
  <c r="K32" i="13"/>
  <c r="K35" i="13"/>
  <c r="K17" i="13"/>
  <c r="K14" i="13"/>
  <c r="K40" i="13"/>
  <c r="K13" i="13"/>
  <c r="K24" i="13"/>
  <c r="K11" i="13"/>
  <c r="AM29" i="13"/>
  <c r="AM31" i="13"/>
  <c r="AM33" i="13"/>
  <c r="AM35" i="13"/>
  <c r="AM37" i="13"/>
  <c r="AM39" i="13"/>
  <c r="AM10" i="13"/>
  <c r="AM12" i="13"/>
  <c r="AM14" i="13"/>
  <c r="AM16" i="13"/>
  <c r="AM18" i="13"/>
  <c r="AM20" i="13"/>
  <c r="AM22" i="13"/>
  <c r="AM24" i="13"/>
  <c r="AM26" i="13"/>
  <c r="AM28" i="13"/>
  <c r="AM30" i="13"/>
  <c r="AM32" i="13"/>
  <c r="AM34" i="13"/>
  <c r="AM36" i="13"/>
  <c r="AM38" i="13"/>
  <c r="AM40" i="13"/>
  <c r="AM11" i="13"/>
  <c r="AM13" i="13"/>
  <c r="AM15" i="13"/>
  <c r="AM17" i="13"/>
  <c r="AM19" i="13"/>
  <c r="AM21" i="13"/>
  <c r="AM23" i="13"/>
  <c r="AM25" i="13"/>
  <c r="AM27"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E14" i="13"/>
  <c r="AE16" i="13"/>
  <c r="AE18" i="13"/>
  <c r="AE28" i="13"/>
  <c r="AE22" i="13"/>
  <c r="AE24" i="13"/>
  <c r="AE26" i="13"/>
  <c r="AE36" i="13"/>
  <c r="AE30" i="13"/>
  <c r="AE32" i="13"/>
  <c r="AE34" i="13"/>
  <c r="AE38" i="13"/>
  <c r="AE40" i="13"/>
  <c r="AE19" i="13"/>
  <c r="AE13" i="13"/>
  <c r="AE15" i="13"/>
  <c r="AE17" i="13"/>
  <c r="AE27" i="13"/>
  <c r="AE21" i="13"/>
  <c r="AE23" i="13"/>
  <c r="AE25" i="13"/>
  <c r="AE35" i="13"/>
  <c r="AE29" i="13"/>
  <c r="AE31" i="13"/>
  <c r="AE33" i="13"/>
  <c r="AE12" i="13"/>
  <c r="AE37" i="13"/>
  <c r="AE39" i="13"/>
  <c r="AE11" i="13"/>
  <c r="AE20" i="13"/>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352" i="13"/>
  <c r="K103" i="13"/>
  <c r="K167" i="13"/>
  <c r="K231" i="13"/>
  <c r="K295" i="13"/>
  <c r="K48" i="13"/>
  <c r="K112" i="13"/>
  <c r="K176" i="13"/>
  <c r="K240" i="13"/>
  <c r="K304" i="13"/>
  <c r="K49" i="13"/>
  <c r="K113"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253" i="13"/>
  <c r="K190" i="13"/>
  <c r="K133" i="13"/>
  <c r="K102" i="13"/>
  <c r="K166"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262"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K71" i="13"/>
  <c r="K135" i="13"/>
  <c r="K199" i="13"/>
  <c r="K263" i="13"/>
  <c r="K327" i="13"/>
  <c r="K80" i="13"/>
  <c r="K144" i="13"/>
  <c r="K208" i="13"/>
  <c r="K272" i="13"/>
  <c r="K336" i="13"/>
  <c r="K81" i="13"/>
  <c r="K145" i="13"/>
  <c r="K209" i="13"/>
  <c r="K273" i="13"/>
  <c r="K337" i="13"/>
  <c r="K82" i="13"/>
  <c r="K146" i="13"/>
  <c r="K210" i="13"/>
  <c r="K274" i="13"/>
  <c r="K41" i="13"/>
  <c r="K83" i="13"/>
  <c r="K147" i="13"/>
  <c r="K211" i="13"/>
  <c r="K275" i="13"/>
  <c r="K341" i="13"/>
  <c r="K92" i="13"/>
  <c r="K156" i="13"/>
  <c r="K220" i="13"/>
  <c r="K284" i="13"/>
  <c r="K77" i="13"/>
  <c r="K333" i="13"/>
  <c r="K270" i="13"/>
  <c r="K213" i="13"/>
  <c r="K182" i="13"/>
  <c r="K125" i="13"/>
  <c r="K62" i="13"/>
  <c r="K318" i="13"/>
  <c r="K261" i="13"/>
  <c r="K294"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K326" i="13"/>
  <c r="O20" i="13"/>
  <c r="O22" i="13"/>
  <c r="O25" i="13"/>
  <c r="O11" i="13"/>
  <c r="O28" i="13"/>
  <c r="O30" i="13"/>
  <c r="O33" i="13"/>
  <c r="O36" i="13"/>
  <c r="O38" i="13"/>
  <c r="O16" i="13"/>
  <c r="O40" i="13"/>
  <c r="O13" i="13"/>
  <c r="O15" i="13"/>
  <c r="O18" i="13"/>
  <c r="O19" i="13"/>
  <c r="O21" i="13"/>
  <c r="O23" i="13"/>
  <c r="O24" i="13"/>
  <c r="O27" i="13"/>
  <c r="O29" i="13"/>
  <c r="O31" i="13"/>
  <c r="O26" i="13"/>
  <c r="O35" i="13"/>
  <c r="O37" i="13"/>
  <c r="O39" i="13"/>
  <c r="O32" i="13"/>
  <c r="O12" i="13"/>
  <c r="O14" i="13"/>
  <c r="O17" i="13"/>
  <c r="O34" i="13"/>
  <c r="T25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Q34" i="13"/>
  <c r="AQ36" i="13"/>
  <c r="AQ38" i="13"/>
  <c r="AQ39" i="13"/>
  <c r="W26" i="13"/>
  <c r="W36" i="13"/>
  <c r="W38" i="13"/>
  <c r="W40" i="13"/>
  <c r="G20" i="13"/>
  <c r="G30" i="13"/>
  <c r="G32" i="13"/>
  <c r="G10" i="13"/>
  <c r="AQ11" i="13"/>
  <c r="AQ13" i="13"/>
  <c r="AQ16" i="13"/>
  <c r="AQ10" i="13"/>
  <c r="W34" i="13"/>
  <c r="W13" i="13"/>
  <c r="W15" i="13"/>
  <c r="W33" i="13"/>
  <c r="G28" i="13"/>
  <c r="G38" i="13"/>
  <c r="G40" i="13"/>
  <c r="G33" i="13"/>
  <c r="AQ19" i="13"/>
  <c r="AQ21" i="13"/>
  <c r="AQ24" i="13"/>
  <c r="AQ15" i="13"/>
  <c r="W19" i="13"/>
  <c r="W21" i="13"/>
  <c r="W23" i="13"/>
  <c r="W11" i="13"/>
  <c r="G36" i="13"/>
  <c r="G15" i="13"/>
  <c r="G17" i="13"/>
  <c r="G34" i="13"/>
  <c r="AQ27" i="13"/>
  <c r="AQ29" i="13"/>
  <c r="AQ32" i="13"/>
  <c r="AQ17" i="13"/>
  <c r="W27" i="13"/>
  <c r="W29" i="13"/>
  <c r="W31" i="13"/>
  <c r="W17" i="13"/>
  <c r="G21" i="13"/>
  <c r="G23" i="13"/>
  <c r="G11" i="13"/>
  <c r="G12" i="13"/>
  <c r="AQ35" i="13"/>
  <c r="AQ37" i="13"/>
  <c r="AQ40" i="13"/>
  <c r="AQ23" i="13"/>
  <c r="W35" i="13"/>
  <c r="W37" i="13"/>
  <c r="W39" i="13"/>
  <c r="W25" i="13"/>
  <c r="G29" i="13"/>
  <c r="G31" i="13"/>
  <c r="G18" i="13"/>
  <c r="AQ12" i="13"/>
  <c r="AQ14" i="13"/>
  <c r="AQ25" i="13"/>
  <c r="W12" i="13"/>
  <c r="W14" i="13"/>
  <c r="W16" i="13"/>
  <c r="G19" i="13"/>
  <c r="G37" i="13"/>
  <c r="G39" i="13"/>
  <c r="G25" i="13"/>
  <c r="AQ18" i="13"/>
  <c r="AQ20" i="13"/>
  <c r="AQ22" i="13"/>
  <c r="AQ31" i="13"/>
  <c r="W20" i="13"/>
  <c r="W22" i="13"/>
  <c r="W24" i="13"/>
  <c r="G27" i="13"/>
  <c r="G14" i="13"/>
  <c r="G16" i="13"/>
  <c r="G13" i="13"/>
  <c r="AQ26" i="13"/>
  <c r="AQ28" i="13"/>
  <c r="AQ30" i="13"/>
  <c r="AQ33" i="13"/>
  <c r="W18" i="13"/>
  <c r="W28" i="13"/>
  <c r="W30" i="13"/>
  <c r="W32" i="13"/>
  <c r="G35" i="13"/>
  <c r="G22" i="13"/>
  <c r="G24" i="13"/>
  <c r="G26"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AA38" i="13"/>
  <c r="AA40" i="13"/>
  <c r="AA19" i="13"/>
  <c r="AA21" i="13"/>
  <c r="AA15" i="13"/>
  <c r="AA17" i="13"/>
  <c r="AA27" i="13"/>
  <c r="AA29" i="13"/>
  <c r="AA23" i="13"/>
  <c r="AA25" i="13"/>
  <c r="AA35" i="13"/>
  <c r="AA37" i="13"/>
  <c r="AA31" i="13"/>
  <c r="AA33" i="13"/>
  <c r="AA12" i="13"/>
  <c r="AA39" i="13"/>
  <c r="AA11" i="13"/>
  <c r="AA20" i="13"/>
  <c r="AA14" i="13"/>
  <c r="AA16" i="13"/>
  <c r="AA18" i="13"/>
  <c r="AA28" i="13"/>
  <c r="AA22" i="13"/>
  <c r="AA24" i="13"/>
  <c r="AA26" i="13"/>
  <c r="AA36" i="13"/>
  <c r="AA30" i="13"/>
  <c r="AA32" i="13"/>
  <c r="AA34" i="13"/>
  <c r="AA13" i="13"/>
  <c r="T101" i="13"/>
  <c r="U154" i="13"/>
  <c r="V154" i="13" s="1"/>
  <c r="T63" i="13"/>
  <c r="U63" i="13"/>
  <c r="V63" i="13" s="1"/>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K6" i="13"/>
  <c r="K8" i="13"/>
  <c r="K9" i="13"/>
  <c r="K10" i="13"/>
  <c r="K7" i="13"/>
  <c r="S22" i="13"/>
  <c r="S33" i="13"/>
  <c r="S25" i="13"/>
  <c r="S30" i="13"/>
  <c r="S36" i="13"/>
  <c r="S38" i="13"/>
  <c r="S11" i="13"/>
  <c r="S13" i="13"/>
  <c r="S15" i="13"/>
  <c r="S18" i="13"/>
  <c r="S21" i="13"/>
  <c r="S26" i="13"/>
  <c r="S31" i="13"/>
  <c r="S19" i="13"/>
  <c r="S29" i="13"/>
  <c r="S23" i="13"/>
  <c r="S27" i="13"/>
  <c r="S34" i="13"/>
  <c r="S35" i="13"/>
  <c r="S37" i="13"/>
  <c r="S39" i="13"/>
  <c r="S16" i="13"/>
  <c r="S12" i="13"/>
  <c r="S14" i="13"/>
  <c r="S17" i="13"/>
  <c r="S24" i="13"/>
  <c r="S20" i="13"/>
  <c r="S32" i="13"/>
  <c r="S28" i="13"/>
  <c r="S40" i="13"/>
  <c r="O10" i="13"/>
  <c r="O7" i="13"/>
  <c r="O8" i="13"/>
  <c r="O6" i="13"/>
  <c r="O9"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S6" i="13"/>
  <c r="S7" i="13"/>
  <c r="S9" i="13"/>
  <c r="S10" i="13"/>
  <c r="S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Y20" i="13"/>
  <c r="AY22" i="13"/>
  <c r="AY25" i="13"/>
  <c r="AY35" i="13"/>
  <c r="AI37" i="13"/>
  <c r="AI39" i="13"/>
  <c r="AI18" i="13"/>
  <c r="AI20" i="13"/>
  <c r="AY28" i="13"/>
  <c r="AY30" i="13"/>
  <c r="AY33" i="13"/>
  <c r="AY16" i="13"/>
  <c r="AI14" i="13"/>
  <c r="AI16" i="13"/>
  <c r="AI26" i="13"/>
  <c r="AI28" i="13"/>
  <c r="C6"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U246" i="13" l="1"/>
  <c r="V246" i="13" s="1"/>
  <c r="T57" i="13"/>
  <c r="U85" i="13"/>
  <c r="V85" i="13" s="1"/>
  <c r="U175" i="13"/>
  <c r="V175" i="13" s="1"/>
  <c r="T90" i="13"/>
  <c r="Y8" i="13"/>
  <c r="Z8" i="13" s="1"/>
  <c r="U45" i="13"/>
  <c r="V45" i="13" s="1"/>
  <c r="T42" i="13"/>
  <c r="T109" i="13"/>
  <c r="T226" i="13"/>
  <c r="U333" i="13"/>
  <c r="V333" i="13" s="1"/>
  <c r="T288" i="13"/>
  <c r="T51" i="13"/>
  <c r="U253" i="13"/>
  <c r="V253" i="13" s="1"/>
  <c r="T278" i="13"/>
  <c r="T93" i="13"/>
  <c r="U210" i="13"/>
  <c r="V210" i="13" s="1"/>
  <c r="T131" i="13"/>
  <c r="T91" i="13"/>
  <c r="U296" i="13"/>
  <c r="V296" i="13" s="1"/>
  <c r="U240" i="13"/>
  <c r="V240" i="13" s="1"/>
  <c r="T83" i="13"/>
  <c r="U303" i="13"/>
  <c r="V303" i="13" s="1"/>
  <c r="T98" i="13"/>
  <c r="U300" i="13"/>
  <c r="V300" i="13" s="1"/>
  <c r="T74" i="13"/>
  <c r="U77" i="13"/>
  <c r="V77" i="13" s="1"/>
  <c r="U308" i="13"/>
  <c r="V308" i="13" s="1"/>
  <c r="T277" i="13"/>
  <c r="T279" i="13"/>
  <c r="T203" i="13"/>
  <c r="U198" i="13"/>
  <c r="V198" i="13" s="1"/>
  <c r="T142" i="13"/>
  <c r="U327" i="13"/>
  <c r="V327" i="13" s="1"/>
  <c r="U224" i="13"/>
  <c r="V224" i="13" s="1"/>
  <c r="U120" i="13"/>
  <c r="V120" i="13" s="1"/>
  <c r="T138" i="13"/>
  <c r="T295" i="13"/>
  <c r="T149" i="13"/>
  <c r="U332" i="13"/>
  <c r="V332" i="13" s="1"/>
  <c r="T150" i="13"/>
  <c r="T133" i="13"/>
  <c r="U102" i="13"/>
  <c r="V102" i="13" s="1"/>
  <c r="U298" i="13"/>
  <c r="V298" i="13" s="1"/>
  <c r="T275" i="13"/>
  <c r="U214" i="13"/>
  <c r="V214" i="13" s="1"/>
  <c r="U176" i="13"/>
  <c r="V176" i="13" s="1"/>
  <c r="U75" i="13"/>
  <c r="V75" i="13" s="1"/>
  <c r="U236" i="13"/>
  <c r="V236" i="13" s="1"/>
  <c r="U320" i="13"/>
  <c r="V320" i="13" s="1"/>
  <c r="U61" i="13"/>
  <c r="V61" i="13" s="1"/>
  <c r="U125" i="13"/>
  <c r="V125" i="13" s="1"/>
  <c r="U350" i="13"/>
  <c r="V350" i="13" s="1"/>
  <c r="U220" i="13"/>
  <c r="V220" i="13" s="1"/>
  <c r="U153" i="13"/>
  <c r="V153" i="13" s="1"/>
  <c r="U272" i="13"/>
  <c r="V272" i="13" s="1"/>
  <c r="U79" i="13"/>
  <c r="V79" i="13" s="1"/>
  <c r="U96" i="13"/>
  <c r="V96" i="13" s="1"/>
  <c r="U283" i="13"/>
  <c r="V283" i="13" s="1"/>
  <c r="U228" i="13"/>
  <c r="V228" i="13" s="1"/>
  <c r="U151" i="13"/>
  <c r="V151" i="13" s="1"/>
  <c r="U336" i="13"/>
  <c r="V336" i="13" s="1"/>
  <c r="U54" i="13"/>
  <c r="V54" i="13" s="1"/>
  <c r="U88" i="13"/>
  <c r="V88" i="13" s="1"/>
  <c r="U231" i="13"/>
  <c r="V231" i="13" s="1"/>
  <c r="U147" i="13"/>
  <c r="V147" i="13" s="1"/>
  <c r="U69" i="13"/>
  <c r="V69" i="13" s="1"/>
  <c r="U56" i="13"/>
  <c r="V56" i="13" s="1"/>
  <c r="T318" i="13"/>
  <c r="U136" i="13"/>
  <c r="V136" i="13" s="1"/>
  <c r="U299" i="13"/>
  <c r="V299" i="13" s="1"/>
  <c r="U306" i="13"/>
  <c r="V306" i="13" s="1"/>
  <c r="U257" i="13"/>
  <c r="V257" i="13" s="1"/>
  <c r="U55" i="13"/>
  <c r="V55" i="13" s="1"/>
  <c r="T182" i="13"/>
  <c r="U328" i="13"/>
  <c r="V328" i="13" s="1"/>
  <c r="U197" i="13"/>
  <c r="V197" i="13" s="1"/>
  <c r="U346" i="13"/>
  <c r="V346" i="13" s="1"/>
  <c r="U72" i="13"/>
  <c r="V72" i="13" s="1"/>
  <c r="U64" i="13"/>
  <c r="V64" i="13" s="1"/>
  <c r="T314" i="13"/>
  <c r="U104" i="13"/>
  <c r="V104" i="13" s="1"/>
  <c r="U78" i="13"/>
  <c r="V78" i="13" s="1"/>
  <c r="T124" i="13"/>
  <c r="U135" i="13"/>
  <c r="V135" i="13" s="1"/>
  <c r="U106" i="13"/>
  <c r="V106" i="13" s="1"/>
  <c r="U213" i="13"/>
  <c r="V213" i="13" s="1"/>
  <c r="U247" i="13"/>
  <c r="V247" i="13" s="1"/>
  <c r="U48" i="13"/>
  <c r="V48" i="13" s="1"/>
  <c r="U212" i="13"/>
  <c r="V212" i="13" s="1"/>
  <c r="U163" i="13"/>
  <c r="V163" i="13" s="1"/>
  <c r="T285" i="13"/>
  <c r="U284" i="13"/>
  <c r="V284" i="13" s="1"/>
  <c r="U252" i="13"/>
  <c r="V252" i="13" s="1"/>
  <c r="U139" i="13"/>
  <c r="V139" i="13" s="1"/>
  <c r="T119" i="13"/>
  <c r="T193" i="13"/>
  <c r="U126" i="13"/>
  <c r="V126" i="13" s="1"/>
  <c r="U171" i="13"/>
  <c r="V171" i="13" s="1"/>
  <c r="U204" i="13"/>
  <c r="V204" i="13" s="1"/>
  <c r="U243" i="13"/>
  <c r="V243" i="13" s="1"/>
  <c r="U262" i="13"/>
  <c r="V262" i="13" s="1"/>
  <c r="T317" i="13"/>
  <c r="T164" i="13"/>
  <c r="U157" i="13"/>
  <c r="V157" i="13" s="1"/>
  <c r="T244" i="13"/>
  <c r="T111" i="13"/>
  <c r="U117" i="13"/>
  <c r="V117" i="13" s="1"/>
  <c r="U218" i="13"/>
  <c r="V218" i="13" s="1"/>
  <c r="T217" i="13"/>
  <c r="U172" i="13"/>
  <c r="V172" i="13" s="1"/>
  <c r="T319" i="13"/>
  <c r="U343" i="13"/>
  <c r="V343" i="13" s="1"/>
  <c r="U52" i="13"/>
  <c r="V52" i="13" s="1"/>
  <c r="U66" i="13"/>
  <c r="V66" i="13" s="1"/>
  <c r="U62" i="13"/>
  <c r="V62" i="13" s="1"/>
  <c r="U141" i="13"/>
  <c r="V141" i="13" s="1"/>
  <c r="U128" i="13"/>
  <c r="V128" i="13" s="1"/>
  <c r="T201" i="13"/>
  <c r="U232" i="13"/>
  <c r="V232" i="13" s="1"/>
  <c r="U196" i="13"/>
  <c r="V196" i="13" s="1"/>
  <c r="U347" i="13"/>
  <c r="V347" i="13" s="1"/>
  <c r="U86" i="13"/>
  <c r="V86" i="13" s="1"/>
  <c r="U307" i="13"/>
  <c r="V307" i="13" s="1"/>
  <c r="U345" i="13"/>
  <c r="V345" i="13" s="1"/>
  <c r="T249" i="13"/>
  <c r="U112" i="13"/>
  <c r="V112" i="13" s="1"/>
  <c r="T187" i="13"/>
  <c r="U238" i="13"/>
  <c r="V238" i="13" s="1"/>
  <c r="U110" i="13"/>
  <c r="V110" i="13" s="1"/>
  <c r="U302" i="13"/>
  <c r="V302" i="13" s="1"/>
  <c r="U313" i="13"/>
  <c r="V313" i="13" s="1"/>
  <c r="U331" i="13"/>
  <c r="V331" i="13" s="1"/>
  <c r="U92" i="13"/>
  <c r="V92" i="13" s="1"/>
  <c r="U60" i="13"/>
  <c r="V60" i="13" s="1"/>
  <c r="U99" i="13"/>
  <c r="V99" i="13" s="1"/>
  <c r="U185" i="13"/>
  <c r="V185" i="13" s="1"/>
  <c r="U205" i="13"/>
  <c r="V205" i="13" s="1"/>
  <c r="U118" i="13"/>
  <c r="V118" i="13" s="1"/>
  <c r="U349" i="13"/>
  <c r="V349" i="13" s="1"/>
  <c r="U266" i="13"/>
  <c r="V266" i="13" s="1"/>
  <c r="U44" i="13"/>
  <c r="V44" i="13" s="1"/>
  <c r="U273" i="13"/>
  <c r="V273" i="13" s="1"/>
  <c r="U351" i="13"/>
  <c r="V351" i="13" s="1"/>
  <c r="U334" i="13"/>
  <c r="V334" i="13" s="1"/>
  <c r="U41" i="13"/>
  <c r="V41" i="13" s="1"/>
  <c r="U260" i="13"/>
  <c r="V260" i="13" s="1"/>
  <c r="U47" i="13"/>
  <c r="V47" i="13" s="1"/>
  <c r="U315" i="13"/>
  <c r="V315" i="13" s="1"/>
  <c r="U140" i="13"/>
  <c r="V140" i="13" s="1"/>
  <c r="U146" i="13"/>
  <c r="V146" i="13" s="1"/>
  <c r="U67" i="13"/>
  <c r="V67" i="13" s="1"/>
  <c r="U168" i="13"/>
  <c r="V168" i="13" s="1"/>
  <c r="T73" i="13"/>
  <c r="U304" i="13"/>
  <c r="V304" i="13" s="1"/>
  <c r="U134" i="13"/>
  <c r="V134" i="13" s="1"/>
  <c r="U280" i="13"/>
  <c r="V280" i="13" s="1"/>
  <c r="U311" i="13"/>
  <c r="V311" i="13" s="1"/>
  <c r="T316" i="13"/>
  <c r="U121" i="13"/>
  <c r="V121" i="13" s="1"/>
  <c r="U297" i="13"/>
  <c r="V297" i="13" s="1"/>
  <c r="U342" i="13"/>
  <c r="V342" i="13" s="1"/>
  <c r="U116" i="13"/>
  <c r="V116" i="13" s="1"/>
  <c r="U46" i="13"/>
  <c r="V46" i="13" s="1"/>
  <c r="U148" i="13"/>
  <c r="V148" i="13" s="1"/>
  <c r="U239" i="13"/>
  <c r="V239" i="13" s="1"/>
  <c r="U165" i="13"/>
  <c r="V165" i="13" s="1"/>
  <c r="U184" i="13"/>
  <c r="V184" i="13" s="1"/>
  <c r="U137" i="13"/>
  <c r="V137" i="13" s="1"/>
  <c r="U335" i="13"/>
  <c r="V335" i="13" s="1"/>
  <c r="U200" i="13"/>
  <c r="V200" i="13" s="1"/>
  <c r="T326" i="13"/>
  <c r="U216" i="13"/>
  <c r="V216" i="13" s="1"/>
  <c r="U329" i="13"/>
  <c r="V329" i="13" s="1"/>
  <c r="U158" i="13"/>
  <c r="V158" i="13" s="1"/>
  <c r="T322" i="13"/>
  <c r="U189" i="13"/>
  <c r="V189" i="13" s="1"/>
  <c r="T68" i="13"/>
  <c r="U190" i="13"/>
  <c r="V190" i="13" s="1"/>
  <c r="U202" i="13"/>
  <c r="V202" i="13" s="1"/>
  <c r="U230" i="13"/>
  <c r="V230" i="13" s="1"/>
  <c r="T132" i="13"/>
  <c r="T167" i="13"/>
  <c r="U251" i="13"/>
  <c r="V251" i="13" s="1"/>
  <c r="U293" i="13"/>
  <c r="V293" i="13" s="1"/>
  <c r="U186" i="13"/>
  <c r="V186" i="13" s="1"/>
  <c r="T161" i="13"/>
  <c r="U87" i="13"/>
  <c r="V87" i="13" s="1"/>
  <c r="U286" i="13"/>
  <c r="V286" i="13" s="1"/>
  <c r="U84" i="13"/>
  <c r="V84" i="13" s="1"/>
  <c r="U305" i="13"/>
  <c r="V305" i="13" s="1"/>
  <c r="U82" i="13"/>
  <c r="V82" i="13" s="1"/>
  <c r="U233" i="13"/>
  <c r="V233" i="13" s="1"/>
  <c r="T192" i="13"/>
  <c r="U50" i="13"/>
  <c r="V50" i="13" s="1"/>
  <c r="T312" i="13"/>
  <c r="T103" i="13"/>
  <c r="U95" i="13"/>
  <c r="V95" i="13" s="1"/>
  <c r="U174" i="13"/>
  <c r="V174" i="13" s="1"/>
  <c r="U222" i="13"/>
  <c r="V222" i="13" s="1"/>
  <c r="T123" i="13"/>
  <c r="T256" i="13"/>
  <c r="T179" i="13"/>
  <c r="T76" i="13"/>
  <c r="U354" i="13"/>
  <c r="V354" i="13" s="1"/>
  <c r="U89" i="13"/>
  <c r="V89" i="13" s="1"/>
  <c r="U291" i="13"/>
  <c r="V291" i="13" s="1"/>
  <c r="U309" i="13"/>
  <c r="V309" i="13" s="1"/>
  <c r="U292" i="13"/>
  <c r="V292" i="13" s="1"/>
  <c r="U269" i="13"/>
  <c r="V269" i="13" s="1"/>
  <c r="U237" i="13"/>
  <c r="V237" i="13" s="1"/>
  <c r="U267" i="13"/>
  <c r="V267" i="13" s="1"/>
  <c r="U353" i="13"/>
  <c r="V353" i="13" s="1"/>
  <c r="U341" i="13"/>
  <c r="V341" i="13" s="1"/>
  <c r="U162" i="13"/>
  <c r="V162" i="13" s="1"/>
  <c r="U270" i="13"/>
  <c r="V270" i="13" s="1"/>
  <c r="U130" i="13"/>
  <c r="V130" i="13" s="1"/>
  <c r="U177" i="13"/>
  <c r="V177" i="13" s="1"/>
  <c r="U194" i="13"/>
  <c r="V194" i="13" s="1"/>
  <c r="U264" i="13"/>
  <c r="V264" i="13" s="1"/>
  <c r="T188" i="13"/>
  <c r="T330" i="13"/>
  <c r="U70" i="13"/>
  <c r="V70" i="13" s="1"/>
  <c r="U169" i="13"/>
  <c r="V169" i="13" s="1"/>
  <c r="U145" i="13"/>
  <c r="V145" i="13" s="1"/>
  <c r="U156" i="13"/>
  <c r="V156" i="13" s="1"/>
  <c r="U242" i="13"/>
  <c r="V242" i="13" s="1"/>
  <c r="U310" i="13"/>
  <c r="V310" i="13" s="1"/>
  <c r="U276" i="13"/>
  <c r="V276" i="13" s="1"/>
  <c r="U339" i="13"/>
  <c r="V339" i="13" s="1"/>
  <c r="U348" i="13"/>
  <c r="V348" i="13" s="1"/>
  <c r="U59" i="13"/>
  <c r="V59" i="13" s="1"/>
  <c r="U223" i="13"/>
  <c r="V223" i="13" s="1"/>
  <c r="U209" i="13"/>
  <c r="V209" i="13" s="1"/>
  <c r="U195" i="13"/>
  <c r="V195" i="13" s="1"/>
  <c r="U143" i="13"/>
  <c r="V143" i="13" s="1"/>
  <c r="U265" i="13"/>
  <c r="V265" i="13" s="1"/>
  <c r="U290" i="13"/>
  <c r="V290" i="13" s="1"/>
  <c r="U107" i="13"/>
  <c r="V107" i="13" s="1"/>
  <c r="U65" i="13"/>
  <c r="V65" i="13" s="1"/>
  <c r="U129" i="13"/>
  <c r="V129" i="13" s="1"/>
  <c r="U208" i="13"/>
  <c r="V208" i="13" s="1"/>
  <c r="U43" i="13"/>
  <c r="V43" i="13" s="1"/>
  <c r="T321" i="13"/>
  <c r="T248" i="13"/>
  <c r="T324" i="13"/>
  <c r="T144" i="13"/>
  <c r="T94" i="13"/>
  <c r="T166" i="13"/>
  <c r="T183" i="13"/>
  <c r="T235" i="13"/>
  <c r="T49" i="13"/>
  <c r="T215" i="13"/>
  <c r="T227" i="13"/>
  <c r="T245" i="13"/>
  <c r="T170" i="13"/>
  <c r="U113" i="13"/>
  <c r="V113" i="13" s="1"/>
  <c r="U191" i="13"/>
  <c r="V191" i="13" s="1"/>
  <c r="U254" i="13"/>
  <c r="V254" i="13" s="1"/>
  <c r="U115" i="13"/>
  <c r="V115" i="13" s="1"/>
  <c r="U294" i="13"/>
  <c r="V294" i="13" s="1"/>
  <c r="U221" i="13"/>
  <c r="V221" i="13" s="1"/>
  <c r="U258" i="13"/>
  <c r="V258" i="13" s="1"/>
  <c r="U159" i="13"/>
  <c r="V159" i="13" s="1"/>
  <c r="U81" i="13"/>
  <c r="V81" i="13" s="1"/>
  <c r="U337" i="13"/>
  <c r="V337" i="13" s="1"/>
  <c r="U250" i="13"/>
  <c r="V250" i="13" s="1"/>
  <c r="T241" i="13"/>
  <c r="T225" i="13"/>
  <c r="U122" i="13"/>
  <c r="V122" i="13" s="1"/>
  <c r="U338" i="13"/>
  <c r="V338" i="13" s="1"/>
  <c r="U71" i="13"/>
  <c r="V71" i="13" s="1"/>
  <c r="U234" i="13"/>
  <c r="V234" i="13" s="1"/>
  <c r="U180" i="13"/>
  <c r="V180" i="13" s="1"/>
  <c r="U325" i="13"/>
  <c r="V325" i="13" s="1"/>
  <c r="U211" i="13"/>
  <c r="V211" i="13" s="1"/>
  <c r="T80" i="13"/>
  <c r="U344" i="13"/>
  <c r="V344" i="13" s="1"/>
  <c r="U108" i="13"/>
  <c r="V108" i="13" s="1"/>
  <c r="T289" i="13"/>
  <c r="U282" i="13"/>
  <c r="V282" i="13" s="1"/>
  <c r="U114" i="13"/>
  <c r="V114" i="13" s="1"/>
  <c r="U287" i="13"/>
  <c r="V287" i="13" s="1"/>
  <c r="T207" i="13"/>
  <c r="T181" i="13"/>
  <c r="U352" i="13"/>
  <c r="V352" i="13" s="1"/>
  <c r="U173" i="13"/>
  <c r="V173" i="13" s="1"/>
  <c r="U301" i="13"/>
  <c r="V301" i="13" s="1"/>
  <c r="U160" i="13"/>
  <c r="V160" i="13" s="1"/>
  <c r="U271" i="13"/>
  <c r="V271" i="13" s="1"/>
  <c r="U127" i="13"/>
  <c r="V127" i="13" s="1"/>
  <c r="T58" i="13"/>
  <c r="U281" i="13"/>
  <c r="V281" i="13" s="1"/>
  <c r="T261" i="13"/>
  <c r="U274" i="13"/>
  <c r="V274" i="13" s="1"/>
  <c r="U340" i="13"/>
  <c r="V340" i="13" s="1"/>
  <c r="U255" i="13"/>
  <c r="V255" i="13" s="1"/>
  <c r="T53" i="13"/>
  <c r="U268" i="13"/>
  <c r="V268" i="13" s="1"/>
  <c r="U105" i="13"/>
  <c r="V105" i="13" s="1"/>
  <c r="U206" i="13"/>
  <c r="V206" i="13" s="1"/>
  <c r="U199" i="13"/>
  <c r="V199" i="13" s="1"/>
  <c r="U323" i="13"/>
  <c r="V323" i="13" s="1"/>
  <c r="T97" i="13"/>
  <c r="U263" i="13"/>
  <c r="V263" i="13" s="1"/>
  <c r="U229" i="13"/>
  <c r="V229" i="13" s="1"/>
  <c r="U152" i="13"/>
  <c r="V152" i="13" s="1"/>
  <c r="U219" i="13"/>
  <c r="V219" i="13" s="1"/>
  <c r="U155" i="13"/>
  <c r="V155" i="13" s="1"/>
  <c r="U178" i="13"/>
  <c r="V178" i="13" s="1"/>
  <c r="H223" i="13"/>
  <c r="I223" i="13"/>
  <c r="J223" i="13" s="1"/>
  <c r="H233" i="13"/>
  <c r="I233" i="13"/>
  <c r="J233" i="13" s="1"/>
  <c r="H259" i="13"/>
  <c r="I259" i="13"/>
  <c r="J259" i="13" s="1"/>
  <c r="X55" i="13"/>
  <c r="Y55" i="13"/>
  <c r="Z55" i="13" s="1"/>
  <c r="H242" i="13"/>
  <c r="I242" i="13"/>
  <c r="J242" i="13" s="1"/>
  <c r="H298" i="13"/>
  <c r="I298" i="13"/>
  <c r="J298" i="13" s="1"/>
  <c r="H344" i="13"/>
  <c r="I344" i="13"/>
  <c r="J344" i="13" s="1"/>
  <c r="H111" i="13"/>
  <c r="I111" i="13"/>
  <c r="J111" i="13" s="1"/>
  <c r="H348" i="13"/>
  <c r="I348" i="13"/>
  <c r="J348" i="13" s="1"/>
  <c r="X220" i="13"/>
  <c r="Y220" i="13"/>
  <c r="Z220" i="13" s="1"/>
  <c r="H282" i="13"/>
  <c r="I282" i="13"/>
  <c r="J282" i="13" s="1"/>
  <c r="H146" i="13"/>
  <c r="I146" i="13"/>
  <c r="J146" i="13" s="1"/>
  <c r="AR81" i="13"/>
  <c r="AS81" i="13"/>
  <c r="AT81" i="13" s="1"/>
  <c r="H173" i="13"/>
  <c r="I173" i="13"/>
  <c r="J173" i="13" s="1"/>
  <c r="H203" i="13"/>
  <c r="I203" i="13"/>
  <c r="J203" i="13" s="1"/>
  <c r="H171" i="13"/>
  <c r="I171" i="13"/>
  <c r="J171" i="13" s="1"/>
  <c r="H249" i="13"/>
  <c r="I249" i="13"/>
  <c r="J249" i="13" s="1"/>
  <c r="H295" i="13"/>
  <c r="I295" i="13"/>
  <c r="J295" i="13" s="1"/>
  <c r="H261" i="13"/>
  <c r="I261" i="13"/>
  <c r="J261" i="13" s="1"/>
  <c r="X137" i="13"/>
  <c r="Y137" i="13"/>
  <c r="Z137" i="13" s="1"/>
  <c r="AR117" i="13"/>
  <c r="AS117" i="13"/>
  <c r="AT117" i="13" s="1"/>
  <c r="H189" i="13"/>
  <c r="I189" i="13"/>
  <c r="J189" i="13" s="1"/>
  <c r="H320" i="13"/>
  <c r="I320" i="13"/>
  <c r="J320" i="13" s="1"/>
  <c r="H301" i="13"/>
  <c r="I301" i="13"/>
  <c r="J301" i="13" s="1"/>
  <c r="H251" i="13"/>
  <c r="I251" i="13"/>
  <c r="J251" i="13" s="1"/>
  <c r="H345" i="13"/>
  <c r="I345" i="13"/>
  <c r="J345" i="13" s="1"/>
  <c r="H112" i="13"/>
  <c r="I112" i="13"/>
  <c r="J112" i="13" s="1"/>
  <c r="H150" i="13"/>
  <c r="I150" i="13"/>
  <c r="J150" i="13" s="1"/>
  <c r="H65" i="13"/>
  <c r="I65" i="13"/>
  <c r="J65" i="13" s="1"/>
  <c r="AR263" i="13"/>
  <c r="AS263" i="13"/>
  <c r="AT263" i="13" s="1"/>
  <c r="X218" i="13"/>
  <c r="Y218" i="13"/>
  <c r="Z218" i="13" s="1"/>
  <c r="H237" i="13"/>
  <c r="I237" i="13"/>
  <c r="J237" i="13" s="1"/>
  <c r="AR43" i="13"/>
  <c r="AS43" i="13"/>
  <c r="AT43" i="13" s="1"/>
  <c r="H296" i="13"/>
  <c r="I296" i="13"/>
  <c r="J296" i="13" s="1"/>
  <c r="H334" i="13"/>
  <c r="I334" i="13"/>
  <c r="J334" i="13" s="1"/>
  <c r="H300" i="13"/>
  <c r="I300" i="13"/>
  <c r="J300" i="13" s="1"/>
  <c r="X155" i="13"/>
  <c r="Y155" i="13"/>
  <c r="Z155" i="13" s="1"/>
  <c r="H113" i="13"/>
  <c r="I113" i="13"/>
  <c r="J113" i="13" s="1"/>
  <c r="H333" i="13"/>
  <c r="I333" i="13"/>
  <c r="J333" i="13" s="1"/>
  <c r="X119" i="13"/>
  <c r="Y119" i="13"/>
  <c r="Z119" i="13" s="1"/>
  <c r="H291" i="13"/>
  <c r="I291" i="13"/>
  <c r="J291" i="13" s="1"/>
  <c r="H89" i="13"/>
  <c r="I89" i="13"/>
  <c r="J89" i="13" s="1"/>
  <c r="H134" i="13"/>
  <c r="I134" i="13"/>
  <c r="J134" i="13" s="1"/>
  <c r="H64" i="13"/>
  <c r="I64" i="13"/>
  <c r="J64" i="13" s="1"/>
  <c r="AR135" i="13"/>
  <c r="AS135" i="13"/>
  <c r="AT135" i="13" s="1"/>
  <c r="H54" i="13"/>
  <c r="I54" i="13"/>
  <c r="J54" i="13" s="1"/>
  <c r="X208" i="13"/>
  <c r="Y208" i="13"/>
  <c r="Z208" i="13" s="1"/>
  <c r="X318" i="13"/>
  <c r="Y318" i="13"/>
  <c r="Z318" i="13" s="1"/>
  <c r="X117" i="13"/>
  <c r="Y117" i="13"/>
  <c r="Z117" i="13" s="1"/>
  <c r="X235" i="13"/>
  <c r="Y235" i="13"/>
  <c r="Z235" i="13" s="1"/>
  <c r="X42" i="13"/>
  <c r="Y42" i="13"/>
  <c r="Z42" i="13" s="1"/>
  <c r="AR216" i="13"/>
  <c r="AS216" i="13"/>
  <c r="AT216" i="13" s="1"/>
  <c r="AR279" i="13"/>
  <c r="AS279" i="13"/>
  <c r="AT279" i="13" s="1"/>
  <c r="AR78" i="13"/>
  <c r="AS78" i="13"/>
  <c r="AT78" i="13" s="1"/>
  <c r="AR188" i="13"/>
  <c r="AS188" i="13"/>
  <c r="AT188" i="13" s="1"/>
  <c r="X89" i="13"/>
  <c r="Y89" i="13"/>
  <c r="Z89" i="13" s="1"/>
  <c r="X319" i="13"/>
  <c r="Y319" i="13"/>
  <c r="Z319" i="13" s="1"/>
  <c r="X118" i="13"/>
  <c r="Y118" i="13"/>
  <c r="Z118" i="13" s="1"/>
  <c r="X228" i="13"/>
  <c r="Y228" i="13"/>
  <c r="Z228" i="13" s="1"/>
  <c r="X354" i="13"/>
  <c r="Y354" i="13"/>
  <c r="Z354" i="13" s="1"/>
  <c r="AR200" i="13"/>
  <c r="AS200" i="13"/>
  <c r="AT200" i="13" s="1"/>
  <c r="AR281" i="13"/>
  <c r="AS281" i="13"/>
  <c r="AT281" i="13" s="1"/>
  <c r="AR79" i="13"/>
  <c r="AS79" i="13"/>
  <c r="AT79" i="13" s="1"/>
  <c r="AR189" i="13"/>
  <c r="AS189" i="13"/>
  <c r="AT189" i="13" s="1"/>
  <c r="AR307" i="13"/>
  <c r="AS307" i="13"/>
  <c r="AT307" i="13" s="1"/>
  <c r="H56" i="13"/>
  <c r="I56" i="13"/>
  <c r="J56" i="13" s="1"/>
  <c r="X312" i="13"/>
  <c r="Y312" i="13"/>
  <c r="Z312" i="13" s="1"/>
  <c r="X111" i="13"/>
  <c r="Y111" i="13"/>
  <c r="Z111" i="13" s="1"/>
  <c r="X221" i="13"/>
  <c r="Y221" i="13"/>
  <c r="Z221" i="13" s="1"/>
  <c r="X339" i="13"/>
  <c r="Y339" i="13"/>
  <c r="Z339" i="13" s="1"/>
  <c r="X146" i="13"/>
  <c r="Y146" i="13"/>
  <c r="Z146" i="13" s="1"/>
  <c r="AR314" i="13"/>
  <c r="AS314" i="13"/>
  <c r="AT314" i="13" s="1"/>
  <c r="AR73" i="13"/>
  <c r="AS73" i="13"/>
  <c r="AT73" i="13" s="1"/>
  <c r="AR182" i="13"/>
  <c r="AS182" i="13"/>
  <c r="AT182" i="13" s="1"/>
  <c r="AR292" i="13"/>
  <c r="AS292" i="13"/>
  <c r="AT292" i="13" s="1"/>
  <c r="AR99" i="13"/>
  <c r="AS99" i="13"/>
  <c r="AT99" i="13" s="1"/>
  <c r="X105" i="13"/>
  <c r="Y105" i="13"/>
  <c r="Z105" i="13" s="1"/>
  <c r="X48" i="13"/>
  <c r="Y48" i="13"/>
  <c r="Z48" i="13" s="1"/>
  <c r="X158" i="13"/>
  <c r="Y158" i="13"/>
  <c r="Z158" i="13" s="1"/>
  <c r="X268" i="13"/>
  <c r="Y268" i="13"/>
  <c r="Z268" i="13" s="1"/>
  <c r="X75" i="13"/>
  <c r="Y75" i="13"/>
  <c r="Z75" i="13" s="1"/>
  <c r="AR42" i="13"/>
  <c r="AS42" i="13"/>
  <c r="AT42" i="13" s="1"/>
  <c r="AR321" i="13"/>
  <c r="AS321" i="13"/>
  <c r="AT321" i="13" s="1"/>
  <c r="AR119" i="13"/>
  <c r="AS119" i="13"/>
  <c r="AT119" i="13" s="1"/>
  <c r="AR229" i="13"/>
  <c r="AS229" i="13"/>
  <c r="AT229" i="13" s="1"/>
  <c r="AR347" i="13"/>
  <c r="AS347" i="13"/>
  <c r="AT347" i="13" s="1"/>
  <c r="H95" i="13"/>
  <c r="I95" i="13"/>
  <c r="J95" i="13" s="1"/>
  <c r="X296" i="13"/>
  <c r="Y296" i="13"/>
  <c r="Z296" i="13" s="1"/>
  <c r="X95" i="13"/>
  <c r="Y95" i="13"/>
  <c r="Z95" i="13" s="1"/>
  <c r="X205" i="13"/>
  <c r="Y205" i="13"/>
  <c r="Z205" i="13" s="1"/>
  <c r="X323" i="13"/>
  <c r="Y323" i="13"/>
  <c r="Z323" i="13" s="1"/>
  <c r="X130" i="13"/>
  <c r="Y130" i="13"/>
  <c r="Z130" i="13" s="1"/>
  <c r="AR250" i="13"/>
  <c r="AS250" i="13"/>
  <c r="AT250" i="13" s="1"/>
  <c r="AR57" i="13"/>
  <c r="AS57" i="13"/>
  <c r="AT57" i="13" s="1"/>
  <c r="AR166" i="13"/>
  <c r="AS166" i="13"/>
  <c r="AT166" i="13" s="1"/>
  <c r="AR276" i="13"/>
  <c r="AS276" i="13"/>
  <c r="AT276" i="13" s="1"/>
  <c r="AR83" i="13"/>
  <c r="AS83" i="13"/>
  <c r="AT83" i="13" s="1"/>
  <c r="X281" i="13"/>
  <c r="Y281" i="13"/>
  <c r="Z281" i="13" s="1"/>
  <c r="X343" i="13"/>
  <c r="Y343" i="13"/>
  <c r="Z343" i="13" s="1"/>
  <c r="X142" i="13"/>
  <c r="Y142" i="13"/>
  <c r="Z142" i="13" s="1"/>
  <c r="X252" i="13"/>
  <c r="Y252" i="13"/>
  <c r="Z252" i="13" s="1"/>
  <c r="X59" i="13"/>
  <c r="Y59" i="13"/>
  <c r="Z59" i="13" s="1"/>
  <c r="AR296" i="13"/>
  <c r="AS296" i="13"/>
  <c r="AT296" i="13" s="1"/>
  <c r="AR305" i="13"/>
  <c r="AS305" i="13"/>
  <c r="AT305" i="13" s="1"/>
  <c r="AR103" i="13"/>
  <c r="AS103" i="13"/>
  <c r="AT103" i="13" s="1"/>
  <c r="AR213" i="13"/>
  <c r="AS213" i="13"/>
  <c r="AT213" i="13" s="1"/>
  <c r="AR331" i="13"/>
  <c r="AS331" i="13"/>
  <c r="AT331" i="13" s="1"/>
  <c r="H88" i="13"/>
  <c r="I88" i="13"/>
  <c r="J88" i="13" s="1"/>
  <c r="X344" i="13"/>
  <c r="Y344" i="13"/>
  <c r="Z344" i="13" s="1"/>
  <c r="X143" i="13"/>
  <c r="Y143" i="13"/>
  <c r="Z143" i="13" s="1"/>
  <c r="X253" i="13"/>
  <c r="Y253" i="13"/>
  <c r="Z253" i="13" s="1"/>
  <c r="X52" i="13"/>
  <c r="Y52" i="13"/>
  <c r="Z52" i="13" s="1"/>
  <c r="X178" i="13"/>
  <c r="Y178" i="13"/>
  <c r="Z178" i="13" s="1"/>
  <c r="AR128" i="13"/>
  <c r="AS128" i="13"/>
  <c r="AT128" i="13" s="1"/>
  <c r="AR105" i="13"/>
  <c r="AS105" i="13"/>
  <c r="AT105" i="13" s="1"/>
  <c r="AR214" i="13"/>
  <c r="AS214" i="13"/>
  <c r="AT214" i="13" s="1"/>
  <c r="AR324" i="13"/>
  <c r="AS324" i="13"/>
  <c r="AT324" i="13" s="1"/>
  <c r="AR131" i="13"/>
  <c r="AS131" i="13"/>
  <c r="AT131" i="13" s="1"/>
  <c r="H238" i="13"/>
  <c r="I238" i="13"/>
  <c r="J238" i="13" s="1"/>
  <c r="H256" i="13"/>
  <c r="I256" i="13"/>
  <c r="J256" i="13" s="1"/>
  <c r="H266" i="13"/>
  <c r="I266" i="13"/>
  <c r="J266" i="13" s="1"/>
  <c r="H267" i="13"/>
  <c r="I267" i="13"/>
  <c r="J267" i="13" s="1"/>
  <c r="H265" i="13"/>
  <c r="I265" i="13"/>
  <c r="J265" i="13" s="1"/>
  <c r="H234" i="13"/>
  <c r="I234" i="13"/>
  <c r="J234" i="13" s="1"/>
  <c r="H280" i="13"/>
  <c r="I280" i="13"/>
  <c r="J280" i="13" s="1"/>
  <c r="H318" i="13"/>
  <c r="I318" i="13"/>
  <c r="J318" i="13" s="1"/>
  <c r="H284" i="13"/>
  <c r="I284" i="13"/>
  <c r="J284" i="13" s="1"/>
  <c r="X346" i="13"/>
  <c r="Y346" i="13"/>
  <c r="Z346" i="13" s="1"/>
  <c r="H241" i="13"/>
  <c r="I241" i="13"/>
  <c r="J241" i="13" s="1"/>
  <c r="H169" i="13"/>
  <c r="I169" i="13"/>
  <c r="J169" i="13" s="1"/>
  <c r="H341" i="13"/>
  <c r="I341" i="13"/>
  <c r="J341" i="13" s="1"/>
  <c r="H188" i="13"/>
  <c r="I188" i="13"/>
  <c r="J188" i="13" s="1"/>
  <c r="H293" i="13"/>
  <c r="I293" i="13"/>
  <c r="J293" i="13" s="1"/>
  <c r="H163" i="13"/>
  <c r="I163" i="13"/>
  <c r="J163" i="13" s="1"/>
  <c r="H185" i="13"/>
  <c r="I185" i="13"/>
  <c r="J185" i="13" s="1"/>
  <c r="H231" i="13"/>
  <c r="I231" i="13"/>
  <c r="J231" i="13" s="1"/>
  <c r="H197" i="13"/>
  <c r="I197" i="13"/>
  <c r="J197" i="13" s="1"/>
  <c r="X247" i="13"/>
  <c r="Y247" i="13"/>
  <c r="Z247" i="13" s="1"/>
  <c r="AR235" i="13"/>
  <c r="AS235" i="13"/>
  <c r="AT235" i="13" s="1"/>
  <c r="H204" i="13"/>
  <c r="I204" i="13"/>
  <c r="J204" i="13" s="1"/>
  <c r="H279" i="13"/>
  <c r="I279" i="13"/>
  <c r="J279" i="13" s="1"/>
  <c r="H202" i="13"/>
  <c r="I202" i="13"/>
  <c r="J202" i="13" s="1"/>
  <c r="H115" i="13"/>
  <c r="I115" i="13"/>
  <c r="J115" i="13" s="1"/>
  <c r="H281" i="13"/>
  <c r="I281" i="13"/>
  <c r="J281" i="13" s="1"/>
  <c r="H327" i="13"/>
  <c r="I327" i="13"/>
  <c r="J327" i="13" s="1"/>
  <c r="H59" i="13"/>
  <c r="I59" i="13"/>
  <c r="J59" i="13" s="1"/>
  <c r="H45" i="13"/>
  <c r="I45" i="13"/>
  <c r="J45" i="13" s="1"/>
  <c r="AR62" i="13"/>
  <c r="AS62" i="13"/>
  <c r="AT62" i="13" s="1"/>
  <c r="H210" i="13"/>
  <c r="I210" i="13"/>
  <c r="J210" i="13" s="1"/>
  <c r="H252" i="13"/>
  <c r="I252" i="13"/>
  <c r="J252" i="13" s="1"/>
  <c r="H187" i="13"/>
  <c r="I187" i="13"/>
  <c r="J187" i="13" s="1"/>
  <c r="H232" i="13"/>
  <c r="I232" i="13"/>
  <c r="J232" i="13" s="1"/>
  <c r="H270" i="13"/>
  <c r="I270" i="13"/>
  <c r="J270" i="13" s="1"/>
  <c r="H236" i="13"/>
  <c r="I236" i="13"/>
  <c r="J236" i="13" s="1"/>
  <c r="AR48" i="13"/>
  <c r="AS48" i="13"/>
  <c r="AT48" i="13" s="1"/>
  <c r="H136" i="13"/>
  <c r="I136" i="13"/>
  <c r="J136" i="13" s="1"/>
  <c r="H338" i="13"/>
  <c r="I338" i="13"/>
  <c r="J338" i="13" s="1"/>
  <c r="X154" i="13"/>
  <c r="Y154" i="13"/>
  <c r="Z154" i="13" s="1"/>
  <c r="H114" i="13"/>
  <c r="I114" i="13"/>
  <c r="J114" i="13" s="1"/>
  <c r="H311" i="13"/>
  <c r="I311" i="13"/>
  <c r="J311" i="13" s="1"/>
  <c r="H277" i="13"/>
  <c r="I277" i="13"/>
  <c r="J277" i="13" s="1"/>
  <c r="X233" i="13"/>
  <c r="Y233" i="13"/>
  <c r="Z233" i="13" s="1"/>
  <c r="AR245" i="13"/>
  <c r="AS245" i="13"/>
  <c r="AT245" i="13" s="1"/>
  <c r="H61" i="13"/>
  <c r="I61" i="13"/>
  <c r="J61" i="13" s="1"/>
  <c r="X144" i="13"/>
  <c r="Y144" i="13"/>
  <c r="Z144" i="13" s="1"/>
  <c r="X254" i="13"/>
  <c r="Y254" i="13"/>
  <c r="Z254" i="13" s="1"/>
  <c r="X53" i="13"/>
  <c r="Y53" i="13"/>
  <c r="Z53" i="13" s="1"/>
  <c r="X171" i="13"/>
  <c r="Y171" i="13"/>
  <c r="Z171" i="13" s="1"/>
  <c r="AR112" i="13"/>
  <c r="AS112" i="13"/>
  <c r="AT112" i="13" s="1"/>
  <c r="AR274" i="13"/>
  <c r="AS274" i="13"/>
  <c r="AT274" i="13" s="1"/>
  <c r="AR215" i="13"/>
  <c r="AS215" i="13"/>
  <c r="AT215" i="13" s="1"/>
  <c r="AR325" i="13"/>
  <c r="AS325" i="13"/>
  <c r="AT325" i="13" s="1"/>
  <c r="AR124" i="13"/>
  <c r="AS124" i="13"/>
  <c r="AT124" i="13" s="1"/>
  <c r="X201" i="13"/>
  <c r="Y201" i="13"/>
  <c r="Z201" i="13" s="1"/>
  <c r="X255" i="13"/>
  <c r="Y255" i="13"/>
  <c r="Z255" i="13" s="1"/>
  <c r="X54" i="13"/>
  <c r="Y54" i="13"/>
  <c r="Z54" i="13" s="1"/>
  <c r="X164" i="13"/>
  <c r="Y164" i="13"/>
  <c r="Z164" i="13" s="1"/>
  <c r="X290" i="13"/>
  <c r="Y290" i="13"/>
  <c r="Z290" i="13" s="1"/>
  <c r="AR258" i="13"/>
  <c r="AS258" i="13"/>
  <c r="AT258" i="13" s="1"/>
  <c r="AR217" i="13"/>
  <c r="AS217" i="13"/>
  <c r="AT217" i="13" s="1"/>
  <c r="AR326" i="13"/>
  <c r="AS326" i="13"/>
  <c r="AT326" i="13" s="1"/>
  <c r="AR125" i="13"/>
  <c r="AS125" i="13"/>
  <c r="AT125" i="13" s="1"/>
  <c r="AR243" i="13"/>
  <c r="AS243" i="13"/>
  <c r="AT243" i="13" s="1"/>
  <c r="H47" i="13"/>
  <c r="I47" i="13"/>
  <c r="J47" i="13" s="1"/>
  <c r="X248" i="13"/>
  <c r="Y248" i="13"/>
  <c r="Z248" i="13" s="1"/>
  <c r="X47" i="13"/>
  <c r="Y47" i="13"/>
  <c r="Z47" i="13" s="1"/>
  <c r="X157" i="13"/>
  <c r="Y157" i="13"/>
  <c r="Z157" i="13" s="1"/>
  <c r="X275" i="13"/>
  <c r="Y275" i="13"/>
  <c r="Z275" i="13" s="1"/>
  <c r="X82" i="13"/>
  <c r="Y82" i="13"/>
  <c r="Z82" i="13" s="1"/>
  <c r="AR58" i="13"/>
  <c r="AS58" i="13"/>
  <c r="AT58" i="13" s="1"/>
  <c r="AR319" i="13"/>
  <c r="AS319" i="13"/>
  <c r="AT319" i="13" s="1"/>
  <c r="AR118" i="13"/>
  <c r="AS118" i="13"/>
  <c r="AT118" i="13" s="1"/>
  <c r="AR228" i="13"/>
  <c r="AS228" i="13"/>
  <c r="AT228" i="13" s="1"/>
  <c r="H116" i="13"/>
  <c r="I116" i="13"/>
  <c r="J116" i="13" s="1"/>
  <c r="X209" i="13"/>
  <c r="Y209" i="13"/>
  <c r="Z209" i="13" s="1"/>
  <c r="X295" i="13"/>
  <c r="Y295" i="13"/>
  <c r="Z295" i="13" s="1"/>
  <c r="X94" i="13"/>
  <c r="Y94" i="13"/>
  <c r="Z94" i="13" s="1"/>
  <c r="X204" i="13"/>
  <c r="Y204" i="13"/>
  <c r="Z204" i="13" s="1"/>
  <c r="X330" i="13"/>
  <c r="Y330" i="13"/>
  <c r="Z330" i="13" s="1"/>
  <c r="AR104" i="13"/>
  <c r="AS104" i="13"/>
  <c r="AT104" i="13" s="1"/>
  <c r="AR257" i="13"/>
  <c r="AS257" i="13"/>
  <c r="AT257" i="13" s="1"/>
  <c r="AR55" i="13"/>
  <c r="AS55" i="13"/>
  <c r="AT55" i="13" s="1"/>
  <c r="AR165" i="13"/>
  <c r="AS165" i="13"/>
  <c r="AT165" i="13" s="1"/>
  <c r="AR283" i="13"/>
  <c r="AS283" i="13"/>
  <c r="AT283" i="13" s="1"/>
  <c r="H78" i="13"/>
  <c r="I78" i="13"/>
  <c r="J78" i="13" s="1"/>
  <c r="X232" i="13"/>
  <c r="Y232" i="13"/>
  <c r="Z232" i="13" s="1"/>
  <c r="X342" i="13"/>
  <c r="Y342" i="13"/>
  <c r="Z342" i="13" s="1"/>
  <c r="X141" i="13"/>
  <c r="Y141" i="13"/>
  <c r="Z141" i="13" s="1"/>
  <c r="X259" i="13"/>
  <c r="Y259" i="13"/>
  <c r="Z259" i="13" s="1"/>
  <c r="X66" i="13"/>
  <c r="Y66" i="13"/>
  <c r="Z66" i="13" s="1"/>
  <c r="AR312" i="13"/>
  <c r="AS312" i="13"/>
  <c r="AT312" i="13" s="1"/>
  <c r="AR303" i="13"/>
  <c r="AS303" i="13"/>
  <c r="AT303" i="13" s="1"/>
  <c r="AR102" i="13"/>
  <c r="AS102" i="13"/>
  <c r="AT102" i="13" s="1"/>
  <c r="AR212" i="13"/>
  <c r="AS212" i="13"/>
  <c r="AT212" i="13" s="1"/>
  <c r="H97" i="13"/>
  <c r="I97" i="13"/>
  <c r="J97" i="13" s="1"/>
  <c r="X81" i="13"/>
  <c r="Y81" i="13"/>
  <c r="Z81" i="13" s="1"/>
  <c r="X279" i="13"/>
  <c r="Y279" i="13"/>
  <c r="Z279" i="13" s="1"/>
  <c r="X78" i="13"/>
  <c r="Y78" i="13"/>
  <c r="Z78" i="13" s="1"/>
  <c r="X188" i="13"/>
  <c r="Y188" i="13"/>
  <c r="Z188" i="13" s="1"/>
  <c r="X314" i="13"/>
  <c r="Y314" i="13"/>
  <c r="Z314" i="13" s="1"/>
  <c r="AR354" i="13"/>
  <c r="AS354" i="13"/>
  <c r="AT354" i="13" s="1"/>
  <c r="AR241" i="13"/>
  <c r="AS241" i="13"/>
  <c r="AT241" i="13" s="1"/>
  <c r="AR350" i="13"/>
  <c r="AS350" i="13"/>
  <c r="AT350" i="13" s="1"/>
  <c r="AR149" i="13"/>
  <c r="AS149" i="13"/>
  <c r="AT149" i="13" s="1"/>
  <c r="AR267" i="13"/>
  <c r="AS267" i="13"/>
  <c r="AT267" i="13" s="1"/>
  <c r="H79" i="13"/>
  <c r="I79" i="13"/>
  <c r="J79" i="13" s="1"/>
  <c r="X280" i="13"/>
  <c r="Y280" i="13"/>
  <c r="Z280" i="13" s="1"/>
  <c r="X79" i="13"/>
  <c r="Y79" i="13"/>
  <c r="Z79" i="13" s="1"/>
  <c r="X189" i="13"/>
  <c r="Y189" i="13"/>
  <c r="Z189" i="13" s="1"/>
  <c r="X307" i="13"/>
  <c r="Y307" i="13"/>
  <c r="Z307" i="13" s="1"/>
  <c r="X114" i="13"/>
  <c r="Y114" i="13"/>
  <c r="Z114" i="13" s="1"/>
  <c r="AR186" i="13"/>
  <c r="AS186" i="13"/>
  <c r="AT186" i="13" s="1"/>
  <c r="AR351" i="13"/>
  <c r="AS351" i="13"/>
  <c r="AT351" i="13" s="1"/>
  <c r="AR150" i="13"/>
  <c r="AS150" i="13"/>
  <c r="AT150" i="13" s="1"/>
  <c r="AR260" i="13"/>
  <c r="AS260" i="13"/>
  <c r="AT260" i="13" s="1"/>
  <c r="AR67" i="13"/>
  <c r="AS67" i="13"/>
  <c r="AT67" i="13" s="1"/>
  <c r="H125" i="13"/>
  <c r="I125" i="13"/>
  <c r="J125" i="13" s="1"/>
  <c r="H215" i="13"/>
  <c r="I215" i="13"/>
  <c r="J215" i="13" s="1"/>
  <c r="H289" i="13"/>
  <c r="I289" i="13"/>
  <c r="J289" i="13" s="1"/>
  <c r="H323" i="13"/>
  <c r="I323" i="13"/>
  <c r="J323" i="13" s="1"/>
  <c r="H275" i="13"/>
  <c r="I275" i="13"/>
  <c r="J275" i="13" s="1"/>
  <c r="H170" i="13"/>
  <c r="I170" i="13"/>
  <c r="J170" i="13" s="1"/>
  <c r="H216" i="13"/>
  <c r="I216" i="13"/>
  <c r="J216" i="13" s="1"/>
  <c r="H254" i="13"/>
  <c r="I254" i="13"/>
  <c r="J254" i="13" s="1"/>
  <c r="H220" i="13"/>
  <c r="I220" i="13"/>
  <c r="J220" i="13" s="1"/>
  <c r="AR168" i="13"/>
  <c r="AS168" i="13"/>
  <c r="AT168" i="13" s="1"/>
  <c r="H200" i="13"/>
  <c r="I200" i="13"/>
  <c r="J200" i="13" s="1"/>
  <c r="H128" i="13"/>
  <c r="I128" i="13"/>
  <c r="J128" i="13" s="1"/>
  <c r="H317" i="13"/>
  <c r="I317" i="13"/>
  <c r="J317" i="13" s="1"/>
  <c r="X256" i="13"/>
  <c r="Y256" i="13"/>
  <c r="Z256" i="13" s="1"/>
  <c r="H306" i="13"/>
  <c r="I306" i="13"/>
  <c r="J306" i="13" s="1"/>
  <c r="H354" i="13"/>
  <c r="I354" i="13"/>
  <c r="J354" i="13" s="1"/>
  <c r="H121" i="13"/>
  <c r="I121" i="13"/>
  <c r="J121" i="13" s="1"/>
  <c r="H167" i="13"/>
  <c r="I167" i="13"/>
  <c r="J167" i="13" s="1"/>
  <c r="H133" i="13"/>
  <c r="I133" i="13"/>
  <c r="J133" i="13" s="1"/>
  <c r="X46" i="13"/>
  <c r="Y46" i="13"/>
  <c r="Z46" i="13" s="1"/>
  <c r="H107" i="13"/>
  <c r="I107" i="13"/>
  <c r="J107" i="13" s="1"/>
  <c r="X183" i="13"/>
  <c r="Y183" i="13"/>
  <c r="Z183" i="13" s="1"/>
  <c r="H294" i="13"/>
  <c r="I294" i="13"/>
  <c r="J294" i="13" s="1"/>
  <c r="H91" i="13"/>
  <c r="I91" i="13"/>
  <c r="J91" i="13" s="1"/>
  <c r="H41" i="13"/>
  <c r="I41" i="13"/>
  <c r="J41" i="13" s="1"/>
  <c r="H217" i="13"/>
  <c r="I217" i="13"/>
  <c r="J217" i="13" s="1"/>
  <c r="H263" i="13"/>
  <c r="I263" i="13"/>
  <c r="J263" i="13" s="1"/>
  <c r="H229" i="13"/>
  <c r="I229" i="13"/>
  <c r="J229" i="13" s="1"/>
  <c r="X192" i="13"/>
  <c r="Y192" i="13"/>
  <c r="Z192" i="13" s="1"/>
  <c r="AR172" i="13"/>
  <c r="AS172" i="13"/>
  <c r="AT172" i="13" s="1"/>
  <c r="H192" i="13"/>
  <c r="I192" i="13"/>
  <c r="J192" i="13" s="1"/>
  <c r="H53" i="13"/>
  <c r="I53" i="13"/>
  <c r="J53" i="13" s="1"/>
  <c r="H250" i="13"/>
  <c r="I250" i="13"/>
  <c r="J250" i="13" s="1"/>
  <c r="H168" i="13"/>
  <c r="I168" i="13"/>
  <c r="J168" i="13" s="1"/>
  <c r="H206" i="13"/>
  <c r="I206" i="13"/>
  <c r="J206" i="13" s="1"/>
  <c r="H172" i="13"/>
  <c r="I172" i="13"/>
  <c r="J172" i="13" s="1"/>
  <c r="AR210" i="13"/>
  <c r="AS210" i="13"/>
  <c r="AT210" i="13" s="1"/>
  <c r="H84" i="13"/>
  <c r="I84" i="13"/>
  <c r="J84" i="13" s="1"/>
  <c r="H43" i="13"/>
  <c r="I43" i="13"/>
  <c r="J43" i="13" s="1"/>
  <c r="AR190" i="13"/>
  <c r="AS190" i="13"/>
  <c r="AT190" i="13" s="1"/>
  <c r="H201" i="13"/>
  <c r="I201" i="13"/>
  <c r="J201" i="13" s="1"/>
  <c r="H247" i="13"/>
  <c r="I247" i="13"/>
  <c r="J247" i="13" s="1"/>
  <c r="H213" i="13"/>
  <c r="I213" i="13"/>
  <c r="J213" i="13" s="1"/>
  <c r="X64" i="13"/>
  <c r="Y64" i="13"/>
  <c r="Z64" i="13" s="1"/>
  <c r="AR44" i="13"/>
  <c r="AS44" i="13"/>
  <c r="AT44" i="13" s="1"/>
  <c r="X49" i="13"/>
  <c r="Y49" i="13"/>
  <c r="Z49" i="13" s="1"/>
  <c r="X80" i="13"/>
  <c r="Y80" i="13"/>
  <c r="Z80" i="13" s="1"/>
  <c r="X190" i="13"/>
  <c r="Y190" i="13"/>
  <c r="Z190" i="13" s="1"/>
  <c r="X300" i="13"/>
  <c r="Y300" i="13"/>
  <c r="Z300" i="13" s="1"/>
  <c r="X107" i="13"/>
  <c r="Y107" i="13"/>
  <c r="Z107" i="13" s="1"/>
  <c r="AR170" i="13"/>
  <c r="AS170" i="13"/>
  <c r="AT170" i="13" s="1"/>
  <c r="AR353" i="13"/>
  <c r="AS353" i="13"/>
  <c r="AT353" i="13" s="1"/>
  <c r="AR151" i="13"/>
  <c r="AS151" i="13"/>
  <c r="AT151" i="13" s="1"/>
  <c r="AR261" i="13"/>
  <c r="AS261" i="13"/>
  <c r="AT261" i="13" s="1"/>
  <c r="AR60" i="13"/>
  <c r="AS60" i="13"/>
  <c r="AT60" i="13" s="1"/>
  <c r="X313" i="13"/>
  <c r="Y313" i="13"/>
  <c r="Z313" i="13" s="1"/>
  <c r="X191" i="13"/>
  <c r="Y191" i="13"/>
  <c r="Z191" i="13" s="1"/>
  <c r="X301" i="13"/>
  <c r="Y301" i="13"/>
  <c r="Z301" i="13" s="1"/>
  <c r="X100" i="13"/>
  <c r="Y100" i="13"/>
  <c r="Z100" i="13" s="1"/>
  <c r="X226" i="13"/>
  <c r="Y226" i="13"/>
  <c r="Z226" i="13" s="1"/>
  <c r="AR320" i="13"/>
  <c r="AS320" i="13"/>
  <c r="AT320" i="13" s="1"/>
  <c r="AR153" i="13"/>
  <c r="AS153" i="13"/>
  <c r="AT153" i="13" s="1"/>
  <c r="AR262" i="13"/>
  <c r="AS262" i="13"/>
  <c r="AT262" i="13" s="1"/>
  <c r="AR61" i="13"/>
  <c r="AS61" i="13"/>
  <c r="AT61" i="13" s="1"/>
  <c r="AR179" i="13"/>
  <c r="AS179" i="13"/>
  <c r="AT179" i="13" s="1"/>
  <c r="H101" i="13"/>
  <c r="I101" i="13"/>
  <c r="J101" i="13" s="1"/>
  <c r="X184" i="13"/>
  <c r="Y184" i="13"/>
  <c r="Z184" i="13" s="1"/>
  <c r="X294" i="13"/>
  <c r="Y294" i="13"/>
  <c r="Z294" i="13" s="1"/>
  <c r="X93" i="13"/>
  <c r="Y93" i="13"/>
  <c r="Z93" i="13" s="1"/>
  <c r="X211" i="13"/>
  <c r="Y211" i="13"/>
  <c r="Z211" i="13" s="1"/>
  <c r="AR272" i="13"/>
  <c r="AS272" i="13"/>
  <c r="AT272" i="13" s="1"/>
  <c r="AR120" i="13"/>
  <c r="AS120" i="13"/>
  <c r="AT120" i="13" s="1"/>
  <c r="AR255" i="13"/>
  <c r="AS255" i="13"/>
  <c r="AT255" i="13" s="1"/>
  <c r="AR54" i="13"/>
  <c r="AS54" i="13"/>
  <c r="AT54" i="13" s="1"/>
  <c r="AR164" i="13"/>
  <c r="AS164" i="13"/>
  <c r="AT164" i="13" s="1"/>
  <c r="H74" i="13"/>
  <c r="I74" i="13"/>
  <c r="J74" i="13" s="1"/>
  <c r="X321" i="13"/>
  <c r="Y321" i="13"/>
  <c r="Z321" i="13" s="1"/>
  <c r="X231" i="13"/>
  <c r="Y231" i="13"/>
  <c r="Z231" i="13" s="1"/>
  <c r="X341" i="13"/>
  <c r="Y341" i="13"/>
  <c r="Z341" i="13" s="1"/>
  <c r="X140" i="13"/>
  <c r="Y140" i="13"/>
  <c r="Z140" i="13" s="1"/>
  <c r="X266" i="13"/>
  <c r="Y266" i="13"/>
  <c r="Z266" i="13" s="1"/>
  <c r="AR162" i="13"/>
  <c r="AS162" i="13"/>
  <c r="AT162" i="13" s="1"/>
  <c r="AR193" i="13"/>
  <c r="AS193" i="13"/>
  <c r="AT193" i="13" s="1"/>
  <c r="AR302" i="13"/>
  <c r="AS302" i="13"/>
  <c r="AT302" i="13" s="1"/>
  <c r="AR101" i="13"/>
  <c r="AS101" i="13"/>
  <c r="AT101" i="13" s="1"/>
  <c r="AR219" i="13"/>
  <c r="AS219" i="13"/>
  <c r="AT219" i="13" s="1"/>
  <c r="H85" i="13"/>
  <c r="I85" i="13"/>
  <c r="J85" i="13" s="1"/>
  <c r="X168" i="13"/>
  <c r="Y168" i="13"/>
  <c r="Z168" i="13" s="1"/>
  <c r="X278" i="13"/>
  <c r="Y278" i="13"/>
  <c r="Z278" i="13" s="1"/>
  <c r="X77" i="13"/>
  <c r="Y77" i="13"/>
  <c r="Z77" i="13" s="1"/>
  <c r="X195" i="13"/>
  <c r="Y195" i="13"/>
  <c r="Z195" i="13" s="1"/>
  <c r="AR208" i="13"/>
  <c r="AS208" i="13"/>
  <c r="AT208" i="13" s="1"/>
  <c r="AR56" i="13"/>
  <c r="AS56" i="13"/>
  <c r="AT56" i="13" s="1"/>
  <c r="AR239" i="13"/>
  <c r="AS239" i="13"/>
  <c r="AT239" i="13" s="1"/>
  <c r="AR349" i="13"/>
  <c r="AS349" i="13"/>
  <c r="AT349" i="13" s="1"/>
  <c r="AR148" i="13"/>
  <c r="AS148" i="13"/>
  <c r="AT148" i="13" s="1"/>
  <c r="H58" i="13"/>
  <c r="I58" i="13"/>
  <c r="J58" i="13" s="1"/>
  <c r="X193" i="13"/>
  <c r="Y193" i="13"/>
  <c r="Z193" i="13" s="1"/>
  <c r="X215" i="13"/>
  <c r="Y215" i="13"/>
  <c r="Z215" i="13" s="1"/>
  <c r="X325" i="13"/>
  <c r="Y325" i="13"/>
  <c r="Z325" i="13" s="1"/>
  <c r="X124" i="13"/>
  <c r="Y124" i="13"/>
  <c r="Z124" i="13" s="1"/>
  <c r="X250" i="13"/>
  <c r="Y250" i="13"/>
  <c r="Z250" i="13" s="1"/>
  <c r="AR98" i="13"/>
  <c r="AS98" i="13"/>
  <c r="AT98" i="13" s="1"/>
  <c r="AR177" i="13"/>
  <c r="AS177" i="13"/>
  <c r="AT177" i="13" s="1"/>
  <c r="AR286" i="13"/>
  <c r="AS286" i="13"/>
  <c r="AT286" i="13" s="1"/>
  <c r="AR85" i="13"/>
  <c r="AS85" i="13"/>
  <c r="AT85" i="13" s="1"/>
  <c r="AR203" i="13"/>
  <c r="AS203" i="13"/>
  <c r="AT203" i="13" s="1"/>
  <c r="H62" i="13"/>
  <c r="I62" i="13"/>
  <c r="J62" i="13" s="1"/>
  <c r="X216" i="13"/>
  <c r="Y216" i="13"/>
  <c r="Z216" i="13" s="1"/>
  <c r="X326" i="13"/>
  <c r="Y326" i="13"/>
  <c r="Z326" i="13" s="1"/>
  <c r="X125" i="13"/>
  <c r="Y125" i="13"/>
  <c r="Z125" i="13" s="1"/>
  <c r="X243" i="13"/>
  <c r="Y243" i="13"/>
  <c r="Z243" i="13" s="1"/>
  <c r="X50" i="13"/>
  <c r="Y50" i="13"/>
  <c r="Z50" i="13" s="1"/>
  <c r="AR248" i="13"/>
  <c r="AS248" i="13"/>
  <c r="AT248" i="13" s="1"/>
  <c r="AR287" i="13"/>
  <c r="AS287" i="13"/>
  <c r="AT287" i="13" s="1"/>
  <c r="AR86" i="13"/>
  <c r="AS86" i="13"/>
  <c r="AT86" i="13" s="1"/>
  <c r="AR196" i="13"/>
  <c r="AS196" i="13"/>
  <c r="AT196" i="13" s="1"/>
  <c r="X249" i="13"/>
  <c r="Y249" i="13"/>
  <c r="Z249" i="13" s="1"/>
  <c r="H166" i="13"/>
  <c r="I166" i="13"/>
  <c r="J166" i="13" s="1"/>
  <c r="H248" i="13"/>
  <c r="I248" i="13"/>
  <c r="J248" i="13" s="1"/>
  <c r="H314" i="13"/>
  <c r="I314" i="13"/>
  <c r="J314" i="13" s="1"/>
  <c r="H139" i="13"/>
  <c r="I139" i="13"/>
  <c r="J139" i="13" s="1"/>
  <c r="H106" i="13"/>
  <c r="I106" i="13"/>
  <c r="J106" i="13" s="1"/>
  <c r="H152" i="13"/>
  <c r="I152" i="13"/>
  <c r="J152" i="13" s="1"/>
  <c r="H190" i="13"/>
  <c r="I190" i="13"/>
  <c r="J190" i="13" s="1"/>
  <c r="H140" i="13"/>
  <c r="I140" i="13"/>
  <c r="J140" i="13" s="1"/>
  <c r="AR273" i="13"/>
  <c r="AS273" i="13"/>
  <c r="AT273" i="13" s="1"/>
  <c r="H159" i="13"/>
  <c r="I159" i="13"/>
  <c r="J159" i="13" s="1"/>
  <c r="H151" i="13"/>
  <c r="I151" i="13"/>
  <c r="J151" i="13" s="1"/>
  <c r="H353" i="13"/>
  <c r="I353" i="13"/>
  <c r="J353" i="13" s="1"/>
  <c r="X90" i="13"/>
  <c r="Y90" i="13"/>
  <c r="Z90" i="13" s="1"/>
  <c r="H178" i="13"/>
  <c r="I178" i="13"/>
  <c r="J178" i="13" s="1"/>
  <c r="H290" i="13"/>
  <c r="I290" i="13"/>
  <c r="J290" i="13" s="1"/>
  <c r="H336" i="13"/>
  <c r="I336" i="13"/>
  <c r="J336" i="13" s="1"/>
  <c r="H102" i="13"/>
  <c r="I102" i="13"/>
  <c r="J102" i="13" s="1"/>
  <c r="H340" i="13"/>
  <c r="I340" i="13"/>
  <c r="J340" i="13" s="1"/>
  <c r="X156" i="13"/>
  <c r="Y156" i="13"/>
  <c r="Z156" i="13" s="1"/>
  <c r="H218" i="13"/>
  <c r="I218" i="13"/>
  <c r="J218" i="13" s="1"/>
  <c r="AR288" i="13"/>
  <c r="AS288" i="13"/>
  <c r="AT288" i="13" s="1"/>
  <c r="H245" i="13"/>
  <c r="I245" i="13"/>
  <c r="J245" i="13" s="1"/>
  <c r="H335" i="13"/>
  <c r="I335" i="13"/>
  <c r="J335" i="13" s="1"/>
  <c r="H283" i="13"/>
  <c r="I283" i="13"/>
  <c r="J283" i="13" s="1"/>
  <c r="H153" i="13"/>
  <c r="I153" i="13"/>
  <c r="J153" i="13" s="1"/>
  <c r="H199" i="13"/>
  <c r="I199" i="13"/>
  <c r="J199" i="13" s="1"/>
  <c r="H165" i="13"/>
  <c r="I165" i="13"/>
  <c r="J165" i="13" s="1"/>
  <c r="X302" i="13"/>
  <c r="Y302" i="13"/>
  <c r="Z302" i="13" s="1"/>
  <c r="H299" i="13"/>
  <c r="I299" i="13"/>
  <c r="J299" i="13" s="1"/>
  <c r="H181" i="13"/>
  <c r="I181" i="13"/>
  <c r="J181" i="13" s="1"/>
  <c r="X165" i="13"/>
  <c r="Y165" i="13"/>
  <c r="Z165" i="13" s="1"/>
  <c r="H337" i="13"/>
  <c r="I337" i="13"/>
  <c r="J337" i="13" s="1"/>
  <c r="H103" i="13"/>
  <c r="I103" i="13"/>
  <c r="J103" i="13" s="1"/>
  <c r="H142" i="13"/>
  <c r="I142" i="13"/>
  <c r="J142" i="13" s="1"/>
  <c r="H72" i="13"/>
  <c r="I72" i="13"/>
  <c r="J72" i="13" s="1"/>
  <c r="AR199" i="13"/>
  <c r="AS199" i="13"/>
  <c r="AT199" i="13" s="1"/>
  <c r="H110" i="13"/>
  <c r="I110" i="13"/>
  <c r="J110" i="13" s="1"/>
  <c r="H105" i="13"/>
  <c r="I105" i="13"/>
  <c r="J105" i="13" s="1"/>
  <c r="H179" i="13"/>
  <c r="I179" i="13"/>
  <c r="J179" i="13" s="1"/>
  <c r="H137" i="13"/>
  <c r="I137" i="13"/>
  <c r="J137" i="13" s="1"/>
  <c r="H183" i="13"/>
  <c r="I183" i="13"/>
  <c r="J183" i="13" s="1"/>
  <c r="H149" i="13"/>
  <c r="I149" i="13"/>
  <c r="J149" i="13" s="1"/>
  <c r="X174" i="13"/>
  <c r="Y174" i="13"/>
  <c r="Z174" i="13" s="1"/>
  <c r="H148" i="13"/>
  <c r="I148" i="13"/>
  <c r="J148" i="13" s="1"/>
  <c r="X153" i="13"/>
  <c r="Y153" i="13"/>
  <c r="Z153" i="13" s="1"/>
  <c r="X327" i="13"/>
  <c r="Y327" i="13"/>
  <c r="Z327" i="13" s="1"/>
  <c r="X126" i="13"/>
  <c r="Y126" i="13"/>
  <c r="Z126" i="13" s="1"/>
  <c r="X236" i="13"/>
  <c r="Y236" i="13"/>
  <c r="Z236" i="13" s="1"/>
  <c r="X43" i="13"/>
  <c r="Y43" i="13"/>
  <c r="Z43" i="13" s="1"/>
  <c r="AR232" i="13"/>
  <c r="AS232" i="13"/>
  <c r="AT232" i="13" s="1"/>
  <c r="AR289" i="13"/>
  <c r="AS289" i="13"/>
  <c r="AT289" i="13" s="1"/>
  <c r="AR87" i="13"/>
  <c r="AS87" i="13"/>
  <c r="AT87" i="13" s="1"/>
  <c r="AR197" i="13"/>
  <c r="AS197" i="13"/>
  <c r="AT197" i="13" s="1"/>
  <c r="AR315" i="13"/>
  <c r="AS315" i="13"/>
  <c r="AT315" i="13" s="1"/>
  <c r="X328" i="13"/>
  <c r="Y328" i="13"/>
  <c r="Z328" i="13" s="1"/>
  <c r="X127" i="13"/>
  <c r="Y127" i="13"/>
  <c r="Z127" i="13" s="1"/>
  <c r="X237" i="13"/>
  <c r="Y237" i="13"/>
  <c r="Z237" i="13" s="1"/>
  <c r="X41" i="13"/>
  <c r="Y41" i="13"/>
  <c r="Z41" i="13" s="1"/>
  <c r="X162" i="13"/>
  <c r="Y162" i="13"/>
  <c r="Z162" i="13" s="1"/>
  <c r="AR64" i="13"/>
  <c r="AS64" i="13"/>
  <c r="AT64" i="13" s="1"/>
  <c r="AR89" i="13"/>
  <c r="AS89" i="13"/>
  <c r="AT89" i="13" s="1"/>
  <c r="AR198" i="13"/>
  <c r="AS198" i="13"/>
  <c r="AT198" i="13" s="1"/>
  <c r="AR308" i="13"/>
  <c r="AS308" i="13"/>
  <c r="AT308" i="13" s="1"/>
  <c r="AR115" i="13"/>
  <c r="AS115" i="13"/>
  <c r="AT115" i="13" s="1"/>
  <c r="X289" i="13"/>
  <c r="Y289" i="13"/>
  <c r="Z289" i="13" s="1"/>
  <c r="X120" i="13"/>
  <c r="Y120" i="13"/>
  <c r="Z120" i="13" s="1"/>
  <c r="X230" i="13"/>
  <c r="Y230" i="13"/>
  <c r="Z230" i="13" s="1"/>
  <c r="X340" i="13"/>
  <c r="Y340" i="13"/>
  <c r="Z340" i="13" s="1"/>
  <c r="X147" i="13"/>
  <c r="Y147" i="13"/>
  <c r="Z147" i="13" s="1"/>
  <c r="AR330" i="13"/>
  <c r="AS330" i="13"/>
  <c r="AT330" i="13" s="1"/>
  <c r="AR178" i="13"/>
  <c r="AS178" i="13"/>
  <c r="AT178" i="13" s="1"/>
  <c r="AR191" i="13"/>
  <c r="AS191" i="13"/>
  <c r="AT191" i="13" s="1"/>
  <c r="AR301" i="13"/>
  <c r="AS301" i="13"/>
  <c r="AT301" i="13" s="1"/>
  <c r="AR100" i="13"/>
  <c r="AS100" i="13"/>
  <c r="AT100" i="13" s="1"/>
  <c r="H49" i="13"/>
  <c r="I49" i="13"/>
  <c r="J49" i="13" s="1"/>
  <c r="X121" i="13"/>
  <c r="Y121" i="13"/>
  <c r="Z121" i="13" s="1"/>
  <c r="X167" i="13"/>
  <c r="Y167" i="13"/>
  <c r="Z167" i="13" s="1"/>
  <c r="X277" i="13"/>
  <c r="Y277" i="13"/>
  <c r="Z277" i="13" s="1"/>
  <c r="X76" i="13"/>
  <c r="Y76" i="13"/>
  <c r="Z76" i="13" s="1"/>
  <c r="X202" i="13"/>
  <c r="Y202" i="13"/>
  <c r="Z202" i="13" s="1"/>
  <c r="AR224" i="13"/>
  <c r="AS224" i="13"/>
  <c r="AT224" i="13" s="1"/>
  <c r="AR129" i="13"/>
  <c r="AS129" i="13"/>
  <c r="AT129" i="13" s="1"/>
  <c r="AR238" i="13"/>
  <c r="AS238" i="13"/>
  <c r="AT238" i="13" s="1"/>
  <c r="AR348" i="13"/>
  <c r="AS348" i="13"/>
  <c r="AT348" i="13" s="1"/>
  <c r="AR155" i="13"/>
  <c r="AS155" i="13"/>
  <c r="AT155" i="13" s="1"/>
  <c r="X241" i="13"/>
  <c r="Y241" i="13"/>
  <c r="Z241" i="13" s="1"/>
  <c r="X104" i="13"/>
  <c r="Y104" i="13"/>
  <c r="Z104" i="13" s="1"/>
  <c r="X214" i="13"/>
  <c r="Y214" i="13"/>
  <c r="Z214" i="13" s="1"/>
  <c r="X324" i="13"/>
  <c r="Y324" i="13"/>
  <c r="Z324" i="13" s="1"/>
  <c r="X131" i="13"/>
  <c r="Y131" i="13"/>
  <c r="Z131" i="13" s="1"/>
  <c r="AR266" i="13"/>
  <c r="AS266" i="13"/>
  <c r="AT266" i="13" s="1"/>
  <c r="AR114" i="13"/>
  <c r="AS114" i="13"/>
  <c r="AT114" i="13" s="1"/>
  <c r="AR175" i="13"/>
  <c r="AS175" i="13"/>
  <c r="AT175" i="13" s="1"/>
  <c r="AR285" i="13"/>
  <c r="AS285" i="13"/>
  <c r="AT285" i="13" s="1"/>
  <c r="AR84" i="13"/>
  <c r="AS84" i="13"/>
  <c r="AT84" i="13" s="1"/>
  <c r="H96" i="13"/>
  <c r="I96" i="13"/>
  <c r="J96" i="13" s="1"/>
  <c r="X352" i="13"/>
  <c r="Y352" i="13"/>
  <c r="Z352" i="13" s="1"/>
  <c r="X151" i="13"/>
  <c r="Y151" i="13"/>
  <c r="Z151" i="13" s="1"/>
  <c r="X261" i="13"/>
  <c r="Y261" i="13"/>
  <c r="Z261" i="13" s="1"/>
  <c r="X60" i="13"/>
  <c r="Y60" i="13"/>
  <c r="Z60" i="13" s="1"/>
  <c r="X186" i="13"/>
  <c r="Y186" i="13"/>
  <c r="Z186" i="13" s="1"/>
  <c r="AR160" i="13"/>
  <c r="AS160" i="13"/>
  <c r="AT160" i="13" s="1"/>
  <c r="AR113" i="13"/>
  <c r="AS113" i="13"/>
  <c r="AT113" i="13" s="1"/>
  <c r="AR222" i="13"/>
  <c r="AS222" i="13"/>
  <c r="AT222" i="13" s="1"/>
  <c r="AR332" i="13"/>
  <c r="AS332" i="13"/>
  <c r="AT332" i="13" s="1"/>
  <c r="AR139" i="13"/>
  <c r="AS139" i="13"/>
  <c r="AT139" i="13" s="1"/>
  <c r="H69" i="13"/>
  <c r="I69" i="13"/>
  <c r="J69" i="13" s="1"/>
  <c r="X152" i="13"/>
  <c r="Y152" i="13"/>
  <c r="Z152" i="13" s="1"/>
  <c r="X262" i="13"/>
  <c r="Y262" i="13"/>
  <c r="Z262" i="13" s="1"/>
  <c r="X61" i="13"/>
  <c r="Y61" i="13"/>
  <c r="Z61" i="13" s="1"/>
  <c r="X179" i="13"/>
  <c r="Y179" i="13"/>
  <c r="Z179" i="13" s="1"/>
  <c r="AR144" i="13"/>
  <c r="AS144" i="13"/>
  <c r="AT144" i="13" s="1"/>
  <c r="AR306" i="13"/>
  <c r="AS306" i="13"/>
  <c r="AT306" i="13" s="1"/>
  <c r="AR223" i="13"/>
  <c r="AS223" i="13"/>
  <c r="AT223" i="13" s="1"/>
  <c r="AR333" i="13"/>
  <c r="AS333" i="13"/>
  <c r="AT333" i="13" s="1"/>
  <c r="AR132" i="13"/>
  <c r="AS132" i="13"/>
  <c r="AT132" i="13" s="1"/>
  <c r="H147" i="13"/>
  <c r="I147" i="13"/>
  <c r="J147" i="13" s="1"/>
  <c r="AR145" i="13"/>
  <c r="AS145" i="13"/>
  <c r="AT145" i="13" s="1"/>
  <c r="H117" i="13"/>
  <c r="I117" i="13"/>
  <c r="J117" i="13" s="1"/>
  <c r="H271" i="13"/>
  <c r="I271" i="13"/>
  <c r="J271" i="13" s="1"/>
  <c r="H186" i="13"/>
  <c r="I186" i="13"/>
  <c r="J186" i="13" s="1"/>
  <c r="H195" i="13"/>
  <c r="I195" i="13"/>
  <c r="J195" i="13" s="1"/>
  <c r="H321" i="13"/>
  <c r="I321" i="13"/>
  <c r="J321" i="13" s="1"/>
  <c r="H67" i="13"/>
  <c r="I67" i="13"/>
  <c r="J67" i="13" s="1"/>
  <c r="H126" i="13"/>
  <c r="I126" i="13"/>
  <c r="J126" i="13" s="1"/>
  <c r="H63" i="13"/>
  <c r="I63" i="13"/>
  <c r="J63" i="13" s="1"/>
  <c r="AR71" i="13"/>
  <c r="AS71" i="13"/>
  <c r="AT71" i="13" s="1"/>
  <c r="H174" i="13"/>
  <c r="I174" i="13"/>
  <c r="J174" i="13" s="1"/>
  <c r="H230" i="13"/>
  <c r="I230" i="13"/>
  <c r="J230" i="13" s="1"/>
  <c r="H161" i="13"/>
  <c r="I161" i="13"/>
  <c r="J161" i="13" s="1"/>
  <c r="H309" i="13"/>
  <c r="I309" i="13"/>
  <c r="J309" i="13" s="1"/>
  <c r="H329" i="13"/>
  <c r="I329" i="13"/>
  <c r="J329" i="13" s="1"/>
  <c r="H226" i="13"/>
  <c r="I226" i="13"/>
  <c r="J226" i="13" s="1"/>
  <c r="H272" i="13"/>
  <c r="I272" i="13"/>
  <c r="J272" i="13" s="1"/>
  <c r="H310" i="13"/>
  <c r="I310" i="13"/>
  <c r="J310" i="13" s="1"/>
  <c r="H276" i="13"/>
  <c r="I276" i="13"/>
  <c r="J276" i="13" s="1"/>
  <c r="X282" i="13"/>
  <c r="Y282" i="13"/>
  <c r="Z282" i="13" s="1"/>
  <c r="H177" i="13"/>
  <c r="I177" i="13"/>
  <c r="J177" i="13" s="1"/>
  <c r="AR53" i="13"/>
  <c r="AS53" i="13"/>
  <c r="AT53" i="13" s="1"/>
  <c r="H196" i="13"/>
  <c r="I196" i="13"/>
  <c r="J196" i="13" s="1"/>
  <c r="H286" i="13"/>
  <c r="I286" i="13"/>
  <c r="J286" i="13" s="1"/>
  <c r="H322" i="13"/>
  <c r="I322" i="13"/>
  <c r="J322" i="13" s="1"/>
  <c r="H68" i="13"/>
  <c r="I68" i="13"/>
  <c r="J68" i="13" s="1"/>
  <c r="H135" i="13"/>
  <c r="I135" i="13"/>
  <c r="J135" i="13" s="1"/>
  <c r="H99" i="13"/>
  <c r="I99" i="13"/>
  <c r="J99" i="13" s="1"/>
  <c r="X101" i="13"/>
  <c r="Y101" i="13"/>
  <c r="Z101" i="13" s="1"/>
  <c r="H305" i="13"/>
  <c r="I305" i="13"/>
  <c r="J305" i="13" s="1"/>
  <c r="H330" i="13"/>
  <c r="I330" i="13"/>
  <c r="J330" i="13" s="1"/>
  <c r="AR90" i="13"/>
  <c r="AS90" i="13"/>
  <c r="AT90" i="13" s="1"/>
  <c r="H273" i="13"/>
  <c r="I273" i="13"/>
  <c r="J273" i="13" s="1"/>
  <c r="H319" i="13"/>
  <c r="I319" i="13"/>
  <c r="J319" i="13" s="1"/>
  <c r="H285" i="13"/>
  <c r="I285" i="13"/>
  <c r="J285" i="13" s="1"/>
  <c r="X297" i="13"/>
  <c r="Y297" i="13"/>
  <c r="Z297" i="13" s="1"/>
  <c r="AR309" i="13"/>
  <c r="AS309" i="13"/>
  <c r="AT309" i="13" s="1"/>
  <c r="H268" i="13"/>
  <c r="I268" i="13"/>
  <c r="J268" i="13" s="1"/>
  <c r="H343" i="13"/>
  <c r="I343" i="13"/>
  <c r="J343" i="13" s="1"/>
  <c r="H138" i="13"/>
  <c r="I138" i="13"/>
  <c r="J138" i="13" s="1"/>
  <c r="H352" i="13"/>
  <c r="I352" i="13"/>
  <c r="J352" i="13" s="1"/>
  <c r="H119" i="13"/>
  <c r="I119" i="13"/>
  <c r="J119" i="13" s="1"/>
  <c r="H52" i="13"/>
  <c r="I52" i="13"/>
  <c r="J52" i="13" s="1"/>
  <c r="X284" i="13"/>
  <c r="Y284" i="13"/>
  <c r="Z284" i="13" s="1"/>
  <c r="H51" i="13"/>
  <c r="I51" i="13"/>
  <c r="J51" i="13" s="1"/>
  <c r="X265" i="13"/>
  <c r="Y265" i="13"/>
  <c r="Z265" i="13" s="1"/>
  <c r="X263" i="13"/>
  <c r="Y263" i="13"/>
  <c r="Z263" i="13" s="1"/>
  <c r="X62" i="13"/>
  <c r="Y62" i="13"/>
  <c r="Z62" i="13" s="1"/>
  <c r="X172" i="13"/>
  <c r="Y172" i="13"/>
  <c r="Z172" i="13" s="1"/>
  <c r="X298" i="13"/>
  <c r="Y298" i="13"/>
  <c r="Z298" i="13" s="1"/>
  <c r="AR290" i="13"/>
  <c r="AS290" i="13"/>
  <c r="AT290" i="13" s="1"/>
  <c r="AR225" i="13"/>
  <c r="AS225" i="13"/>
  <c r="AT225" i="13" s="1"/>
  <c r="AR334" i="13"/>
  <c r="AS334" i="13"/>
  <c r="AT334" i="13" s="1"/>
  <c r="AR133" i="13"/>
  <c r="AS133" i="13"/>
  <c r="AT133" i="13" s="1"/>
  <c r="AR251" i="13"/>
  <c r="AS251" i="13"/>
  <c r="AT251" i="13" s="1"/>
  <c r="X264" i="13"/>
  <c r="Y264" i="13"/>
  <c r="Z264" i="13" s="1"/>
  <c r="X63" i="13"/>
  <c r="Y63" i="13"/>
  <c r="Z63" i="13" s="1"/>
  <c r="X173" i="13"/>
  <c r="Y173" i="13"/>
  <c r="Z173" i="13" s="1"/>
  <c r="X291" i="13"/>
  <c r="Y291" i="13"/>
  <c r="Z291" i="13" s="1"/>
  <c r="X98" i="13"/>
  <c r="Y98" i="13"/>
  <c r="Z98" i="13" s="1"/>
  <c r="AR122" i="13"/>
  <c r="AS122" i="13"/>
  <c r="AT122" i="13" s="1"/>
  <c r="AR335" i="13"/>
  <c r="AS335" i="13"/>
  <c r="AT335" i="13" s="1"/>
  <c r="AR134" i="13"/>
  <c r="AS134" i="13"/>
  <c r="AT134" i="13" s="1"/>
  <c r="AR244" i="13"/>
  <c r="AS244" i="13"/>
  <c r="AT244" i="13" s="1"/>
  <c r="AR51" i="13"/>
  <c r="AS51" i="13"/>
  <c r="AT51" i="13" s="1"/>
  <c r="X169" i="13"/>
  <c r="Y169" i="13"/>
  <c r="Z169" i="13" s="1"/>
  <c r="X56" i="13"/>
  <c r="Y56" i="13"/>
  <c r="Z56" i="13" s="1"/>
  <c r="X166" i="13"/>
  <c r="Y166" i="13"/>
  <c r="Z166" i="13" s="1"/>
  <c r="X276" i="13"/>
  <c r="Y276" i="13"/>
  <c r="Z276" i="13" s="1"/>
  <c r="X83" i="13"/>
  <c r="Y83" i="13"/>
  <c r="Z83" i="13" s="1"/>
  <c r="AR74" i="13"/>
  <c r="AS74" i="13"/>
  <c r="AT74" i="13" s="1"/>
  <c r="AR329" i="13"/>
  <c r="AS329" i="13"/>
  <c r="AT329" i="13" s="1"/>
  <c r="AR127" i="13"/>
  <c r="AS127" i="13"/>
  <c r="AT127" i="13" s="1"/>
  <c r="AR237" i="13"/>
  <c r="AS237" i="13"/>
  <c r="AT237" i="13" s="1"/>
  <c r="AR41" i="13"/>
  <c r="AS41" i="13"/>
  <c r="AT41" i="13" s="1"/>
  <c r="H48" i="13"/>
  <c r="I48" i="13"/>
  <c r="J48" i="13" s="1"/>
  <c r="X304" i="13"/>
  <c r="Y304" i="13"/>
  <c r="Z304" i="13" s="1"/>
  <c r="X103" i="13"/>
  <c r="Y103" i="13"/>
  <c r="Z103" i="13" s="1"/>
  <c r="X213" i="13"/>
  <c r="Y213" i="13"/>
  <c r="Z213" i="13" s="1"/>
  <c r="X331" i="13"/>
  <c r="Y331" i="13"/>
  <c r="Z331" i="13" s="1"/>
  <c r="X138" i="13"/>
  <c r="Y138" i="13"/>
  <c r="Z138" i="13" s="1"/>
  <c r="AR282" i="13"/>
  <c r="AS282" i="13"/>
  <c r="AT282" i="13" s="1"/>
  <c r="AR65" i="13"/>
  <c r="AS65" i="13"/>
  <c r="AT65" i="13" s="1"/>
  <c r="AR174" i="13"/>
  <c r="AS174" i="13"/>
  <c r="AT174" i="13" s="1"/>
  <c r="AR284" i="13"/>
  <c r="AS284" i="13"/>
  <c r="AT284" i="13" s="1"/>
  <c r="AR91" i="13"/>
  <c r="AS91" i="13"/>
  <c r="AT91" i="13" s="1"/>
  <c r="X345" i="13"/>
  <c r="Y345" i="13"/>
  <c r="Z345" i="13" s="1"/>
  <c r="X351" i="13"/>
  <c r="Y351" i="13"/>
  <c r="Z351" i="13" s="1"/>
  <c r="X150" i="13"/>
  <c r="Y150" i="13"/>
  <c r="Z150" i="13" s="1"/>
  <c r="X260" i="13"/>
  <c r="Y260" i="13"/>
  <c r="Z260" i="13" s="1"/>
  <c r="X67" i="13"/>
  <c r="Y67" i="13"/>
  <c r="Z67" i="13" s="1"/>
  <c r="AR328" i="13"/>
  <c r="AS328" i="13"/>
  <c r="AT328" i="13" s="1"/>
  <c r="AR313" i="13"/>
  <c r="AS313" i="13"/>
  <c r="AT313" i="13" s="1"/>
  <c r="AR111" i="13"/>
  <c r="AS111" i="13"/>
  <c r="AT111" i="13" s="1"/>
  <c r="AR221" i="13"/>
  <c r="AS221" i="13"/>
  <c r="AT221" i="13" s="1"/>
  <c r="AR339" i="13"/>
  <c r="AS339" i="13"/>
  <c r="AT339" i="13" s="1"/>
  <c r="H87" i="13"/>
  <c r="I87" i="13"/>
  <c r="J87" i="13" s="1"/>
  <c r="X288" i="13"/>
  <c r="Y288" i="13"/>
  <c r="Z288" i="13" s="1"/>
  <c r="X87" i="13"/>
  <c r="Y87" i="13"/>
  <c r="Z87" i="13" s="1"/>
  <c r="X197" i="13"/>
  <c r="Y197" i="13"/>
  <c r="Z197" i="13" s="1"/>
  <c r="X315" i="13"/>
  <c r="Y315" i="13"/>
  <c r="Z315" i="13" s="1"/>
  <c r="X122" i="13"/>
  <c r="Y122" i="13"/>
  <c r="Z122" i="13" s="1"/>
  <c r="AR218" i="13"/>
  <c r="AS218" i="13"/>
  <c r="AT218" i="13" s="1"/>
  <c r="AR49" i="13"/>
  <c r="AS49" i="13"/>
  <c r="AT49" i="13" s="1"/>
  <c r="AR158" i="13"/>
  <c r="AS158" i="13"/>
  <c r="AT158" i="13" s="1"/>
  <c r="AR268" i="13"/>
  <c r="AS268" i="13"/>
  <c r="AT268" i="13" s="1"/>
  <c r="AR75" i="13"/>
  <c r="AS75" i="13"/>
  <c r="AT75" i="13" s="1"/>
  <c r="X113" i="13"/>
  <c r="Y113" i="13"/>
  <c r="Z113" i="13" s="1"/>
  <c r="X88" i="13"/>
  <c r="Y88" i="13"/>
  <c r="Z88" i="13" s="1"/>
  <c r="X198" i="13"/>
  <c r="Y198" i="13"/>
  <c r="Z198" i="13" s="1"/>
  <c r="X308" i="13"/>
  <c r="Y308" i="13"/>
  <c r="Z308" i="13" s="1"/>
  <c r="X115" i="13"/>
  <c r="Y115" i="13"/>
  <c r="Z115" i="13" s="1"/>
  <c r="AR202" i="13"/>
  <c r="AS202" i="13"/>
  <c r="AT202" i="13" s="1"/>
  <c r="AR50" i="13"/>
  <c r="AS50" i="13"/>
  <c r="AT50" i="13" s="1"/>
  <c r="AR159" i="13"/>
  <c r="AS159" i="13"/>
  <c r="AT159" i="13" s="1"/>
  <c r="AR269" i="13"/>
  <c r="AS269" i="13"/>
  <c r="AT269" i="13" s="1"/>
  <c r="AR68" i="13"/>
  <c r="AS68" i="13"/>
  <c r="AT68" i="13" s="1"/>
  <c r="AR171" i="13"/>
  <c r="AS171" i="13"/>
  <c r="AT171" i="13" s="1"/>
  <c r="H350" i="13"/>
  <c r="I350" i="13"/>
  <c r="J350" i="13" s="1"/>
  <c r="H235" i="13"/>
  <c r="I235" i="13"/>
  <c r="J235" i="13" s="1"/>
  <c r="H303" i="13"/>
  <c r="I303" i="13"/>
  <c r="J303" i="13" s="1"/>
  <c r="X337" i="13"/>
  <c r="Y337" i="13"/>
  <c r="Z337" i="13" s="1"/>
  <c r="H332" i="13"/>
  <c r="I332" i="13"/>
  <c r="J332" i="13" s="1"/>
  <c r="H184" i="13"/>
  <c r="I184" i="13"/>
  <c r="J184" i="13" s="1"/>
  <c r="H211" i="13"/>
  <c r="I211" i="13"/>
  <c r="J211" i="13" s="1"/>
  <c r="H208" i="13"/>
  <c r="I208" i="13"/>
  <c r="J208" i="13" s="1"/>
  <c r="H212" i="13"/>
  <c r="I212" i="13"/>
  <c r="J212" i="13" s="1"/>
  <c r="H264" i="13"/>
  <c r="I264" i="13"/>
  <c r="J264" i="13" s="1"/>
  <c r="X320" i="13"/>
  <c r="Y320" i="13"/>
  <c r="Z320" i="13" s="1"/>
  <c r="H258" i="13"/>
  <c r="I258" i="13"/>
  <c r="J258" i="13" s="1"/>
  <c r="H342" i="13"/>
  <c r="I342" i="13"/>
  <c r="J342" i="13" s="1"/>
  <c r="X219" i="13"/>
  <c r="Y219" i="13"/>
  <c r="Z219" i="13" s="1"/>
  <c r="H225" i="13"/>
  <c r="I225" i="13"/>
  <c r="J225" i="13" s="1"/>
  <c r="H209" i="13"/>
  <c r="I209" i="13"/>
  <c r="J209" i="13" s="1"/>
  <c r="H221" i="13"/>
  <c r="I221" i="13"/>
  <c r="J221" i="13" s="1"/>
  <c r="AR108" i="13"/>
  <c r="AS108" i="13"/>
  <c r="AT108" i="13" s="1"/>
  <c r="H60" i="13"/>
  <c r="I60" i="13"/>
  <c r="J60" i="13" s="1"/>
  <c r="H288" i="13"/>
  <c r="I288" i="13"/>
  <c r="J288" i="13" s="1"/>
  <c r="H292" i="13"/>
  <c r="I292" i="13"/>
  <c r="J292" i="13" s="1"/>
  <c r="H42" i="13"/>
  <c r="I42" i="13"/>
  <c r="J42" i="13" s="1"/>
  <c r="X199" i="13"/>
  <c r="Y199" i="13"/>
  <c r="Z199" i="13" s="1"/>
  <c r="X108" i="13"/>
  <c r="Y108" i="13"/>
  <c r="Z108" i="13" s="1"/>
  <c r="AR352" i="13"/>
  <c r="AS352" i="13"/>
  <c r="AT352" i="13" s="1"/>
  <c r="AR161" i="13"/>
  <c r="AS161" i="13"/>
  <c r="AT161" i="13" s="1"/>
  <c r="AR69" i="13"/>
  <c r="AS69" i="13"/>
  <c r="AT69" i="13" s="1"/>
  <c r="X200" i="13"/>
  <c r="Y200" i="13"/>
  <c r="Z200" i="13" s="1"/>
  <c r="X109" i="13"/>
  <c r="Y109" i="13"/>
  <c r="Z109" i="13" s="1"/>
  <c r="AR336" i="13"/>
  <c r="AS336" i="13"/>
  <c r="AT336" i="13" s="1"/>
  <c r="AR271" i="13"/>
  <c r="AS271" i="13"/>
  <c r="AT271" i="13" s="1"/>
  <c r="AR180" i="13"/>
  <c r="AS180" i="13"/>
  <c r="AT180" i="13" s="1"/>
  <c r="X273" i="13"/>
  <c r="Y273" i="13"/>
  <c r="Z273" i="13" s="1"/>
  <c r="X102" i="13"/>
  <c r="Y102" i="13"/>
  <c r="Z102" i="13" s="1"/>
  <c r="X338" i="13"/>
  <c r="Y338" i="13"/>
  <c r="Z338" i="13" s="1"/>
  <c r="AR265" i="13"/>
  <c r="AS265" i="13"/>
  <c r="AT265" i="13" s="1"/>
  <c r="AR173" i="13"/>
  <c r="AS173" i="13"/>
  <c r="AT173" i="13" s="1"/>
  <c r="H86" i="13"/>
  <c r="I86" i="13"/>
  <c r="J86" i="13" s="1"/>
  <c r="X350" i="13"/>
  <c r="Y350" i="13"/>
  <c r="Z350" i="13" s="1"/>
  <c r="X267" i="13"/>
  <c r="Y267" i="13"/>
  <c r="Z267" i="13" s="1"/>
  <c r="AR344" i="13"/>
  <c r="AS344" i="13"/>
  <c r="AT344" i="13" s="1"/>
  <c r="AR110" i="13"/>
  <c r="AS110" i="13"/>
  <c r="AT110" i="13" s="1"/>
  <c r="H108" i="13"/>
  <c r="I108" i="13"/>
  <c r="J108" i="13" s="1"/>
  <c r="X287" i="13"/>
  <c r="Y287" i="13"/>
  <c r="Z287" i="13" s="1"/>
  <c r="X196" i="13"/>
  <c r="Y196" i="13"/>
  <c r="Z196" i="13" s="1"/>
  <c r="AR72" i="13"/>
  <c r="AS72" i="13"/>
  <c r="AT72" i="13" s="1"/>
  <c r="AR47" i="13"/>
  <c r="AS47" i="13"/>
  <c r="AT47" i="13" s="1"/>
  <c r="H70" i="13"/>
  <c r="I70" i="13"/>
  <c r="J70" i="13" s="1"/>
  <c r="X334" i="13"/>
  <c r="Y334" i="13"/>
  <c r="Z334" i="13" s="1"/>
  <c r="X133" i="13"/>
  <c r="Y133" i="13"/>
  <c r="Z133" i="13" s="1"/>
  <c r="X58" i="13"/>
  <c r="Y58" i="13"/>
  <c r="Z58" i="13" s="1"/>
  <c r="AR295" i="13"/>
  <c r="AS295" i="13"/>
  <c r="AT295" i="13" s="1"/>
  <c r="AR204" i="13"/>
  <c r="AS204" i="13"/>
  <c r="AT204" i="13" s="1"/>
  <c r="X217" i="13"/>
  <c r="Y217" i="13"/>
  <c r="Z217" i="13" s="1"/>
  <c r="X134" i="13"/>
  <c r="Y134" i="13"/>
  <c r="Z134" i="13" s="1"/>
  <c r="X51" i="13"/>
  <c r="Y51" i="13"/>
  <c r="Z51" i="13" s="1"/>
  <c r="AR95" i="13"/>
  <c r="AS95" i="13"/>
  <c r="AT95" i="13" s="1"/>
  <c r="AR323" i="13"/>
  <c r="AS323" i="13"/>
  <c r="AT323" i="13" s="1"/>
  <c r="H73" i="13"/>
  <c r="I73" i="13"/>
  <c r="J73" i="13" s="1"/>
  <c r="H243" i="13"/>
  <c r="I243" i="13"/>
  <c r="J243" i="13" s="1"/>
  <c r="X347" i="13"/>
  <c r="Y347" i="13"/>
  <c r="Z347" i="13" s="1"/>
  <c r="H83" i="13"/>
  <c r="I83" i="13"/>
  <c r="J83" i="13" s="1"/>
  <c r="H123" i="13"/>
  <c r="I123" i="13"/>
  <c r="J123" i="13" s="1"/>
  <c r="H227" i="13"/>
  <c r="I227" i="13"/>
  <c r="J227" i="13" s="1"/>
  <c r="H193" i="13"/>
  <c r="I193" i="13"/>
  <c r="J193" i="13" s="1"/>
  <c r="H239" i="13"/>
  <c r="I239" i="13"/>
  <c r="J239" i="13" s="1"/>
  <c r="H205" i="13"/>
  <c r="I205" i="13"/>
  <c r="J205" i="13" s="1"/>
  <c r="X311" i="13"/>
  <c r="Y311" i="13"/>
  <c r="Z311" i="13" s="1"/>
  <c r="AR299" i="13"/>
  <c r="AS299" i="13"/>
  <c r="AT299" i="13" s="1"/>
  <c r="X293" i="13"/>
  <c r="Y293" i="13"/>
  <c r="Z293" i="13" s="1"/>
  <c r="X353" i="13"/>
  <c r="Y353" i="13"/>
  <c r="Z353" i="13" s="1"/>
  <c r="H207" i="13"/>
  <c r="I207" i="13"/>
  <c r="J207" i="13" s="1"/>
  <c r="H219" i="13"/>
  <c r="I219" i="13"/>
  <c r="J219" i="13" s="1"/>
  <c r="H307" i="13"/>
  <c r="I307" i="13"/>
  <c r="J307" i="13" s="1"/>
  <c r="H92" i="13"/>
  <c r="I92" i="13"/>
  <c r="J92" i="13" s="1"/>
  <c r="H144" i="13"/>
  <c r="I144" i="13"/>
  <c r="J144" i="13" s="1"/>
  <c r="H182" i="13"/>
  <c r="I182" i="13"/>
  <c r="J182" i="13" s="1"/>
  <c r="H132" i="13"/>
  <c r="I132" i="13"/>
  <c r="J132" i="13" s="1"/>
  <c r="AR209" i="13"/>
  <c r="AS209" i="13"/>
  <c r="AT209" i="13" s="1"/>
  <c r="H287" i="13"/>
  <c r="I287" i="13"/>
  <c r="J287" i="13" s="1"/>
  <c r="H349" i="13"/>
  <c r="I349" i="13"/>
  <c r="J349" i="13" s="1"/>
  <c r="AR346" i="13"/>
  <c r="AS346" i="13"/>
  <c r="AT346" i="13" s="1"/>
  <c r="X97" i="13"/>
  <c r="Y97" i="13"/>
  <c r="Z97" i="13" s="1"/>
  <c r="H194" i="13"/>
  <c r="I194" i="13"/>
  <c r="J194" i="13" s="1"/>
  <c r="H240" i="13"/>
  <c r="I240" i="13"/>
  <c r="J240" i="13" s="1"/>
  <c r="H278" i="13"/>
  <c r="I278" i="13"/>
  <c r="J278" i="13" s="1"/>
  <c r="H244" i="13"/>
  <c r="I244" i="13"/>
  <c r="J244" i="13" s="1"/>
  <c r="AR304" i="13"/>
  <c r="AS304" i="13"/>
  <c r="AT304" i="13" s="1"/>
  <c r="H253" i="13"/>
  <c r="I253" i="13"/>
  <c r="J253" i="13" s="1"/>
  <c r="H120" i="13"/>
  <c r="I120" i="13"/>
  <c r="J120" i="13" s="1"/>
  <c r="AR126" i="13"/>
  <c r="AS126" i="13"/>
  <c r="AT126" i="13" s="1"/>
  <c r="H145" i="13"/>
  <c r="I145" i="13"/>
  <c r="J145" i="13" s="1"/>
  <c r="H191" i="13"/>
  <c r="I191" i="13"/>
  <c r="J191" i="13" s="1"/>
  <c r="H157" i="13"/>
  <c r="I157" i="13"/>
  <c r="J157" i="13" s="1"/>
  <c r="X238" i="13"/>
  <c r="Y238" i="13"/>
  <c r="Z238" i="13" s="1"/>
  <c r="H94" i="13"/>
  <c r="I94" i="13"/>
  <c r="J94" i="13" s="1"/>
  <c r="X92" i="13"/>
  <c r="Y92" i="13"/>
  <c r="Z92" i="13" s="1"/>
  <c r="H100" i="13"/>
  <c r="I100" i="13"/>
  <c r="J100" i="13" s="1"/>
  <c r="H222" i="13"/>
  <c r="I222" i="13"/>
  <c r="J222" i="13" s="1"/>
  <c r="H224" i="13"/>
  <c r="I224" i="13"/>
  <c r="J224" i="13" s="1"/>
  <c r="H262" i="13"/>
  <c r="I262" i="13"/>
  <c r="J262" i="13" s="1"/>
  <c r="H228" i="13"/>
  <c r="I228" i="13"/>
  <c r="J228" i="13" s="1"/>
  <c r="AR106" i="13"/>
  <c r="AS106" i="13"/>
  <c r="AT106" i="13" s="1"/>
  <c r="H80" i="13"/>
  <c r="I80" i="13"/>
  <c r="J80" i="13" s="1"/>
  <c r="X336" i="13"/>
  <c r="Y336" i="13"/>
  <c r="Z336" i="13" s="1"/>
  <c r="X135" i="13"/>
  <c r="Y135" i="13"/>
  <c r="Z135" i="13" s="1"/>
  <c r="X245" i="13"/>
  <c r="Y245" i="13"/>
  <c r="Z245" i="13" s="1"/>
  <c r="X44" i="13"/>
  <c r="Y44" i="13"/>
  <c r="Z44" i="13" s="1"/>
  <c r="X170" i="13"/>
  <c r="Y170" i="13"/>
  <c r="Z170" i="13" s="1"/>
  <c r="AR96" i="13"/>
  <c r="AS96" i="13"/>
  <c r="AT96" i="13" s="1"/>
  <c r="AR97" i="13"/>
  <c r="AS97" i="13"/>
  <c r="AT97" i="13" s="1"/>
  <c r="AR206" i="13"/>
  <c r="AS206" i="13"/>
  <c r="AT206" i="13" s="1"/>
  <c r="AR316" i="13"/>
  <c r="AS316" i="13"/>
  <c r="AT316" i="13" s="1"/>
  <c r="AR123" i="13"/>
  <c r="AS123" i="13"/>
  <c r="AT123" i="13" s="1"/>
  <c r="X136" i="13"/>
  <c r="Y136" i="13"/>
  <c r="Z136" i="13" s="1"/>
  <c r="X246" i="13"/>
  <c r="Y246" i="13"/>
  <c r="Z246" i="13" s="1"/>
  <c r="X45" i="13"/>
  <c r="Y45" i="13"/>
  <c r="Z45" i="13" s="1"/>
  <c r="X163" i="13"/>
  <c r="Y163" i="13"/>
  <c r="Z163" i="13" s="1"/>
  <c r="AR80" i="13"/>
  <c r="AS80" i="13"/>
  <c r="AT80" i="13" s="1"/>
  <c r="AR242" i="13"/>
  <c r="AS242" i="13"/>
  <c r="AT242" i="13" s="1"/>
  <c r="AR207" i="13"/>
  <c r="AS207" i="13"/>
  <c r="AT207" i="13" s="1"/>
  <c r="AR317" i="13"/>
  <c r="AS317" i="13"/>
  <c r="AT317" i="13" s="1"/>
  <c r="AR116" i="13"/>
  <c r="AS116" i="13"/>
  <c r="AT116" i="13" s="1"/>
  <c r="H82" i="13"/>
  <c r="I82" i="13"/>
  <c r="J82" i="13" s="1"/>
  <c r="X73" i="13"/>
  <c r="Y73" i="13"/>
  <c r="Z73" i="13" s="1"/>
  <c r="X239" i="13"/>
  <c r="Y239" i="13"/>
  <c r="Z239" i="13" s="1"/>
  <c r="X349" i="13"/>
  <c r="Y349" i="13"/>
  <c r="Z349" i="13" s="1"/>
  <c r="X148" i="13"/>
  <c r="Y148" i="13"/>
  <c r="Z148" i="13" s="1"/>
  <c r="X274" i="13"/>
  <c r="Y274" i="13"/>
  <c r="Z274" i="13" s="1"/>
  <c r="AR194" i="13"/>
  <c r="AS194" i="13"/>
  <c r="AT194" i="13" s="1"/>
  <c r="AR201" i="13"/>
  <c r="AS201" i="13"/>
  <c r="AT201" i="13" s="1"/>
  <c r="AR310" i="13"/>
  <c r="AS310" i="13"/>
  <c r="AT310" i="13" s="1"/>
  <c r="AR109" i="13"/>
  <c r="AS109" i="13"/>
  <c r="AT109" i="13" s="1"/>
  <c r="AR227" i="13"/>
  <c r="AS227" i="13"/>
  <c r="AT227" i="13" s="1"/>
  <c r="H93" i="13"/>
  <c r="I93" i="13"/>
  <c r="J93" i="13" s="1"/>
  <c r="X176" i="13"/>
  <c r="Y176" i="13"/>
  <c r="Z176" i="13" s="1"/>
  <c r="X286" i="13"/>
  <c r="Y286" i="13"/>
  <c r="Z286" i="13" s="1"/>
  <c r="X85" i="13"/>
  <c r="Y85" i="13"/>
  <c r="Z85" i="13" s="1"/>
  <c r="X203" i="13"/>
  <c r="Y203" i="13"/>
  <c r="Z203" i="13" s="1"/>
  <c r="AR240" i="13"/>
  <c r="AS240" i="13"/>
  <c r="AT240" i="13" s="1"/>
  <c r="AR88" i="13"/>
  <c r="AS88" i="13"/>
  <c r="AT88" i="13" s="1"/>
  <c r="AR247" i="13"/>
  <c r="AS247" i="13"/>
  <c r="AT247" i="13" s="1"/>
  <c r="AR46" i="13"/>
  <c r="AS46" i="13"/>
  <c r="AT46" i="13" s="1"/>
  <c r="AR156" i="13"/>
  <c r="AS156" i="13"/>
  <c r="AT156" i="13" s="1"/>
  <c r="H66" i="13"/>
  <c r="I66" i="13"/>
  <c r="J66" i="13" s="1"/>
  <c r="X257" i="13"/>
  <c r="Y257" i="13"/>
  <c r="Z257" i="13" s="1"/>
  <c r="X223" i="13"/>
  <c r="Y223" i="13"/>
  <c r="Z223" i="13" s="1"/>
  <c r="X333" i="13"/>
  <c r="Y333" i="13"/>
  <c r="Z333" i="13" s="1"/>
  <c r="X132" i="13"/>
  <c r="Y132" i="13"/>
  <c r="Z132" i="13" s="1"/>
  <c r="X258" i="13"/>
  <c r="Y258" i="13"/>
  <c r="Z258" i="13" s="1"/>
  <c r="AR130" i="13"/>
  <c r="AS130" i="13"/>
  <c r="AT130" i="13" s="1"/>
  <c r="AR185" i="13"/>
  <c r="AS185" i="13"/>
  <c r="AT185" i="13" s="1"/>
  <c r="AR294" i="13"/>
  <c r="AS294" i="13"/>
  <c r="AT294" i="13" s="1"/>
  <c r="AR93" i="13"/>
  <c r="AS93" i="13"/>
  <c r="AT93" i="13" s="1"/>
  <c r="AR211" i="13"/>
  <c r="AS211" i="13"/>
  <c r="AT211" i="13" s="1"/>
  <c r="H77" i="13"/>
  <c r="I77" i="13"/>
  <c r="J77" i="13" s="1"/>
  <c r="X160" i="13"/>
  <c r="Y160" i="13"/>
  <c r="Z160" i="13" s="1"/>
  <c r="X270" i="13"/>
  <c r="Y270" i="13"/>
  <c r="Z270" i="13" s="1"/>
  <c r="X69" i="13"/>
  <c r="Y69" i="13"/>
  <c r="Z69" i="13" s="1"/>
  <c r="X187" i="13"/>
  <c r="Y187" i="13"/>
  <c r="Z187" i="13" s="1"/>
  <c r="AR176" i="13"/>
  <c r="AS176" i="13"/>
  <c r="AT176" i="13" s="1"/>
  <c r="AR338" i="13"/>
  <c r="AS338" i="13"/>
  <c r="AT338" i="13" s="1"/>
  <c r="AR231" i="13"/>
  <c r="AS231" i="13"/>
  <c r="AT231" i="13" s="1"/>
  <c r="AR341" i="13"/>
  <c r="AS341" i="13"/>
  <c r="AT341" i="13" s="1"/>
  <c r="AR140" i="13"/>
  <c r="AS140" i="13"/>
  <c r="AT140" i="13" s="1"/>
  <c r="H76" i="13"/>
  <c r="I76" i="13"/>
  <c r="J76" i="13" s="1"/>
  <c r="X329" i="13"/>
  <c r="Y329" i="13"/>
  <c r="Z329" i="13" s="1"/>
  <c r="X271" i="13"/>
  <c r="Y271" i="13"/>
  <c r="Z271" i="13" s="1"/>
  <c r="X70" i="13"/>
  <c r="Y70" i="13"/>
  <c r="Z70" i="13" s="1"/>
  <c r="X180" i="13"/>
  <c r="Y180" i="13"/>
  <c r="Z180" i="13" s="1"/>
  <c r="X306" i="13"/>
  <c r="Y306" i="13"/>
  <c r="Z306" i="13" s="1"/>
  <c r="AR322" i="13"/>
  <c r="AS322" i="13"/>
  <c r="AT322" i="13" s="1"/>
  <c r="AR233" i="13"/>
  <c r="AS233" i="13"/>
  <c r="AT233" i="13" s="1"/>
  <c r="AR342" i="13"/>
  <c r="AS342" i="13"/>
  <c r="AT342" i="13" s="1"/>
  <c r="AR141" i="13"/>
  <c r="AS141" i="13"/>
  <c r="AT141" i="13" s="1"/>
  <c r="AR259" i="13"/>
  <c r="AS259" i="13"/>
  <c r="AT259" i="13" s="1"/>
  <c r="H346" i="13"/>
  <c r="I346" i="13"/>
  <c r="J346" i="13" s="1"/>
  <c r="H90" i="13"/>
  <c r="I90" i="13"/>
  <c r="J90" i="13" s="1"/>
  <c r="H315" i="13"/>
  <c r="I315" i="13"/>
  <c r="J315" i="13" s="1"/>
  <c r="H257" i="13"/>
  <c r="I257" i="13"/>
  <c r="J257" i="13" s="1"/>
  <c r="H269" i="13"/>
  <c r="I269" i="13"/>
  <c r="J269" i="13" s="1"/>
  <c r="AR181" i="13"/>
  <c r="AS181" i="13"/>
  <c r="AT181" i="13" s="1"/>
  <c r="H324" i="13"/>
  <c r="I324" i="13"/>
  <c r="J324" i="13" s="1"/>
  <c r="H325" i="13"/>
  <c r="I325" i="13"/>
  <c r="J325" i="13" s="1"/>
  <c r="H162" i="13"/>
  <c r="I162" i="13"/>
  <c r="J162" i="13" s="1"/>
  <c r="H246" i="13"/>
  <c r="I246" i="13"/>
  <c r="J246" i="13" s="1"/>
  <c r="AR226" i="13"/>
  <c r="AS226" i="13"/>
  <c r="AT226" i="13" s="1"/>
  <c r="H44" i="13"/>
  <c r="I44" i="13"/>
  <c r="J44" i="13" s="1"/>
  <c r="H109" i="13"/>
  <c r="I109" i="13"/>
  <c r="J109" i="13" s="1"/>
  <c r="H304" i="13"/>
  <c r="I304" i="13"/>
  <c r="J304" i="13" s="1"/>
  <c r="H308" i="13"/>
  <c r="I308" i="13"/>
  <c r="J308" i="13" s="1"/>
  <c r="H351" i="13"/>
  <c r="I351" i="13"/>
  <c r="J351" i="13" s="1"/>
  <c r="AR327" i="13"/>
  <c r="AS327" i="13"/>
  <c r="AT327" i="13" s="1"/>
  <c r="H255" i="13"/>
  <c r="I255" i="13"/>
  <c r="J255" i="13" s="1"/>
  <c r="X128" i="13"/>
  <c r="Y128" i="13"/>
  <c r="Z128" i="13" s="1"/>
  <c r="H46" i="13"/>
  <c r="I46" i="13"/>
  <c r="J46" i="13" s="1"/>
  <c r="H312" i="13"/>
  <c r="I312" i="13"/>
  <c r="J312" i="13" s="1"/>
  <c r="H326" i="13"/>
  <c r="I326" i="13"/>
  <c r="J326" i="13" s="1"/>
  <c r="X91" i="13"/>
  <c r="Y91" i="13"/>
  <c r="Z91" i="13" s="1"/>
  <c r="X65" i="13"/>
  <c r="Y65" i="13"/>
  <c r="Z65" i="13" s="1"/>
  <c r="X309" i="13"/>
  <c r="Y309" i="13"/>
  <c r="Z309" i="13" s="1"/>
  <c r="X234" i="13"/>
  <c r="Y234" i="13"/>
  <c r="Z234" i="13" s="1"/>
  <c r="AR270" i="13"/>
  <c r="AS270" i="13"/>
  <c r="AT270" i="13" s="1"/>
  <c r="AR187" i="13"/>
  <c r="AS187" i="13"/>
  <c r="AT187" i="13" s="1"/>
  <c r="X310" i="13"/>
  <c r="Y310" i="13"/>
  <c r="Z310" i="13" s="1"/>
  <c r="X227" i="13"/>
  <c r="Y227" i="13"/>
  <c r="Z227" i="13" s="1"/>
  <c r="AR184" i="13"/>
  <c r="AS184" i="13"/>
  <c r="AT184" i="13" s="1"/>
  <c r="AR70" i="13"/>
  <c r="AS70" i="13"/>
  <c r="AT70" i="13" s="1"/>
  <c r="H124" i="13"/>
  <c r="I124" i="13"/>
  <c r="J124" i="13" s="1"/>
  <c r="X303" i="13"/>
  <c r="Y303" i="13"/>
  <c r="Z303" i="13" s="1"/>
  <c r="X212" i="13"/>
  <c r="Y212" i="13"/>
  <c r="Z212" i="13" s="1"/>
  <c r="AR136" i="13"/>
  <c r="AS136" i="13"/>
  <c r="AT136" i="13" s="1"/>
  <c r="AR63" i="13"/>
  <c r="AS63" i="13"/>
  <c r="AT63" i="13" s="1"/>
  <c r="AR291" i="13"/>
  <c r="AS291" i="13"/>
  <c r="AT291" i="13" s="1"/>
  <c r="X240" i="13"/>
  <c r="Y240" i="13"/>
  <c r="Z240" i="13" s="1"/>
  <c r="X149" i="13"/>
  <c r="Y149" i="13"/>
  <c r="Z149" i="13" s="1"/>
  <c r="X74" i="13"/>
  <c r="Y74" i="13"/>
  <c r="Z74" i="13" s="1"/>
  <c r="AR311" i="13"/>
  <c r="AS311" i="13"/>
  <c r="AT311" i="13" s="1"/>
  <c r="AR220" i="13"/>
  <c r="AS220" i="13"/>
  <c r="AT220" i="13" s="1"/>
  <c r="X145" i="13"/>
  <c r="Y145" i="13"/>
  <c r="Z145" i="13" s="1"/>
  <c r="X86" i="13"/>
  <c r="Y86" i="13"/>
  <c r="Z86" i="13" s="1"/>
  <c r="X322" i="13"/>
  <c r="Y322" i="13"/>
  <c r="Z322" i="13" s="1"/>
  <c r="AR249" i="13"/>
  <c r="AS249" i="13"/>
  <c r="AT249" i="13" s="1"/>
  <c r="AR157" i="13"/>
  <c r="AS157" i="13"/>
  <c r="AT157" i="13" s="1"/>
  <c r="AR275" i="13"/>
  <c r="AS275" i="13"/>
  <c r="AT275" i="13" s="1"/>
  <c r="X224" i="13"/>
  <c r="Y224" i="13"/>
  <c r="Z224" i="13" s="1"/>
  <c r="X251" i="13"/>
  <c r="Y251" i="13"/>
  <c r="Z251" i="13" s="1"/>
  <c r="AR280" i="13"/>
  <c r="AS280" i="13"/>
  <c r="AT280" i="13" s="1"/>
  <c r="AR94" i="13"/>
  <c r="AS94" i="13"/>
  <c r="AT94" i="13" s="1"/>
  <c r="H156" i="13"/>
  <c r="I156" i="13"/>
  <c r="J156" i="13" s="1"/>
  <c r="X335" i="13"/>
  <c r="Y335" i="13"/>
  <c r="Z335" i="13" s="1"/>
  <c r="X244" i="13"/>
  <c r="Y244" i="13"/>
  <c r="Z244" i="13" s="1"/>
  <c r="AR264" i="13"/>
  <c r="AS264" i="13"/>
  <c r="AT264" i="13" s="1"/>
  <c r="AR297" i="13"/>
  <c r="AS297" i="13"/>
  <c r="AT297" i="13" s="1"/>
  <c r="AR205" i="13"/>
  <c r="AS205" i="13"/>
  <c r="AT205" i="13" s="1"/>
  <c r="H328" i="13"/>
  <c r="I328" i="13"/>
  <c r="J328" i="13" s="1"/>
  <c r="H274" i="13"/>
  <c r="I274" i="13"/>
  <c r="J274" i="13" s="1"/>
  <c r="AR107" i="13"/>
  <c r="AS107" i="13"/>
  <c r="AT107" i="13" s="1"/>
  <c r="H316" i="13"/>
  <c r="I316" i="13"/>
  <c r="J316" i="13" s="1"/>
  <c r="H155" i="13"/>
  <c r="I155" i="13"/>
  <c r="J155" i="13" s="1"/>
  <c r="H75" i="13"/>
  <c r="I75" i="13"/>
  <c r="J75" i="13" s="1"/>
  <c r="H129" i="13"/>
  <c r="I129" i="13"/>
  <c r="J129" i="13" s="1"/>
  <c r="H175" i="13"/>
  <c r="I175" i="13"/>
  <c r="J175" i="13" s="1"/>
  <c r="H141" i="13"/>
  <c r="I141" i="13"/>
  <c r="J141" i="13" s="1"/>
  <c r="X110" i="13"/>
  <c r="Y110" i="13"/>
  <c r="Z110" i="13" s="1"/>
  <c r="H131" i="13"/>
  <c r="I131" i="13"/>
  <c r="J131" i="13" s="1"/>
  <c r="H339" i="13"/>
  <c r="I339" i="13"/>
  <c r="J339" i="13" s="1"/>
  <c r="X229" i="13"/>
  <c r="Y229" i="13"/>
  <c r="Z229" i="13" s="1"/>
  <c r="H158" i="13"/>
  <c r="I158" i="13"/>
  <c r="J158" i="13" s="1"/>
  <c r="H122" i="13"/>
  <c r="I122" i="13"/>
  <c r="J122" i="13" s="1"/>
  <c r="H331" i="13"/>
  <c r="I331" i="13"/>
  <c r="J331" i="13" s="1"/>
  <c r="H313" i="13"/>
  <c r="I313" i="13"/>
  <c r="J313" i="13" s="1"/>
  <c r="X161" i="13"/>
  <c r="Y161" i="13"/>
  <c r="Z161" i="13" s="1"/>
  <c r="H118" i="13"/>
  <c r="I118" i="13"/>
  <c r="J118" i="13" s="1"/>
  <c r="H55" i="13"/>
  <c r="I55" i="13"/>
  <c r="J55" i="13" s="1"/>
  <c r="AR318" i="13"/>
  <c r="AS318" i="13"/>
  <c r="AT318" i="13" s="1"/>
  <c r="H302" i="13"/>
  <c r="I302" i="13"/>
  <c r="J302" i="13" s="1"/>
  <c r="H297" i="13"/>
  <c r="I297" i="13"/>
  <c r="J297" i="13" s="1"/>
  <c r="AR300" i="13"/>
  <c r="AS300" i="13"/>
  <c r="AT300" i="13" s="1"/>
  <c r="X283" i="13"/>
  <c r="Y283" i="13"/>
  <c r="Z283" i="13" s="1"/>
  <c r="H130" i="13"/>
  <c r="I130" i="13"/>
  <c r="J130" i="13" s="1"/>
  <c r="H176" i="13"/>
  <c r="I176" i="13"/>
  <c r="J176" i="13" s="1"/>
  <c r="H214" i="13"/>
  <c r="I214" i="13"/>
  <c r="J214" i="13" s="1"/>
  <c r="H180" i="13"/>
  <c r="I180" i="13"/>
  <c r="J180" i="13" s="1"/>
  <c r="AR152" i="13"/>
  <c r="AS152" i="13"/>
  <c r="AT152" i="13" s="1"/>
  <c r="H98" i="13"/>
  <c r="I98" i="13"/>
  <c r="J98" i="13" s="1"/>
  <c r="H143" i="13"/>
  <c r="I143" i="13"/>
  <c r="J143" i="13" s="1"/>
  <c r="AR236" i="13"/>
  <c r="AS236" i="13"/>
  <c r="AT236" i="13" s="1"/>
  <c r="X225" i="13"/>
  <c r="Y225" i="13"/>
  <c r="Z225" i="13" s="1"/>
  <c r="H127" i="13"/>
  <c r="I127" i="13"/>
  <c r="J127" i="13" s="1"/>
  <c r="H81" i="13"/>
  <c r="I81" i="13"/>
  <c r="J81" i="13" s="1"/>
  <c r="X348" i="13"/>
  <c r="Y348" i="13"/>
  <c r="Z348" i="13" s="1"/>
  <c r="H154" i="13"/>
  <c r="I154" i="13"/>
  <c r="J154" i="13" s="1"/>
  <c r="AR254" i="13"/>
  <c r="AS254" i="13"/>
  <c r="AT254" i="13" s="1"/>
  <c r="H260" i="13"/>
  <c r="I260" i="13"/>
  <c r="J260" i="13" s="1"/>
  <c r="H347" i="13"/>
  <c r="I347" i="13"/>
  <c r="J347" i="13" s="1"/>
  <c r="H160" i="13"/>
  <c r="I160" i="13"/>
  <c r="J160" i="13" s="1"/>
  <c r="H198" i="13"/>
  <c r="I198" i="13"/>
  <c r="J198" i="13" s="1"/>
  <c r="H164" i="13"/>
  <c r="I164" i="13"/>
  <c r="J164" i="13" s="1"/>
  <c r="AR337" i="13"/>
  <c r="AS337" i="13"/>
  <c r="AT337" i="13" s="1"/>
  <c r="H71" i="13"/>
  <c r="I71" i="13"/>
  <c r="J71" i="13" s="1"/>
  <c r="X272" i="13"/>
  <c r="Y272" i="13"/>
  <c r="Z272" i="13" s="1"/>
  <c r="X71" i="13"/>
  <c r="Y71" i="13"/>
  <c r="Z71" i="13" s="1"/>
  <c r="X181" i="13"/>
  <c r="Y181" i="13"/>
  <c r="Z181" i="13" s="1"/>
  <c r="X299" i="13"/>
  <c r="Y299" i="13"/>
  <c r="Z299" i="13" s="1"/>
  <c r="X106" i="13"/>
  <c r="Y106" i="13"/>
  <c r="Z106" i="13" s="1"/>
  <c r="AR154" i="13"/>
  <c r="AS154" i="13"/>
  <c r="AT154" i="13" s="1"/>
  <c r="AR343" i="13"/>
  <c r="AS343" i="13"/>
  <c r="AT343" i="13" s="1"/>
  <c r="AR142" i="13"/>
  <c r="AS142" i="13"/>
  <c r="AT142" i="13" s="1"/>
  <c r="AR252" i="13"/>
  <c r="AS252" i="13"/>
  <c r="AT252" i="13" s="1"/>
  <c r="AR59" i="13"/>
  <c r="AS59" i="13"/>
  <c r="AT59" i="13" s="1"/>
  <c r="X72" i="13"/>
  <c r="Y72" i="13"/>
  <c r="Z72" i="13" s="1"/>
  <c r="X182" i="13"/>
  <c r="Y182" i="13"/>
  <c r="Z182" i="13" s="1"/>
  <c r="X292" i="13"/>
  <c r="Y292" i="13"/>
  <c r="Z292" i="13" s="1"/>
  <c r="X99" i="13"/>
  <c r="Y99" i="13"/>
  <c r="Z99" i="13" s="1"/>
  <c r="AR138" i="13"/>
  <c r="AS138" i="13"/>
  <c r="AT138" i="13" s="1"/>
  <c r="AR345" i="13"/>
  <c r="AS345" i="13"/>
  <c r="AT345" i="13" s="1"/>
  <c r="AR143" i="13"/>
  <c r="AS143" i="13"/>
  <c r="AT143" i="13" s="1"/>
  <c r="AR253" i="13"/>
  <c r="AS253" i="13"/>
  <c r="AT253" i="13" s="1"/>
  <c r="AR52" i="13"/>
  <c r="AS52" i="13"/>
  <c r="AT52" i="13" s="1"/>
  <c r="H57" i="13"/>
  <c r="I57" i="13"/>
  <c r="J57" i="13" s="1"/>
  <c r="X185" i="13"/>
  <c r="Y185" i="13"/>
  <c r="Z185" i="13" s="1"/>
  <c r="X175" i="13"/>
  <c r="Y175" i="13"/>
  <c r="Z175" i="13" s="1"/>
  <c r="X285" i="13"/>
  <c r="Y285" i="13"/>
  <c r="Z285" i="13" s="1"/>
  <c r="X84" i="13"/>
  <c r="Y84" i="13"/>
  <c r="Z84" i="13" s="1"/>
  <c r="X210" i="13"/>
  <c r="Y210" i="13"/>
  <c r="Z210" i="13" s="1"/>
  <c r="AR256" i="13"/>
  <c r="AS256" i="13"/>
  <c r="AT256" i="13" s="1"/>
  <c r="AR137" i="13"/>
  <c r="AS137" i="13"/>
  <c r="AT137" i="13" s="1"/>
  <c r="AR246" i="13"/>
  <c r="AS246" i="13"/>
  <c r="AT246" i="13" s="1"/>
  <c r="AR45" i="13"/>
  <c r="AS45" i="13"/>
  <c r="AT45" i="13" s="1"/>
  <c r="AR163" i="13"/>
  <c r="AS163" i="13"/>
  <c r="AT163" i="13" s="1"/>
  <c r="X305" i="13"/>
  <c r="Y305" i="13"/>
  <c r="Z305" i="13" s="1"/>
  <c r="X112" i="13"/>
  <c r="Y112" i="13"/>
  <c r="Z112" i="13" s="1"/>
  <c r="X222" i="13"/>
  <c r="Y222" i="13"/>
  <c r="Z222" i="13" s="1"/>
  <c r="X332" i="13"/>
  <c r="Y332" i="13"/>
  <c r="Z332" i="13" s="1"/>
  <c r="X139" i="13"/>
  <c r="Y139" i="13"/>
  <c r="Z139" i="13" s="1"/>
  <c r="AR298" i="13"/>
  <c r="AS298" i="13"/>
  <c r="AT298" i="13" s="1"/>
  <c r="AR146" i="13"/>
  <c r="AS146" i="13"/>
  <c r="AT146" i="13" s="1"/>
  <c r="AR183" i="13"/>
  <c r="AS183" i="13"/>
  <c r="AT183" i="13" s="1"/>
  <c r="AR293" i="13"/>
  <c r="AS293" i="13"/>
  <c r="AT293" i="13" s="1"/>
  <c r="AR92" i="13"/>
  <c r="AS92" i="13"/>
  <c r="AT92" i="13" s="1"/>
  <c r="H104" i="13"/>
  <c r="I104" i="13"/>
  <c r="J104" i="13" s="1"/>
  <c r="X57" i="13"/>
  <c r="Y57" i="13"/>
  <c r="Z57" i="13" s="1"/>
  <c r="X159" i="13"/>
  <c r="Y159" i="13"/>
  <c r="Z159" i="13" s="1"/>
  <c r="X269" i="13"/>
  <c r="Y269" i="13"/>
  <c r="Z269" i="13" s="1"/>
  <c r="X68" i="13"/>
  <c r="Y68" i="13"/>
  <c r="Z68" i="13" s="1"/>
  <c r="X194" i="13"/>
  <c r="Y194" i="13"/>
  <c r="Z194" i="13" s="1"/>
  <c r="AR192" i="13"/>
  <c r="AS192" i="13"/>
  <c r="AT192" i="13" s="1"/>
  <c r="AR121" i="13"/>
  <c r="AS121" i="13"/>
  <c r="AT121" i="13" s="1"/>
  <c r="AR230" i="13"/>
  <c r="AS230" i="13"/>
  <c r="AT230" i="13" s="1"/>
  <c r="AR340" i="13"/>
  <c r="AS340" i="13"/>
  <c r="AT340" i="13" s="1"/>
  <c r="AR147" i="13"/>
  <c r="AS147" i="13"/>
  <c r="AT147" i="13" s="1"/>
  <c r="X177" i="13"/>
  <c r="Y177" i="13"/>
  <c r="Z177" i="13" s="1"/>
  <c r="X96" i="13"/>
  <c r="Y96" i="13"/>
  <c r="Z96" i="13" s="1"/>
  <c r="X206" i="13"/>
  <c r="Y206" i="13"/>
  <c r="Z206" i="13" s="1"/>
  <c r="X316" i="13"/>
  <c r="Y316" i="13"/>
  <c r="Z316" i="13" s="1"/>
  <c r="X123" i="13"/>
  <c r="Y123" i="13"/>
  <c r="Z123" i="13" s="1"/>
  <c r="AR234" i="13"/>
  <c r="AS234" i="13"/>
  <c r="AT234" i="13" s="1"/>
  <c r="AR82" i="13"/>
  <c r="AS82" i="13"/>
  <c r="AT82" i="13" s="1"/>
  <c r="AR167" i="13"/>
  <c r="AS167" i="13"/>
  <c r="AT167" i="13" s="1"/>
  <c r="AR277" i="13"/>
  <c r="AS277" i="13"/>
  <c r="AT277" i="13" s="1"/>
  <c r="AR76" i="13"/>
  <c r="AS76" i="13"/>
  <c r="AT76" i="13" s="1"/>
  <c r="H50" i="13"/>
  <c r="I50" i="13"/>
  <c r="J50" i="13" s="1"/>
  <c r="X129" i="13"/>
  <c r="Y129" i="13"/>
  <c r="Z129" i="13" s="1"/>
  <c r="X207" i="13"/>
  <c r="Y207" i="13"/>
  <c r="Z207" i="13" s="1"/>
  <c r="X317" i="13"/>
  <c r="Y317" i="13"/>
  <c r="Z317" i="13" s="1"/>
  <c r="X116" i="13"/>
  <c r="Y116" i="13"/>
  <c r="Z116" i="13" s="1"/>
  <c r="X242" i="13"/>
  <c r="Y242" i="13"/>
  <c r="Z242" i="13" s="1"/>
  <c r="AR66" i="13"/>
  <c r="AS66" i="13"/>
  <c r="AT66" i="13" s="1"/>
  <c r="AR169" i="13"/>
  <c r="AS169" i="13"/>
  <c r="AT169" i="13" s="1"/>
  <c r="AR278" i="13"/>
  <c r="AS278" i="13"/>
  <c r="AT278" i="13" s="1"/>
  <c r="AR77" i="13"/>
  <c r="AS77" i="13"/>
  <c r="AT77" i="13" s="1"/>
  <c r="AR195" i="13"/>
  <c r="AS195" i="13"/>
  <c r="AT195" i="13" s="1"/>
  <c r="AZ16" i="13"/>
  <c r="BA16" i="13"/>
  <c r="BB16" i="13" s="1"/>
  <c r="AZ35" i="13"/>
  <c r="BA35" i="13"/>
  <c r="BB35" i="13" s="1"/>
  <c r="AZ27" i="13"/>
  <c r="BA27" i="13"/>
  <c r="BB27" i="13" s="1"/>
  <c r="AZ39" i="13"/>
  <c r="BA39" i="13"/>
  <c r="BB39" i="13" s="1"/>
  <c r="AZ29" i="13"/>
  <c r="BA29" i="13"/>
  <c r="BB29" i="13" s="1"/>
  <c r="AJ40" i="13"/>
  <c r="AK40" i="13"/>
  <c r="AL40" i="13" s="1"/>
  <c r="AJ34" i="13"/>
  <c r="AK34" i="13"/>
  <c r="AL34" i="13" s="1"/>
  <c r="T10" i="13"/>
  <c r="U10" i="13"/>
  <c r="V10" i="13" s="1"/>
  <c r="D260" i="13"/>
  <c r="E260" i="13"/>
  <c r="F260" i="13" s="1"/>
  <c r="D54" i="13"/>
  <c r="E54" i="13"/>
  <c r="F54" i="13" s="1"/>
  <c r="D334" i="13"/>
  <c r="E334" i="13"/>
  <c r="F334" i="13" s="1"/>
  <c r="D123" i="13"/>
  <c r="E123" i="13"/>
  <c r="F123" i="13" s="1"/>
  <c r="D239" i="13"/>
  <c r="E239" i="13"/>
  <c r="F239" i="13" s="1"/>
  <c r="D251" i="13"/>
  <c r="E251" i="13"/>
  <c r="F251" i="13" s="1"/>
  <c r="D41" i="13"/>
  <c r="E41" i="13"/>
  <c r="F41" i="13" s="1"/>
  <c r="D326" i="13"/>
  <c r="E326" i="13"/>
  <c r="F326" i="13" s="1"/>
  <c r="D115" i="13"/>
  <c r="E115" i="13"/>
  <c r="F115" i="13" s="1"/>
  <c r="D231" i="13"/>
  <c r="E231" i="13"/>
  <c r="F231" i="13" s="1"/>
  <c r="D64" i="13"/>
  <c r="E64" i="13"/>
  <c r="F64" i="13" s="1"/>
  <c r="D304" i="13"/>
  <c r="E304" i="13"/>
  <c r="F304" i="13" s="1"/>
  <c r="D253" i="13"/>
  <c r="E253" i="13"/>
  <c r="F253" i="13" s="1"/>
  <c r="D43" i="13"/>
  <c r="E43" i="13"/>
  <c r="F43" i="13" s="1"/>
  <c r="D159" i="13"/>
  <c r="E159" i="13"/>
  <c r="F159" i="13" s="1"/>
  <c r="D354" i="13"/>
  <c r="E354" i="13"/>
  <c r="F354" i="13" s="1"/>
  <c r="D221" i="13"/>
  <c r="E221" i="13"/>
  <c r="F221" i="13" s="1"/>
  <c r="D72" i="13"/>
  <c r="E72" i="13"/>
  <c r="F72" i="13" s="1"/>
  <c r="D186" i="13"/>
  <c r="E186" i="13"/>
  <c r="F186" i="13" s="1"/>
  <c r="D87" i="13"/>
  <c r="E87" i="13"/>
  <c r="F87" i="13" s="1"/>
  <c r="D282" i="13"/>
  <c r="E282" i="13"/>
  <c r="F282" i="13" s="1"/>
  <c r="D275" i="13"/>
  <c r="E275" i="13"/>
  <c r="F275" i="13" s="1"/>
  <c r="D125" i="13"/>
  <c r="E125" i="13"/>
  <c r="F125" i="13" s="1"/>
  <c r="D114" i="13"/>
  <c r="E114" i="13"/>
  <c r="F114" i="13" s="1"/>
  <c r="D301" i="13"/>
  <c r="E301" i="13"/>
  <c r="F301" i="13" s="1"/>
  <c r="D174" i="13"/>
  <c r="E174" i="13"/>
  <c r="F174" i="13" s="1"/>
  <c r="D311" i="13"/>
  <c r="E311" i="13"/>
  <c r="F311" i="13" s="1"/>
  <c r="D53" i="13"/>
  <c r="E53" i="13"/>
  <c r="F53" i="13" s="1"/>
  <c r="D42" i="13"/>
  <c r="E42" i="13"/>
  <c r="F42" i="13" s="1"/>
  <c r="D216" i="13"/>
  <c r="E216" i="13"/>
  <c r="F216" i="13" s="1"/>
  <c r="D321" i="13"/>
  <c r="E321" i="13"/>
  <c r="F321" i="13" s="1"/>
  <c r="D232" i="13"/>
  <c r="E232" i="13"/>
  <c r="F232" i="13" s="1"/>
  <c r="D156" i="13"/>
  <c r="E156" i="13"/>
  <c r="F156" i="13" s="1"/>
  <c r="D169" i="13"/>
  <c r="E169" i="13"/>
  <c r="F169" i="13" s="1"/>
  <c r="D200" i="13"/>
  <c r="E200" i="13"/>
  <c r="F200" i="13" s="1"/>
  <c r="D313" i="13"/>
  <c r="E313" i="13"/>
  <c r="F313" i="13" s="1"/>
  <c r="D220" i="13"/>
  <c r="E220" i="13"/>
  <c r="F220" i="13" s="1"/>
  <c r="D148" i="13"/>
  <c r="E148" i="13"/>
  <c r="F148" i="13" s="1"/>
  <c r="D161" i="13"/>
  <c r="E161" i="13"/>
  <c r="F161" i="13" s="1"/>
  <c r="P8" i="13"/>
  <c r="Q8" i="13"/>
  <c r="R8" i="13" s="1"/>
  <c r="T12" i="13"/>
  <c r="U12" i="13"/>
  <c r="V12" i="13" s="1"/>
  <c r="T29" i="13"/>
  <c r="U29" i="13"/>
  <c r="V29" i="13" s="1"/>
  <c r="T11" i="13"/>
  <c r="U11" i="13"/>
  <c r="V11" i="13" s="1"/>
  <c r="L10" i="13"/>
  <c r="M10" i="13"/>
  <c r="N10"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26" i="13"/>
  <c r="AC26" i="13"/>
  <c r="AD26" i="13" s="1"/>
  <c r="AB11" i="13"/>
  <c r="AC11" i="13"/>
  <c r="AD11" i="13" s="1"/>
  <c r="AB23" i="13"/>
  <c r="AC23" i="13"/>
  <c r="AD23" i="13" s="1"/>
  <c r="AB38" i="13"/>
  <c r="AC38" i="13"/>
  <c r="AD38" i="13" s="1"/>
  <c r="P81" i="13"/>
  <c r="Q81" i="13"/>
  <c r="R81" i="13" s="1"/>
  <c r="P130" i="13"/>
  <c r="Q130" i="13"/>
  <c r="R130" i="13" s="1"/>
  <c r="P247" i="13"/>
  <c r="Q247" i="13"/>
  <c r="R247" i="13" s="1"/>
  <c r="P46" i="13"/>
  <c r="Q46" i="13"/>
  <c r="R46" i="13" s="1"/>
  <c r="P156" i="13"/>
  <c r="Q156" i="13"/>
  <c r="R156" i="13" s="1"/>
  <c r="P251" i="13"/>
  <c r="Q251" i="13"/>
  <c r="R251" i="13" s="1"/>
  <c r="P58" i="13"/>
  <c r="Q58" i="13"/>
  <c r="R58" i="13" s="1"/>
  <c r="P175" i="13"/>
  <c r="Q175" i="13"/>
  <c r="R175" i="13" s="1"/>
  <c r="P285" i="13"/>
  <c r="Q285" i="13"/>
  <c r="R285" i="13" s="1"/>
  <c r="P84" i="13"/>
  <c r="Q84" i="13"/>
  <c r="R84" i="13" s="1"/>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P57" i="13"/>
  <c r="Q57" i="13"/>
  <c r="R57" i="13" s="1"/>
  <c r="P338" i="13"/>
  <c r="Q338" i="13"/>
  <c r="R338" i="13" s="1"/>
  <c r="P144" i="13"/>
  <c r="Q144" i="13"/>
  <c r="R144" i="13" s="1"/>
  <c r="P254" i="13"/>
  <c r="Q254" i="13"/>
  <c r="R254" i="13" s="1"/>
  <c r="P53" i="13"/>
  <c r="Q53" i="13"/>
  <c r="R53" i="13" s="1"/>
  <c r="P345" i="13"/>
  <c r="Q345" i="13"/>
  <c r="R345" i="13" s="1"/>
  <c r="P330" i="13"/>
  <c r="Q330" i="13"/>
  <c r="R330" i="13" s="1"/>
  <c r="P136" i="13"/>
  <c r="Q136" i="13"/>
  <c r="R136" i="13" s="1"/>
  <c r="P246" i="13"/>
  <c r="Q246" i="13"/>
  <c r="R246" i="13" s="1"/>
  <c r="P45" i="13"/>
  <c r="Q45" i="13"/>
  <c r="R45" i="13" s="1"/>
  <c r="H35" i="13"/>
  <c r="I35" i="13"/>
  <c r="J35" i="13" s="1"/>
  <c r="AR26" i="13"/>
  <c r="AS26" i="13"/>
  <c r="AT26" i="13" s="1"/>
  <c r="AR31" i="13"/>
  <c r="AS31" i="13"/>
  <c r="AT31" i="13" s="1"/>
  <c r="X16" i="13"/>
  <c r="Y16" i="13"/>
  <c r="Z16" i="13" s="1"/>
  <c r="H29" i="13"/>
  <c r="I29" i="13"/>
  <c r="J29" i="13" s="1"/>
  <c r="AR35" i="13"/>
  <c r="AS35" i="13"/>
  <c r="AT35" i="13" s="1"/>
  <c r="X27" i="13"/>
  <c r="Y27" i="13"/>
  <c r="Z27" i="13" s="1"/>
  <c r="H36" i="13"/>
  <c r="I36" i="13"/>
  <c r="J36" i="13" s="1"/>
  <c r="AR19" i="13"/>
  <c r="AS19" i="13"/>
  <c r="AT19" i="13" s="1"/>
  <c r="X34" i="13"/>
  <c r="Y34" i="13"/>
  <c r="Z34" i="13" s="1"/>
  <c r="H20" i="13"/>
  <c r="I20" i="13"/>
  <c r="J20" i="13" s="1"/>
  <c r="AR34" i="13"/>
  <c r="AS34" i="13"/>
  <c r="AT34"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P12" i="13"/>
  <c r="Q12" i="13"/>
  <c r="R12" i="13" s="1"/>
  <c r="P27" i="13"/>
  <c r="Q27" i="13"/>
  <c r="R27" i="13" s="1"/>
  <c r="P40" i="13"/>
  <c r="Q40" i="13"/>
  <c r="R40" i="13" s="1"/>
  <c r="P25" i="13"/>
  <c r="Q25" i="13"/>
  <c r="R25" i="13" s="1"/>
  <c r="L157" i="13"/>
  <c r="M157" i="13"/>
  <c r="N157" i="13" s="1"/>
  <c r="L164" i="13"/>
  <c r="M164" i="13"/>
  <c r="N164" i="13" s="1"/>
  <c r="L282" i="13"/>
  <c r="M282" i="13"/>
  <c r="N282" i="13" s="1"/>
  <c r="L89" i="13"/>
  <c r="M89" i="13"/>
  <c r="N89" i="13" s="1"/>
  <c r="L207" i="13"/>
  <c r="M207" i="13"/>
  <c r="N207" i="13" s="1"/>
  <c r="L182" i="13"/>
  <c r="M182" i="13"/>
  <c r="N182" i="13" s="1"/>
  <c r="L92" i="13"/>
  <c r="M92" i="13"/>
  <c r="N92" i="13" s="1"/>
  <c r="L210" i="13"/>
  <c r="M210" i="13"/>
  <c r="N210" i="13" s="1"/>
  <c r="L336" i="13"/>
  <c r="M336" i="13"/>
  <c r="N336" i="13" s="1"/>
  <c r="L135" i="13"/>
  <c r="M135" i="13"/>
  <c r="N135" i="13" s="1"/>
  <c r="L181" i="13"/>
  <c r="M181" i="13"/>
  <c r="N181" i="13" s="1"/>
  <c r="L331" i="13"/>
  <c r="M331" i="13"/>
  <c r="N331" i="13" s="1"/>
  <c r="L138" i="13"/>
  <c r="M138" i="13"/>
  <c r="N138" i="13" s="1"/>
  <c r="L264" i="13"/>
  <c r="M264" i="13"/>
  <c r="N264" i="13" s="1"/>
  <c r="L63" i="13"/>
  <c r="M63" i="13"/>
  <c r="N63" i="13" s="1"/>
  <c r="L269" i="13"/>
  <c r="M269" i="13"/>
  <c r="N269" i="13" s="1"/>
  <c r="L195" i="13"/>
  <c r="M195" i="13"/>
  <c r="N195" i="13" s="1"/>
  <c r="L321" i="13"/>
  <c r="M321" i="13"/>
  <c r="N321" i="13" s="1"/>
  <c r="L128" i="13"/>
  <c r="M128" i="13"/>
  <c r="N128" i="13" s="1"/>
  <c r="L230" i="13"/>
  <c r="M230" i="13"/>
  <c r="N230" i="13" s="1"/>
  <c r="L237" i="13"/>
  <c r="M237" i="13"/>
  <c r="N237" i="13" s="1"/>
  <c r="L187" i="13"/>
  <c r="M187" i="13"/>
  <c r="N187" i="13" s="1"/>
  <c r="L313" i="13"/>
  <c r="M313" i="13"/>
  <c r="N313" i="13" s="1"/>
  <c r="L120" i="13"/>
  <c r="M120" i="13"/>
  <c r="N120" i="13" s="1"/>
  <c r="L102" i="13"/>
  <c r="M102" i="13"/>
  <c r="N102" i="13" s="1"/>
  <c r="L205" i="13"/>
  <c r="M205" i="13"/>
  <c r="N205" i="13" s="1"/>
  <c r="L179" i="13"/>
  <c r="M179" i="13"/>
  <c r="N179" i="13" s="1"/>
  <c r="L305" i="13"/>
  <c r="M305" i="13"/>
  <c r="N305" i="13" s="1"/>
  <c r="L112" i="13"/>
  <c r="M112" i="13"/>
  <c r="N112" i="13" s="1"/>
  <c r="L198" i="13"/>
  <c r="M198" i="13"/>
  <c r="N198" i="13" s="1"/>
  <c r="L173" i="13"/>
  <c r="M173" i="13"/>
  <c r="N173" i="13" s="1"/>
  <c r="L171" i="13"/>
  <c r="M171" i="13"/>
  <c r="N171" i="13" s="1"/>
  <c r="L297" i="13"/>
  <c r="M297" i="13"/>
  <c r="N297" i="13" s="1"/>
  <c r="L104" i="13"/>
  <c r="M104" i="13"/>
  <c r="N104" i="13" s="1"/>
  <c r="L69" i="13"/>
  <c r="M69" i="13"/>
  <c r="N69" i="13" s="1"/>
  <c r="L300" i="13"/>
  <c r="M300" i="13"/>
  <c r="N300" i="13" s="1"/>
  <c r="L99" i="13"/>
  <c r="M99" i="13"/>
  <c r="N99" i="13" s="1"/>
  <c r="L225" i="13"/>
  <c r="M225" i="13"/>
  <c r="N225" i="13" s="1"/>
  <c r="L345" i="13"/>
  <c r="M345" i="13"/>
  <c r="N345" i="13" s="1"/>
  <c r="AF33" i="13"/>
  <c r="AG33" i="13"/>
  <c r="AH33" i="13" s="1"/>
  <c r="AF17" i="13"/>
  <c r="AG17" i="13"/>
  <c r="AH17" i="13" s="1"/>
  <c r="AF30" i="13"/>
  <c r="AG30" i="13"/>
  <c r="AH30" i="13" s="1"/>
  <c r="AF14" i="13"/>
  <c r="AG14" i="13"/>
  <c r="AH14"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I5" i="13"/>
  <c r="AK6"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N23" i="13"/>
  <c r="AO23" i="13"/>
  <c r="AP23" i="13" s="1"/>
  <c r="AN38" i="13"/>
  <c r="AO38" i="13"/>
  <c r="AP38" i="13" s="1"/>
  <c r="AN22" i="13"/>
  <c r="AO22" i="13"/>
  <c r="AP22" i="13" s="1"/>
  <c r="AN37" i="13"/>
  <c r="AO37" i="13"/>
  <c r="AP37" i="13" s="1"/>
  <c r="L40" i="13"/>
  <c r="M40" i="13"/>
  <c r="N40" i="13" s="1"/>
  <c r="L15" i="13"/>
  <c r="M15" i="13"/>
  <c r="N15" i="13" s="1"/>
  <c r="L20" i="13"/>
  <c r="M20" i="13"/>
  <c r="N20" i="13" s="1"/>
  <c r="L18" i="13"/>
  <c r="M18" i="13"/>
  <c r="N18" i="13" s="1"/>
  <c r="D33" i="13"/>
  <c r="E33" i="13"/>
  <c r="F33" i="13" s="1"/>
  <c r="D37" i="13"/>
  <c r="E37" i="13"/>
  <c r="F37" i="13" s="1"/>
  <c r="D19" i="13"/>
  <c r="E19" i="13"/>
  <c r="F19" i="13" s="1"/>
  <c r="D11" i="13"/>
  <c r="E11" i="13"/>
  <c r="F11" i="13" s="1"/>
  <c r="AV36" i="13"/>
  <c r="AW36" i="13"/>
  <c r="AX36" i="13" s="1"/>
  <c r="AV28" i="13"/>
  <c r="AW28" i="13"/>
  <c r="AX28" i="13" s="1"/>
  <c r="AV20" i="13"/>
  <c r="AW20" i="13"/>
  <c r="AX20" i="13" s="1"/>
  <c r="AF7" i="13"/>
  <c r="AG7" i="13"/>
  <c r="AH7" i="13" s="1"/>
  <c r="AF85" i="13"/>
  <c r="AG85" i="13"/>
  <c r="AH85" i="13" s="1"/>
  <c r="AF261" i="13"/>
  <c r="AG261" i="13"/>
  <c r="AH261" i="13" s="1"/>
  <c r="AF331" i="13"/>
  <c r="AG331" i="13"/>
  <c r="AH331" i="13" s="1"/>
  <c r="AF138" i="13"/>
  <c r="AG138" i="13"/>
  <c r="AH138" i="13" s="1"/>
  <c r="AF256" i="13"/>
  <c r="AG256" i="13"/>
  <c r="AH256" i="13" s="1"/>
  <c r="AF55" i="13"/>
  <c r="AG55" i="13"/>
  <c r="AH55" i="13" s="1"/>
  <c r="AF324" i="13"/>
  <c r="AG324" i="13"/>
  <c r="AH324" i="13" s="1"/>
  <c r="AF131" i="13"/>
  <c r="AG131" i="13"/>
  <c r="AH131" i="13" s="1"/>
  <c r="AF257" i="13"/>
  <c r="AG257" i="13"/>
  <c r="AH257" i="13" s="1"/>
  <c r="AF56" i="13"/>
  <c r="AG56" i="13"/>
  <c r="AH56" i="13" s="1"/>
  <c r="AF166" i="13"/>
  <c r="AG166" i="13"/>
  <c r="AH166" i="13" s="1"/>
  <c r="AF124" i="13"/>
  <c r="AG124" i="13"/>
  <c r="AH124" i="13" s="1"/>
  <c r="AF250" i="13"/>
  <c r="AG250" i="13"/>
  <c r="AH250" i="13" s="1"/>
  <c r="AF57" i="13"/>
  <c r="AG57" i="13"/>
  <c r="AH57" i="13" s="1"/>
  <c r="AF167" i="13"/>
  <c r="AG167" i="13"/>
  <c r="AH167" i="13" s="1"/>
  <c r="AF205" i="13"/>
  <c r="AG205" i="13"/>
  <c r="AH205" i="13" s="1"/>
  <c r="AF243" i="13"/>
  <c r="AG243" i="13"/>
  <c r="AH243" i="13" s="1"/>
  <c r="AF50" i="13"/>
  <c r="AG50" i="13"/>
  <c r="AH50" i="13" s="1"/>
  <c r="AF168" i="13"/>
  <c r="AG168" i="13"/>
  <c r="AH168" i="13" s="1"/>
  <c r="AF278" i="13"/>
  <c r="AG278" i="13"/>
  <c r="AH278" i="13" s="1"/>
  <c r="AF236" i="13"/>
  <c r="AG236" i="13"/>
  <c r="AH236" i="13" s="1"/>
  <c r="AF43" i="13"/>
  <c r="AG43" i="13"/>
  <c r="AH43" i="13" s="1"/>
  <c r="AF169" i="13"/>
  <c r="AG169" i="13"/>
  <c r="AH169" i="13" s="1"/>
  <c r="AF279" i="13"/>
  <c r="AG279" i="13"/>
  <c r="AH279" i="13" s="1"/>
  <c r="AF54" i="13"/>
  <c r="AG54" i="13"/>
  <c r="AH54" i="13" s="1"/>
  <c r="AF41" i="13"/>
  <c r="AG41" i="13"/>
  <c r="AH41" i="13" s="1"/>
  <c r="AF162" i="13"/>
  <c r="AG162" i="13"/>
  <c r="AH162" i="13" s="1"/>
  <c r="AF280" i="13"/>
  <c r="AG280" i="13"/>
  <c r="AH280" i="13" s="1"/>
  <c r="AF79" i="13"/>
  <c r="AG79" i="13"/>
  <c r="AH79" i="13" s="1"/>
  <c r="AF61" i="13"/>
  <c r="AG61" i="13"/>
  <c r="AH61" i="13" s="1"/>
  <c r="AF219" i="13"/>
  <c r="AG219" i="13"/>
  <c r="AH219" i="13" s="1"/>
  <c r="AF345" i="13"/>
  <c r="AG345" i="13"/>
  <c r="AH345" i="13" s="1"/>
  <c r="AF144" i="13"/>
  <c r="AG144" i="13"/>
  <c r="AH144" i="13" s="1"/>
  <c r="AF254" i="13"/>
  <c r="AG254" i="13"/>
  <c r="AH254" i="13" s="1"/>
  <c r="AF276" i="13"/>
  <c r="AG276" i="13"/>
  <c r="AH276" i="13" s="1"/>
  <c r="AF83" i="13"/>
  <c r="AG83" i="13"/>
  <c r="AH83" i="13" s="1"/>
  <c r="AF209" i="13"/>
  <c r="AG209" i="13"/>
  <c r="AH209" i="13" s="1"/>
  <c r="AF319" i="13"/>
  <c r="AG319" i="13"/>
  <c r="AH319" i="13" s="1"/>
  <c r="AF102" i="13"/>
  <c r="AG102" i="13"/>
  <c r="AH102" i="13" s="1"/>
  <c r="W5" i="13"/>
  <c r="Y6" i="13"/>
  <c r="X6" i="13"/>
  <c r="X9" i="13"/>
  <c r="Y9" i="13"/>
  <c r="Z9" i="13" s="1"/>
  <c r="AZ33" i="13"/>
  <c r="BA33" i="13"/>
  <c r="BB33" i="13" s="1"/>
  <c r="AZ25" i="13"/>
  <c r="BA25" i="13"/>
  <c r="BB25" i="13" s="1"/>
  <c r="AZ17" i="13"/>
  <c r="BA17" i="13"/>
  <c r="BB17" i="13" s="1"/>
  <c r="AZ37" i="13"/>
  <c r="BA37" i="13"/>
  <c r="BB37" i="13" s="1"/>
  <c r="AJ19" i="13"/>
  <c r="AK19" i="13"/>
  <c r="AL19" i="13" s="1"/>
  <c r="AJ32" i="13"/>
  <c r="AK32" i="13"/>
  <c r="AL32" i="13" s="1"/>
  <c r="AJ24" i="13"/>
  <c r="AK24" i="13"/>
  <c r="AL24" i="13" s="1"/>
  <c r="T9" i="13"/>
  <c r="U9" i="13"/>
  <c r="V9" i="13" s="1"/>
  <c r="D128" i="13"/>
  <c r="E128" i="13"/>
  <c r="F128" i="13" s="1"/>
  <c r="D320" i="13"/>
  <c r="E320" i="13"/>
  <c r="F320" i="13" s="1"/>
  <c r="D270" i="13"/>
  <c r="E270" i="13"/>
  <c r="F270" i="13" s="1"/>
  <c r="D59" i="13"/>
  <c r="E59" i="13"/>
  <c r="F59" i="13" s="1"/>
  <c r="D175" i="13"/>
  <c r="E175" i="13"/>
  <c r="F175" i="13" s="1"/>
  <c r="D96" i="13"/>
  <c r="E96" i="13"/>
  <c r="F96" i="13" s="1"/>
  <c r="D312" i="13"/>
  <c r="E312" i="13"/>
  <c r="F312" i="13" s="1"/>
  <c r="D262" i="13"/>
  <c r="E262" i="13"/>
  <c r="F262" i="13" s="1"/>
  <c r="D51" i="13"/>
  <c r="E51" i="13"/>
  <c r="F51" i="13" s="1"/>
  <c r="D167" i="13"/>
  <c r="E167" i="13"/>
  <c r="F167" i="13" s="1"/>
  <c r="D197" i="13"/>
  <c r="E197" i="13"/>
  <c r="F197" i="13" s="1"/>
  <c r="D235" i="13"/>
  <c r="E235" i="13"/>
  <c r="F235" i="13" s="1"/>
  <c r="D104" i="13"/>
  <c r="E104" i="13"/>
  <c r="F104" i="13" s="1"/>
  <c r="D194" i="13"/>
  <c r="E194" i="13"/>
  <c r="F194" i="13" s="1"/>
  <c r="D95" i="13"/>
  <c r="E95" i="13"/>
  <c r="F95" i="13" s="1"/>
  <c r="D290" i="13"/>
  <c r="E290" i="13"/>
  <c r="F290" i="13" s="1"/>
  <c r="D323" i="13"/>
  <c r="E323" i="13"/>
  <c r="F323" i="13" s="1"/>
  <c r="D133" i="13"/>
  <c r="E133" i="13"/>
  <c r="F133" i="13" s="1"/>
  <c r="D122" i="13"/>
  <c r="E122" i="13"/>
  <c r="F122" i="13" s="1"/>
  <c r="D309" i="13"/>
  <c r="E309" i="13"/>
  <c r="F309" i="13" s="1"/>
  <c r="D195" i="13"/>
  <c r="E195" i="13"/>
  <c r="F195" i="13" s="1"/>
  <c r="D319" i="13"/>
  <c r="E319" i="13"/>
  <c r="F319" i="13" s="1"/>
  <c r="D61" i="13"/>
  <c r="E61" i="13"/>
  <c r="F61" i="13" s="1"/>
  <c r="D50" i="13"/>
  <c r="E50" i="13"/>
  <c r="F50" i="13" s="1"/>
  <c r="D229" i="13"/>
  <c r="E229" i="13"/>
  <c r="F229" i="13" s="1"/>
  <c r="D329" i="13"/>
  <c r="E329" i="13"/>
  <c r="F329" i="13" s="1"/>
  <c r="D244" i="13"/>
  <c r="E244" i="13"/>
  <c r="F244" i="13" s="1"/>
  <c r="D164" i="13"/>
  <c r="E164" i="13"/>
  <c r="F164" i="13" s="1"/>
  <c r="D177" i="13"/>
  <c r="E177" i="13"/>
  <c r="F177" i="13" s="1"/>
  <c r="D340" i="13"/>
  <c r="E340" i="13"/>
  <c r="F340" i="13" s="1"/>
  <c r="D257" i="13"/>
  <c r="E257" i="13"/>
  <c r="F257" i="13" s="1"/>
  <c r="D46" i="13"/>
  <c r="E46" i="13"/>
  <c r="F46" i="13" s="1"/>
  <c r="D92" i="13"/>
  <c r="E92" i="13"/>
  <c r="F92" i="13" s="1"/>
  <c r="D105" i="13"/>
  <c r="E105" i="13"/>
  <c r="F105" i="13" s="1"/>
  <c r="D332" i="13"/>
  <c r="E332" i="13"/>
  <c r="F332" i="13" s="1"/>
  <c r="D246" i="13"/>
  <c r="E246" i="13"/>
  <c r="F246" i="13" s="1"/>
  <c r="D331" i="13"/>
  <c r="E331" i="13"/>
  <c r="F331" i="13" s="1"/>
  <c r="D84" i="13"/>
  <c r="E84" i="13"/>
  <c r="F84" i="13" s="1"/>
  <c r="D97" i="13"/>
  <c r="E97" i="13"/>
  <c r="F97" i="13" s="1"/>
  <c r="P7" i="13"/>
  <c r="Q7" i="13"/>
  <c r="R7" i="13" s="1"/>
  <c r="T40" i="13"/>
  <c r="U40" i="13"/>
  <c r="V40" i="13" s="1"/>
  <c r="T16" i="13"/>
  <c r="U16" i="13"/>
  <c r="V16" i="13" s="1"/>
  <c r="T19" i="13"/>
  <c r="U19" i="13"/>
  <c r="V19" i="13" s="1"/>
  <c r="T38" i="13"/>
  <c r="U38" i="13"/>
  <c r="V38" i="13" s="1"/>
  <c r="L9" i="13"/>
  <c r="M9" i="13"/>
  <c r="N9"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24" i="13"/>
  <c r="AC24" i="13"/>
  <c r="AD24" i="13" s="1"/>
  <c r="AB39" i="13"/>
  <c r="AC39" i="13"/>
  <c r="AD39" i="13" s="1"/>
  <c r="AB29" i="13"/>
  <c r="AC29" i="13"/>
  <c r="AD29" i="13" s="1"/>
  <c r="P259" i="13"/>
  <c r="Q259" i="13"/>
  <c r="R259" i="13" s="1"/>
  <c r="P66" i="13"/>
  <c r="Q66" i="13"/>
  <c r="R66" i="13" s="1"/>
  <c r="P183" i="13"/>
  <c r="Q183" i="13"/>
  <c r="R183" i="13" s="1"/>
  <c r="P293" i="13"/>
  <c r="Q293" i="13"/>
  <c r="R293" i="13" s="1"/>
  <c r="P92" i="13"/>
  <c r="Q92" i="13"/>
  <c r="R92" i="13" s="1"/>
  <c r="P187" i="13"/>
  <c r="Q187" i="13"/>
  <c r="R187" i="13" s="1"/>
  <c r="P312" i="13"/>
  <c r="Q312" i="13"/>
  <c r="R312" i="13" s="1"/>
  <c r="P111" i="13"/>
  <c r="Q111" i="13"/>
  <c r="R111" i="13" s="1"/>
  <c r="P221" i="13"/>
  <c r="Q221" i="13"/>
  <c r="R221"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P297" i="13"/>
  <c r="Q297" i="13"/>
  <c r="R297" i="13" s="1"/>
  <c r="P274" i="13"/>
  <c r="Q274" i="13"/>
  <c r="R274" i="13" s="1"/>
  <c r="P80" i="13"/>
  <c r="Q80" i="13"/>
  <c r="R80" i="13" s="1"/>
  <c r="P190" i="13"/>
  <c r="Q190" i="13"/>
  <c r="R190" i="13" s="1"/>
  <c r="P300" i="13"/>
  <c r="Q300" i="13"/>
  <c r="R300" i="13" s="1"/>
  <c r="P233" i="13"/>
  <c r="Q233" i="13"/>
  <c r="R233" i="13" s="1"/>
  <c r="P266" i="13"/>
  <c r="Q266" i="13"/>
  <c r="R266" i="13" s="1"/>
  <c r="P72" i="13"/>
  <c r="Q72" i="13"/>
  <c r="R72" i="13" s="1"/>
  <c r="P182" i="13"/>
  <c r="Q182" i="13"/>
  <c r="R182" i="13" s="1"/>
  <c r="P292" i="13"/>
  <c r="Q292" i="13"/>
  <c r="R292" i="13" s="1"/>
  <c r="X32" i="13"/>
  <c r="Y32" i="13"/>
  <c r="Z32" i="13" s="1"/>
  <c r="H13" i="13"/>
  <c r="I13" i="13"/>
  <c r="J13" i="13" s="1"/>
  <c r="AR22" i="13"/>
  <c r="AS22" i="13"/>
  <c r="AT22" i="13" s="1"/>
  <c r="X14" i="13"/>
  <c r="Y14" i="13"/>
  <c r="Z14" i="13" s="1"/>
  <c r="X25" i="13"/>
  <c r="Y25" i="13"/>
  <c r="Z25" i="13" s="1"/>
  <c r="H12" i="13"/>
  <c r="I12" i="13"/>
  <c r="J12" i="13" s="1"/>
  <c r="AR17" i="13"/>
  <c r="AS17" i="13"/>
  <c r="AT17" i="13" s="1"/>
  <c r="X11" i="13"/>
  <c r="Y11" i="13"/>
  <c r="Z11" i="13" s="1"/>
  <c r="H33" i="13"/>
  <c r="I33" i="13"/>
  <c r="J33" i="13" s="1"/>
  <c r="AR10" i="13"/>
  <c r="AS10" i="13"/>
  <c r="AT10" i="13" s="1"/>
  <c r="X40" i="13"/>
  <c r="Y40" i="13"/>
  <c r="Z40"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P32" i="13"/>
  <c r="Q32" i="13"/>
  <c r="R32" i="13" s="1"/>
  <c r="P24" i="13"/>
  <c r="Q24" i="13"/>
  <c r="R24" i="13" s="1"/>
  <c r="P16" i="13"/>
  <c r="Q16" i="13"/>
  <c r="R16" i="13" s="1"/>
  <c r="P22" i="13"/>
  <c r="Q22" i="13"/>
  <c r="R22" i="13" s="1"/>
  <c r="L214" i="13"/>
  <c r="M214" i="13"/>
  <c r="N214" i="13" s="1"/>
  <c r="L100" i="13"/>
  <c r="M100" i="13"/>
  <c r="N100" i="13" s="1"/>
  <c r="L218" i="13"/>
  <c r="M218" i="13"/>
  <c r="N218" i="13" s="1"/>
  <c r="L338" i="13"/>
  <c r="M338" i="13"/>
  <c r="N338" i="13" s="1"/>
  <c r="L143" i="13"/>
  <c r="M143" i="13"/>
  <c r="N143" i="13" s="1"/>
  <c r="L213" i="13"/>
  <c r="M213" i="13"/>
  <c r="N213" i="13" s="1"/>
  <c r="L341" i="13"/>
  <c r="M341" i="13"/>
  <c r="N341" i="13" s="1"/>
  <c r="L146" i="13"/>
  <c r="M146" i="13"/>
  <c r="N146" i="13" s="1"/>
  <c r="L272" i="13"/>
  <c r="M272" i="13"/>
  <c r="N272" i="13" s="1"/>
  <c r="L71" i="13"/>
  <c r="M71" i="13"/>
  <c r="N71" i="13" s="1"/>
  <c r="L238" i="13"/>
  <c r="M238" i="13"/>
  <c r="N238" i="13" s="1"/>
  <c r="L267" i="13"/>
  <c r="M267" i="13"/>
  <c r="N267" i="13" s="1"/>
  <c r="L74" i="13"/>
  <c r="M74" i="13"/>
  <c r="N74" i="13" s="1"/>
  <c r="L200" i="13"/>
  <c r="M200" i="13"/>
  <c r="N200" i="13" s="1"/>
  <c r="L197" i="13"/>
  <c r="M197" i="13"/>
  <c r="N197" i="13" s="1"/>
  <c r="L332" i="13"/>
  <c r="M332" i="13"/>
  <c r="N332" i="13" s="1"/>
  <c r="L131" i="13"/>
  <c r="M131" i="13"/>
  <c r="N131" i="13" s="1"/>
  <c r="L257" i="13"/>
  <c r="M257" i="13"/>
  <c r="N257" i="13" s="1"/>
  <c r="L64" i="13"/>
  <c r="M64" i="13"/>
  <c r="N64" i="13" s="1"/>
  <c r="L165" i="13"/>
  <c r="M165" i="13"/>
  <c r="N165" i="13" s="1"/>
  <c r="L324" i="13"/>
  <c r="M324" i="13"/>
  <c r="N324" i="13" s="1"/>
  <c r="L123" i="13"/>
  <c r="M123" i="13"/>
  <c r="N123" i="13" s="1"/>
  <c r="L249" i="13"/>
  <c r="M249" i="13"/>
  <c r="N249" i="13" s="1"/>
  <c r="L56" i="13"/>
  <c r="M56" i="13"/>
  <c r="N56" i="13" s="1"/>
  <c r="L133" i="13"/>
  <c r="M133" i="13"/>
  <c r="N133" i="13" s="1"/>
  <c r="L316" i="13"/>
  <c r="M316" i="13"/>
  <c r="N316" i="13" s="1"/>
  <c r="L115" i="13"/>
  <c r="M115" i="13"/>
  <c r="N115" i="13" s="1"/>
  <c r="L241" i="13"/>
  <c r="M241" i="13"/>
  <c r="N241" i="13" s="1"/>
  <c r="L48" i="13"/>
  <c r="M48" i="13"/>
  <c r="N48" i="13" s="1"/>
  <c r="L101" i="13"/>
  <c r="M101" i="13"/>
  <c r="N101" i="13" s="1"/>
  <c r="L308" i="13"/>
  <c r="M308" i="13"/>
  <c r="N308" i="13" s="1"/>
  <c r="L107" i="13"/>
  <c r="M107" i="13"/>
  <c r="N107" i="13" s="1"/>
  <c r="L233" i="13"/>
  <c r="M233" i="13"/>
  <c r="N233" i="13" s="1"/>
  <c r="L353" i="13"/>
  <c r="M353" i="13"/>
  <c r="N353" i="13" s="1"/>
  <c r="L126" i="13"/>
  <c r="M126" i="13"/>
  <c r="N126" i="13" s="1"/>
  <c r="L236" i="13"/>
  <c r="M236" i="13"/>
  <c r="N236" i="13" s="1"/>
  <c r="L348" i="13"/>
  <c r="M348" i="13"/>
  <c r="N348" i="13" s="1"/>
  <c r="L161" i="13"/>
  <c r="M161" i="13"/>
  <c r="N161" i="13" s="1"/>
  <c r="L279" i="13"/>
  <c r="M279" i="13"/>
  <c r="N279" i="13" s="1"/>
  <c r="AF31" i="13"/>
  <c r="AG31" i="13"/>
  <c r="AH31" i="13" s="1"/>
  <c r="AF15" i="13"/>
  <c r="AG15" i="13"/>
  <c r="AH15" i="13" s="1"/>
  <c r="AF36" i="13"/>
  <c r="AG36" i="13"/>
  <c r="AH36"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N21" i="13"/>
  <c r="AO21" i="13"/>
  <c r="AP21" i="13" s="1"/>
  <c r="AN36" i="13"/>
  <c r="AO36" i="13"/>
  <c r="AP36" i="13" s="1"/>
  <c r="AN20" i="13"/>
  <c r="AO20" i="13"/>
  <c r="AP20" i="13" s="1"/>
  <c r="AN35" i="13"/>
  <c r="AO35" i="13"/>
  <c r="AP35" i="13" s="1"/>
  <c r="L14" i="13"/>
  <c r="M14" i="13"/>
  <c r="N14" i="13" s="1"/>
  <c r="L12" i="13"/>
  <c r="M12" i="13"/>
  <c r="N12" i="13" s="1"/>
  <c r="L29" i="13"/>
  <c r="M29" i="13"/>
  <c r="N29" i="13" s="1"/>
  <c r="L25" i="13"/>
  <c r="M25" i="13"/>
  <c r="N25" i="13" s="1"/>
  <c r="D24" i="13"/>
  <c r="E24" i="13"/>
  <c r="F24" i="13" s="1"/>
  <c r="D10" i="13"/>
  <c r="E10" i="13"/>
  <c r="F10" i="13" s="1"/>
  <c r="D9" i="13"/>
  <c r="E9" i="13"/>
  <c r="F9" i="13" s="1"/>
  <c r="D34" i="13"/>
  <c r="E34" i="13"/>
  <c r="F34" i="13" s="1"/>
  <c r="AV19" i="13"/>
  <c r="AW19" i="13"/>
  <c r="AX19" i="13" s="1"/>
  <c r="AV33" i="13"/>
  <c r="AW33" i="13"/>
  <c r="AX33" i="13" s="1"/>
  <c r="AV17" i="13"/>
  <c r="AW17" i="13"/>
  <c r="AX17" i="13" s="1"/>
  <c r="AF9" i="13"/>
  <c r="AG9" i="13"/>
  <c r="AH9" i="13" s="1"/>
  <c r="AF293" i="13"/>
  <c r="AG293" i="13"/>
  <c r="AH293" i="13" s="1"/>
  <c r="AF325" i="13"/>
  <c r="AG325" i="13"/>
  <c r="AH325" i="13" s="1"/>
  <c r="AF267" i="13"/>
  <c r="AG267" i="13"/>
  <c r="AH267" i="13" s="1"/>
  <c r="AF74" i="13"/>
  <c r="AG74" i="13"/>
  <c r="AH74" i="13" s="1"/>
  <c r="AF192" i="13"/>
  <c r="AG192" i="13"/>
  <c r="AH192" i="13" s="1"/>
  <c r="AF302" i="13"/>
  <c r="AG302" i="13"/>
  <c r="AH302" i="13" s="1"/>
  <c r="AF260" i="13"/>
  <c r="AG260" i="13"/>
  <c r="AH260" i="13" s="1"/>
  <c r="AF67" i="13"/>
  <c r="AG67" i="13"/>
  <c r="AH67" i="13" s="1"/>
  <c r="AF193" i="13"/>
  <c r="AG193" i="13"/>
  <c r="AH193" i="13" s="1"/>
  <c r="AF303" i="13"/>
  <c r="AG303" i="13"/>
  <c r="AH303" i="13" s="1"/>
  <c r="AF86" i="13"/>
  <c r="AG86" i="13"/>
  <c r="AH86" i="13" s="1"/>
  <c r="AF60" i="13"/>
  <c r="AG60" i="13"/>
  <c r="AH60" i="13" s="1"/>
  <c r="AF186" i="13"/>
  <c r="AG186" i="13"/>
  <c r="AH186" i="13" s="1"/>
  <c r="AF304" i="13"/>
  <c r="AG304" i="13"/>
  <c r="AH304" i="13" s="1"/>
  <c r="AF103" i="13"/>
  <c r="AG103" i="13"/>
  <c r="AH103" i="13" s="1"/>
  <c r="AF109" i="13"/>
  <c r="AG109" i="13"/>
  <c r="AH109" i="13" s="1"/>
  <c r="AF179" i="13"/>
  <c r="AG179" i="13"/>
  <c r="AH179" i="13" s="1"/>
  <c r="AF305" i="13"/>
  <c r="AG305" i="13"/>
  <c r="AH305" i="13" s="1"/>
  <c r="AF104" i="13"/>
  <c r="AG104" i="13"/>
  <c r="AH104" i="13" s="1"/>
  <c r="AF214" i="13"/>
  <c r="AG214" i="13"/>
  <c r="AH214" i="13" s="1"/>
  <c r="AF172" i="13"/>
  <c r="AG172" i="13"/>
  <c r="AH172" i="13" s="1"/>
  <c r="AF298" i="13"/>
  <c r="AG298" i="13"/>
  <c r="AH298" i="13" s="1"/>
  <c r="AF105" i="13"/>
  <c r="AG105" i="13"/>
  <c r="AH105" i="13" s="1"/>
  <c r="AF215" i="13"/>
  <c r="AG215" i="13"/>
  <c r="AH215" i="13" s="1"/>
  <c r="AF277" i="13"/>
  <c r="AG277" i="13"/>
  <c r="AH277" i="13" s="1"/>
  <c r="AF291" i="13"/>
  <c r="AG291" i="13"/>
  <c r="AH291" i="13" s="1"/>
  <c r="AF98" i="13"/>
  <c r="AG98" i="13"/>
  <c r="AH98" i="13" s="1"/>
  <c r="AF216" i="13"/>
  <c r="AG216" i="13"/>
  <c r="AH216" i="13" s="1"/>
  <c r="AF326" i="13"/>
  <c r="AG326" i="13"/>
  <c r="AH326" i="13" s="1"/>
  <c r="AF348" i="13"/>
  <c r="AG348" i="13"/>
  <c r="AH348" i="13" s="1"/>
  <c r="AF155" i="13"/>
  <c r="AG155" i="13"/>
  <c r="AH155" i="13" s="1"/>
  <c r="AF281" i="13"/>
  <c r="AG281" i="13"/>
  <c r="AH281" i="13" s="1"/>
  <c r="AF80" i="13"/>
  <c r="AG80" i="13"/>
  <c r="AH80" i="13" s="1"/>
  <c r="AF190" i="13"/>
  <c r="AG190" i="13"/>
  <c r="AH190" i="13" s="1"/>
  <c r="AF212" i="13"/>
  <c r="AG212" i="13"/>
  <c r="AH212" i="13" s="1"/>
  <c r="AF338" i="13"/>
  <c r="AG338" i="13"/>
  <c r="AH338" i="13" s="1"/>
  <c r="AF145" i="13"/>
  <c r="AG145" i="13"/>
  <c r="AH145" i="13" s="1"/>
  <c r="AF255" i="13"/>
  <c r="AG255" i="13"/>
  <c r="AH255" i="13" s="1"/>
  <c r="AF333" i="13"/>
  <c r="AG333" i="13"/>
  <c r="AH333" i="13" s="1"/>
  <c r="H7" i="13"/>
  <c r="I7" i="13"/>
  <c r="J7" i="13" s="1"/>
  <c r="AR8" i="13"/>
  <c r="AS8" i="13"/>
  <c r="AT8" i="13" s="1"/>
  <c r="AZ30" i="13"/>
  <c r="BA30" i="13"/>
  <c r="BB30" i="13" s="1"/>
  <c r="AZ22" i="13"/>
  <c r="BA22" i="13"/>
  <c r="BB22" i="13" s="1"/>
  <c r="AZ14" i="13"/>
  <c r="BA14" i="13"/>
  <c r="BB14" i="13" s="1"/>
  <c r="AJ27" i="13"/>
  <c r="AK27" i="13"/>
  <c r="AL27" i="13" s="1"/>
  <c r="AJ11" i="13"/>
  <c r="AK11" i="13"/>
  <c r="AL11" i="13" s="1"/>
  <c r="AJ30" i="13"/>
  <c r="AK30" i="13"/>
  <c r="AL30" i="13" s="1"/>
  <c r="AJ22" i="13"/>
  <c r="AK22" i="13"/>
  <c r="AL22" i="13" s="1"/>
  <c r="T7" i="13"/>
  <c r="U7" i="13"/>
  <c r="V7" i="13" s="1"/>
  <c r="D267" i="13"/>
  <c r="E267" i="13"/>
  <c r="F267" i="13" s="1"/>
  <c r="D256" i="13"/>
  <c r="E256" i="13"/>
  <c r="F256" i="13" s="1"/>
  <c r="D163" i="13"/>
  <c r="E163" i="13"/>
  <c r="F163" i="13" s="1"/>
  <c r="D210" i="13"/>
  <c r="E210" i="13"/>
  <c r="F210" i="13" s="1"/>
  <c r="D111" i="13"/>
  <c r="E111" i="13"/>
  <c r="F111" i="13" s="1"/>
  <c r="D249" i="13"/>
  <c r="E249" i="13"/>
  <c r="F249" i="13" s="1"/>
  <c r="D245" i="13"/>
  <c r="E245" i="13"/>
  <c r="F245" i="13" s="1"/>
  <c r="D136" i="13"/>
  <c r="E136" i="13"/>
  <c r="F136" i="13" s="1"/>
  <c r="D202" i="13"/>
  <c r="E202" i="13"/>
  <c r="F202" i="13" s="1"/>
  <c r="D103" i="13"/>
  <c r="E103" i="13"/>
  <c r="F103" i="13" s="1"/>
  <c r="D298" i="13"/>
  <c r="E298" i="13"/>
  <c r="F298" i="13" s="1"/>
  <c r="D48" i="13"/>
  <c r="E48" i="13"/>
  <c r="F48" i="13" s="1"/>
  <c r="D141" i="13"/>
  <c r="E141" i="13"/>
  <c r="F141" i="13" s="1"/>
  <c r="D130" i="13"/>
  <c r="E130" i="13"/>
  <c r="F130" i="13" s="1"/>
  <c r="D317" i="13"/>
  <c r="E317" i="13"/>
  <c r="F317" i="13" s="1"/>
  <c r="D211" i="13"/>
  <c r="E211" i="13"/>
  <c r="F211" i="13" s="1"/>
  <c r="D327" i="13"/>
  <c r="E327" i="13"/>
  <c r="F327" i="13" s="1"/>
  <c r="D69" i="13"/>
  <c r="E69" i="13"/>
  <c r="F69" i="13" s="1"/>
  <c r="D58" i="13"/>
  <c r="E58" i="13"/>
  <c r="F58" i="13" s="1"/>
  <c r="D241" i="13"/>
  <c r="E241" i="13"/>
  <c r="F241" i="13" s="1"/>
  <c r="D337" i="13"/>
  <c r="E337" i="13"/>
  <c r="F337" i="13" s="1"/>
  <c r="D254" i="13"/>
  <c r="E254" i="13"/>
  <c r="F254" i="13" s="1"/>
  <c r="D172" i="13"/>
  <c r="E172" i="13"/>
  <c r="F172" i="13" s="1"/>
  <c r="D185" i="13"/>
  <c r="E185" i="13"/>
  <c r="F185" i="13" s="1"/>
  <c r="D348" i="13"/>
  <c r="E348" i="13"/>
  <c r="F348" i="13" s="1"/>
  <c r="D265" i="13"/>
  <c r="E265" i="13"/>
  <c r="F265" i="13" s="1"/>
  <c r="D78" i="13"/>
  <c r="E78" i="13"/>
  <c r="F78" i="13" s="1"/>
  <c r="D100" i="13"/>
  <c r="E100" i="13"/>
  <c r="F100" i="13" s="1"/>
  <c r="D113" i="13"/>
  <c r="E113" i="13"/>
  <c r="F113" i="13" s="1"/>
  <c r="D276" i="13"/>
  <c r="E276" i="13"/>
  <c r="F276" i="13" s="1"/>
  <c r="D118" i="13"/>
  <c r="E118" i="13"/>
  <c r="F118" i="13" s="1"/>
  <c r="D350" i="13"/>
  <c r="E350" i="13"/>
  <c r="F350" i="13" s="1"/>
  <c r="D139" i="13"/>
  <c r="E139" i="13"/>
  <c r="F139" i="13" s="1"/>
  <c r="D255" i="13"/>
  <c r="E255" i="13"/>
  <c r="F255" i="13" s="1"/>
  <c r="D268" i="13"/>
  <c r="E268" i="13"/>
  <c r="F268" i="13" s="1"/>
  <c r="D86" i="13"/>
  <c r="E86" i="13"/>
  <c r="F86" i="13" s="1"/>
  <c r="D342" i="13"/>
  <c r="E342" i="13"/>
  <c r="F342" i="13" s="1"/>
  <c r="D131" i="13"/>
  <c r="E131" i="13"/>
  <c r="F131" i="13" s="1"/>
  <c r="D247" i="13"/>
  <c r="E247" i="13"/>
  <c r="F247" i="13" s="1"/>
  <c r="P10" i="13"/>
  <c r="Q10" i="13"/>
  <c r="R10" i="13" s="1"/>
  <c r="T28" i="13"/>
  <c r="U28" i="13"/>
  <c r="V28" i="13" s="1"/>
  <c r="T39" i="13"/>
  <c r="U39" i="13"/>
  <c r="V39" i="13" s="1"/>
  <c r="T31" i="13"/>
  <c r="U31" i="13"/>
  <c r="V31" i="13" s="1"/>
  <c r="T36" i="13"/>
  <c r="U36" i="13"/>
  <c r="V36" i="13" s="1"/>
  <c r="L8" i="13"/>
  <c r="M8" i="13"/>
  <c r="N8"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2" i="13"/>
  <c r="AC22" i="13"/>
  <c r="AD22" i="13" s="1"/>
  <c r="AB12" i="13"/>
  <c r="AC12" i="13"/>
  <c r="AD12" i="13" s="1"/>
  <c r="AB27" i="13"/>
  <c r="AC27" i="13"/>
  <c r="AD27" i="13" s="1"/>
  <c r="P195" i="13"/>
  <c r="Q195" i="13"/>
  <c r="R195" i="13" s="1"/>
  <c r="P320" i="13"/>
  <c r="Q320" i="13"/>
  <c r="R320" i="13" s="1"/>
  <c r="P119" i="13"/>
  <c r="Q119" i="13"/>
  <c r="R119" i="13" s="1"/>
  <c r="P229" i="13"/>
  <c r="Q229" i="13"/>
  <c r="R229" i="13" s="1"/>
  <c r="P265" i="13"/>
  <c r="Q265" i="13"/>
  <c r="R265" i="13" s="1"/>
  <c r="P123" i="13"/>
  <c r="Q123" i="13"/>
  <c r="R123" i="13" s="1"/>
  <c r="P248" i="13"/>
  <c r="Q248" i="13"/>
  <c r="R248" i="13" s="1"/>
  <c r="P47" i="13"/>
  <c r="Q47" i="13"/>
  <c r="R47" i="13" s="1"/>
  <c r="P157" i="13"/>
  <c r="Q157" i="13"/>
  <c r="R157"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P97" i="13"/>
  <c r="Q97" i="13"/>
  <c r="R97" i="13" s="1"/>
  <c r="P210" i="13"/>
  <c r="Q210" i="13"/>
  <c r="R210" i="13" s="1"/>
  <c r="P327" i="13"/>
  <c r="Q327" i="13"/>
  <c r="R327" i="13" s="1"/>
  <c r="P126" i="13"/>
  <c r="Q126" i="13"/>
  <c r="R126" i="13" s="1"/>
  <c r="P236" i="13"/>
  <c r="Q236" i="13"/>
  <c r="R236" i="13" s="1"/>
  <c r="P331" i="13"/>
  <c r="Q331" i="13"/>
  <c r="R331" i="13" s="1"/>
  <c r="P202" i="13"/>
  <c r="Q202" i="13"/>
  <c r="R202" i="13" s="1"/>
  <c r="P319" i="13"/>
  <c r="Q319" i="13"/>
  <c r="R319" i="13" s="1"/>
  <c r="P118" i="13"/>
  <c r="Q118" i="13"/>
  <c r="R118" i="13" s="1"/>
  <c r="P228" i="13"/>
  <c r="Q228" i="13"/>
  <c r="R228" i="13" s="1"/>
  <c r="X30" i="13"/>
  <c r="Y30" i="13"/>
  <c r="Z30" i="13" s="1"/>
  <c r="H16" i="13"/>
  <c r="I16" i="13"/>
  <c r="J16" i="13" s="1"/>
  <c r="AR20" i="13"/>
  <c r="AS20" i="13"/>
  <c r="AT20" i="13" s="1"/>
  <c r="X12" i="13"/>
  <c r="Y12" i="13"/>
  <c r="Z12" i="13" s="1"/>
  <c r="X39" i="13"/>
  <c r="Y39" i="13"/>
  <c r="Z39" i="13" s="1"/>
  <c r="H11" i="13"/>
  <c r="I11" i="13"/>
  <c r="J11" i="13" s="1"/>
  <c r="AR32" i="13"/>
  <c r="AS32" i="13"/>
  <c r="AT32" i="13" s="1"/>
  <c r="X23" i="13"/>
  <c r="Y23" i="13"/>
  <c r="Z23" i="13" s="1"/>
  <c r="H40" i="13"/>
  <c r="I40" i="13"/>
  <c r="J40" i="13" s="1"/>
  <c r="AR16" i="13"/>
  <c r="AS16" i="13"/>
  <c r="AT16" i="13" s="1"/>
  <c r="X38" i="13"/>
  <c r="Y38" i="13"/>
  <c r="Z38"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P39" i="13"/>
  <c r="Q39" i="13"/>
  <c r="R39" i="13" s="1"/>
  <c r="P23" i="13"/>
  <c r="Q23" i="13"/>
  <c r="R23" i="13" s="1"/>
  <c r="P38" i="13"/>
  <c r="Q38" i="13"/>
  <c r="R38" i="13" s="1"/>
  <c r="P20" i="13"/>
  <c r="Q20" i="13"/>
  <c r="R20" i="13" s="1"/>
  <c r="L245" i="13"/>
  <c r="M245" i="13"/>
  <c r="N245" i="13" s="1"/>
  <c r="L349" i="13"/>
  <c r="M349" i="13"/>
  <c r="N349" i="13" s="1"/>
  <c r="L154" i="13"/>
  <c r="M154" i="13"/>
  <c r="N154" i="13" s="1"/>
  <c r="L280" i="13"/>
  <c r="M280" i="13"/>
  <c r="N280" i="13" s="1"/>
  <c r="L79" i="13"/>
  <c r="M79" i="13"/>
  <c r="N79" i="13" s="1"/>
  <c r="L270" i="13"/>
  <c r="M270" i="13"/>
  <c r="N270" i="13" s="1"/>
  <c r="L275" i="13"/>
  <c r="M275" i="13"/>
  <c r="N275" i="13" s="1"/>
  <c r="L82" i="13"/>
  <c r="M82" i="13"/>
  <c r="N82" i="13" s="1"/>
  <c r="L208" i="13"/>
  <c r="M208" i="13"/>
  <c r="N208" i="13" s="1"/>
  <c r="L351" i="13"/>
  <c r="M351" i="13"/>
  <c r="N351" i="13" s="1"/>
  <c r="L301" i="13"/>
  <c r="M301" i="13"/>
  <c r="N301" i="13" s="1"/>
  <c r="L203" i="13"/>
  <c r="M203" i="13"/>
  <c r="N203" i="13" s="1"/>
  <c r="L329" i="13"/>
  <c r="M329" i="13"/>
  <c r="N329" i="13" s="1"/>
  <c r="L136" i="13"/>
  <c r="M136" i="13"/>
  <c r="N136" i="13" s="1"/>
  <c r="L254" i="13"/>
  <c r="M254" i="13"/>
  <c r="N254" i="13" s="1"/>
  <c r="L268" i="13"/>
  <c r="M268" i="13"/>
  <c r="N268" i="13" s="1"/>
  <c r="L67" i="13"/>
  <c r="M67" i="13"/>
  <c r="N67" i="13" s="1"/>
  <c r="L193" i="13"/>
  <c r="M193" i="13"/>
  <c r="N193" i="13" s="1"/>
  <c r="L311" i="13"/>
  <c r="M311" i="13"/>
  <c r="N311" i="13" s="1"/>
  <c r="L222" i="13"/>
  <c r="M222" i="13"/>
  <c r="N222" i="13" s="1"/>
  <c r="L260" i="13"/>
  <c r="M260" i="13"/>
  <c r="N260" i="13" s="1"/>
  <c r="L59" i="13"/>
  <c r="M59" i="13"/>
  <c r="N59" i="13" s="1"/>
  <c r="L185" i="13"/>
  <c r="M185" i="13"/>
  <c r="N185" i="13" s="1"/>
  <c r="L303" i="13"/>
  <c r="M303" i="13"/>
  <c r="N303" i="13" s="1"/>
  <c r="L190" i="13"/>
  <c r="M190" i="13"/>
  <c r="N190" i="13" s="1"/>
  <c r="L252" i="13"/>
  <c r="M252" i="13"/>
  <c r="N252" i="13" s="1"/>
  <c r="L51" i="13"/>
  <c r="M51" i="13"/>
  <c r="N51" i="13" s="1"/>
  <c r="L177" i="13"/>
  <c r="M177" i="13"/>
  <c r="N177" i="13" s="1"/>
  <c r="L295" i="13"/>
  <c r="M295" i="13"/>
  <c r="N295" i="13" s="1"/>
  <c r="L158" i="13"/>
  <c r="M158" i="13"/>
  <c r="N158" i="13" s="1"/>
  <c r="L244" i="13"/>
  <c r="M244" i="13"/>
  <c r="N244" i="13" s="1"/>
  <c r="L43" i="13"/>
  <c r="M43" i="13"/>
  <c r="N43" i="13" s="1"/>
  <c r="L169" i="13"/>
  <c r="M169" i="13"/>
  <c r="N169" i="13" s="1"/>
  <c r="L287" i="13"/>
  <c r="M287" i="13"/>
  <c r="N287" i="13" s="1"/>
  <c r="L189" i="13"/>
  <c r="M189" i="13"/>
  <c r="N189" i="13" s="1"/>
  <c r="L172" i="13"/>
  <c r="M172" i="13"/>
  <c r="N172" i="13" s="1"/>
  <c r="L290" i="13"/>
  <c r="M290" i="13"/>
  <c r="N290" i="13" s="1"/>
  <c r="L97" i="13"/>
  <c r="M97" i="13"/>
  <c r="N97" i="13" s="1"/>
  <c r="L215" i="13"/>
  <c r="M215" i="13"/>
  <c r="N215" i="13" s="1"/>
  <c r="AF29" i="13"/>
  <c r="AG29" i="13"/>
  <c r="AH29" i="13" s="1"/>
  <c r="AF13" i="13"/>
  <c r="AG13" i="13"/>
  <c r="AH13" i="13" s="1"/>
  <c r="AF26" i="13"/>
  <c r="AG26" i="13"/>
  <c r="AH2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N19" i="13"/>
  <c r="AO19" i="13"/>
  <c r="AP19" i="13" s="1"/>
  <c r="AN34" i="13"/>
  <c r="AO34" i="13"/>
  <c r="AP34" i="13" s="1"/>
  <c r="AN18" i="13"/>
  <c r="AO18" i="13"/>
  <c r="AP18" i="13" s="1"/>
  <c r="AN33" i="13"/>
  <c r="AO33" i="13"/>
  <c r="AP33" i="13" s="1"/>
  <c r="L17" i="13"/>
  <c r="M17" i="13"/>
  <c r="N17" i="13" s="1"/>
  <c r="L39" i="13"/>
  <c r="M39" i="13"/>
  <c r="N39" i="13" s="1"/>
  <c r="L26" i="13"/>
  <c r="M26" i="13"/>
  <c r="N26" i="13" s="1"/>
  <c r="L30" i="13"/>
  <c r="M30" i="13"/>
  <c r="N30" i="13" s="1"/>
  <c r="D22" i="13"/>
  <c r="E22" i="13"/>
  <c r="F22" i="13" s="1"/>
  <c r="D14" i="13"/>
  <c r="E14" i="13"/>
  <c r="F14" i="13" s="1"/>
  <c r="D17" i="13"/>
  <c r="E17" i="13"/>
  <c r="F17" i="13" s="1"/>
  <c r="D36" i="13"/>
  <c r="E36" i="13"/>
  <c r="F36" i="13" s="1"/>
  <c r="AV35" i="13"/>
  <c r="AW35" i="13"/>
  <c r="AX35" i="13" s="1"/>
  <c r="AV16" i="13"/>
  <c r="AW16" i="13"/>
  <c r="AX16" i="13" s="1"/>
  <c r="AV31" i="13"/>
  <c r="AW31" i="13"/>
  <c r="AX31" i="13" s="1"/>
  <c r="AV15" i="13"/>
  <c r="AW15" i="13"/>
  <c r="AX15" i="13" s="1"/>
  <c r="AF8" i="13"/>
  <c r="AG8" i="13"/>
  <c r="AH8" i="13" s="1"/>
  <c r="AF149" i="13"/>
  <c r="AG149" i="13"/>
  <c r="AH149" i="13" s="1"/>
  <c r="AF101" i="13"/>
  <c r="AG101" i="13"/>
  <c r="AH101" i="13" s="1"/>
  <c r="AF203" i="13"/>
  <c r="AG203" i="13"/>
  <c r="AH203" i="13" s="1"/>
  <c r="AF329" i="13"/>
  <c r="AG329" i="13"/>
  <c r="AH329" i="13" s="1"/>
  <c r="AF128" i="13"/>
  <c r="AG128" i="13"/>
  <c r="AH128" i="13" s="1"/>
  <c r="AF238" i="13"/>
  <c r="AG238" i="13"/>
  <c r="AH238" i="13" s="1"/>
  <c r="AF196" i="13"/>
  <c r="AG196" i="13"/>
  <c r="AH196" i="13" s="1"/>
  <c r="AF322" i="13"/>
  <c r="AG322" i="13"/>
  <c r="AH322" i="13" s="1"/>
  <c r="AF129" i="13"/>
  <c r="AG129" i="13"/>
  <c r="AH129" i="13" s="1"/>
  <c r="AF239" i="13"/>
  <c r="AG239" i="13"/>
  <c r="AH239" i="13" s="1"/>
  <c r="AF309" i="13"/>
  <c r="AG309" i="13"/>
  <c r="AH309" i="13" s="1"/>
  <c r="AF315" i="13"/>
  <c r="AG315" i="13"/>
  <c r="AH315" i="13" s="1"/>
  <c r="AF122" i="13"/>
  <c r="AG122" i="13"/>
  <c r="AH122" i="13" s="1"/>
  <c r="AF240" i="13"/>
  <c r="AG240" i="13"/>
  <c r="AH240" i="13" s="1"/>
  <c r="AF350" i="13"/>
  <c r="AG350" i="13"/>
  <c r="AH350" i="13" s="1"/>
  <c r="AF308" i="13"/>
  <c r="AG308" i="13"/>
  <c r="AH308" i="13" s="1"/>
  <c r="AF115" i="13"/>
  <c r="AG115" i="13"/>
  <c r="AH115" i="13" s="1"/>
  <c r="AF241" i="13"/>
  <c r="AG241" i="13"/>
  <c r="AH241" i="13" s="1"/>
  <c r="AF351" i="13"/>
  <c r="AG351" i="13"/>
  <c r="AH351" i="13" s="1"/>
  <c r="AF150" i="13"/>
  <c r="AG150" i="13"/>
  <c r="AH150" i="13" s="1"/>
  <c r="AF108" i="13"/>
  <c r="AG108" i="13"/>
  <c r="AH108" i="13" s="1"/>
  <c r="AF234" i="13"/>
  <c r="AG234" i="13"/>
  <c r="AH234" i="13" s="1"/>
  <c r="AF352" i="13"/>
  <c r="AG352" i="13"/>
  <c r="AH352" i="13" s="1"/>
  <c r="AF151" i="13"/>
  <c r="AG151" i="13"/>
  <c r="AH151" i="13" s="1"/>
  <c r="AF181" i="13"/>
  <c r="AG181" i="13"/>
  <c r="AH181" i="13" s="1"/>
  <c r="AF227" i="13"/>
  <c r="AG227" i="13"/>
  <c r="AH227" i="13" s="1"/>
  <c r="AF353" i="13"/>
  <c r="AG353" i="13"/>
  <c r="AH353" i="13" s="1"/>
  <c r="AF152" i="13"/>
  <c r="AG152" i="13"/>
  <c r="AH152" i="13" s="1"/>
  <c r="AF262" i="13"/>
  <c r="AG262" i="13"/>
  <c r="AH262" i="13" s="1"/>
  <c r="AF284" i="13"/>
  <c r="AG284" i="13"/>
  <c r="AH284" i="13" s="1"/>
  <c r="AF91" i="13"/>
  <c r="AG91" i="13"/>
  <c r="AH91" i="13" s="1"/>
  <c r="AF217" i="13"/>
  <c r="AG217" i="13"/>
  <c r="AH217" i="13" s="1"/>
  <c r="AF327" i="13"/>
  <c r="AG327" i="13"/>
  <c r="AH327" i="13" s="1"/>
  <c r="AF118" i="13"/>
  <c r="AG118" i="13"/>
  <c r="AH118" i="13" s="1"/>
  <c r="AF148" i="13"/>
  <c r="AG148" i="13"/>
  <c r="AH148" i="13" s="1"/>
  <c r="AF274" i="13"/>
  <c r="AG274" i="13"/>
  <c r="AH274" i="13" s="1"/>
  <c r="AF81" i="13"/>
  <c r="AG81" i="13"/>
  <c r="AH81" i="13" s="1"/>
  <c r="AF191" i="13"/>
  <c r="AG191" i="13"/>
  <c r="AH191" i="13" s="1"/>
  <c r="AF245" i="13"/>
  <c r="AG245" i="13"/>
  <c r="AH245" i="13" s="1"/>
  <c r="X10" i="13"/>
  <c r="Y10" i="13"/>
  <c r="Z10" i="13" s="1"/>
  <c r="D6" i="13"/>
  <c r="E6" i="13"/>
  <c r="C5" i="13"/>
  <c r="AZ28" i="13"/>
  <c r="BA28" i="13"/>
  <c r="BB28" i="13" s="1"/>
  <c r="AZ20" i="13"/>
  <c r="BA20" i="13"/>
  <c r="BB20" i="13" s="1"/>
  <c r="AJ35" i="13"/>
  <c r="AK35" i="13"/>
  <c r="AL35" i="13" s="1"/>
  <c r="AJ17" i="13"/>
  <c r="AK17" i="13"/>
  <c r="AL17" i="13" s="1"/>
  <c r="AJ38" i="13"/>
  <c r="AK38" i="13"/>
  <c r="AL38" i="13" s="1"/>
  <c r="AZ32" i="13"/>
  <c r="BA32" i="13"/>
  <c r="BB32" i="13" s="1"/>
  <c r="AZ24" i="13"/>
  <c r="BA24" i="13"/>
  <c r="BB24" i="13" s="1"/>
  <c r="T6" i="13"/>
  <c r="U6" i="13"/>
  <c r="S5" i="13"/>
  <c r="D314" i="13"/>
  <c r="E314" i="13"/>
  <c r="F314" i="13" s="1"/>
  <c r="D112" i="13"/>
  <c r="E112" i="13"/>
  <c r="F112" i="13" s="1"/>
  <c r="D157" i="13"/>
  <c r="E157" i="13"/>
  <c r="F157" i="13" s="1"/>
  <c r="D146" i="13"/>
  <c r="E146" i="13"/>
  <c r="F146" i="13" s="1"/>
  <c r="D47" i="13"/>
  <c r="E47" i="13"/>
  <c r="F47" i="13" s="1"/>
  <c r="D306" i="13"/>
  <c r="E306" i="13"/>
  <c r="F306" i="13" s="1"/>
  <c r="D80" i="13"/>
  <c r="E80" i="13"/>
  <c r="F80" i="13" s="1"/>
  <c r="D149" i="13"/>
  <c r="E149" i="13"/>
  <c r="F149" i="13" s="1"/>
  <c r="D138" i="13"/>
  <c r="E138" i="13"/>
  <c r="F138" i="13" s="1"/>
  <c r="D325" i="13"/>
  <c r="E325" i="13"/>
  <c r="F325" i="13" s="1"/>
  <c r="D224" i="13"/>
  <c r="E224" i="13"/>
  <c r="F224" i="13" s="1"/>
  <c r="D335" i="13"/>
  <c r="E335" i="13"/>
  <c r="F335" i="13" s="1"/>
  <c r="D77" i="13"/>
  <c r="E77" i="13"/>
  <c r="F77" i="13" s="1"/>
  <c r="D66" i="13"/>
  <c r="E66" i="13"/>
  <c r="F66" i="13" s="1"/>
  <c r="D252" i="13"/>
  <c r="E252" i="13"/>
  <c r="F252" i="13" s="1"/>
  <c r="D345" i="13"/>
  <c r="E345" i="13"/>
  <c r="F345" i="13" s="1"/>
  <c r="D263" i="13"/>
  <c r="E263" i="13"/>
  <c r="F263" i="13" s="1"/>
  <c r="D180" i="13"/>
  <c r="E180" i="13"/>
  <c r="F180" i="13" s="1"/>
  <c r="D193" i="13"/>
  <c r="E193" i="13"/>
  <c r="F193" i="13" s="1"/>
  <c r="D70" i="13"/>
  <c r="E70" i="13"/>
  <c r="F70" i="13" s="1"/>
  <c r="D273" i="13"/>
  <c r="E273" i="13"/>
  <c r="F273" i="13" s="1"/>
  <c r="D110" i="13"/>
  <c r="E110" i="13"/>
  <c r="F110" i="13" s="1"/>
  <c r="D108" i="13"/>
  <c r="E108" i="13"/>
  <c r="F108" i="13" s="1"/>
  <c r="D121" i="13"/>
  <c r="E121" i="13"/>
  <c r="F121" i="13" s="1"/>
  <c r="D284" i="13"/>
  <c r="E284" i="13"/>
  <c r="F284" i="13" s="1"/>
  <c r="D150" i="13"/>
  <c r="E150" i="13"/>
  <c r="F150" i="13" s="1"/>
  <c r="D62" i="13"/>
  <c r="E62" i="13"/>
  <c r="F62" i="13" s="1"/>
  <c r="D147" i="13"/>
  <c r="E147" i="13"/>
  <c r="F147" i="13" s="1"/>
  <c r="D49" i="13"/>
  <c r="E49" i="13"/>
  <c r="F49" i="13" s="1"/>
  <c r="D179" i="13"/>
  <c r="E179" i="13"/>
  <c r="F179" i="13" s="1"/>
  <c r="D336" i="13"/>
  <c r="E336" i="13"/>
  <c r="F336" i="13" s="1"/>
  <c r="D286" i="13"/>
  <c r="E286" i="13"/>
  <c r="F286" i="13" s="1"/>
  <c r="D75" i="13"/>
  <c r="E75" i="13"/>
  <c r="F75" i="13" s="1"/>
  <c r="D191" i="13"/>
  <c r="E191" i="13"/>
  <c r="F191" i="13" s="1"/>
  <c r="D158" i="13"/>
  <c r="E158" i="13"/>
  <c r="F158" i="13" s="1"/>
  <c r="D328" i="13"/>
  <c r="E328" i="13"/>
  <c r="F328" i="13" s="1"/>
  <c r="D278" i="13"/>
  <c r="E278" i="13"/>
  <c r="F278" i="13" s="1"/>
  <c r="D67" i="13"/>
  <c r="E67" i="13"/>
  <c r="F67" i="13" s="1"/>
  <c r="D183" i="13"/>
  <c r="E183" i="13"/>
  <c r="F183" i="13" s="1"/>
  <c r="T32" i="13"/>
  <c r="U32" i="13"/>
  <c r="V32" i="13" s="1"/>
  <c r="T37" i="13"/>
  <c r="U37" i="13"/>
  <c r="V37" i="13" s="1"/>
  <c r="T26" i="13"/>
  <c r="U26" i="13"/>
  <c r="V26" i="13" s="1"/>
  <c r="T30" i="13"/>
  <c r="U30" i="13"/>
  <c r="V30" i="13" s="1"/>
  <c r="L6" i="13"/>
  <c r="M6" i="13"/>
  <c r="K5" i="13"/>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3" i="13"/>
  <c r="AC13" i="13"/>
  <c r="AD13" i="13" s="1"/>
  <c r="AB28" i="13"/>
  <c r="AC28" i="13"/>
  <c r="AD28" i="13" s="1"/>
  <c r="AB33" i="13"/>
  <c r="AC33" i="13"/>
  <c r="AD33" i="13" s="1"/>
  <c r="AB17" i="13"/>
  <c r="AC17" i="13"/>
  <c r="AD17" i="13" s="1"/>
  <c r="P65" i="13"/>
  <c r="Q65" i="13"/>
  <c r="R65" i="13" s="1"/>
  <c r="P131" i="13"/>
  <c r="Q131" i="13"/>
  <c r="R131" i="13" s="1"/>
  <c r="P256" i="13"/>
  <c r="Q256" i="13"/>
  <c r="R256" i="13" s="1"/>
  <c r="P55" i="13"/>
  <c r="Q55" i="13"/>
  <c r="R55" i="13" s="1"/>
  <c r="P165" i="13"/>
  <c r="Q165" i="13"/>
  <c r="R165" i="13" s="1"/>
  <c r="P347" i="13"/>
  <c r="Q347" i="13"/>
  <c r="R347" i="13" s="1"/>
  <c r="P59" i="13"/>
  <c r="Q59" i="13"/>
  <c r="R59" i="13" s="1"/>
  <c r="P184" i="13"/>
  <c r="Q184" i="13"/>
  <c r="R184" i="13" s="1"/>
  <c r="P294" i="13"/>
  <c r="Q294" i="13"/>
  <c r="R294" i="13" s="1"/>
  <c r="P93" i="13"/>
  <c r="Q93" i="13"/>
  <c r="R93"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P209" i="13"/>
  <c r="Q209" i="13"/>
  <c r="R209" i="13" s="1"/>
  <c r="P146" i="13"/>
  <c r="Q146" i="13"/>
  <c r="R146" i="13" s="1"/>
  <c r="P263" i="13"/>
  <c r="Q263" i="13"/>
  <c r="R263" i="13" s="1"/>
  <c r="P62" i="13"/>
  <c r="Q62" i="13"/>
  <c r="R62" i="13" s="1"/>
  <c r="P172" i="13"/>
  <c r="Q172" i="13"/>
  <c r="R172" i="13" s="1"/>
  <c r="P145" i="13"/>
  <c r="Q145" i="13"/>
  <c r="R145" i="13" s="1"/>
  <c r="P138" i="13"/>
  <c r="Q138" i="13"/>
  <c r="R138" i="13" s="1"/>
  <c r="P255" i="13"/>
  <c r="Q255" i="13"/>
  <c r="R255" i="13" s="1"/>
  <c r="P54" i="13"/>
  <c r="Q54" i="13"/>
  <c r="R54" i="13" s="1"/>
  <c r="P164" i="13"/>
  <c r="Q164" i="13"/>
  <c r="R164" i="13" s="1"/>
  <c r="X28" i="13"/>
  <c r="Y28" i="13"/>
  <c r="Z28" i="13" s="1"/>
  <c r="H14" i="13"/>
  <c r="I14" i="13"/>
  <c r="J14" i="13" s="1"/>
  <c r="AR18" i="13"/>
  <c r="AS18" i="13"/>
  <c r="AT18" i="13" s="1"/>
  <c r="AR25" i="13"/>
  <c r="AS25" i="13"/>
  <c r="AT25" i="13" s="1"/>
  <c r="X37" i="13"/>
  <c r="Y37" i="13"/>
  <c r="Z37" i="13" s="1"/>
  <c r="H23" i="13"/>
  <c r="I23" i="13"/>
  <c r="J23" i="13" s="1"/>
  <c r="AR29" i="13"/>
  <c r="AS29" i="13"/>
  <c r="AT29" i="13" s="1"/>
  <c r="X21" i="13"/>
  <c r="Y21" i="13"/>
  <c r="Z21" i="13" s="1"/>
  <c r="H38" i="13"/>
  <c r="I38" i="13"/>
  <c r="J38" i="13" s="1"/>
  <c r="AR13" i="13"/>
  <c r="AS13" i="13"/>
  <c r="AT13" i="13" s="1"/>
  <c r="X36" i="13"/>
  <c r="Y36" i="13"/>
  <c r="Z36"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P37" i="13"/>
  <c r="Q37" i="13"/>
  <c r="R37" i="13" s="1"/>
  <c r="P21" i="13"/>
  <c r="Q21" i="13"/>
  <c r="R21" i="13" s="1"/>
  <c r="P36" i="13"/>
  <c r="Q36" i="13"/>
  <c r="R36" i="13" s="1"/>
  <c r="L326" i="13"/>
  <c r="M326" i="13"/>
  <c r="N326" i="13" s="1"/>
  <c r="L302" i="13"/>
  <c r="M302" i="13"/>
  <c r="N302" i="13" s="1"/>
  <c r="L283" i="13"/>
  <c r="M283" i="13"/>
  <c r="N283" i="13" s="1"/>
  <c r="L90" i="13"/>
  <c r="M90" i="13"/>
  <c r="N90" i="13" s="1"/>
  <c r="L216" i="13"/>
  <c r="M216" i="13"/>
  <c r="N216" i="13" s="1"/>
  <c r="L294" i="13"/>
  <c r="M294" i="13"/>
  <c r="N294" i="13" s="1"/>
  <c r="L333" i="13"/>
  <c r="M333" i="13"/>
  <c r="N333" i="13" s="1"/>
  <c r="L211" i="13"/>
  <c r="M211" i="13"/>
  <c r="N211" i="13" s="1"/>
  <c r="L337" i="13"/>
  <c r="M337" i="13"/>
  <c r="N337" i="13" s="1"/>
  <c r="L144" i="13"/>
  <c r="M144" i="13"/>
  <c r="N144" i="13" s="1"/>
  <c r="L229" i="13"/>
  <c r="M229" i="13"/>
  <c r="N229" i="13" s="1"/>
  <c r="L45" i="13"/>
  <c r="M45" i="13"/>
  <c r="N45" i="13" s="1"/>
  <c r="L139" i="13"/>
  <c r="M139" i="13"/>
  <c r="N139" i="13" s="1"/>
  <c r="L265" i="13"/>
  <c r="M265" i="13"/>
  <c r="N265" i="13" s="1"/>
  <c r="L72" i="13"/>
  <c r="M72" i="13"/>
  <c r="N72" i="13" s="1"/>
  <c r="L317" i="13"/>
  <c r="M317" i="13"/>
  <c r="N317" i="13" s="1"/>
  <c r="L204" i="13"/>
  <c r="M204" i="13"/>
  <c r="N204" i="13" s="1"/>
  <c r="L322" i="13"/>
  <c r="M322" i="13"/>
  <c r="N322" i="13" s="1"/>
  <c r="L129" i="13"/>
  <c r="M129" i="13"/>
  <c r="N129" i="13" s="1"/>
  <c r="L247" i="13"/>
  <c r="M247" i="13"/>
  <c r="N247" i="13" s="1"/>
  <c r="L285" i="13"/>
  <c r="M285" i="13"/>
  <c r="N285" i="13" s="1"/>
  <c r="L196" i="13"/>
  <c r="M196" i="13"/>
  <c r="N196" i="13" s="1"/>
  <c r="L314" i="13"/>
  <c r="M314" i="13"/>
  <c r="N314" i="13" s="1"/>
  <c r="L121" i="13"/>
  <c r="M121" i="13"/>
  <c r="N121" i="13" s="1"/>
  <c r="L239" i="13"/>
  <c r="M239" i="13"/>
  <c r="N239" i="13" s="1"/>
  <c r="L253" i="13"/>
  <c r="M253" i="13"/>
  <c r="N253" i="13" s="1"/>
  <c r="L188" i="13"/>
  <c r="M188" i="13"/>
  <c r="N188" i="13" s="1"/>
  <c r="L306" i="13"/>
  <c r="M306" i="13"/>
  <c r="N306" i="13" s="1"/>
  <c r="L113" i="13"/>
  <c r="M113" i="13"/>
  <c r="N113" i="13" s="1"/>
  <c r="L231" i="13"/>
  <c r="M231" i="13"/>
  <c r="N231" i="13" s="1"/>
  <c r="L221" i="13"/>
  <c r="M221" i="13"/>
  <c r="N221" i="13" s="1"/>
  <c r="L180" i="13"/>
  <c r="M180" i="13"/>
  <c r="N180" i="13" s="1"/>
  <c r="L298" i="13"/>
  <c r="M298" i="13"/>
  <c r="N298" i="13" s="1"/>
  <c r="L105" i="13"/>
  <c r="M105" i="13"/>
  <c r="N105" i="13" s="1"/>
  <c r="L223" i="13"/>
  <c r="M223" i="13"/>
  <c r="N223" i="13" s="1"/>
  <c r="L246" i="13"/>
  <c r="M246" i="13"/>
  <c r="N246" i="13" s="1"/>
  <c r="L108" i="13"/>
  <c r="M108" i="13"/>
  <c r="N108" i="13" s="1"/>
  <c r="L226" i="13"/>
  <c r="M226" i="13"/>
  <c r="N226" i="13" s="1"/>
  <c r="L346" i="13"/>
  <c r="M346" i="13"/>
  <c r="N346" i="13" s="1"/>
  <c r="L151" i="13"/>
  <c r="M151" i="13"/>
  <c r="N151" i="13" s="1"/>
  <c r="AF20" i="13"/>
  <c r="AG20" i="13"/>
  <c r="AH20" i="13" s="1"/>
  <c r="AF35" i="13"/>
  <c r="AG35" i="13"/>
  <c r="AH35" i="13" s="1"/>
  <c r="AF19" i="13"/>
  <c r="AG19" i="13"/>
  <c r="AH19" i="13" s="1"/>
  <c r="AF24" i="13"/>
  <c r="AG24" i="13"/>
  <c r="AH24"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N17" i="13"/>
  <c r="AO17" i="13"/>
  <c r="AP17" i="13" s="1"/>
  <c r="AN32" i="13"/>
  <c r="AO32" i="13"/>
  <c r="AP32" i="13" s="1"/>
  <c r="AN16" i="13"/>
  <c r="AO16" i="13"/>
  <c r="AP16" i="13" s="1"/>
  <c r="AN31" i="13"/>
  <c r="AO31" i="13"/>
  <c r="AP31" i="13" s="1"/>
  <c r="L35" i="13"/>
  <c r="M35" i="13"/>
  <c r="N35" i="13" s="1"/>
  <c r="L37" i="13"/>
  <c r="M37" i="13"/>
  <c r="N37" i="13" s="1"/>
  <c r="L16" i="13"/>
  <c r="M16" i="13"/>
  <c r="N16" i="13" s="1"/>
  <c r="D13" i="13"/>
  <c r="E13" i="13"/>
  <c r="F13" i="13" s="1"/>
  <c r="D20" i="13"/>
  <c r="E20" i="13"/>
  <c r="F20" i="13" s="1"/>
  <c r="D25" i="13"/>
  <c r="E25" i="13"/>
  <c r="F25" i="13" s="1"/>
  <c r="D23" i="13"/>
  <c r="E23" i="13"/>
  <c r="F23" i="13" s="1"/>
  <c r="D32" i="13"/>
  <c r="E32" i="13"/>
  <c r="F32" i="13" s="1"/>
  <c r="AV32" i="13"/>
  <c r="AW32" i="13"/>
  <c r="AX32" i="13" s="1"/>
  <c r="AV14" i="13"/>
  <c r="AW14" i="13"/>
  <c r="AX14" i="13" s="1"/>
  <c r="AV29" i="13"/>
  <c r="AW29" i="13"/>
  <c r="AX29" i="13" s="1"/>
  <c r="AV13" i="13"/>
  <c r="AW13" i="13"/>
  <c r="AX13" i="13" s="1"/>
  <c r="AF6" i="13"/>
  <c r="AG6" i="13"/>
  <c r="AE5" i="13"/>
  <c r="AF46" i="13"/>
  <c r="AG46" i="13"/>
  <c r="AH46" i="13" s="1"/>
  <c r="AF332" i="13"/>
  <c r="AG332" i="13"/>
  <c r="AH332" i="13" s="1"/>
  <c r="AF139" i="13"/>
  <c r="AG139" i="13"/>
  <c r="AH139" i="13" s="1"/>
  <c r="AF265" i="13"/>
  <c r="AG265" i="13"/>
  <c r="AH265" i="13" s="1"/>
  <c r="AF64" i="13"/>
  <c r="AG64" i="13"/>
  <c r="AH64" i="13" s="1"/>
  <c r="AF174" i="13"/>
  <c r="AG174" i="13"/>
  <c r="AH174" i="13" s="1"/>
  <c r="AF132" i="13"/>
  <c r="AG132" i="13"/>
  <c r="AH132" i="13" s="1"/>
  <c r="AF258" i="13"/>
  <c r="AG258" i="13"/>
  <c r="AH258" i="13" s="1"/>
  <c r="AF65" i="13"/>
  <c r="AG65" i="13"/>
  <c r="AH65" i="13" s="1"/>
  <c r="AF175" i="13"/>
  <c r="AG175" i="13"/>
  <c r="AH175" i="13" s="1"/>
  <c r="AF221" i="13"/>
  <c r="AG221" i="13"/>
  <c r="AH221" i="13" s="1"/>
  <c r="AF251" i="13"/>
  <c r="AG251" i="13"/>
  <c r="AH251" i="13" s="1"/>
  <c r="AF58" i="13"/>
  <c r="AG58" i="13"/>
  <c r="AH58" i="13" s="1"/>
  <c r="AF176" i="13"/>
  <c r="AG176" i="13"/>
  <c r="AH176" i="13" s="1"/>
  <c r="AF286" i="13"/>
  <c r="AG286" i="13"/>
  <c r="AH286" i="13" s="1"/>
  <c r="AF244" i="13"/>
  <c r="AG244" i="13"/>
  <c r="AH244" i="13" s="1"/>
  <c r="AF51" i="13"/>
  <c r="AG51" i="13"/>
  <c r="AH51" i="13" s="1"/>
  <c r="AF177" i="13"/>
  <c r="AG177" i="13"/>
  <c r="AH177" i="13" s="1"/>
  <c r="AF287" i="13"/>
  <c r="AG287" i="13"/>
  <c r="AH287" i="13" s="1"/>
  <c r="AF62" i="13"/>
  <c r="AG62" i="13"/>
  <c r="AH62" i="13" s="1"/>
  <c r="AF44" i="13"/>
  <c r="AG44" i="13"/>
  <c r="AH44" i="13" s="1"/>
  <c r="AF170" i="13"/>
  <c r="AG170" i="13"/>
  <c r="AH170" i="13" s="1"/>
  <c r="AF288" i="13"/>
  <c r="AG288" i="13"/>
  <c r="AH288" i="13" s="1"/>
  <c r="AF87" i="13"/>
  <c r="AG87" i="13"/>
  <c r="AH87" i="13" s="1"/>
  <c r="AF77" i="13"/>
  <c r="AG77" i="13"/>
  <c r="AH77" i="13" s="1"/>
  <c r="AF163" i="13"/>
  <c r="AG163" i="13"/>
  <c r="AH163" i="13" s="1"/>
  <c r="AF289" i="13"/>
  <c r="AG289" i="13"/>
  <c r="AH289" i="13" s="1"/>
  <c r="AF88" i="13"/>
  <c r="AG88" i="13"/>
  <c r="AH88" i="13" s="1"/>
  <c r="AF198" i="13"/>
  <c r="AG198" i="13"/>
  <c r="AH198" i="13" s="1"/>
  <c r="AF220" i="13"/>
  <c r="AG220" i="13"/>
  <c r="AH220" i="13" s="1"/>
  <c r="AF346" i="13"/>
  <c r="AG346" i="13"/>
  <c r="AH346" i="13" s="1"/>
  <c r="AF153" i="13"/>
  <c r="AG153" i="13"/>
  <c r="AH153" i="13" s="1"/>
  <c r="AF263" i="13"/>
  <c r="AG263" i="13"/>
  <c r="AH263" i="13" s="1"/>
  <c r="AF341" i="13"/>
  <c r="AG341" i="13"/>
  <c r="AH341" i="13" s="1"/>
  <c r="AF84" i="13"/>
  <c r="AG84" i="13"/>
  <c r="AH84" i="13" s="1"/>
  <c r="AF210" i="13"/>
  <c r="AG210" i="13"/>
  <c r="AH210" i="13" s="1"/>
  <c r="AF328" i="13"/>
  <c r="AG328" i="13"/>
  <c r="AH328" i="13" s="1"/>
  <c r="AF127" i="13"/>
  <c r="AG127" i="13"/>
  <c r="AH127" i="13" s="1"/>
  <c r="AF141" i="13"/>
  <c r="AG141" i="13"/>
  <c r="AH141" i="13" s="1"/>
  <c r="AR6" i="13"/>
  <c r="AS6" i="13"/>
  <c r="AQ5" i="13"/>
  <c r="AJ28" i="13"/>
  <c r="AK28" i="13"/>
  <c r="AL28" i="13" s="1"/>
  <c r="AJ20" i="13"/>
  <c r="AK20" i="13"/>
  <c r="AL20" i="13" s="1"/>
  <c r="AJ12" i="13"/>
  <c r="AK12" i="13"/>
  <c r="AL12" i="13" s="1"/>
  <c r="AJ25" i="13"/>
  <c r="AK25" i="13"/>
  <c r="AL25" i="13" s="1"/>
  <c r="AJ15" i="13"/>
  <c r="AK15" i="13"/>
  <c r="AL15" i="13" s="1"/>
  <c r="AZ40" i="13"/>
  <c r="BA40" i="13"/>
  <c r="BB40" i="13" s="1"/>
  <c r="AZ18" i="13"/>
  <c r="BA18" i="13"/>
  <c r="BB18" i="13" s="1"/>
  <c r="AZ12" i="13"/>
  <c r="BA12" i="13"/>
  <c r="BB12" i="13" s="1"/>
  <c r="D341" i="13"/>
  <c r="E341" i="13"/>
  <c r="F341" i="13" s="1"/>
  <c r="D248" i="13"/>
  <c r="E248" i="13"/>
  <c r="F248" i="13" s="1"/>
  <c r="D351" i="13"/>
  <c r="E351" i="13"/>
  <c r="F351" i="13" s="1"/>
  <c r="D93" i="13"/>
  <c r="E93" i="13"/>
  <c r="F93" i="13" s="1"/>
  <c r="D82" i="13"/>
  <c r="E82" i="13"/>
  <c r="F82" i="13" s="1"/>
  <c r="D333" i="13"/>
  <c r="E333" i="13"/>
  <c r="F333" i="13" s="1"/>
  <c r="D237" i="13"/>
  <c r="E237" i="13"/>
  <c r="F237" i="13" s="1"/>
  <c r="D343" i="13"/>
  <c r="E343" i="13"/>
  <c r="F343" i="13" s="1"/>
  <c r="D85" i="13"/>
  <c r="E85" i="13"/>
  <c r="F85" i="13" s="1"/>
  <c r="D74" i="13"/>
  <c r="E74" i="13"/>
  <c r="F74" i="13" s="1"/>
  <c r="D261" i="13"/>
  <c r="E261" i="13"/>
  <c r="F261" i="13" s="1"/>
  <c r="D353" i="13"/>
  <c r="E353" i="13"/>
  <c r="F353" i="13" s="1"/>
  <c r="D271" i="13"/>
  <c r="E271" i="13"/>
  <c r="F271" i="13" s="1"/>
  <c r="D188" i="13"/>
  <c r="E188" i="13"/>
  <c r="F188" i="13" s="1"/>
  <c r="D201" i="13"/>
  <c r="E201" i="13"/>
  <c r="F201" i="13" s="1"/>
  <c r="D102" i="13"/>
  <c r="E102" i="13"/>
  <c r="F102" i="13" s="1"/>
  <c r="D281" i="13"/>
  <c r="E281" i="13"/>
  <c r="F281" i="13" s="1"/>
  <c r="D142" i="13"/>
  <c r="E142" i="13"/>
  <c r="F142" i="13" s="1"/>
  <c r="D116" i="13"/>
  <c r="E116" i="13"/>
  <c r="F116" i="13" s="1"/>
  <c r="D129" i="13"/>
  <c r="E129" i="13"/>
  <c r="F129" i="13" s="1"/>
  <c r="D292" i="13"/>
  <c r="E292" i="13"/>
  <c r="F292" i="13" s="1"/>
  <c r="D171" i="13"/>
  <c r="E171" i="13"/>
  <c r="F171" i="13" s="1"/>
  <c r="D155" i="13"/>
  <c r="E155" i="13"/>
  <c r="F155" i="13" s="1"/>
  <c r="D44" i="13"/>
  <c r="E44" i="13"/>
  <c r="F44" i="13" s="1"/>
  <c r="D57" i="13"/>
  <c r="E57" i="13"/>
  <c r="F57" i="13" s="1"/>
  <c r="D198" i="13"/>
  <c r="E198" i="13"/>
  <c r="F198" i="13" s="1"/>
  <c r="D344" i="13"/>
  <c r="E344" i="13"/>
  <c r="F344" i="13" s="1"/>
  <c r="D294" i="13"/>
  <c r="E294" i="13"/>
  <c r="F294" i="13" s="1"/>
  <c r="D83" i="13"/>
  <c r="E83" i="13"/>
  <c r="F83" i="13" s="1"/>
  <c r="D199" i="13"/>
  <c r="E199" i="13"/>
  <c r="F199" i="13" s="1"/>
  <c r="D315" i="13"/>
  <c r="E315" i="13"/>
  <c r="F315" i="13" s="1"/>
  <c r="D272" i="13"/>
  <c r="E272" i="13"/>
  <c r="F272" i="13" s="1"/>
  <c r="D203" i="13"/>
  <c r="E203" i="13"/>
  <c r="F203" i="13" s="1"/>
  <c r="D226" i="13"/>
  <c r="E226" i="13"/>
  <c r="F226" i="13" s="1"/>
  <c r="D127" i="13"/>
  <c r="E127" i="13"/>
  <c r="F127" i="13" s="1"/>
  <c r="D299" i="13"/>
  <c r="E299" i="13"/>
  <c r="F299" i="13" s="1"/>
  <c r="D264" i="13"/>
  <c r="E264" i="13"/>
  <c r="F264" i="13" s="1"/>
  <c r="D184" i="13"/>
  <c r="E184" i="13"/>
  <c r="F184" i="13" s="1"/>
  <c r="D218" i="13"/>
  <c r="E218" i="13"/>
  <c r="F218" i="13" s="1"/>
  <c r="D119" i="13"/>
  <c r="E119" i="13"/>
  <c r="F119" i="13" s="1"/>
  <c r="T20" i="13"/>
  <c r="U20" i="13"/>
  <c r="V20" i="13" s="1"/>
  <c r="T35" i="13"/>
  <c r="U35" i="13"/>
  <c r="V35" i="13" s="1"/>
  <c r="T21" i="13"/>
  <c r="U21" i="13"/>
  <c r="V21" i="13" s="1"/>
  <c r="T25" i="13"/>
  <c r="U25" i="13"/>
  <c r="V25"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4" i="13"/>
  <c r="AC34" i="13"/>
  <c r="AD34" i="13" s="1"/>
  <c r="AB18" i="13"/>
  <c r="AC18" i="13"/>
  <c r="AD18" i="13" s="1"/>
  <c r="AB31" i="13"/>
  <c r="AC31" i="13"/>
  <c r="AD31" i="13" s="1"/>
  <c r="AB15" i="13"/>
  <c r="AC15" i="13"/>
  <c r="AD15" i="13" s="1"/>
  <c r="P129" i="13"/>
  <c r="Q129" i="13"/>
  <c r="R129" i="13" s="1"/>
  <c r="P67" i="13"/>
  <c r="Q67" i="13"/>
  <c r="R67" i="13" s="1"/>
  <c r="P192" i="13"/>
  <c r="Q192" i="13"/>
  <c r="R192" i="13" s="1"/>
  <c r="P302" i="13"/>
  <c r="Q302" i="13"/>
  <c r="R302" i="13" s="1"/>
  <c r="P101" i="13"/>
  <c r="Q101" i="13"/>
  <c r="R101" i="13" s="1"/>
  <c r="P241" i="13"/>
  <c r="Q241" i="13"/>
  <c r="R241" i="13" s="1"/>
  <c r="P314" i="13"/>
  <c r="Q314" i="13"/>
  <c r="R314" i="13" s="1"/>
  <c r="P120" i="13"/>
  <c r="Q120" i="13"/>
  <c r="R120" i="13" s="1"/>
  <c r="P230" i="13"/>
  <c r="Q230" i="13"/>
  <c r="R230" i="13" s="1"/>
  <c r="P340" i="13"/>
  <c r="Q340" i="13"/>
  <c r="R340"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P275" i="13"/>
  <c r="Q275" i="13"/>
  <c r="R275" i="13" s="1"/>
  <c r="P82" i="13"/>
  <c r="Q82" i="13"/>
  <c r="R82" i="13" s="1"/>
  <c r="P199" i="13"/>
  <c r="Q199" i="13"/>
  <c r="R199" i="13" s="1"/>
  <c r="P309" i="13"/>
  <c r="Q309" i="13"/>
  <c r="R309" i="13" s="1"/>
  <c r="P108" i="13"/>
  <c r="Q108" i="13"/>
  <c r="R108" i="13" s="1"/>
  <c r="P267" i="13"/>
  <c r="Q267" i="13"/>
  <c r="R267" i="13" s="1"/>
  <c r="P74" i="13"/>
  <c r="Q74" i="13"/>
  <c r="R74" i="13" s="1"/>
  <c r="P191" i="13"/>
  <c r="Q191" i="13"/>
  <c r="R191" i="13" s="1"/>
  <c r="P301" i="13"/>
  <c r="Q301" i="13"/>
  <c r="R301" i="13" s="1"/>
  <c r="P100" i="13"/>
  <c r="Q100" i="13"/>
  <c r="R100" i="13" s="1"/>
  <c r="X18" i="13"/>
  <c r="Y18" i="13"/>
  <c r="Z18" i="13" s="1"/>
  <c r="H27" i="13"/>
  <c r="I27" i="13"/>
  <c r="J27" i="13" s="1"/>
  <c r="H25" i="13"/>
  <c r="I25" i="13"/>
  <c r="J25" i="13" s="1"/>
  <c r="AR14" i="13"/>
  <c r="AS14" i="13"/>
  <c r="AT14" i="13" s="1"/>
  <c r="X35" i="13"/>
  <c r="Y35" i="13"/>
  <c r="Z35" i="13" s="1"/>
  <c r="H21" i="13"/>
  <c r="I21" i="13"/>
  <c r="J21" i="13" s="1"/>
  <c r="AR27" i="13"/>
  <c r="AS27" i="13"/>
  <c r="AT27" i="13" s="1"/>
  <c r="X19" i="13"/>
  <c r="Y19" i="13"/>
  <c r="Z19" i="13" s="1"/>
  <c r="H28" i="13"/>
  <c r="I28" i="13"/>
  <c r="J28" i="13" s="1"/>
  <c r="AR11" i="13"/>
  <c r="AS11" i="13"/>
  <c r="AT11" i="13" s="1"/>
  <c r="X26" i="13"/>
  <c r="Y26" i="13"/>
  <c r="Z26"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P35" i="13"/>
  <c r="Q35" i="13"/>
  <c r="R35" i="13" s="1"/>
  <c r="P19" i="13"/>
  <c r="Q19" i="13"/>
  <c r="R19" i="13" s="1"/>
  <c r="P33" i="13"/>
  <c r="Q33" i="13"/>
  <c r="R33" i="13" s="1"/>
  <c r="L70" i="13"/>
  <c r="M70" i="13"/>
  <c r="N70" i="13" s="1"/>
  <c r="L46" i="13"/>
  <c r="M46" i="13"/>
  <c r="N46" i="13" s="1"/>
  <c r="L219" i="13"/>
  <c r="M219" i="13"/>
  <c r="N219" i="13" s="1"/>
  <c r="L339" i="13"/>
  <c r="M339" i="13"/>
  <c r="N339" i="13" s="1"/>
  <c r="L152" i="13"/>
  <c r="M152" i="13"/>
  <c r="N152" i="13" s="1"/>
  <c r="L261" i="13"/>
  <c r="M261" i="13"/>
  <c r="N261" i="13" s="1"/>
  <c r="L77" i="13"/>
  <c r="M77" i="13"/>
  <c r="N77" i="13" s="1"/>
  <c r="L147" i="13"/>
  <c r="M147" i="13"/>
  <c r="N147" i="13" s="1"/>
  <c r="L273" i="13"/>
  <c r="M273" i="13"/>
  <c r="N273" i="13" s="1"/>
  <c r="L80" i="13"/>
  <c r="M80" i="13"/>
  <c r="N80" i="13" s="1"/>
  <c r="L286" i="13"/>
  <c r="M286" i="13"/>
  <c r="N286" i="13" s="1"/>
  <c r="L276" i="13"/>
  <c r="M276" i="13"/>
  <c r="N276" i="13" s="1"/>
  <c r="L75" i="13"/>
  <c r="M75" i="13"/>
  <c r="N75" i="13" s="1"/>
  <c r="L201" i="13"/>
  <c r="M201" i="13"/>
  <c r="N201" i="13" s="1"/>
  <c r="L319" i="13"/>
  <c r="M319" i="13"/>
  <c r="N319" i="13" s="1"/>
  <c r="L61" i="13"/>
  <c r="M61" i="13"/>
  <c r="N61" i="13" s="1"/>
  <c r="L140" i="13"/>
  <c r="M140" i="13"/>
  <c r="N140" i="13" s="1"/>
  <c r="L258" i="13"/>
  <c r="M258" i="13"/>
  <c r="N258" i="13" s="1"/>
  <c r="L65" i="13"/>
  <c r="M65" i="13"/>
  <c r="N65" i="13" s="1"/>
  <c r="L183" i="13"/>
  <c r="M183" i="13"/>
  <c r="N183" i="13" s="1"/>
  <c r="L342" i="13"/>
  <c r="M342" i="13"/>
  <c r="N342" i="13" s="1"/>
  <c r="L132" i="13"/>
  <c r="M132" i="13"/>
  <c r="N132" i="13" s="1"/>
  <c r="L250" i="13"/>
  <c r="M250" i="13"/>
  <c r="N250" i="13" s="1"/>
  <c r="L57" i="13"/>
  <c r="M57" i="13"/>
  <c r="N57" i="13" s="1"/>
  <c r="L175" i="13"/>
  <c r="M175" i="13"/>
  <c r="N175" i="13" s="1"/>
  <c r="L310" i="13"/>
  <c r="M310" i="13"/>
  <c r="N310" i="13" s="1"/>
  <c r="L124" i="13"/>
  <c r="M124" i="13"/>
  <c r="N124" i="13" s="1"/>
  <c r="L242" i="13"/>
  <c r="M242" i="13"/>
  <c r="N242" i="13" s="1"/>
  <c r="L49" i="13"/>
  <c r="M49" i="13"/>
  <c r="N49" i="13" s="1"/>
  <c r="L167" i="13"/>
  <c r="M167" i="13"/>
  <c r="N167" i="13" s="1"/>
  <c r="L278" i="13"/>
  <c r="M278" i="13"/>
  <c r="N278" i="13" s="1"/>
  <c r="L116" i="13"/>
  <c r="M116" i="13"/>
  <c r="N116" i="13" s="1"/>
  <c r="L234" i="13"/>
  <c r="M234" i="13"/>
  <c r="N234" i="13" s="1"/>
  <c r="L354" i="13"/>
  <c r="M354" i="13"/>
  <c r="N354" i="13" s="1"/>
  <c r="L159" i="13"/>
  <c r="M159" i="13"/>
  <c r="N159" i="13" s="1"/>
  <c r="L277" i="13"/>
  <c r="M277" i="13"/>
  <c r="N277" i="13" s="1"/>
  <c r="L44" i="13"/>
  <c r="M44" i="13"/>
  <c r="N44" i="13" s="1"/>
  <c r="L162" i="13"/>
  <c r="M162" i="13"/>
  <c r="N162" i="13" s="1"/>
  <c r="L288" i="13"/>
  <c r="M288" i="13"/>
  <c r="N288" i="13" s="1"/>
  <c r="L87" i="13"/>
  <c r="M87" i="13"/>
  <c r="N87" i="13" s="1"/>
  <c r="AF11" i="13"/>
  <c r="AG11" i="13"/>
  <c r="AH11" i="13" s="1"/>
  <c r="AF25" i="13"/>
  <c r="AG25" i="13"/>
  <c r="AH25" i="13" s="1"/>
  <c r="AF40" i="13"/>
  <c r="AG40" i="13"/>
  <c r="AH40" i="13" s="1"/>
  <c r="AF22" i="13"/>
  <c r="AG22" i="13"/>
  <c r="AH22"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N15" i="13"/>
  <c r="AO15" i="13"/>
  <c r="AP15" i="13" s="1"/>
  <c r="AN30" i="13"/>
  <c r="AO30" i="13"/>
  <c r="AP30" i="13" s="1"/>
  <c r="AN14" i="13"/>
  <c r="AO14" i="13"/>
  <c r="AP14" i="13" s="1"/>
  <c r="AN29" i="13"/>
  <c r="AO29" i="13"/>
  <c r="AP29" i="13" s="1"/>
  <c r="L32" i="13"/>
  <c r="M32" i="13"/>
  <c r="N32" i="13" s="1"/>
  <c r="L21" i="13"/>
  <c r="M21" i="13"/>
  <c r="N21" i="13" s="1"/>
  <c r="L19" i="13"/>
  <c r="M19" i="13"/>
  <c r="N19" i="13" s="1"/>
  <c r="D38" i="13"/>
  <c r="E38" i="13"/>
  <c r="F38" i="13" s="1"/>
  <c r="D26" i="13"/>
  <c r="E26" i="13"/>
  <c r="F26" i="13" s="1"/>
  <c r="D27" i="13"/>
  <c r="E27" i="13"/>
  <c r="F27" i="13" s="1"/>
  <c r="D21" i="13"/>
  <c r="E21" i="13"/>
  <c r="F21" i="13" s="1"/>
  <c r="AV30" i="13"/>
  <c r="AW30" i="13"/>
  <c r="AX30" i="13" s="1"/>
  <c r="AV34" i="13"/>
  <c r="AW34" i="13"/>
  <c r="AX34" i="13" s="1"/>
  <c r="AV26" i="13"/>
  <c r="AW26" i="13"/>
  <c r="AX26" i="13" s="1"/>
  <c r="AV18" i="13"/>
  <c r="AW18" i="13"/>
  <c r="AX18" i="13" s="1"/>
  <c r="AF78" i="13"/>
  <c r="AG78" i="13"/>
  <c r="AH78" i="13" s="1"/>
  <c r="AF133" i="13"/>
  <c r="AG133" i="13"/>
  <c r="AH133" i="13" s="1"/>
  <c r="AF268" i="13"/>
  <c r="AG268" i="13"/>
  <c r="AH268" i="13" s="1"/>
  <c r="AF75" i="13"/>
  <c r="AG75" i="13"/>
  <c r="AH75" i="13" s="1"/>
  <c r="AF201" i="13"/>
  <c r="AG201" i="13"/>
  <c r="AH201" i="13" s="1"/>
  <c r="AF311" i="13"/>
  <c r="AG311" i="13"/>
  <c r="AH311" i="13" s="1"/>
  <c r="AF94" i="13"/>
  <c r="AG94" i="13"/>
  <c r="AH94" i="13" s="1"/>
  <c r="AF68" i="13"/>
  <c r="AG68" i="13"/>
  <c r="AH68" i="13" s="1"/>
  <c r="AF194" i="13"/>
  <c r="AG194" i="13"/>
  <c r="AH194" i="13" s="1"/>
  <c r="AF312" i="13"/>
  <c r="AG312" i="13"/>
  <c r="AH312" i="13" s="1"/>
  <c r="AF111" i="13"/>
  <c r="AG111" i="13"/>
  <c r="AH111" i="13" s="1"/>
  <c r="AF117" i="13"/>
  <c r="AG117" i="13"/>
  <c r="AH117" i="13" s="1"/>
  <c r="AF187" i="13"/>
  <c r="AG187" i="13"/>
  <c r="AH187" i="13" s="1"/>
  <c r="AF313" i="13"/>
  <c r="AG313" i="13"/>
  <c r="AH313" i="13" s="1"/>
  <c r="AF112" i="13"/>
  <c r="AG112" i="13"/>
  <c r="AH112" i="13" s="1"/>
  <c r="AF222" i="13"/>
  <c r="AG222" i="13"/>
  <c r="AH222" i="13" s="1"/>
  <c r="AF180" i="13"/>
  <c r="AG180" i="13"/>
  <c r="AH180" i="13" s="1"/>
  <c r="AF306" i="13"/>
  <c r="AG306" i="13"/>
  <c r="AH306" i="13" s="1"/>
  <c r="AF113" i="13"/>
  <c r="AG113" i="13"/>
  <c r="AH113" i="13" s="1"/>
  <c r="AF223" i="13"/>
  <c r="AG223" i="13"/>
  <c r="AH223" i="13" s="1"/>
  <c r="AF285" i="13"/>
  <c r="AG285" i="13"/>
  <c r="AH285" i="13" s="1"/>
  <c r="AF299" i="13"/>
  <c r="AG299" i="13"/>
  <c r="AH299" i="13" s="1"/>
  <c r="AF106" i="13"/>
  <c r="AG106" i="13"/>
  <c r="AH106" i="13" s="1"/>
  <c r="AF224" i="13"/>
  <c r="AG224" i="13"/>
  <c r="AH224" i="13" s="1"/>
  <c r="AF334" i="13"/>
  <c r="AG334" i="13"/>
  <c r="AH334" i="13" s="1"/>
  <c r="AF292" i="13"/>
  <c r="AG292" i="13"/>
  <c r="AH292" i="13" s="1"/>
  <c r="AF99" i="13"/>
  <c r="AG99" i="13"/>
  <c r="AH99" i="13" s="1"/>
  <c r="AF225" i="13"/>
  <c r="AG225" i="13"/>
  <c r="AH225" i="13" s="1"/>
  <c r="AF335" i="13"/>
  <c r="AG335" i="13"/>
  <c r="AH335" i="13" s="1"/>
  <c r="AF126" i="13"/>
  <c r="AG126" i="13"/>
  <c r="AH126" i="13" s="1"/>
  <c r="AF156" i="13"/>
  <c r="AG156" i="13"/>
  <c r="AH156" i="13" s="1"/>
  <c r="AF282" i="13"/>
  <c r="AG282" i="13"/>
  <c r="AH282" i="13" s="1"/>
  <c r="AF89" i="13"/>
  <c r="AG89" i="13"/>
  <c r="AH89" i="13" s="1"/>
  <c r="AF199" i="13"/>
  <c r="AG199" i="13"/>
  <c r="AH199" i="13" s="1"/>
  <c r="AF253" i="13"/>
  <c r="AG253" i="13"/>
  <c r="AH253" i="13" s="1"/>
  <c r="AF339" i="13"/>
  <c r="AG339" i="13"/>
  <c r="AH339" i="13" s="1"/>
  <c r="AF146" i="13"/>
  <c r="AG146" i="13"/>
  <c r="AH146" i="13" s="1"/>
  <c r="AF264" i="13"/>
  <c r="AG264" i="13"/>
  <c r="AH264" i="13" s="1"/>
  <c r="AF63" i="13"/>
  <c r="AG63" i="13"/>
  <c r="AH63" i="13" s="1"/>
  <c r="AF45" i="13"/>
  <c r="AG45" i="13"/>
  <c r="AH45" i="13" s="1"/>
  <c r="X7" i="13"/>
  <c r="Y7" i="13"/>
  <c r="Z7" i="13" s="1"/>
  <c r="AJ26" i="13"/>
  <c r="AK26" i="13"/>
  <c r="AL26" i="13" s="1"/>
  <c r="AJ18" i="13"/>
  <c r="AK18" i="13"/>
  <c r="AL18" i="13" s="1"/>
  <c r="AJ33" i="13"/>
  <c r="AK33" i="13"/>
  <c r="AL33" i="13" s="1"/>
  <c r="AJ23" i="13"/>
  <c r="AK23" i="13"/>
  <c r="AL23" i="13" s="1"/>
  <c r="AJ13" i="13"/>
  <c r="AK13" i="13"/>
  <c r="AL13" i="13" s="1"/>
  <c r="AZ26" i="13"/>
  <c r="BA26" i="13"/>
  <c r="BB26" i="13" s="1"/>
  <c r="AZ15" i="13"/>
  <c r="BA15" i="13"/>
  <c r="BB15" i="13" s="1"/>
  <c r="AZ38" i="13"/>
  <c r="BA38" i="13"/>
  <c r="BB38" i="13" s="1"/>
  <c r="D277" i="13"/>
  <c r="E277" i="13"/>
  <c r="F277" i="13" s="1"/>
  <c r="D88" i="13"/>
  <c r="E88" i="13"/>
  <c r="F88" i="13" s="1"/>
  <c r="D287" i="13"/>
  <c r="E287" i="13"/>
  <c r="F287" i="13" s="1"/>
  <c r="D204" i="13"/>
  <c r="E204" i="13"/>
  <c r="F204" i="13" s="1"/>
  <c r="D217" i="13"/>
  <c r="E217" i="13"/>
  <c r="F217" i="13" s="1"/>
  <c r="D269" i="13"/>
  <c r="E269" i="13"/>
  <c r="F269" i="13" s="1"/>
  <c r="D56" i="13"/>
  <c r="E56" i="13"/>
  <c r="F56" i="13" s="1"/>
  <c r="D279" i="13"/>
  <c r="E279" i="13"/>
  <c r="F279" i="13" s="1"/>
  <c r="D196" i="13"/>
  <c r="E196" i="13"/>
  <c r="F196" i="13" s="1"/>
  <c r="D209" i="13"/>
  <c r="E209" i="13"/>
  <c r="F209" i="13" s="1"/>
  <c r="D134" i="13"/>
  <c r="E134" i="13"/>
  <c r="F134" i="13" s="1"/>
  <c r="D289" i="13"/>
  <c r="E289" i="13"/>
  <c r="F289" i="13" s="1"/>
  <c r="D166" i="13"/>
  <c r="E166" i="13"/>
  <c r="F166" i="13" s="1"/>
  <c r="D124" i="13"/>
  <c r="E124" i="13"/>
  <c r="F124" i="13" s="1"/>
  <c r="D137" i="13"/>
  <c r="E137" i="13"/>
  <c r="F137" i="13" s="1"/>
  <c r="D300" i="13"/>
  <c r="E300" i="13"/>
  <c r="F300" i="13" s="1"/>
  <c r="D192" i="13"/>
  <c r="E192" i="13"/>
  <c r="F192" i="13" s="1"/>
  <c r="D227" i="13"/>
  <c r="E227" i="13"/>
  <c r="F227" i="13" s="1"/>
  <c r="D52" i="13"/>
  <c r="E52" i="13"/>
  <c r="F52" i="13" s="1"/>
  <c r="D65" i="13"/>
  <c r="E65" i="13"/>
  <c r="F65" i="13" s="1"/>
  <c r="D214" i="13"/>
  <c r="E214" i="13"/>
  <c r="F214" i="13" s="1"/>
  <c r="D352" i="13"/>
  <c r="E352" i="13"/>
  <c r="F352" i="13" s="1"/>
  <c r="D302" i="13"/>
  <c r="E302" i="13"/>
  <c r="F302" i="13" s="1"/>
  <c r="D91" i="13"/>
  <c r="E91" i="13"/>
  <c r="F91" i="13" s="1"/>
  <c r="D207" i="13"/>
  <c r="E207" i="13"/>
  <c r="F207" i="13" s="1"/>
  <c r="D339" i="13"/>
  <c r="E339" i="13"/>
  <c r="F339" i="13" s="1"/>
  <c r="D280" i="13"/>
  <c r="E280" i="13"/>
  <c r="F280" i="13" s="1"/>
  <c r="D219" i="13"/>
  <c r="E219" i="13"/>
  <c r="F219" i="13" s="1"/>
  <c r="D234" i="13"/>
  <c r="E234" i="13"/>
  <c r="F234" i="13" s="1"/>
  <c r="D135" i="13"/>
  <c r="E135" i="13"/>
  <c r="F135" i="13" s="1"/>
  <c r="D330" i="13"/>
  <c r="E330" i="13"/>
  <c r="F330" i="13" s="1"/>
  <c r="D168" i="13"/>
  <c r="E168" i="13"/>
  <c r="F168" i="13" s="1"/>
  <c r="D173" i="13"/>
  <c r="E173" i="13"/>
  <c r="F173" i="13" s="1"/>
  <c r="D162" i="13"/>
  <c r="E162" i="13"/>
  <c r="F162" i="13" s="1"/>
  <c r="D63" i="13"/>
  <c r="E63" i="13"/>
  <c r="F63" i="13" s="1"/>
  <c r="D322" i="13"/>
  <c r="E322" i="13"/>
  <c r="F322" i="13" s="1"/>
  <c r="D144" i="13"/>
  <c r="E144" i="13"/>
  <c r="F144" i="13" s="1"/>
  <c r="D165" i="13"/>
  <c r="E165" i="13"/>
  <c r="F165" i="13" s="1"/>
  <c r="D154" i="13"/>
  <c r="E154" i="13"/>
  <c r="F154" i="13" s="1"/>
  <c r="D55" i="13"/>
  <c r="E55" i="13"/>
  <c r="F55" i="13" s="1"/>
  <c r="T24" i="13"/>
  <c r="U24" i="13"/>
  <c r="V24" i="13" s="1"/>
  <c r="T34" i="13"/>
  <c r="U34" i="13"/>
  <c r="V34" i="13" s="1"/>
  <c r="T18" i="13"/>
  <c r="U18" i="13"/>
  <c r="V18" i="13" s="1"/>
  <c r="T33" i="13"/>
  <c r="U33" i="13"/>
  <c r="V33"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32" i="13"/>
  <c r="AC32" i="13"/>
  <c r="AD32" i="13" s="1"/>
  <c r="AB16" i="13"/>
  <c r="AC16" i="13"/>
  <c r="AD16" i="13" s="1"/>
  <c r="AB37" i="13"/>
  <c r="AC37" i="13"/>
  <c r="AD37" i="13" s="1"/>
  <c r="AB21" i="13"/>
  <c r="AC21" i="13"/>
  <c r="AD21" i="13" s="1"/>
  <c r="P305" i="13"/>
  <c r="Q305" i="13"/>
  <c r="R305" i="13" s="1"/>
  <c r="P322" i="13"/>
  <c r="Q322" i="13"/>
  <c r="R322" i="13" s="1"/>
  <c r="P128" i="13"/>
  <c r="Q128" i="13"/>
  <c r="R128" i="13" s="1"/>
  <c r="P238" i="13"/>
  <c r="Q238" i="13"/>
  <c r="R238" i="13" s="1"/>
  <c r="P348" i="13"/>
  <c r="Q348" i="13"/>
  <c r="R348" i="13" s="1"/>
  <c r="P105" i="13"/>
  <c r="Q105" i="13"/>
  <c r="R105" i="13" s="1"/>
  <c r="P250" i="13"/>
  <c r="Q250" i="13"/>
  <c r="R250" i="13" s="1"/>
  <c r="P56" i="13"/>
  <c r="Q56" i="13"/>
  <c r="R56" i="13" s="1"/>
  <c r="P166" i="13"/>
  <c r="Q166" i="13"/>
  <c r="R166" i="13" s="1"/>
  <c r="P276" i="13"/>
  <c r="Q276" i="13"/>
  <c r="R276"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P211" i="13"/>
  <c r="Q211" i="13"/>
  <c r="R211" i="13" s="1"/>
  <c r="P336" i="13"/>
  <c r="Q336" i="13"/>
  <c r="R336" i="13" s="1"/>
  <c r="P135" i="13"/>
  <c r="Q135" i="13"/>
  <c r="R135" i="13" s="1"/>
  <c r="P245" i="13"/>
  <c r="Q245" i="13"/>
  <c r="R245" i="13" s="1"/>
  <c r="P44" i="13"/>
  <c r="Q44" i="13"/>
  <c r="R44" i="13" s="1"/>
  <c r="P203" i="13"/>
  <c r="Q203" i="13"/>
  <c r="R203" i="13" s="1"/>
  <c r="P328" i="13"/>
  <c r="Q328" i="13"/>
  <c r="R328" i="13" s="1"/>
  <c r="P127" i="13"/>
  <c r="Q127" i="13"/>
  <c r="R127" i="13" s="1"/>
  <c r="P237" i="13"/>
  <c r="Q237" i="13"/>
  <c r="R237" i="13" s="1"/>
  <c r="H26" i="13"/>
  <c r="I26" i="13"/>
  <c r="J26" i="13" s="1"/>
  <c r="AR33" i="13"/>
  <c r="AS33" i="13"/>
  <c r="AT33" i="13" s="1"/>
  <c r="X24" i="13"/>
  <c r="Y24" i="13"/>
  <c r="Z24" i="13" s="1"/>
  <c r="H39" i="13"/>
  <c r="I39" i="13"/>
  <c r="J39" i="13" s="1"/>
  <c r="AR12" i="13"/>
  <c r="AS12" i="13"/>
  <c r="AT12" i="13" s="1"/>
  <c r="AR23" i="13"/>
  <c r="AS23" i="13"/>
  <c r="AT23" i="13" s="1"/>
  <c r="X17" i="13"/>
  <c r="Y17" i="13"/>
  <c r="Z17" i="13" s="1"/>
  <c r="H34" i="13"/>
  <c r="I34" i="13"/>
  <c r="J34" i="13" s="1"/>
  <c r="AR15" i="13"/>
  <c r="AS15" i="13"/>
  <c r="AT15" i="13" s="1"/>
  <c r="X33" i="13"/>
  <c r="Y33" i="13"/>
  <c r="Z33" i="13" s="1"/>
  <c r="H10" i="13"/>
  <c r="I10" i="13"/>
  <c r="J10" i="13" s="1"/>
  <c r="AR39" i="13"/>
  <c r="AS39" i="13"/>
  <c r="AT39"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P34" i="13"/>
  <c r="Q34" i="13"/>
  <c r="R34" i="13" s="1"/>
  <c r="P26" i="13"/>
  <c r="Q26" i="13"/>
  <c r="R26" i="13" s="1"/>
  <c r="P18" i="13"/>
  <c r="Q18" i="13"/>
  <c r="R18" i="13" s="1"/>
  <c r="P30" i="13"/>
  <c r="Q30" i="13"/>
  <c r="R30" i="13" s="1"/>
  <c r="L293" i="13"/>
  <c r="M293" i="13"/>
  <c r="N293" i="13" s="1"/>
  <c r="L109" i="13"/>
  <c r="M109" i="13"/>
  <c r="N109" i="13" s="1"/>
  <c r="L155" i="13"/>
  <c r="M155" i="13"/>
  <c r="N155" i="13" s="1"/>
  <c r="L281" i="13"/>
  <c r="M281" i="13"/>
  <c r="N281" i="13" s="1"/>
  <c r="L88" i="13"/>
  <c r="M88" i="13"/>
  <c r="N88" i="13" s="1"/>
  <c r="L318" i="13"/>
  <c r="M318" i="13"/>
  <c r="N318" i="13" s="1"/>
  <c r="L284" i="13"/>
  <c r="M284" i="13"/>
  <c r="N284" i="13" s="1"/>
  <c r="L83" i="13"/>
  <c r="M83" i="13"/>
  <c r="N83" i="13" s="1"/>
  <c r="L209" i="13"/>
  <c r="M209" i="13"/>
  <c r="N209" i="13" s="1"/>
  <c r="L327" i="13"/>
  <c r="M327" i="13"/>
  <c r="N327" i="13" s="1"/>
  <c r="L343" i="13"/>
  <c r="M343" i="13"/>
  <c r="N343" i="13" s="1"/>
  <c r="L212" i="13"/>
  <c r="M212" i="13"/>
  <c r="N212" i="13" s="1"/>
  <c r="L330" i="13"/>
  <c r="M330" i="13"/>
  <c r="N330" i="13" s="1"/>
  <c r="L137" i="13"/>
  <c r="M137" i="13"/>
  <c r="N137" i="13" s="1"/>
  <c r="L255" i="13"/>
  <c r="M255" i="13"/>
  <c r="N255" i="13" s="1"/>
  <c r="L118" i="13"/>
  <c r="M118" i="13"/>
  <c r="N118" i="13" s="1"/>
  <c r="L76" i="13"/>
  <c r="M76" i="13"/>
  <c r="N76" i="13" s="1"/>
  <c r="L194" i="13"/>
  <c r="M194" i="13"/>
  <c r="N194" i="13" s="1"/>
  <c r="L320" i="13"/>
  <c r="M320" i="13"/>
  <c r="N320" i="13" s="1"/>
  <c r="L119" i="13"/>
  <c r="M119" i="13"/>
  <c r="N119" i="13" s="1"/>
  <c r="L86" i="13"/>
  <c r="M86" i="13"/>
  <c r="N86" i="13" s="1"/>
  <c r="L68" i="13"/>
  <c r="M68" i="13"/>
  <c r="N68" i="13" s="1"/>
  <c r="L186" i="13"/>
  <c r="M186" i="13"/>
  <c r="N186" i="13" s="1"/>
  <c r="L312" i="13"/>
  <c r="M312" i="13"/>
  <c r="N312" i="13" s="1"/>
  <c r="L111" i="13"/>
  <c r="M111" i="13"/>
  <c r="N111" i="13" s="1"/>
  <c r="L54" i="13"/>
  <c r="M54" i="13"/>
  <c r="N54" i="13" s="1"/>
  <c r="L60" i="13"/>
  <c r="M60" i="13"/>
  <c r="N60" i="13" s="1"/>
  <c r="L178" i="13"/>
  <c r="M178" i="13"/>
  <c r="N178" i="13" s="1"/>
  <c r="L304" i="13"/>
  <c r="M304" i="13"/>
  <c r="N304" i="13" s="1"/>
  <c r="L103" i="13"/>
  <c r="M103" i="13"/>
  <c r="N103" i="13" s="1"/>
  <c r="L309" i="13"/>
  <c r="M309" i="13"/>
  <c r="N309" i="13" s="1"/>
  <c r="L52" i="13"/>
  <c r="M52" i="13"/>
  <c r="N52" i="13" s="1"/>
  <c r="L170" i="13"/>
  <c r="M170" i="13"/>
  <c r="N170" i="13" s="1"/>
  <c r="L296" i="13"/>
  <c r="M296" i="13"/>
  <c r="N296" i="13" s="1"/>
  <c r="L95" i="13"/>
  <c r="M95" i="13"/>
  <c r="N95" i="13" s="1"/>
  <c r="L334" i="13"/>
  <c r="M334" i="13"/>
  <c r="N334" i="13" s="1"/>
  <c r="L291" i="13"/>
  <c r="M291" i="13"/>
  <c r="N291" i="13" s="1"/>
  <c r="L98" i="13"/>
  <c r="M98" i="13"/>
  <c r="N98" i="13" s="1"/>
  <c r="L224" i="13"/>
  <c r="M224" i="13"/>
  <c r="N224" i="13" s="1"/>
  <c r="AF39" i="13"/>
  <c r="AG39" i="13"/>
  <c r="AH39" i="13" s="1"/>
  <c r="AF23" i="13"/>
  <c r="AG23" i="13"/>
  <c r="AH23" i="13" s="1"/>
  <c r="AF38" i="13"/>
  <c r="AG38" i="13"/>
  <c r="AH38" i="13" s="1"/>
  <c r="AF28" i="13"/>
  <c r="AG28" i="13"/>
  <c r="AH28"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N13" i="13"/>
  <c r="AO13" i="13"/>
  <c r="AP13" i="13" s="1"/>
  <c r="AN28" i="13"/>
  <c r="AO28" i="13"/>
  <c r="AP28" i="13" s="1"/>
  <c r="AN12" i="13"/>
  <c r="AO12" i="13"/>
  <c r="AP12" i="13" s="1"/>
  <c r="L11" i="13"/>
  <c r="M11" i="13"/>
  <c r="N11" i="13" s="1"/>
  <c r="L23" i="13"/>
  <c r="M23" i="13"/>
  <c r="N23" i="13" s="1"/>
  <c r="L36" i="13"/>
  <c r="M36" i="13"/>
  <c r="N36" i="13" s="1"/>
  <c r="L28" i="13"/>
  <c r="M28" i="13"/>
  <c r="N28" i="13" s="1"/>
  <c r="D12" i="13"/>
  <c r="E12" i="13"/>
  <c r="F12" i="13" s="1"/>
  <c r="D35" i="13"/>
  <c r="E35" i="13"/>
  <c r="F35" i="13" s="1"/>
  <c r="D18" i="13"/>
  <c r="E18" i="13"/>
  <c r="F18" i="13" s="1"/>
  <c r="D8" i="13"/>
  <c r="E8" i="13"/>
  <c r="F8" i="13" s="1"/>
  <c r="AV27" i="13"/>
  <c r="AW27" i="13"/>
  <c r="AX27" i="13" s="1"/>
  <c r="AV12" i="13"/>
  <c r="AW12" i="13"/>
  <c r="AU5" i="13"/>
  <c r="AV25" i="13"/>
  <c r="AW25" i="13"/>
  <c r="AX25" i="13" s="1"/>
  <c r="AV40" i="13"/>
  <c r="AW40" i="13"/>
  <c r="AX40" i="13" s="1"/>
  <c r="AF165" i="13"/>
  <c r="AG165" i="13"/>
  <c r="AH165" i="13" s="1"/>
  <c r="AF213" i="13"/>
  <c r="AG213" i="13"/>
  <c r="AH213" i="13" s="1"/>
  <c r="AF204" i="13"/>
  <c r="AG204" i="13"/>
  <c r="AH204" i="13" s="1"/>
  <c r="AF330" i="13"/>
  <c r="AG330" i="13"/>
  <c r="AH330" i="13" s="1"/>
  <c r="AF137" i="13"/>
  <c r="AG137" i="13"/>
  <c r="AH137" i="13" s="1"/>
  <c r="AF247" i="13"/>
  <c r="AG247" i="13"/>
  <c r="AH247" i="13" s="1"/>
  <c r="AF317" i="13"/>
  <c r="AG317" i="13"/>
  <c r="AH317" i="13" s="1"/>
  <c r="AF323" i="13"/>
  <c r="AG323" i="13"/>
  <c r="AH323" i="13" s="1"/>
  <c r="AF130" i="13"/>
  <c r="AG130" i="13"/>
  <c r="AH130" i="13" s="1"/>
  <c r="AF248" i="13"/>
  <c r="AG248" i="13"/>
  <c r="AH248" i="13" s="1"/>
  <c r="AF47" i="13"/>
  <c r="AG47" i="13"/>
  <c r="AH47" i="13" s="1"/>
  <c r="AF316" i="13"/>
  <c r="AG316" i="13"/>
  <c r="AH316" i="13" s="1"/>
  <c r="AF123" i="13"/>
  <c r="AG123" i="13"/>
  <c r="AH123" i="13" s="1"/>
  <c r="AF249" i="13"/>
  <c r="AG249" i="13"/>
  <c r="AH249" i="13" s="1"/>
  <c r="AF48" i="13"/>
  <c r="AG48" i="13"/>
  <c r="AH48" i="13" s="1"/>
  <c r="AF158" i="13"/>
  <c r="AG158" i="13"/>
  <c r="AH158" i="13" s="1"/>
  <c r="AF116" i="13"/>
  <c r="AG116" i="13"/>
  <c r="AH116" i="13" s="1"/>
  <c r="AF242" i="13"/>
  <c r="AG242" i="13"/>
  <c r="AH242" i="13" s="1"/>
  <c r="AF49" i="13"/>
  <c r="AG49" i="13"/>
  <c r="AH49" i="13" s="1"/>
  <c r="AF159" i="13"/>
  <c r="AG159" i="13"/>
  <c r="AH159" i="13" s="1"/>
  <c r="AF189" i="13"/>
  <c r="AG189" i="13"/>
  <c r="AH189" i="13" s="1"/>
  <c r="AF235" i="13"/>
  <c r="AG235" i="13"/>
  <c r="AH235" i="13" s="1"/>
  <c r="AF42" i="13"/>
  <c r="AG42" i="13"/>
  <c r="AH42" i="13" s="1"/>
  <c r="AF160" i="13"/>
  <c r="AG160" i="13"/>
  <c r="AH160" i="13" s="1"/>
  <c r="AF270" i="13"/>
  <c r="AG270" i="13"/>
  <c r="AH270" i="13" s="1"/>
  <c r="AF228" i="13"/>
  <c r="AG228" i="13"/>
  <c r="AH228" i="13" s="1"/>
  <c r="AF354" i="13"/>
  <c r="AG354" i="13"/>
  <c r="AH354" i="13" s="1"/>
  <c r="AF161" i="13"/>
  <c r="AG161" i="13"/>
  <c r="AH161" i="13" s="1"/>
  <c r="AF271" i="13"/>
  <c r="AG271" i="13"/>
  <c r="AH271" i="13" s="1"/>
  <c r="AF349" i="13"/>
  <c r="AG349" i="13"/>
  <c r="AH349" i="13" s="1"/>
  <c r="AF92" i="13"/>
  <c r="AG92" i="13"/>
  <c r="AH92" i="13" s="1"/>
  <c r="AF218" i="13"/>
  <c r="AG218" i="13"/>
  <c r="AH218" i="13" s="1"/>
  <c r="AF336" i="13"/>
  <c r="AG336" i="13"/>
  <c r="AH336" i="13" s="1"/>
  <c r="AF135" i="13"/>
  <c r="AG135" i="13"/>
  <c r="AH135" i="13" s="1"/>
  <c r="AF157" i="13"/>
  <c r="AG157" i="13"/>
  <c r="AH157" i="13" s="1"/>
  <c r="AF275" i="13"/>
  <c r="AG275" i="13"/>
  <c r="AH275" i="13" s="1"/>
  <c r="AF82" i="13"/>
  <c r="AG82" i="13"/>
  <c r="AH82" i="13" s="1"/>
  <c r="AF200" i="13"/>
  <c r="AG200" i="13"/>
  <c r="AH200" i="13" s="1"/>
  <c r="AF310" i="13"/>
  <c r="AG310" i="13"/>
  <c r="AH310" i="13" s="1"/>
  <c r="AF69" i="13"/>
  <c r="AG69" i="13"/>
  <c r="AH69" i="13" s="1"/>
  <c r="H9" i="13"/>
  <c r="I9" i="13"/>
  <c r="J9" i="13" s="1"/>
  <c r="AJ16" i="13"/>
  <c r="AK16" i="13"/>
  <c r="AL16" i="13" s="1"/>
  <c r="AJ39" i="13"/>
  <c r="AK39" i="13"/>
  <c r="AL39" i="13" s="1"/>
  <c r="AJ31" i="13"/>
  <c r="AK31" i="13"/>
  <c r="AL31" i="13" s="1"/>
  <c r="AJ21" i="13"/>
  <c r="AK21" i="13"/>
  <c r="AL21" i="13" s="1"/>
  <c r="AZ34" i="13"/>
  <c r="BA34" i="13"/>
  <c r="BB34" i="13" s="1"/>
  <c r="AZ23" i="13"/>
  <c r="BA23" i="13"/>
  <c r="BB23" i="13" s="1"/>
  <c r="AZ13" i="13"/>
  <c r="BA13" i="13"/>
  <c r="BB13" i="13" s="1"/>
  <c r="AZ36" i="13"/>
  <c r="BA36" i="13"/>
  <c r="BB36" i="13" s="1"/>
  <c r="D182" i="13"/>
  <c r="E182" i="13"/>
  <c r="F182" i="13" s="1"/>
  <c r="D305" i="13"/>
  <c r="E305" i="13"/>
  <c r="F305" i="13" s="1"/>
  <c r="D205" i="13"/>
  <c r="E205" i="13"/>
  <c r="F205" i="13" s="1"/>
  <c r="D140" i="13"/>
  <c r="E140" i="13"/>
  <c r="F140" i="13" s="1"/>
  <c r="D153" i="13"/>
  <c r="E153" i="13"/>
  <c r="F153" i="13" s="1"/>
  <c r="D160" i="13"/>
  <c r="E160" i="13"/>
  <c r="F160" i="13" s="1"/>
  <c r="D297" i="13"/>
  <c r="E297" i="13"/>
  <c r="F297" i="13" s="1"/>
  <c r="D187" i="13"/>
  <c r="E187" i="13"/>
  <c r="F187" i="13" s="1"/>
  <c r="D132" i="13"/>
  <c r="E132" i="13"/>
  <c r="F132" i="13" s="1"/>
  <c r="D145" i="13"/>
  <c r="E145" i="13"/>
  <c r="F145" i="13" s="1"/>
  <c r="D308" i="13"/>
  <c r="E308" i="13"/>
  <c r="F308" i="13" s="1"/>
  <c r="D208" i="13"/>
  <c r="E208" i="13"/>
  <c r="F208" i="13" s="1"/>
  <c r="D259" i="13"/>
  <c r="E259" i="13"/>
  <c r="F259" i="13" s="1"/>
  <c r="D60" i="13"/>
  <c r="E60" i="13"/>
  <c r="F60" i="13" s="1"/>
  <c r="D73" i="13"/>
  <c r="E73" i="13"/>
  <c r="F73" i="13" s="1"/>
  <c r="D228" i="13"/>
  <c r="E228" i="13"/>
  <c r="F228" i="13" s="1"/>
  <c r="D176" i="13"/>
  <c r="E176" i="13"/>
  <c r="F176" i="13" s="1"/>
  <c r="D310" i="13"/>
  <c r="E310" i="13"/>
  <c r="F310" i="13" s="1"/>
  <c r="D99" i="13"/>
  <c r="E99" i="13"/>
  <c r="F99" i="13" s="1"/>
  <c r="D215" i="13"/>
  <c r="E215" i="13"/>
  <c r="F215" i="13" s="1"/>
  <c r="D238" i="13"/>
  <c r="E238" i="13"/>
  <c r="F238" i="13" s="1"/>
  <c r="D288" i="13"/>
  <c r="E288" i="13"/>
  <c r="F288" i="13" s="1"/>
  <c r="D230" i="13"/>
  <c r="E230" i="13"/>
  <c r="F230" i="13" s="1"/>
  <c r="D242" i="13"/>
  <c r="E242" i="13"/>
  <c r="F242" i="13" s="1"/>
  <c r="D143" i="13"/>
  <c r="E143" i="13"/>
  <c r="F143" i="13" s="1"/>
  <c r="D338" i="13"/>
  <c r="E338" i="13"/>
  <c r="F338" i="13" s="1"/>
  <c r="D190" i="13"/>
  <c r="E190" i="13"/>
  <c r="F190" i="13" s="1"/>
  <c r="D181" i="13"/>
  <c r="E181" i="13"/>
  <c r="F181" i="13" s="1"/>
  <c r="D170" i="13"/>
  <c r="E170" i="13"/>
  <c r="F170" i="13" s="1"/>
  <c r="D71" i="13"/>
  <c r="E71" i="13"/>
  <c r="F71" i="13" s="1"/>
  <c r="D266" i="13"/>
  <c r="E266" i="13"/>
  <c r="F266" i="13" s="1"/>
  <c r="D126" i="13"/>
  <c r="E126" i="13"/>
  <c r="F126" i="13" s="1"/>
  <c r="D109" i="13"/>
  <c r="E109" i="13"/>
  <c r="F109" i="13" s="1"/>
  <c r="D98" i="13"/>
  <c r="E98" i="13"/>
  <c r="F98" i="13" s="1"/>
  <c r="D349" i="13"/>
  <c r="E349" i="13"/>
  <c r="F349" i="13" s="1"/>
  <c r="D258" i="13"/>
  <c r="E258" i="13"/>
  <c r="F258" i="13" s="1"/>
  <c r="D94" i="13"/>
  <c r="E94" i="13"/>
  <c r="F94" i="13" s="1"/>
  <c r="D101" i="13"/>
  <c r="E101" i="13"/>
  <c r="F101" i="13" s="1"/>
  <c r="D90" i="13"/>
  <c r="E90" i="13"/>
  <c r="F90" i="13" s="1"/>
  <c r="P9" i="13"/>
  <c r="Q9" i="13"/>
  <c r="R9" i="13" s="1"/>
  <c r="T17" i="13"/>
  <c r="U17" i="13"/>
  <c r="V17" i="13" s="1"/>
  <c r="T27" i="13"/>
  <c r="U27" i="13"/>
  <c r="V27" i="13" s="1"/>
  <c r="T15" i="13"/>
  <c r="U15" i="13"/>
  <c r="V15" i="13" s="1"/>
  <c r="T22" i="13"/>
  <c r="U22" i="13"/>
  <c r="V22"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30" i="13"/>
  <c r="AC30" i="13"/>
  <c r="AD30" i="13" s="1"/>
  <c r="AB14" i="13"/>
  <c r="AC14" i="13"/>
  <c r="AD14" i="13" s="1"/>
  <c r="AB35" i="13"/>
  <c r="AC35" i="13"/>
  <c r="AD35" i="13" s="1"/>
  <c r="AB19" i="13"/>
  <c r="AC19" i="13"/>
  <c r="AD19" i="13" s="1"/>
  <c r="P169" i="13"/>
  <c r="Q169" i="13"/>
  <c r="R169" i="13" s="1"/>
  <c r="P258" i="13"/>
  <c r="Q258" i="13"/>
  <c r="R258" i="13" s="1"/>
  <c r="P64" i="13"/>
  <c r="Q64" i="13"/>
  <c r="R64" i="13" s="1"/>
  <c r="P174" i="13"/>
  <c r="Q174" i="13"/>
  <c r="R174" i="13" s="1"/>
  <c r="P284" i="13"/>
  <c r="Q284" i="13"/>
  <c r="R284" i="13" s="1"/>
  <c r="P217" i="13"/>
  <c r="Q217" i="13"/>
  <c r="R217" i="13" s="1"/>
  <c r="P186" i="13"/>
  <c r="Q186" i="13"/>
  <c r="R186" i="13" s="1"/>
  <c r="P303" i="13"/>
  <c r="Q303" i="13"/>
  <c r="R303" i="13" s="1"/>
  <c r="P102" i="13"/>
  <c r="Q102" i="13"/>
  <c r="R102" i="13" s="1"/>
  <c r="P212" i="13"/>
  <c r="Q212" i="13"/>
  <c r="R212"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P73" i="13"/>
  <c r="Q73" i="13"/>
  <c r="R73" i="13" s="1"/>
  <c r="P147" i="13"/>
  <c r="Q147" i="13"/>
  <c r="R147" i="13" s="1"/>
  <c r="P272" i="13"/>
  <c r="Q272" i="13"/>
  <c r="R272" i="13" s="1"/>
  <c r="P71" i="13"/>
  <c r="Q71" i="13"/>
  <c r="R71" i="13" s="1"/>
  <c r="P181" i="13"/>
  <c r="Q181" i="13"/>
  <c r="R181" i="13" s="1"/>
  <c r="P321" i="13"/>
  <c r="Q321" i="13"/>
  <c r="R321" i="13" s="1"/>
  <c r="P139" i="13"/>
  <c r="Q139" i="13"/>
  <c r="R139" i="13" s="1"/>
  <c r="P264" i="13"/>
  <c r="Q264" i="13"/>
  <c r="R264" i="13" s="1"/>
  <c r="P63" i="13"/>
  <c r="Q63" i="13"/>
  <c r="R63" i="13" s="1"/>
  <c r="P173" i="13"/>
  <c r="Q173" i="13"/>
  <c r="R173" i="13" s="1"/>
  <c r="H24" i="13"/>
  <c r="I24" i="13"/>
  <c r="J24" i="13" s="1"/>
  <c r="AR30" i="13"/>
  <c r="AS30" i="13"/>
  <c r="AT30" i="13" s="1"/>
  <c r="X22" i="13"/>
  <c r="Y22" i="13"/>
  <c r="Z22" i="13" s="1"/>
  <c r="H37" i="13"/>
  <c r="I37" i="13"/>
  <c r="J37" i="13" s="1"/>
  <c r="H18" i="13"/>
  <c r="I18" i="13"/>
  <c r="J18" i="13" s="1"/>
  <c r="AR40" i="13"/>
  <c r="AS40" i="13"/>
  <c r="AT40" i="13" s="1"/>
  <c r="X31" i="13"/>
  <c r="Y31" i="13"/>
  <c r="Z31" i="13" s="1"/>
  <c r="H17" i="13"/>
  <c r="I17" i="13"/>
  <c r="J17" i="13" s="1"/>
  <c r="AR24" i="13"/>
  <c r="AS24" i="13"/>
  <c r="AT24" i="13" s="1"/>
  <c r="X15" i="13"/>
  <c r="Y15" i="13"/>
  <c r="Z15" i="13" s="1"/>
  <c r="H32" i="13"/>
  <c r="I32" i="13"/>
  <c r="J32" i="13" s="1"/>
  <c r="AR38" i="13"/>
  <c r="AS38" i="13"/>
  <c r="AT38"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P17" i="13"/>
  <c r="Q17" i="13"/>
  <c r="R17" i="13" s="1"/>
  <c r="P31" i="13"/>
  <c r="Q31" i="13"/>
  <c r="R31" i="13" s="1"/>
  <c r="P15" i="13"/>
  <c r="Q15" i="13"/>
  <c r="R15" i="13" s="1"/>
  <c r="P28" i="13"/>
  <c r="Q28" i="13"/>
  <c r="R28" i="13" s="1"/>
  <c r="L350" i="13"/>
  <c r="M350" i="13"/>
  <c r="N350" i="13" s="1"/>
  <c r="L292" i="13"/>
  <c r="M292" i="13"/>
  <c r="N292" i="13" s="1"/>
  <c r="L91" i="13"/>
  <c r="M91" i="13"/>
  <c r="N91" i="13" s="1"/>
  <c r="L217" i="13"/>
  <c r="M217" i="13"/>
  <c r="N217" i="13" s="1"/>
  <c r="L335" i="13"/>
  <c r="M335" i="13"/>
  <c r="N335" i="13" s="1"/>
  <c r="L62" i="13"/>
  <c r="M62" i="13"/>
  <c r="N62" i="13" s="1"/>
  <c r="L220" i="13"/>
  <c r="M220" i="13"/>
  <c r="N220" i="13" s="1"/>
  <c r="L41" i="13"/>
  <c r="M41" i="13"/>
  <c r="N41" i="13" s="1"/>
  <c r="L145" i="13"/>
  <c r="M145" i="13"/>
  <c r="N145" i="13" s="1"/>
  <c r="L263" i="13"/>
  <c r="M263" i="13"/>
  <c r="N263" i="13" s="1"/>
  <c r="L93" i="13"/>
  <c r="M93" i="13"/>
  <c r="N93" i="13" s="1"/>
  <c r="L148" i="13"/>
  <c r="M148" i="13"/>
  <c r="N148" i="13" s="1"/>
  <c r="L266" i="13"/>
  <c r="M266" i="13"/>
  <c r="N266" i="13" s="1"/>
  <c r="L73" i="13"/>
  <c r="M73" i="13"/>
  <c r="N73" i="13" s="1"/>
  <c r="L191" i="13"/>
  <c r="M191" i="13"/>
  <c r="N191" i="13" s="1"/>
  <c r="L149" i="13"/>
  <c r="M149" i="13"/>
  <c r="N149" i="13" s="1"/>
  <c r="L323" i="13"/>
  <c r="M323" i="13"/>
  <c r="N323" i="13" s="1"/>
  <c r="L130" i="13"/>
  <c r="M130" i="13"/>
  <c r="N130" i="13" s="1"/>
  <c r="L256" i="13"/>
  <c r="M256" i="13"/>
  <c r="N256" i="13" s="1"/>
  <c r="L55" i="13"/>
  <c r="M55" i="13"/>
  <c r="N55" i="13" s="1"/>
  <c r="L117" i="13"/>
  <c r="M117" i="13"/>
  <c r="N117" i="13" s="1"/>
  <c r="L315" i="13"/>
  <c r="M315" i="13"/>
  <c r="N315" i="13" s="1"/>
  <c r="L122" i="13"/>
  <c r="M122" i="13"/>
  <c r="N122" i="13" s="1"/>
  <c r="L248" i="13"/>
  <c r="M248" i="13"/>
  <c r="N248" i="13" s="1"/>
  <c r="L47" i="13"/>
  <c r="M47" i="13"/>
  <c r="N47" i="13" s="1"/>
  <c r="L85" i="13"/>
  <c r="M85" i="13"/>
  <c r="N85" i="13" s="1"/>
  <c r="L307" i="13"/>
  <c r="M307" i="13"/>
  <c r="N307" i="13" s="1"/>
  <c r="L114" i="13"/>
  <c r="M114" i="13"/>
  <c r="N114" i="13" s="1"/>
  <c r="L240" i="13"/>
  <c r="M240" i="13"/>
  <c r="N240" i="13" s="1"/>
  <c r="L352" i="13"/>
  <c r="M352" i="13"/>
  <c r="N352" i="13" s="1"/>
  <c r="L53" i="13"/>
  <c r="M53" i="13"/>
  <c r="N53" i="13" s="1"/>
  <c r="L299" i="13"/>
  <c r="M299" i="13"/>
  <c r="N299" i="13" s="1"/>
  <c r="L106" i="13"/>
  <c r="M106" i="13"/>
  <c r="N106" i="13" s="1"/>
  <c r="L232" i="13"/>
  <c r="M232" i="13"/>
  <c r="N232" i="13" s="1"/>
  <c r="L344" i="13"/>
  <c r="M344" i="13"/>
  <c r="N344" i="13" s="1"/>
  <c r="L78" i="13"/>
  <c r="M78" i="13"/>
  <c r="N78" i="13" s="1"/>
  <c r="L227" i="13"/>
  <c r="M227" i="13"/>
  <c r="N227" i="13" s="1"/>
  <c r="L347" i="13"/>
  <c r="M347" i="13"/>
  <c r="N347" i="13" s="1"/>
  <c r="L160" i="13"/>
  <c r="M160" i="13"/>
  <c r="N160" i="13" s="1"/>
  <c r="AF37" i="13"/>
  <c r="AG37" i="13"/>
  <c r="AH37" i="13" s="1"/>
  <c r="AF21" i="13"/>
  <c r="AG21" i="13"/>
  <c r="AH21" i="13" s="1"/>
  <c r="AF34" i="13"/>
  <c r="AG34" i="13"/>
  <c r="AH34" i="13" s="1"/>
  <c r="AF18" i="13"/>
  <c r="AG18" i="13"/>
  <c r="AH18"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N27" i="13"/>
  <c r="AO27" i="13"/>
  <c r="AP27" i="13" s="1"/>
  <c r="AN11" i="13"/>
  <c r="AO11" i="13"/>
  <c r="AP11" i="13" s="1"/>
  <c r="AN26" i="13"/>
  <c r="AO26" i="13"/>
  <c r="AP26" i="13" s="1"/>
  <c r="AN10" i="13"/>
  <c r="AO10" i="13"/>
  <c r="AP10" i="13" s="1"/>
  <c r="L24" i="13"/>
  <c r="M24" i="13"/>
  <c r="N24" i="13" s="1"/>
  <c r="L27" i="13"/>
  <c r="M27" i="13"/>
  <c r="N27" i="13" s="1"/>
  <c r="L34" i="13"/>
  <c r="M34" i="13"/>
  <c r="N34" i="13" s="1"/>
  <c r="L33" i="13"/>
  <c r="M33" i="13"/>
  <c r="N33" i="13" s="1"/>
  <c r="D30" i="13"/>
  <c r="E30" i="13"/>
  <c r="F30" i="13" s="1"/>
  <c r="D39" i="13"/>
  <c r="E39" i="13"/>
  <c r="F39" i="13" s="1"/>
  <c r="D31" i="13"/>
  <c r="E31" i="13"/>
  <c r="F31" i="13" s="1"/>
  <c r="D15" i="13"/>
  <c r="E15" i="13"/>
  <c r="F15" i="13" s="1"/>
  <c r="AV24" i="13"/>
  <c r="AW24" i="13"/>
  <c r="AX24" i="13" s="1"/>
  <c r="AV39" i="13"/>
  <c r="AW39" i="13"/>
  <c r="AX39" i="13" s="1"/>
  <c r="AV23" i="13"/>
  <c r="AW23" i="13"/>
  <c r="AX23" i="13" s="1"/>
  <c r="AV38" i="13"/>
  <c r="AW38" i="13"/>
  <c r="AX38" i="13" s="1"/>
  <c r="AF142" i="13"/>
  <c r="AG142" i="13"/>
  <c r="AH142" i="13" s="1"/>
  <c r="AF110" i="13"/>
  <c r="AG110" i="13"/>
  <c r="AH110" i="13" s="1"/>
  <c r="AF140" i="13"/>
  <c r="AG140" i="13"/>
  <c r="AH140" i="13" s="1"/>
  <c r="AF266" i="13"/>
  <c r="AG266" i="13"/>
  <c r="AH266" i="13" s="1"/>
  <c r="AF73" i="13"/>
  <c r="AG73" i="13"/>
  <c r="AH73" i="13" s="1"/>
  <c r="AF183" i="13"/>
  <c r="AG183" i="13"/>
  <c r="AH183" i="13" s="1"/>
  <c r="AF237" i="13"/>
  <c r="AG237" i="13"/>
  <c r="AH237" i="13" s="1"/>
  <c r="AF259" i="13"/>
  <c r="AG259" i="13"/>
  <c r="AH259" i="13" s="1"/>
  <c r="AF66" i="13"/>
  <c r="AG66" i="13"/>
  <c r="AH66" i="13" s="1"/>
  <c r="AF184" i="13"/>
  <c r="AG184" i="13"/>
  <c r="AH184" i="13" s="1"/>
  <c r="AF294" i="13"/>
  <c r="AG294" i="13"/>
  <c r="AH294" i="13" s="1"/>
  <c r="AF252" i="13"/>
  <c r="AG252" i="13"/>
  <c r="AH252" i="13" s="1"/>
  <c r="AF59" i="13"/>
  <c r="AG59" i="13"/>
  <c r="AH59" i="13" s="1"/>
  <c r="AF185" i="13"/>
  <c r="AG185" i="13"/>
  <c r="AH185" i="13" s="1"/>
  <c r="AF295" i="13"/>
  <c r="AG295" i="13"/>
  <c r="AH295" i="13" s="1"/>
  <c r="AF70" i="13"/>
  <c r="AG70" i="13"/>
  <c r="AH70" i="13" s="1"/>
  <c r="AF52" i="13"/>
  <c r="AG52" i="13"/>
  <c r="AH52" i="13" s="1"/>
  <c r="AF178" i="13"/>
  <c r="AG178" i="13"/>
  <c r="AH178" i="13" s="1"/>
  <c r="AF296" i="13"/>
  <c r="AG296" i="13"/>
  <c r="AH296" i="13" s="1"/>
  <c r="AF95" i="13"/>
  <c r="AG95" i="13"/>
  <c r="AH95" i="13" s="1"/>
  <c r="AF93" i="13"/>
  <c r="AG93" i="13"/>
  <c r="AH93" i="13" s="1"/>
  <c r="AF171" i="13"/>
  <c r="AG171" i="13"/>
  <c r="AH171" i="13" s="1"/>
  <c r="AF297" i="13"/>
  <c r="AG297" i="13"/>
  <c r="AH297" i="13" s="1"/>
  <c r="AF96" i="13"/>
  <c r="AG96" i="13"/>
  <c r="AH96" i="13" s="1"/>
  <c r="AF206" i="13"/>
  <c r="AG206" i="13"/>
  <c r="AH206" i="13" s="1"/>
  <c r="AF164" i="13"/>
  <c r="AG164" i="13"/>
  <c r="AH164" i="13" s="1"/>
  <c r="AF290" i="13"/>
  <c r="AG290" i="13"/>
  <c r="AH290" i="13" s="1"/>
  <c r="AF97" i="13"/>
  <c r="AG97" i="13"/>
  <c r="AH97" i="13" s="1"/>
  <c r="AF207" i="13"/>
  <c r="AG207" i="13"/>
  <c r="AH207" i="13" s="1"/>
  <c r="AF269" i="13"/>
  <c r="AG269" i="13"/>
  <c r="AH269" i="13" s="1"/>
  <c r="AF347" i="13"/>
  <c r="AG347" i="13"/>
  <c r="AH347" i="13" s="1"/>
  <c r="AF154" i="13"/>
  <c r="AG154" i="13"/>
  <c r="AH154" i="13" s="1"/>
  <c r="AF272" i="13"/>
  <c r="AG272" i="13"/>
  <c r="AH272" i="13" s="1"/>
  <c r="AF71" i="13"/>
  <c r="AG71" i="13"/>
  <c r="AH71" i="13" s="1"/>
  <c r="AF53" i="13"/>
  <c r="AG53" i="13"/>
  <c r="AH53" i="13" s="1"/>
  <c r="AF211" i="13"/>
  <c r="AG211" i="13"/>
  <c r="AH211" i="13" s="1"/>
  <c r="AF337" i="13"/>
  <c r="AG337" i="13"/>
  <c r="AH337" i="13" s="1"/>
  <c r="AF136" i="13"/>
  <c r="AG136" i="13"/>
  <c r="AH136" i="13" s="1"/>
  <c r="AF246" i="13"/>
  <c r="AG246" i="13"/>
  <c r="AH246" i="13" s="1"/>
  <c r="H8" i="13"/>
  <c r="I8" i="13"/>
  <c r="J8" i="13" s="1"/>
  <c r="AR9" i="13"/>
  <c r="AS9" i="13"/>
  <c r="AT9" i="13" s="1"/>
  <c r="AJ14" i="13"/>
  <c r="AK14" i="13"/>
  <c r="AL14" i="13" s="1"/>
  <c r="AJ37" i="13"/>
  <c r="AK37" i="13"/>
  <c r="AL37" i="13" s="1"/>
  <c r="AJ29" i="13"/>
  <c r="AK29" i="13"/>
  <c r="AL29" i="13" s="1"/>
  <c r="AZ19" i="13"/>
  <c r="BA19" i="13"/>
  <c r="BB19" i="13" s="1"/>
  <c r="AZ31" i="13"/>
  <c r="BA31" i="13"/>
  <c r="BB31" i="13" s="1"/>
  <c r="AZ21" i="13"/>
  <c r="BA21" i="13"/>
  <c r="BB21" i="13" s="1"/>
  <c r="AJ36" i="13"/>
  <c r="AK36" i="13"/>
  <c r="AL36" i="13" s="1"/>
  <c r="T8" i="13"/>
  <c r="U8" i="13"/>
  <c r="V8" i="13" s="1"/>
  <c r="D324" i="13"/>
  <c r="E324" i="13"/>
  <c r="F324" i="13" s="1"/>
  <c r="D236" i="13"/>
  <c r="E236" i="13"/>
  <c r="F236" i="13" s="1"/>
  <c r="D307" i="13"/>
  <c r="E307" i="13"/>
  <c r="F307" i="13" s="1"/>
  <c r="D76" i="13"/>
  <c r="E76" i="13"/>
  <c r="F76" i="13" s="1"/>
  <c r="D89" i="13"/>
  <c r="E89" i="13"/>
  <c r="F89" i="13" s="1"/>
  <c r="D316" i="13"/>
  <c r="E316" i="13"/>
  <c r="F316" i="13" s="1"/>
  <c r="D222" i="13"/>
  <c r="E222" i="13"/>
  <c r="F222" i="13" s="1"/>
  <c r="D283" i="13"/>
  <c r="E283" i="13"/>
  <c r="F283" i="13" s="1"/>
  <c r="D68" i="13"/>
  <c r="E68" i="13"/>
  <c r="F68" i="13" s="1"/>
  <c r="D81" i="13"/>
  <c r="E81" i="13"/>
  <c r="F81" i="13" s="1"/>
  <c r="D240" i="13"/>
  <c r="E240" i="13"/>
  <c r="F240" i="13" s="1"/>
  <c r="D291" i="13"/>
  <c r="E291" i="13"/>
  <c r="F291" i="13" s="1"/>
  <c r="D318" i="13"/>
  <c r="E318" i="13"/>
  <c r="F318" i="13" s="1"/>
  <c r="D107" i="13"/>
  <c r="E107" i="13"/>
  <c r="F107" i="13" s="1"/>
  <c r="D223" i="13"/>
  <c r="E223" i="13"/>
  <c r="F223" i="13" s="1"/>
  <c r="D347" i="13"/>
  <c r="E347" i="13"/>
  <c r="F347" i="13" s="1"/>
  <c r="D296" i="13"/>
  <c r="E296" i="13"/>
  <c r="F296" i="13" s="1"/>
  <c r="D243" i="13"/>
  <c r="E243" i="13"/>
  <c r="F243" i="13" s="1"/>
  <c r="D250" i="13"/>
  <c r="E250" i="13"/>
  <c r="F250" i="13" s="1"/>
  <c r="D151" i="13"/>
  <c r="E151" i="13"/>
  <c r="F151" i="13" s="1"/>
  <c r="D346" i="13"/>
  <c r="E346" i="13"/>
  <c r="F346" i="13" s="1"/>
  <c r="D206" i="13"/>
  <c r="E206" i="13"/>
  <c r="F206" i="13" s="1"/>
  <c r="D189" i="13"/>
  <c r="E189" i="13"/>
  <c r="F189" i="13" s="1"/>
  <c r="D178" i="13"/>
  <c r="E178" i="13"/>
  <c r="F178" i="13" s="1"/>
  <c r="D79" i="13"/>
  <c r="E79" i="13"/>
  <c r="F79" i="13" s="1"/>
  <c r="D274" i="13"/>
  <c r="E274" i="13"/>
  <c r="F274" i="13" s="1"/>
  <c r="D213" i="13"/>
  <c r="E213" i="13"/>
  <c r="F213" i="13" s="1"/>
  <c r="D117" i="13"/>
  <c r="E117" i="13"/>
  <c r="F117" i="13" s="1"/>
  <c r="D106" i="13"/>
  <c r="E106" i="13"/>
  <c r="F106" i="13" s="1"/>
  <c r="D293" i="13"/>
  <c r="E293" i="13"/>
  <c r="F293" i="13" s="1"/>
  <c r="D152" i="13"/>
  <c r="E152" i="13"/>
  <c r="F152" i="13" s="1"/>
  <c r="D303" i="13"/>
  <c r="E303" i="13"/>
  <c r="F303" i="13" s="1"/>
  <c r="D45" i="13"/>
  <c r="E45" i="13"/>
  <c r="F45" i="13" s="1"/>
  <c r="D233" i="13"/>
  <c r="E233" i="13"/>
  <c r="F233" i="13" s="1"/>
  <c r="D285" i="13"/>
  <c r="E285" i="13"/>
  <c r="F285" i="13" s="1"/>
  <c r="D120" i="13"/>
  <c r="E120" i="13"/>
  <c r="F120" i="13" s="1"/>
  <c r="D295" i="13"/>
  <c r="E295" i="13"/>
  <c r="F295" i="13" s="1"/>
  <c r="D212" i="13"/>
  <c r="E212" i="13"/>
  <c r="F212" i="13" s="1"/>
  <c r="D225" i="13"/>
  <c r="E225" i="13"/>
  <c r="F225" i="13" s="1"/>
  <c r="P6" i="13"/>
  <c r="O5" i="13"/>
  <c r="Q6" i="13"/>
  <c r="T14" i="13"/>
  <c r="U14" i="13"/>
  <c r="V14" i="13" s="1"/>
  <c r="T23" i="13"/>
  <c r="U23" i="13"/>
  <c r="V23" i="13" s="1"/>
  <c r="T13" i="13"/>
  <c r="U13" i="13"/>
  <c r="V13" i="13" s="1"/>
  <c r="L7" i="13"/>
  <c r="M7" i="13"/>
  <c r="N7"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36" i="13"/>
  <c r="AC36" i="13"/>
  <c r="AD36" i="13" s="1"/>
  <c r="AB20" i="13"/>
  <c r="AC20" i="13"/>
  <c r="AD20" i="13" s="1"/>
  <c r="AB25" i="13"/>
  <c r="AC25" i="13"/>
  <c r="AD25" i="13" s="1"/>
  <c r="AB40" i="13"/>
  <c r="AC40" i="13"/>
  <c r="AD40" i="13" s="1"/>
  <c r="P281" i="13"/>
  <c r="Q281" i="13"/>
  <c r="R281" i="13" s="1"/>
  <c r="P194" i="13"/>
  <c r="Q194" i="13"/>
  <c r="R194" i="13" s="1"/>
  <c r="P311" i="13"/>
  <c r="Q311" i="13"/>
  <c r="R311" i="13" s="1"/>
  <c r="P110" i="13"/>
  <c r="Q110" i="13"/>
  <c r="R110" i="13" s="1"/>
  <c r="P220" i="13"/>
  <c r="Q220" i="13"/>
  <c r="R220" i="13" s="1"/>
  <c r="P315" i="13"/>
  <c r="Q315" i="13"/>
  <c r="R315" i="13" s="1"/>
  <c r="P122" i="13"/>
  <c r="Q122" i="13"/>
  <c r="R122" i="13" s="1"/>
  <c r="P239" i="13"/>
  <c r="Q239" i="13"/>
  <c r="R239" i="13" s="1"/>
  <c r="P349" i="13"/>
  <c r="Q349" i="13"/>
  <c r="R349" i="13" s="1"/>
  <c r="P148" i="13"/>
  <c r="Q148" i="13"/>
  <c r="R148"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P137" i="13"/>
  <c r="Q137" i="13"/>
  <c r="R137" i="13" s="1"/>
  <c r="P83" i="13"/>
  <c r="Q83" i="13"/>
  <c r="R83" i="13" s="1"/>
  <c r="P208" i="13"/>
  <c r="Q208" i="13"/>
  <c r="R208" i="13" s="1"/>
  <c r="P318" i="13"/>
  <c r="Q318" i="13"/>
  <c r="R318" i="13" s="1"/>
  <c r="P117" i="13"/>
  <c r="Q117" i="13"/>
  <c r="R117" i="13" s="1"/>
  <c r="P353" i="13"/>
  <c r="Q353" i="13"/>
  <c r="R353" i="13" s="1"/>
  <c r="P75" i="13"/>
  <c r="Q75" i="13"/>
  <c r="R75" i="13" s="1"/>
  <c r="P200" i="13"/>
  <c r="Q200" i="13"/>
  <c r="R200" i="13" s="1"/>
  <c r="P310" i="13"/>
  <c r="Q310" i="13"/>
  <c r="R310" i="13" s="1"/>
  <c r="P109" i="13"/>
  <c r="Q109" i="13"/>
  <c r="R109" i="13" s="1"/>
  <c r="H22" i="13"/>
  <c r="I22" i="13"/>
  <c r="J22" i="13" s="1"/>
  <c r="AR28" i="13"/>
  <c r="AS28" i="13"/>
  <c r="AT28" i="13" s="1"/>
  <c r="X20" i="13"/>
  <c r="Y20" i="13"/>
  <c r="Z20" i="13" s="1"/>
  <c r="H19" i="13"/>
  <c r="I19" i="13"/>
  <c r="J19" i="13" s="1"/>
  <c r="H31" i="13"/>
  <c r="I31" i="13"/>
  <c r="J31" i="13" s="1"/>
  <c r="AR37" i="13"/>
  <c r="AS37" i="13"/>
  <c r="AT37" i="13" s="1"/>
  <c r="X29" i="13"/>
  <c r="Y29" i="13"/>
  <c r="Z29" i="13" s="1"/>
  <c r="H15" i="13"/>
  <c r="I15" i="13"/>
  <c r="J15" i="13" s="1"/>
  <c r="AR21" i="13"/>
  <c r="AS21" i="13"/>
  <c r="AT21" i="13" s="1"/>
  <c r="X13" i="13"/>
  <c r="Y13" i="13"/>
  <c r="Z13" i="13" s="1"/>
  <c r="H30" i="13"/>
  <c r="I30" i="13"/>
  <c r="J30" i="13" s="1"/>
  <c r="AR36" i="13"/>
  <c r="AS36" i="13"/>
  <c r="AT36"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P14" i="13"/>
  <c r="Q14" i="13"/>
  <c r="R14" i="13" s="1"/>
  <c r="P29" i="13"/>
  <c r="Q29" i="13"/>
  <c r="R29" i="13" s="1"/>
  <c r="P13" i="13"/>
  <c r="Q13" i="13"/>
  <c r="R13" i="13" s="1"/>
  <c r="P11" i="13"/>
  <c r="Q11" i="13"/>
  <c r="R11" i="13" s="1"/>
  <c r="L94" i="13"/>
  <c r="M94" i="13"/>
  <c r="N94" i="13" s="1"/>
  <c r="L228" i="13"/>
  <c r="M228" i="13"/>
  <c r="N228" i="13" s="1"/>
  <c r="L340" i="13"/>
  <c r="M340" i="13"/>
  <c r="N340" i="13" s="1"/>
  <c r="L153" i="13"/>
  <c r="M153" i="13"/>
  <c r="N153" i="13" s="1"/>
  <c r="L271" i="13"/>
  <c r="M271" i="13"/>
  <c r="N271" i="13" s="1"/>
  <c r="L125" i="13"/>
  <c r="M125" i="13"/>
  <c r="N125" i="13" s="1"/>
  <c r="L156" i="13"/>
  <c r="M156" i="13"/>
  <c r="N156" i="13" s="1"/>
  <c r="L274" i="13"/>
  <c r="M274" i="13"/>
  <c r="N274" i="13" s="1"/>
  <c r="L81" i="13"/>
  <c r="M81" i="13"/>
  <c r="N81" i="13" s="1"/>
  <c r="L199" i="13"/>
  <c r="M199" i="13"/>
  <c r="N199" i="13" s="1"/>
  <c r="L150" i="13"/>
  <c r="M150" i="13"/>
  <c r="N150" i="13" s="1"/>
  <c r="L84" i="13"/>
  <c r="M84" i="13"/>
  <c r="N84" i="13" s="1"/>
  <c r="L202" i="13"/>
  <c r="M202" i="13"/>
  <c r="N202" i="13" s="1"/>
  <c r="L328" i="13"/>
  <c r="M328" i="13"/>
  <c r="N328" i="13" s="1"/>
  <c r="L127" i="13"/>
  <c r="M127" i="13"/>
  <c r="N127" i="13" s="1"/>
  <c r="L206" i="13"/>
  <c r="M206" i="13"/>
  <c r="N206" i="13" s="1"/>
  <c r="L259" i="13"/>
  <c r="M259" i="13"/>
  <c r="N259" i="13" s="1"/>
  <c r="L66" i="13"/>
  <c r="M66" i="13"/>
  <c r="N66" i="13" s="1"/>
  <c r="L192" i="13"/>
  <c r="M192" i="13"/>
  <c r="N192" i="13" s="1"/>
  <c r="L262" i="13"/>
  <c r="M262" i="13"/>
  <c r="N262" i="13" s="1"/>
  <c r="L174" i="13"/>
  <c r="M174" i="13"/>
  <c r="N174" i="13" s="1"/>
  <c r="L251" i="13"/>
  <c r="M251" i="13"/>
  <c r="N251" i="13" s="1"/>
  <c r="L58" i="13"/>
  <c r="M58" i="13"/>
  <c r="N58" i="13" s="1"/>
  <c r="L184" i="13"/>
  <c r="M184" i="13"/>
  <c r="N184" i="13" s="1"/>
  <c r="L166" i="13"/>
  <c r="M166" i="13"/>
  <c r="N166" i="13" s="1"/>
  <c r="L142" i="13"/>
  <c r="M142" i="13"/>
  <c r="N142" i="13" s="1"/>
  <c r="L243" i="13"/>
  <c r="M243" i="13"/>
  <c r="N243" i="13" s="1"/>
  <c r="L50" i="13"/>
  <c r="M50" i="13"/>
  <c r="N50" i="13" s="1"/>
  <c r="L176" i="13"/>
  <c r="M176" i="13"/>
  <c r="N176" i="13" s="1"/>
  <c r="L134" i="13"/>
  <c r="M134" i="13"/>
  <c r="N134" i="13" s="1"/>
  <c r="L110" i="13"/>
  <c r="M110" i="13"/>
  <c r="N110" i="13" s="1"/>
  <c r="L235" i="13"/>
  <c r="M235" i="13"/>
  <c r="N235" i="13" s="1"/>
  <c r="L42" i="13"/>
  <c r="M42" i="13"/>
  <c r="N42" i="13" s="1"/>
  <c r="L168" i="13"/>
  <c r="M168" i="13"/>
  <c r="N168" i="13" s="1"/>
  <c r="L325" i="13"/>
  <c r="M325" i="13"/>
  <c r="N325" i="13" s="1"/>
  <c r="L141" i="13"/>
  <c r="M141" i="13"/>
  <c r="N141" i="13" s="1"/>
  <c r="L163" i="13"/>
  <c r="M163" i="13"/>
  <c r="N163" i="13" s="1"/>
  <c r="L289" i="13"/>
  <c r="M289" i="13"/>
  <c r="N289" i="13" s="1"/>
  <c r="L96" i="13"/>
  <c r="M96" i="13"/>
  <c r="N96" i="13" s="1"/>
  <c r="AF12" i="13"/>
  <c r="AG12" i="13"/>
  <c r="AH12" i="13" s="1"/>
  <c r="AF27" i="13"/>
  <c r="AG27" i="13"/>
  <c r="AH27" i="13" s="1"/>
  <c r="AF32" i="13"/>
  <c r="AG32" i="13"/>
  <c r="AH32" i="13" s="1"/>
  <c r="AF16" i="13"/>
  <c r="AG16" i="13"/>
  <c r="AH16"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N25" i="13"/>
  <c r="AO25" i="13"/>
  <c r="AP25" i="13" s="1"/>
  <c r="AN40" i="13"/>
  <c r="AO40" i="13"/>
  <c r="AP40" i="13" s="1"/>
  <c r="AN24" i="13"/>
  <c r="AO24" i="13"/>
  <c r="AP24" i="13" s="1"/>
  <c r="AN39" i="13"/>
  <c r="AO39" i="13"/>
  <c r="AP39" i="13" s="1"/>
  <c r="L13" i="13"/>
  <c r="M13" i="13"/>
  <c r="N13" i="13" s="1"/>
  <c r="L22" i="13"/>
  <c r="M22" i="13"/>
  <c r="N22" i="13" s="1"/>
  <c r="L31" i="13"/>
  <c r="M31" i="13"/>
  <c r="N31" i="13" s="1"/>
  <c r="L38" i="13"/>
  <c r="M38" i="13"/>
  <c r="N38" i="13" s="1"/>
  <c r="D28" i="13"/>
  <c r="E28" i="13"/>
  <c r="F28" i="13" s="1"/>
  <c r="D16" i="13"/>
  <c r="E16" i="13"/>
  <c r="F16" i="13" s="1"/>
  <c r="D29" i="13"/>
  <c r="E29" i="13"/>
  <c r="F29" i="13" s="1"/>
  <c r="D40" i="13"/>
  <c r="E40" i="13"/>
  <c r="F40" i="13" s="1"/>
  <c r="AV22" i="13"/>
  <c r="AW22" i="13"/>
  <c r="AX22" i="13" s="1"/>
  <c r="AV37" i="13"/>
  <c r="AW37" i="13"/>
  <c r="AX37" i="13" s="1"/>
  <c r="AV21" i="13"/>
  <c r="AW21" i="13"/>
  <c r="AX21" i="13" s="1"/>
  <c r="AF10" i="13"/>
  <c r="AG10" i="13"/>
  <c r="AH10" i="13" s="1"/>
  <c r="AF229" i="13"/>
  <c r="AG229" i="13"/>
  <c r="AH229" i="13" s="1"/>
  <c r="AF197" i="13"/>
  <c r="AG197" i="13"/>
  <c r="AH197" i="13" s="1"/>
  <c r="AF76" i="13"/>
  <c r="AG76" i="13"/>
  <c r="AH76" i="13" s="1"/>
  <c r="AF202" i="13"/>
  <c r="AG202" i="13"/>
  <c r="AH202" i="13" s="1"/>
  <c r="AF320" i="13"/>
  <c r="AG320" i="13"/>
  <c r="AH320" i="13" s="1"/>
  <c r="AF119" i="13"/>
  <c r="AG119" i="13"/>
  <c r="AH119" i="13" s="1"/>
  <c r="AF125" i="13"/>
  <c r="AG125" i="13"/>
  <c r="AH125" i="13" s="1"/>
  <c r="AF195" i="13"/>
  <c r="AG195" i="13"/>
  <c r="AH195" i="13" s="1"/>
  <c r="AF321" i="13"/>
  <c r="AG321" i="13"/>
  <c r="AH321" i="13" s="1"/>
  <c r="AF120" i="13"/>
  <c r="AG120" i="13"/>
  <c r="AH120" i="13" s="1"/>
  <c r="AF230" i="13"/>
  <c r="AG230" i="13"/>
  <c r="AH230" i="13" s="1"/>
  <c r="AF188" i="13"/>
  <c r="AG188" i="13"/>
  <c r="AH188" i="13" s="1"/>
  <c r="AF314" i="13"/>
  <c r="AG314" i="13"/>
  <c r="AH314" i="13" s="1"/>
  <c r="AF121" i="13"/>
  <c r="AG121" i="13"/>
  <c r="AH121" i="13" s="1"/>
  <c r="AF231" i="13"/>
  <c r="AG231" i="13"/>
  <c r="AH231" i="13" s="1"/>
  <c r="AF301" i="13"/>
  <c r="AG301" i="13"/>
  <c r="AH301" i="13" s="1"/>
  <c r="AF307" i="13"/>
  <c r="AG307" i="13"/>
  <c r="AH307" i="13" s="1"/>
  <c r="AF114" i="13"/>
  <c r="AG114" i="13"/>
  <c r="AH114" i="13" s="1"/>
  <c r="AF232" i="13"/>
  <c r="AG232" i="13"/>
  <c r="AH232" i="13" s="1"/>
  <c r="AF342" i="13"/>
  <c r="AG342" i="13"/>
  <c r="AH342" i="13" s="1"/>
  <c r="AF300" i="13"/>
  <c r="AG300" i="13"/>
  <c r="AH300" i="13" s="1"/>
  <c r="AF107" i="13"/>
  <c r="AG107" i="13"/>
  <c r="AH107" i="13" s="1"/>
  <c r="AF233" i="13"/>
  <c r="AG233" i="13"/>
  <c r="AH233" i="13" s="1"/>
  <c r="AF343" i="13"/>
  <c r="AG343" i="13"/>
  <c r="AH343" i="13" s="1"/>
  <c r="AF134" i="13"/>
  <c r="AG134" i="13"/>
  <c r="AH134" i="13" s="1"/>
  <c r="AF100" i="13"/>
  <c r="AG100" i="13"/>
  <c r="AH100" i="13" s="1"/>
  <c r="AF226" i="13"/>
  <c r="AG226" i="13"/>
  <c r="AH226" i="13" s="1"/>
  <c r="AF344" i="13"/>
  <c r="AG344" i="13"/>
  <c r="AH344" i="13" s="1"/>
  <c r="AF143" i="13"/>
  <c r="AG143" i="13"/>
  <c r="AH143" i="13" s="1"/>
  <c r="AF173" i="13"/>
  <c r="AG173" i="13"/>
  <c r="AH173" i="13" s="1"/>
  <c r="AF283" i="13"/>
  <c r="AG283" i="13"/>
  <c r="AH283" i="13" s="1"/>
  <c r="AF90" i="13"/>
  <c r="AG90" i="13"/>
  <c r="AH90" i="13" s="1"/>
  <c r="AF208" i="13"/>
  <c r="AG208" i="13"/>
  <c r="AH208" i="13" s="1"/>
  <c r="AF318" i="13"/>
  <c r="AG318" i="13"/>
  <c r="AH318" i="13" s="1"/>
  <c r="AF340" i="13"/>
  <c r="AG340" i="13"/>
  <c r="AH340" i="13" s="1"/>
  <c r="AF147" i="13"/>
  <c r="AG147" i="13"/>
  <c r="AH147" i="13" s="1"/>
  <c r="AF273" i="13"/>
  <c r="AG273" i="13"/>
  <c r="AH273" i="13" s="1"/>
  <c r="AF72" i="13"/>
  <c r="AG72" i="13"/>
  <c r="AH72" i="13" s="1"/>
  <c r="AF182" i="13"/>
  <c r="AG182" i="13"/>
  <c r="AH182" i="13" s="1"/>
  <c r="G5" i="13"/>
  <c r="I6" i="13"/>
  <c r="H6" i="13"/>
  <c r="AR7" i="13"/>
  <c r="AS7" i="13"/>
  <c r="AT7" i="13" s="1"/>
  <c r="E5" i="26" l="1"/>
  <c r="E8" i="26"/>
  <c r="E7" i="26"/>
  <c r="E6" i="26"/>
  <c r="H5" i="13"/>
  <c r="E9" i="26" s="1"/>
  <c r="J6" i="13"/>
  <c r="I5" i="13"/>
  <c r="AL6" i="13"/>
  <c r="AK5" i="13"/>
  <c r="AX12" i="13"/>
  <c r="AW5" i="13"/>
  <c r="R6" i="13"/>
  <c r="Q5" i="13"/>
  <c r="Y8" i="26"/>
  <c r="Y6" i="26"/>
  <c r="Y7" i="26"/>
  <c r="Y5" i="26"/>
  <c r="AV5" i="13"/>
  <c r="Y9" i="26" s="1"/>
  <c r="AD6" i="13"/>
  <c r="AC5" i="13"/>
  <c r="S6" i="26"/>
  <c r="S7" i="26"/>
  <c r="S8" i="26"/>
  <c r="S5" i="26"/>
  <c r="AJ5" i="13"/>
  <c r="S9" i="26" s="1"/>
  <c r="O8" i="26"/>
  <c r="O7" i="26"/>
  <c r="O5" i="26"/>
  <c r="O6" i="26"/>
  <c r="AB5" i="13"/>
  <c r="O9" i="26" s="1"/>
  <c r="N6" i="13"/>
  <c r="M5" i="13"/>
  <c r="G8" i="26"/>
  <c r="G7" i="26"/>
  <c r="G6" i="26"/>
  <c r="G5" i="26"/>
  <c r="L5" i="13"/>
  <c r="G9" i="26" s="1"/>
  <c r="V6" i="13"/>
  <c r="U5" i="13"/>
  <c r="AP6" i="13"/>
  <c r="AO5" i="13"/>
  <c r="I5" i="26"/>
  <c r="I6" i="26"/>
  <c r="P5" i="13"/>
  <c r="I9" i="26" s="1"/>
  <c r="I7" i="26"/>
  <c r="I8" i="26"/>
  <c r="AT6" i="13"/>
  <c r="AS5" i="13"/>
  <c r="K8" i="26"/>
  <c r="K5" i="26"/>
  <c r="K7" i="26"/>
  <c r="K6" i="26"/>
  <c r="T5" i="13"/>
  <c r="K9" i="26" s="1"/>
  <c r="F6" i="13"/>
  <c r="E5" i="13"/>
  <c r="M5" i="26"/>
  <c r="M6" i="26"/>
  <c r="X5" i="13"/>
  <c r="M9" i="26" s="1"/>
  <c r="M7" i="26"/>
  <c r="M8" i="26"/>
  <c r="U8" i="26"/>
  <c r="U7" i="26"/>
  <c r="U6" i="26"/>
  <c r="U5" i="26"/>
  <c r="AN5" i="13"/>
  <c r="U9" i="26" s="1"/>
  <c r="W7" i="26"/>
  <c r="W5" i="26"/>
  <c r="W6" i="26"/>
  <c r="W8" i="26"/>
  <c r="AR5" i="13"/>
  <c r="W9" i="26" s="1"/>
  <c r="AH6" i="13"/>
  <c r="AG5" i="13"/>
  <c r="C8" i="26"/>
  <c r="C5" i="26"/>
  <c r="C6" i="26"/>
  <c r="C7" i="26"/>
  <c r="D5" i="13"/>
  <c r="C9" i="26" s="1"/>
  <c r="Z6" i="13"/>
  <c r="Y5" i="13"/>
  <c r="BB6" i="13"/>
  <c r="BA5" i="13"/>
  <c r="Q8" i="26"/>
  <c r="Q6" i="26"/>
  <c r="Q5" i="26"/>
  <c r="Q7" i="26"/>
  <c r="AF5" i="13"/>
  <c r="Q9" i="26" s="1"/>
  <c r="AA5" i="26"/>
  <c r="AA8" i="26"/>
  <c r="AA7" i="26"/>
  <c r="AA6" i="26"/>
  <c r="AZ5" i="13"/>
  <c r="AA9" i="26" s="1"/>
  <c r="C27" i="26" l="1"/>
  <c r="G25" i="26"/>
  <c r="K27" i="26"/>
  <c r="C23" i="26"/>
  <c r="E23" i="26"/>
  <c r="G24" i="26"/>
  <c r="O24" i="26"/>
  <c r="K25" i="26"/>
  <c r="O23" i="26"/>
  <c r="K26" i="26"/>
  <c r="K23" i="26"/>
  <c r="G23" i="26"/>
  <c r="G27" i="26"/>
  <c r="E25" i="26"/>
  <c r="K24" i="26"/>
  <c r="O27" i="26"/>
  <c r="E26" i="26"/>
  <c r="G26" i="26"/>
  <c r="V6" i="26"/>
  <c r="V5" i="26"/>
  <c r="AP5" i="13"/>
  <c r="V9" i="26" s="1"/>
  <c r="V8" i="26"/>
  <c r="V7" i="26"/>
  <c r="Q25" i="26"/>
  <c r="T6" i="26"/>
  <c r="T7" i="26"/>
  <c r="AL5" i="13"/>
  <c r="T9" i="26" s="1"/>
  <c r="T8" i="26"/>
  <c r="T5" i="26"/>
  <c r="R8" i="26"/>
  <c r="R6" i="26"/>
  <c r="R7" i="26"/>
  <c r="R5" i="26"/>
  <c r="AH5" i="13"/>
  <c r="R9" i="26" s="1"/>
  <c r="X7" i="26"/>
  <c r="X5" i="26"/>
  <c r="AT5" i="13"/>
  <c r="X9" i="26" s="1"/>
  <c r="X8" i="26"/>
  <c r="X6" i="26"/>
  <c r="H7" i="26"/>
  <c r="N5" i="13"/>
  <c r="H9" i="26" s="1"/>
  <c r="H6" i="26"/>
  <c r="H5" i="26"/>
  <c r="H8" i="26"/>
  <c r="Q24" i="26"/>
  <c r="N6" i="26"/>
  <c r="N7" i="26"/>
  <c r="Z5" i="13"/>
  <c r="N9" i="26" s="1"/>
  <c r="N8" i="26"/>
  <c r="N5" i="26"/>
  <c r="O25" i="26"/>
  <c r="D6" i="26"/>
  <c r="F5" i="13"/>
  <c r="D9" i="26" s="1"/>
  <c r="D7" i="26"/>
  <c r="D8" i="26"/>
  <c r="D5" i="26"/>
  <c r="L7" i="26"/>
  <c r="L8" i="26"/>
  <c r="V5" i="13"/>
  <c r="L9" i="26" s="1"/>
  <c r="L5" i="26"/>
  <c r="L6" i="26"/>
  <c r="M27" i="26"/>
  <c r="I27" i="26"/>
  <c r="Q26" i="26"/>
  <c r="F8" i="26"/>
  <c r="F7" i="26"/>
  <c r="J5" i="13"/>
  <c r="F9" i="26" s="1"/>
  <c r="F6" i="26"/>
  <c r="F5" i="26"/>
  <c r="BB5" i="13"/>
  <c r="AB9" i="26" s="1"/>
  <c r="AB5" i="26"/>
  <c r="AB8" i="26"/>
  <c r="AB7" i="26"/>
  <c r="AB6" i="26"/>
  <c r="O26" i="26"/>
  <c r="E27" i="26"/>
  <c r="I24" i="26"/>
  <c r="M24" i="26"/>
  <c r="M23" i="26"/>
  <c r="I23" i="26"/>
  <c r="J6" i="26"/>
  <c r="J5" i="26"/>
  <c r="J8" i="26"/>
  <c r="J7" i="26"/>
  <c r="R5" i="13"/>
  <c r="J9" i="26" s="1"/>
  <c r="C24" i="26"/>
  <c r="E24" i="26"/>
  <c r="M25" i="26"/>
  <c r="I25" i="26"/>
  <c r="P5" i="26"/>
  <c r="P8" i="26"/>
  <c r="P6" i="26"/>
  <c r="AD5" i="13"/>
  <c r="P9" i="26" s="1"/>
  <c r="P7" i="26"/>
  <c r="C25" i="26"/>
  <c r="M26" i="26"/>
  <c r="I26" i="26"/>
  <c r="Q27" i="26"/>
  <c r="Z7" i="26"/>
  <c r="Z5" i="26"/>
  <c r="AX5" i="13"/>
  <c r="Z9" i="26" s="1"/>
  <c r="Z8" i="26"/>
  <c r="Z6" i="26"/>
  <c r="C26" i="26"/>
  <c r="Q23" i="26"/>
  <c r="H25" i="26" l="1"/>
  <c r="R27" i="26"/>
  <c r="I4" i="27" s="1"/>
  <c r="H24" i="26"/>
  <c r="H26" i="26"/>
  <c r="L27" i="26"/>
  <c r="F4" i="27" s="1"/>
  <c r="F25" i="26"/>
  <c r="L24" i="26"/>
  <c r="L26" i="26"/>
  <c r="P25" i="26"/>
  <c r="R26" i="26"/>
  <c r="D27" i="26"/>
  <c r="C4" i="27" s="1"/>
  <c r="F24" i="26"/>
  <c r="L23" i="26"/>
  <c r="J23" i="26"/>
  <c r="N23" i="26"/>
  <c r="F27" i="26"/>
  <c r="D23" i="26"/>
  <c r="L25" i="26"/>
  <c r="R24" i="26"/>
  <c r="D26" i="26"/>
  <c r="J25" i="26"/>
  <c r="N25" i="26"/>
  <c r="D25" i="26"/>
  <c r="P26" i="26"/>
  <c r="J27" i="26"/>
  <c r="E4" i="27" s="1"/>
  <c r="N27" i="26"/>
  <c r="G4" i="27" s="1"/>
  <c r="P27" i="26"/>
  <c r="H4" i="27" s="1"/>
  <c r="R23" i="26"/>
  <c r="N24" i="26"/>
  <c r="J24" i="26"/>
  <c r="H23" i="26"/>
  <c r="D24" i="26"/>
  <c r="F26" i="26"/>
  <c r="P23" i="26"/>
  <c r="R25" i="26"/>
  <c r="N26" i="26"/>
  <c r="J26" i="26"/>
  <c r="H27" i="26"/>
  <c r="D4" i="27" s="1"/>
  <c r="F23" i="26"/>
  <c r="P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<sst xmlns="http://schemas.openxmlformats.org/spreadsheetml/2006/main" count="2471" uniqueCount="334">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</sst>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10424.438474173696</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5579.897998858959</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8786.2232294511778</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10278.477701394731</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7881.4436089445035</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7097.5069491478098</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46.886903817168324</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6583.3989899349172</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30.378174906116865</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23.896755582083074</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28.796799639569429</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66.790013589898479</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576.48004539405122</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104.23927890506485</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317.60028574075193</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484.86952053115732</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10642.165736993731</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0.72522792068846975</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0.52337574404503506</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7.1747120257343658E-2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5.2112976250062733E-2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0.29014691304611273</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0.28756446510151429</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9.180991579409091E-2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5.9909549703231958E-2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0.16162003957231411</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0.18887675287698835</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8.8971426796907505E-2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0.15820849607937082</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5.2091142463185691E-2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5.7856978346673658E-2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0.15598357852621725</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0.13888179079460206</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0.14604129520078404</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0.10431551959877491</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6.0072489367390167E-2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0.13967346994310814</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0.1527098242167105</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9.0776593419378715E-2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0.15103150109095051</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8.8865306974530905E-2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7.0170568807061406E-2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0.7507032145878465</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0.68365051683733924</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0.33162773985957728</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6.7391858505595148E-2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0.34028817919215459</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0.11409000065138908</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0.42773132907570588</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2.8495122767539283E-2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13058.209013718244</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7465.1557529113497</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12356.517992276507</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14216.999532009677</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3193.9480782143341</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3.576693187370632</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6.1220364658131015</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4.2540365796883002</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55.940188580419274</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4.6066624263752214</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8.4966038100201953</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-0.48776413176156386</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-0.53994776139177802</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-0.24697711707744413</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-0.92703332045740039</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-0.63117772494382529</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-0.74610645183377022</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0.36878330563193223</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-0.2789143150522605</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-0.84069878156399303</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0.42635221338800844</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0.49700664558254465</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-2.3631224123155654</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-0.71785350476207888</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-6.6810643860169494E-2</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-0.25725913170305381</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-0.18561818643410644</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-0.77422381751335256</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-0.34076470432505712</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1.8745298978215693E-2</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1.2940423029464951E-2</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2.3234810536816034E-2</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3.9085582392360887E-3</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2.6112855670453065E-2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1.7147977979306044E-2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-1.2613876136235715</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-0.81688002180722508</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2.4104498579389722</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1.1876988274805496</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-0.86617423302521279</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1.7294621288484611</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1.6042353073443936</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2.3045877277664806</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2.0385759443081115</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0.80810123903109954</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4.9671953542934455</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0.38327590471056894</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-0.52070622978082504</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0.19865806890647653</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-7.4023371454549434</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-2.5518828619651472</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-2.3032716320533342</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-10.238602322530994</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-1.8590622388758362</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-4.958247902252066</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-2.2918865902736036</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-7.5330937807528704</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-4.0829059075371781</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-1.5971397939900687</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5.4675827757179567</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0.82771223324155696</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2.4217468481332212</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8.8337992662459861</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7.9369156624062338</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6.7478206611163243</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1.246552927702127</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0.46156674232111933</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-0.12988022229612289</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1.1457891657680899</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1.9994393320856076</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3.399048492697101</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0.1705753177496328</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-0.56472151436596796</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-0.56230400168344485</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-0.41376733114458009</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-0.2617851825344748</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-0.97312341948978087</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-0.27756146032609008</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-0.17836743222632828</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6.4906117941304631E-2</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-0.20896095616433469</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-6.1049069477061846E-2</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-0.14338912613377541</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-0.68767193628806234</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-2.9138196998043542E-2</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-0.10550324663785204</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-0.25135829215311833</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-0.92875933074839567</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0.26862852291892314</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-0.1306588970154785</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-6.7302027616995413E-2</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0.18048844569745121</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9.846232832592583E-2</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0.11294814917360685</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0.35391632727065864</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-0.28827032094865562</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-0.12986952294240695</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-0.42945625543367438</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-1.0677627023909071</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-0.53691404073279458</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-0.99386343879883809</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-3.7205196602122848E-2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-1.6627709803612806E-2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5.2822812658916959E-2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-3.1329018436290601E-2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-4.4573931371022502E-3</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2.4600178733644347E-3</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-0.57607342935890538</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-0.39067149351761332</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-0.30912794701511764</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-0.89510337752946667</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-0.88654446947016674</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-0.96750527068958503</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-0.42326033975178617</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-4.6433715210666193E-2</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0.17690887347271653</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-5.9099707884293695E-2</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-0.4620760951930819</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-0.20453158178176684</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-0.47818859835927169</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-0.76467567981635698</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-0.88666474157518804</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-0.32725310639783045</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-0.35312276438323342</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-1.4471618496341105</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0.31097647911988968</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-0.10365156082072852</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0.67385261010829334</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-0.5083048511606163</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0.38635310682244145</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0.25871622697777025</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-0.75766782098315655</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0.10951361705066864</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-0.6292751423172771</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0.15604568455677825</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-0.78972824095700567</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0.99327764331668122</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0.33463931064506203</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-2.4567872226536502E-2</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0.53841632740328293</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-0.66753329915388004</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-0.53498700640267738</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0.6177350745261041</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-0.48603061932563324</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-0.54741509906281582</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-0.86488071885001938</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-0.77988717795049656</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-0.45020537441229014</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-1.4875182013135753</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-0.51256066478871631</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0.38488336577383875</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0.52002593483026072</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6.5503444888694418E-2</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0.38555511872359249</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0.94888251398834367</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-0.68603908639661615</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-0.50004153740777113</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1.7108575682926279</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-0.28231216755850502</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-9.8496331696959372E-2</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-7.7362852647629154E-3</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0.17383304979165048</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-0.42453147662341562</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-0.87013931746488538</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-0.38894602803884692</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-0.32927534209472775</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0.13825661107069664</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-0.56668793192856304</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4.0356294758813305E-2</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0.2658765217448239</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-4.0871027234712365E-4</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-0.61779690292259226</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-1.2706116399796834</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-0.7625764316083431</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0.55584099698424583</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2.1164756888810365E-2</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-0.50512924776535051</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9.1162189098225599E-3</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-0.89432080251320178</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-0.35766607569048997</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-0.43688214514165002</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0.4181793848701375</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9.4170525249565651E-2</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-0.94743792179956343</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-1.3221715239403617</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-9.7367177499344204E-2</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-1.1385579254895806E-2</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-0.39906829571986208</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-0.2497232705905553</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-0.12891900428677805</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0.14172998010081508</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-0.3293747830802557</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-6.2510248278746516E-5</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0.31768975327066018</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0.24787892581386939</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-1.4767787972576119</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-0.91027348096674232</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5.8648774303088513E-2</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-3.9716638519438956E-2</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-0.18312017938966935</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8.5384089826157999E-2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0.13188161122874034</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0.21234404708228188</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0.63107032028901955</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0.63901442515146856</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0.71115822157317476</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0.45919646964941552</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0.53899246832866554</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0.42103471283099247</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0.75422568317417504</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0.80830061627060379</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0.9534660469355033</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0.77553143853335604</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0.56860046445634371</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0.74353973334129397</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0.55217938198098104</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4.6088213547364254E-2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1.2296928595719313E-2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3.757865356543369E-2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0.36334547981720577</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0.26684487534610996</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0.14180620859220117</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0.11576614320676444</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0.13616817132618314</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0.26598465030843599</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0.50000400137174938</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0.13695845265451115</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0.11596497702535458</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0.16098752236387337</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7.6704424704436058E-2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3.3683056142798651E-2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114012.86284843802</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214</v>
      </c>
      <c r="B1" s="134"/>
      <c r="C1" s="134" t="s">
        <v>212</v>
      </c>
      <c r="D1" s="134"/>
      <c r="E1" s="134"/>
      <c r="F1" s="134"/>
      <c r="G1" s="134"/>
      <c r="H1" s="134"/>
      <c r="I1" s="52"/>
      <c r="J1" s="52"/>
      <c r="K1" s="52"/>
      <c r="L1" s="120" t="s">
        <v>213</v>
      </c>
      <c r="M1" s="120"/>
      <c r="N1" s="120"/>
      <c r="O1" s="120"/>
      <c r="P1" s="120"/>
      <c r="Q1" s="120"/>
      <c r="R1" s="50"/>
      <c r="S1" s="50"/>
      <c r="T1" s="50"/>
      <c r="U1" s="50"/>
    </row>
    <row r="2" spans="1:21">
      <c r="A2" s="123"/>
      <c r="B2" s="134"/>
      <c r="C2" s="134" t="s">
        <v>199</v>
      </c>
      <c r="D2" s="134"/>
      <c r="E2" s="134"/>
      <c r="F2" s="134" t="s">
        <v>201</v>
      </c>
      <c r="G2" s="134"/>
      <c r="H2" s="134"/>
      <c r="I2" s="52"/>
      <c r="J2" s="52"/>
      <c r="K2" s="52"/>
      <c r="L2" s="120" t="s">
        <v>199</v>
      </c>
      <c r="M2" s="120"/>
      <c r="N2" s="120"/>
      <c r="O2" s="120" t="s">
        <v>201</v>
      </c>
      <c r="P2" s="120"/>
      <c r="Q2" s="120"/>
      <c r="R2" s="50"/>
      <c r="S2" s="50"/>
      <c r="T2" s="50"/>
      <c r="U2" s="50"/>
    </row>
    <row r="3" spans="1:21">
      <c r="A3" s="123"/>
      <c r="B3" s="134"/>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23"/>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211</v>
      </c>
      <c r="C10" s="133"/>
      <c r="D10" s="133"/>
      <c r="E10" s="133"/>
      <c r="F10" s="133"/>
      <c r="G10" s="133"/>
      <c r="H10" s="133"/>
      <c r="I10" s="133"/>
      <c r="J10" s="133"/>
      <c r="K10" s="133"/>
      <c r="L10" s="130" t="s">
        <v>301</v>
      </c>
      <c r="M10" s="131"/>
      <c r="N10" s="131"/>
      <c r="O10" s="131"/>
      <c r="P10" s="131"/>
      <c r="Q10" s="131"/>
      <c r="R10" s="131"/>
      <c r="S10" s="131"/>
      <c r="T10" s="131"/>
      <c r="U10" s="131"/>
    </row>
    <row r="11" spans="1:21">
      <c r="A11" s="123"/>
      <c r="B11" s="132"/>
      <c r="C11" s="132" t="s">
        <v>169</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199</v>
      </c>
      <c r="D12" s="132"/>
      <c r="E12" s="132"/>
      <c r="F12" s="132" t="s">
        <v>201</v>
      </c>
      <c r="G12" s="132"/>
      <c r="H12" s="132"/>
      <c r="I12" s="132" t="s">
        <v>210</v>
      </c>
      <c r="J12" s="132"/>
      <c r="K12" s="132"/>
      <c r="L12" s="130"/>
      <c r="M12" s="130" t="s">
        <v>199</v>
      </c>
      <c r="N12" s="130"/>
      <c r="O12" s="130"/>
      <c r="P12" s="130" t="s">
        <v>201</v>
      </c>
      <c r="Q12" s="130"/>
      <c r="R12" s="130"/>
      <c r="S12" s="130" t="s">
        <v>210</v>
      </c>
      <c r="T12" s="130"/>
      <c r="U12" s="130"/>
    </row>
    <row r="13" spans="1:21">
      <c r="A13" s="123"/>
      <c r="B13" s="132"/>
      <c r="C13" s="54" t="s">
        <v>204</v>
      </c>
      <c r="D13" s="54" t="s">
        <v>208</v>
      </c>
      <c r="E13" s="54" t="s">
        <v>206</v>
      </c>
      <c r="F13" s="54" t="s">
        <v>204</v>
      </c>
      <c r="G13" s="54" t="s">
        <v>208</v>
      </c>
      <c r="H13" s="54" t="s">
        <v>206</v>
      </c>
      <c r="I13" s="54" t="s">
        <v>204</v>
      </c>
      <c r="J13" s="54" t="s">
        <v>208</v>
      </c>
      <c r="K13" s="54" t="s">
        <v>206</v>
      </c>
      <c r="L13" s="130"/>
      <c r="M13" s="56" t="s">
        <v>204</v>
      </c>
      <c r="N13" s="56" t="s">
        <v>208</v>
      </c>
      <c r="O13" s="56" t="s">
        <v>206</v>
      </c>
      <c r="P13" s="56" t="s">
        <v>204</v>
      </c>
      <c r="Q13" s="56" t="s">
        <v>208</v>
      </c>
      <c r="R13" s="56" t="s">
        <v>206</v>
      </c>
      <c r="S13" s="56" t="s">
        <v>204</v>
      </c>
      <c r="T13" s="56" t="s">
        <v>208</v>
      </c>
      <c r="U13" s="56" t="s">
        <v>206</v>
      </c>
    </row>
    <row r="14" spans="1:21">
      <c r="A14" s="123"/>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215</v>
      </c>
      <c r="B20" s="128" t="s">
        <v>216</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193</v>
      </c>
      <c r="D21" s="28" t="s">
        <v>0</v>
      </c>
      <c r="E21" s="28" t="s">
        <v>207</v>
      </c>
      <c r="F21" s="28" t="s">
        <v>205</v>
      </c>
      <c r="G21" s="28"/>
      <c r="H21" s="28"/>
      <c r="I21" s="28"/>
      <c r="J21" s="28"/>
      <c r="K21" s="28"/>
      <c r="L21" s="117" t="s">
        <v>217</v>
      </c>
      <c r="M21" s="123" t="s">
        <v>194</v>
      </c>
      <c r="N21" s="57" t="s">
        <v>199</v>
      </c>
      <c r="O21" s="58" t="s">
        <v>0</v>
      </c>
      <c r="P21" s="58" t="s">
        <v>207</v>
      </c>
      <c r="Q21" s="58" t="s">
        <v>205</v>
      </c>
      <c r="R21" s="57" t="s">
        <v>201</v>
      </c>
      <c r="S21" s="58" t="s">
        <v>0</v>
      </c>
      <c r="T21" s="58" t="s">
        <v>207</v>
      </c>
      <c r="U21" s="58" t="s">
        <v>205</v>
      </c>
    </row>
    <row r="22" spans="1:21">
      <c r="A22" s="117"/>
      <c r="B22" s="129"/>
      <c r="C22" s="28" t="s">
        <v>202</v>
      </c>
      <c r="D22" s="28">
        <v>-0.39500000000000002</v>
      </c>
      <c r="E22" s="28">
        <v>-0.59799999999999998</v>
      </c>
      <c r="F22" s="28">
        <v>-0.192</v>
      </c>
      <c r="G22" s="28"/>
      <c r="H22" s="28"/>
      <c r="I22" s="28"/>
      <c r="J22" s="28"/>
      <c r="K22" s="28"/>
      <c r="L22" s="117"/>
      <c r="M22" s="123"/>
      <c r="N22" s="58" t="s">
        <v>202</v>
      </c>
      <c r="O22" s="58">
        <v>5.7000000000000002E-2</v>
      </c>
      <c r="P22" s="58">
        <v>-0.34100000000000003</v>
      </c>
      <c r="Q22" s="58">
        <v>0.45600000000000002</v>
      </c>
      <c r="R22" s="58" t="s">
        <v>202</v>
      </c>
      <c r="S22" s="58">
        <v>-0.254</v>
      </c>
      <c r="T22" s="58">
        <v>-0.45900000000000002</v>
      </c>
      <c r="U22" s="58">
        <v>-0.05</v>
      </c>
    </row>
    <row r="23" spans="1:21">
      <c r="A23" s="117"/>
      <c r="B23" s="129"/>
      <c r="C23" s="28" t="s">
        <v>174</v>
      </c>
      <c r="D23" s="28">
        <v>-0.48699999999999999</v>
      </c>
      <c r="E23" s="28">
        <v>-0.61299999999999999</v>
      </c>
      <c r="F23" s="28">
        <v>-0.36099999999999999</v>
      </c>
      <c r="G23" s="28"/>
      <c r="H23" s="28"/>
      <c r="I23" s="28"/>
      <c r="J23" s="28"/>
      <c r="K23" s="28"/>
      <c r="L23" s="117"/>
      <c r="M23" s="123"/>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7"/>
      <c r="B24" s="129"/>
      <c r="C24" s="28" t="s">
        <v>176</v>
      </c>
      <c r="D24" s="28">
        <v>-0.36099999999999999</v>
      </c>
      <c r="E24" s="28">
        <v>-0.56499999999999995</v>
      </c>
      <c r="F24" s="28">
        <v>-0.157</v>
      </c>
      <c r="G24" s="28"/>
      <c r="H24" s="28"/>
      <c r="I24" s="28"/>
      <c r="J24" s="28"/>
      <c r="K24" s="28"/>
      <c r="L24" s="117"/>
      <c r="M24" s="123"/>
      <c r="N24" s="58" t="s">
        <v>176</v>
      </c>
      <c r="O24" s="58">
        <v>-0.84799999999999998</v>
      </c>
      <c r="P24" s="58">
        <v>-1.335</v>
      </c>
      <c r="Q24" s="58">
        <v>-0.36099999999999999</v>
      </c>
      <c r="R24" s="58" t="s">
        <v>176</v>
      </c>
      <c r="S24" s="58">
        <v>0.28699999999999998</v>
      </c>
      <c r="T24" s="58">
        <v>2.5999999999999999E-2</v>
      </c>
      <c r="U24" s="58">
        <v>0.54700000000000004</v>
      </c>
    </row>
    <row r="25" spans="1:21">
      <c r="A25" s="117"/>
      <c r="B25" s="129"/>
      <c r="C25" s="28" t="s">
        <v>172</v>
      </c>
      <c r="D25" s="28">
        <v>-0.79700000000000004</v>
      </c>
      <c r="E25" s="28">
        <v>-1.0049999999999999</v>
      </c>
      <c r="F25" s="28">
        <v>-0.58799999999999997</v>
      </c>
      <c r="G25" s="28"/>
      <c r="H25" s="28"/>
      <c r="I25" s="28"/>
      <c r="J25" s="28"/>
      <c r="K25" s="28"/>
      <c r="L25" s="117"/>
      <c r="M25" s="123"/>
      <c r="N25" s="58" t="s">
        <v>172</v>
      </c>
      <c r="O25" s="58">
        <v>-0.77700000000000002</v>
      </c>
      <c r="P25" s="58">
        <v>-1.264</v>
      </c>
      <c r="Q25" s="58">
        <v>-0.29099999999999998</v>
      </c>
      <c r="R25" s="58" t="s">
        <v>172</v>
      </c>
      <c r="S25" s="58">
        <v>-5.3999999999999999E-2</v>
      </c>
      <c r="T25" s="58">
        <v>-0.31</v>
      </c>
      <c r="U25" s="58">
        <v>0.20200000000000001</v>
      </c>
    </row>
    <row r="26" spans="1:21">
      <c r="A26" s="117"/>
      <c r="B26" s="129"/>
      <c r="C26" s="28" t="s">
        <v>185</v>
      </c>
      <c r="D26" s="28">
        <v>-0.71399999999999997</v>
      </c>
      <c r="E26" s="28">
        <v>-0.89100000000000001</v>
      </c>
      <c r="F26" s="28">
        <v>-0.53700000000000003</v>
      </c>
      <c r="G26" s="28"/>
      <c r="H26" s="28"/>
      <c r="I26" s="28"/>
      <c r="J26" s="28"/>
      <c r="K26" s="28"/>
      <c r="L26" s="117"/>
      <c r="M26" s="123"/>
      <c r="N26" s="58" t="s">
        <v>185</v>
      </c>
      <c r="O26" s="58">
        <v>-0.505</v>
      </c>
      <c r="P26" s="58">
        <v>-0.89200000000000002</v>
      </c>
      <c r="Q26" s="58">
        <v>-0.11700000000000001</v>
      </c>
      <c r="R26" s="58" t="s">
        <v>185</v>
      </c>
      <c r="S26" s="58">
        <v>-0.13700000000000001</v>
      </c>
      <c r="T26" s="58">
        <v>-0.33</v>
      </c>
      <c r="U26" s="58">
        <v>5.5E-2</v>
      </c>
    </row>
    <row r="27" spans="1:21">
      <c r="A27" s="117"/>
      <c r="B27" s="129"/>
      <c r="C27" s="28" t="s">
        <v>183</v>
      </c>
      <c r="D27" s="28">
        <v>-0.85199999999999998</v>
      </c>
      <c r="E27" s="28">
        <v>-1.155</v>
      </c>
      <c r="F27" s="28">
        <v>-0.55000000000000004</v>
      </c>
      <c r="G27" s="28"/>
      <c r="H27" s="28"/>
      <c r="I27" s="28"/>
      <c r="J27" s="28"/>
      <c r="K27" s="28"/>
      <c r="L27" s="117"/>
      <c r="M27" s="123"/>
      <c r="N27" s="58" t="s">
        <v>183</v>
      </c>
      <c r="O27" s="58">
        <v>-1.274</v>
      </c>
      <c r="P27" s="58">
        <v>-2.0819999999999999</v>
      </c>
      <c r="Q27" s="58">
        <v>-0.46700000000000003</v>
      </c>
      <c r="R27" s="58" t="s">
        <v>183</v>
      </c>
      <c r="S27" s="58">
        <v>0.183</v>
      </c>
      <c r="T27" s="58">
        <v>-0.219</v>
      </c>
      <c r="U27" s="58">
        <v>0.58499999999999996</v>
      </c>
    </row>
    <row r="28" spans="1:21" ht="14.4" customHeight="1">
      <c r="A28" s="117"/>
      <c r="B28" s="117" t="s">
        <v>217</v>
      </c>
      <c r="C28" s="123" t="s">
        <v>195</v>
      </c>
      <c r="D28" s="57" t="s">
        <v>199</v>
      </c>
      <c r="E28" s="58" t="s">
        <v>0</v>
      </c>
      <c r="F28" s="58" t="s">
        <v>207</v>
      </c>
      <c r="G28" s="58" t="s">
        <v>205</v>
      </c>
      <c r="H28" s="57" t="s">
        <v>201</v>
      </c>
      <c r="I28" s="58" t="s">
        <v>0</v>
      </c>
      <c r="J28" s="58" t="s">
        <v>207</v>
      </c>
      <c r="K28" s="58" t="s">
        <v>205</v>
      </c>
    </row>
    <row r="29" spans="1:21">
      <c r="A29" s="117"/>
      <c r="B29" s="117"/>
      <c r="C29" s="123"/>
      <c r="D29" s="58" t="s">
        <v>202</v>
      </c>
      <c r="E29" s="58">
        <v>-9.2999999999999999E-2</v>
      </c>
      <c r="F29" s="58">
        <v>-0.4</v>
      </c>
      <c r="G29" s="58">
        <v>0.20599999999999999</v>
      </c>
      <c r="H29" s="58" t="s">
        <v>202</v>
      </c>
      <c r="I29" s="58">
        <v>-3.2000000000000001E-2</v>
      </c>
      <c r="J29" s="58">
        <v>-6.2E-2</v>
      </c>
      <c r="K29" s="58">
        <v>-1E-3</v>
      </c>
    </row>
    <row r="30" spans="1:21">
      <c r="A30" s="117"/>
      <c r="B30" s="117"/>
      <c r="C30" s="123"/>
      <c r="D30" s="58" t="s">
        <v>174</v>
      </c>
      <c r="E30" s="58">
        <v>-0.32800000000000001</v>
      </c>
      <c r="F30" s="58">
        <v>-0.54</v>
      </c>
      <c r="G30" s="58">
        <v>-0.124</v>
      </c>
      <c r="H30" s="58" t="s">
        <v>174</v>
      </c>
      <c r="I30" s="58">
        <v>-2.9000000000000001E-2</v>
      </c>
      <c r="J30" s="58">
        <v>-5.3999999999999999E-2</v>
      </c>
      <c r="K30" s="58">
        <v>-2E-3</v>
      </c>
    </row>
    <row r="31" spans="1:21">
      <c r="A31" s="117"/>
      <c r="B31" s="117"/>
      <c r="C31" s="123"/>
      <c r="D31" s="58" t="s">
        <v>176</v>
      </c>
      <c r="E31" s="58">
        <v>-0.70299999999999996</v>
      </c>
      <c r="F31" s="58">
        <v>-1.044</v>
      </c>
      <c r="G31" s="58">
        <v>-0.34300000000000003</v>
      </c>
      <c r="H31" s="58" t="s">
        <v>176</v>
      </c>
      <c r="I31" s="58">
        <v>5.2999999999999999E-2</v>
      </c>
      <c r="J31" s="58">
        <v>1.0999999999999999E-2</v>
      </c>
      <c r="K31" s="58">
        <v>9.4E-2</v>
      </c>
    </row>
    <row r="32" spans="1:21">
      <c r="A32" s="117"/>
      <c r="B32" s="117"/>
      <c r="C32" s="123"/>
      <c r="D32" s="58" t="s">
        <v>172</v>
      </c>
      <c r="E32" s="58">
        <v>-0.83</v>
      </c>
      <c r="F32" s="58">
        <v>-1.177</v>
      </c>
      <c r="G32" s="58">
        <v>-0.46400000000000002</v>
      </c>
      <c r="H32" s="58" t="s">
        <v>172</v>
      </c>
      <c r="I32" s="58">
        <v>-2E-3</v>
      </c>
      <c r="J32" s="58">
        <v>-4.2999999999999997E-2</v>
      </c>
      <c r="K32" s="58">
        <v>3.9E-2</v>
      </c>
    </row>
    <row r="33" spans="1:21">
      <c r="A33" s="117"/>
      <c r="B33" s="117"/>
      <c r="C33" s="123"/>
      <c r="D33" s="58" t="s">
        <v>185</v>
      </c>
      <c r="E33" s="58">
        <v>-0.60499999999999998</v>
      </c>
      <c r="F33" s="58">
        <v>-0.86799999999999999</v>
      </c>
      <c r="G33" s="58">
        <v>-0.32200000000000001</v>
      </c>
      <c r="H33" s="58" t="s">
        <v>185</v>
      </c>
      <c r="I33" s="58">
        <v>-1.2E-2</v>
      </c>
      <c r="J33" s="58">
        <v>-3.7999999999999999E-2</v>
      </c>
      <c r="K33" s="58">
        <v>1.4E-2</v>
      </c>
    </row>
    <row r="34" spans="1:21">
      <c r="A34" s="117"/>
      <c r="B34" s="117"/>
      <c r="C34" s="123"/>
      <c r="D34" s="58" t="s">
        <v>183</v>
      </c>
      <c r="E34" s="58">
        <v>-1.103</v>
      </c>
      <c r="F34" s="58">
        <v>-1.6259999999999999</v>
      </c>
      <c r="G34" s="58">
        <v>-0.57699999999999996</v>
      </c>
      <c r="H34" s="58" t="s">
        <v>183</v>
      </c>
      <c r="I34" s="58">
        <v>0.03</v>
      </c>
      <c r="J34" s="58">
        <v>-2.7E-2</v>
      </c>
      <c r="K34" s="58">
        <v>8.6999999999999994E-2</v>
      </c>
    </row>
    <row r="35" spans="1:21">
      <c r="A35" s="117"/>
      <c r="B35" s="124" t="s">
        <v>216</v>
      </c>
      <c r="C35" s="110" t="s">
        <v>305</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193</v>
      </c>
      <c r="D36" s="60" t="s">
        <v>0</v>
      </c>
      <c r="E36" s="60" t="s">
        <v>207</v>
      </c>
      <c r="F36" s="60" t="s">
        <v>205</v>
      </c>
      <c r="G36" s="60"/>
      <c r="H36" s="60"/>
      <c r="I36" s="60"/>
      <c r="J36" s="60"/>
      <c r="K36" s="60"/>
      <c r="L36" s="127" t="s">
        <v>217</v>
      </c>
      <c r="M36" s="115" t="s">
        <v>194</v>
      </c>
      <c r="N36" s="61" t="s">
        <v>199</v>
      </c>
      <c r="O36" s="62" t="s">
        <v>0</v>
      </c>
      <c r="P36" s="62" t="s">
        <v>207</v>
      </c>
      <c r="Q36" s="62" t="s">
        <v>205</v>
      </c>
      <c r="R36" s="61" t="s">
        <v>201</v>
      </c>
      <c r="S36" s="62" t="s">
        <v>0</v>
      </c>
      <c r="T36" s="62" t="s">
        <v>207</v>
      </c>
      <c r="U36" s="62" t="s">
        <v>205</v>
      </c>
    </row>
    <row r="37" spans="1:21">
      <c r="A37" s="117"/>
      <c r="B37" s="126"/>
      <c r="C37" s="60" t="s">
        <v>202</v>
      </c>
      <c r="D37" s="60">
        <v>-0.251</v>
      </c>
      <c r="E37" s="60">
        <v>-0.46</v>
      </c>
      <c r="F37" s="60">
        <v>-4.2000000000000003E-2</v>
      </c>
      <c r="G37" s="60"/>
      <c r="H37" s="60"/>
      <c r="I37" s="60"/>
      <c r="J37" s="60"/>
      <c r="K37" s="60"/>
      <c r="L37" s="127"/>
      <c r="M37" s="115"/>
      <c r="N37" s="62" t="s">
        <v>202</v>
      </c>
      <c r="O37" s="62">
        <v>-0.42399999999999999</v>
      </c>
      <c r="P37" s="62">
        <v>-0.97</v>
      </c>
      <c r="Q37" s="62">
        <v>0.121</v>
      </c>
      <c r="R37" s="62" t="s">
        <v>202</v>
      </c>
      <c r="S37" s="62">
        <v>7.6999999999999999E-2</v>
      </c>
      <c r="T37" s="62">
        <v>-0.151</v>
      </c>
      <c r="U37" s="62">
        <v>0.30399999999999999</v>
      </c>
    </row>
    <row r="38" spans="1:21">
      <c r="A38" s="117"/>
      <c r="B38" s="126"/>
      <c r="C38" s="60" t="s">
        <v>174</v>
      </c>
      <c r="D38" s="60">
        <v>-0.19</v>
      </c>
      <c r="E38" s="60">
        <v>-0.33600000000000002</v>
      </c>
      <c r="F38" s="60">
        <v>-4.4999999999999998E-2</v>
      </c>
      <c r="G38" s="60"/>
      <c r="H38" s="60"/>
      <c r="I38" s="60"/>
      <c r="J38" s="60"/>
      <c r="K38" s="60"/>
      <c r="L38" s="127"/>
      <c r="M38" s="115"/>
      <c r="N38" s="62" t="s">
        <v>174</v>
      </c>
      <c r="O38" s="62">
        <v>-0.27500000000000002</v>
      </c>
      <c r="P38" s="62">
        <v>-0.63800000000000001</v>
      </c>
      <c r="Q38" s="62">
        <v>8.6999999999999994E-2</v>
      </c>
      <c r="R38" s="62" t="s">
        <v>174</v>
      </c>
      <c r="S38" s="62">
        <v>4.1000000000000002E-2</v>
      </c>
      <c r="T38" s="62">
        <v>-0.12</v>
      </c>
      <c r="U38" s="62">
        <v>0.20100000000000001</v>
      </c>
    </row>
    <row r="39" spans="1:21">
      <c r="A39" s="117"/>
      <c r="B39" s="126"/>
      <c r="C39" s="60" t="s">
        <v>176</v>
      </c>
      <c r="D39" s="60">
        <v>6.0000000000000001E-3</v>
      </c>
      <c r="E39" s="60">
        <v>-0.22</v>
      </c>
      <c r="F39" s="60">
        <v>0.23200000000000001</v>
      </c>
      <c r="G39" s="60"/>
      <c r="H39" s="60"/>
      <c r="I39" s="60"/>
      <c r="J39" s="60"/>
      <c r="K39" s="60"/>
      <c r="L39" s="127"/>
      <c r="M39" s="115"/>
      <c r="N39" s="62" t="s">
        <v>176</v>
      </c>
      <c r="O39" s="62">
        <v>-0.23699999999999999</v>
      </c>
      <c r="P39" s="62">
        <v>-0.82099999999999995</v>
      </c>
      <c r="Q39" s="62">
        <v>0.34699999999999998</v>
      </c>
      <c r="R39" s="62" t="s">
        <v>176</v>
      </c>
      <c r="S39" s="62">
        <v>0.108</v>
      </c>
      <c r="T39" s="62">
        <v>-0.13300000000000001</v>
      </c>
      <c r="U39" s="62">
        <v>0.34799999999999998</v>
      </c>
    </row>
    <row r="40" spans="1:21">
      <c r="A40" s="117"/>
      <c r="B40" s="126"/>
      <c r="C40" s="60" t="s">
        <v>172</v>
      </c>
      <c r="D40" s="60">
        <v>-0.217</v>
      </c>
      <c r="E40" s="60">
        <v>-0.44400000000000001</v>
      </c>
      <c r="F40" s="60">
        <v>0.01</v>
      </c>
      <c r="G40" s="60"/>
      <c r="H40" s="60"/>
      <c r="I40" s="60"/>
      <c r="J40" s="60"/>
      <c r="K40" s="60"/>
      <c r="L40" s="127"/>
      <c r="M40" s="115"/>
      <c r="N40" s="62" t="s">
        <v>172</v>
      </c>
      <c r="O40" s="62">
        <v>-0.36799999999999999</v>
      </c>
      <c r="P40" s="62">
        <v>-0.96</v>
      </c>
      <c r="Q40" s="62">
        <v>0.223</v>
      </c>
      <c r="R40" s="62" t="s">
        <v>172</v>
      </c>
      <c r="S40" s="62">
        <v>6.9000000000000006E-2</v>
      </c>
      <c r="T40" s="62">
        <v>-0.17299999999999999</v>
      </c>
      <c r="U40" s="62">
        <v>0.31</v>
      </c>
    </row>
    <row r="41" spans="1:21">
      <c r="A41" s="117"/>
      <c r="B41" s="126"/>
      <c r="C41" s="60" t="s">
        <v>185</v>
      </c>
      <c r="D41" s="60">
        <v>-0.50600000000000001</v>
      </c>
      <c r="E41" s="60">
        <v>-0.70099999999999996</v>
      </c>
      <c r="F41" s="60">
        <v>-0.31</v>
      </c>
      <c r="G41" s="60"/>
      <c r="H41" s="60"/>
      <c r="I41" s="60"/>
      <c r="J41" s="60"/>
      <c r="K41" s="60"/>
      <c r="L41" s="127"/>
      <c r="M41" s="115"/>
      <c r="N41" s="62" t="s">
        <v>185</v>
      </c>
      <c r="O41" s="62">
        <v>-0.94499999999999995</v>
      </c>
      <c r="P41" s="62">
        <v>-1.4630000000000001</v>
      </c>
      <c r="Q41" s="62">
        <v>-0.42799999999999999</v>
      </c>
      <c r="R41" s="62" t="s">
        <v>185</v>
      </c>
      <c r="S41" s="62">
        <v>0.189</v>
      </c>
      <c r="T41" s="62">
        <v>-2.1999999999999999E-2</v>
      </c>
      <c r="U41" s="62">
        <v>0.4</v>
      </c>
    </row>
    <row r="42" spans="1:21">
      <c r="A42" s="117"/>
      <c r="B42" s="126"/>
      <c r="C42" s="60" t="s">
        <v>183</v>
      </c>
      <c r="D42" s="60">
        <v>-0.153</v>
      </c>
      <c r="E42" s="60">
        <v>-0.52500000000000002</v>
      </c>
      <c r="F42" s="60">
        <v>0.22</v>
      </c>
      <c r="G42" s="60"/>
      <c r="H42" s="60"/>
      <c r="I42" s="60"/>
      <c r="J42" s="60"/>
      <c r="K42" s="60"/>
      <c r="L42" s="127"/>
      <c r="M42" s="115"/>
      <c r="N42" s="62" t="s">
        <v>183</v>
      </c>
      <c r="O42" s="62">
        <v>-0.60599999999999998</v>
      </c>
      <c r="P42" s="62">
        <v>-1.8160000000000001</v>
      </c>
      <c r="Q42" s="62">
        <v>0.60299999999999998</v>
      </c>
      <c r="R42" s="62" t="s">
        <v>183</v>
      </c>
      <c r="S42" s="62">
        <v>0.19500000000000001</v>
      </c>
      <c r="T42" s="62">
        <v>-0.30499999999999999</v>
      </c>
      <c r="U42" s="62">
        <v>0.69499999999999995</v>
      </c>
    </row>
    <row r="43" spans="1:21">
      <c r="A43" s="122" t="s">
        <v>192</v>
      </c>
      <c r="B43" s="118" t="s">
        <v>169</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218</v>
      </c>
      <c r="C44" s="48" t="s">
        <v>0</v>
      </c>
      <c r="D44" s="49" t="s">
        <v>207</v>
      </c>
      <c r="E44" s="49" t="s">
        <v>205</v>
      </c>
      <c r="L44" s="51" t="s">
        <v>71</v>
      </c>
      <c r="M44" s="51" t="s">
        <v>0</v>
      </c>
      <c r="N44" s="51" t="s">
        <v>207</v>
      </c>
      <c r="O44" s="51" t="s">
        <v>205</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219</v>
      </c>
      <c r="B57" s="110" t="s">
        <v>169</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5"/>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5"/>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5"/>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5"/>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5"/>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5"/>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6"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6"/>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6"/>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6"/>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6"/>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6"/>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6"/>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6"/>
      <c r="B72" s="63" t="s">
        <v>226</v>
      </c>
      <c r="C72" s="64" t="s">
        <v>0</v>
      </c>
      <c r="D72" s="64" t="s">
        <v>207</v>
      </c>
      <c r="E72" s="64" t="s">
        <v>205</v>
      </c>
      <c r="F72" s="64"/>
      <c r="G72" s="64"/>
      <c r="H72" s="64"/>
      <c r="I72" s="64"/>
      <c r="J72" s="64"/>
      <c r="K72" s="64"/>
      <c r="L72" s="66" t="s">
        <v>225</v>
      </c>
      <c r="M72" s="66" t="s">
        <v>0</v>
      </c>
      <c r="N72" s="66" t="s">
        <v>207</v>
      </c>
      <c r="O72" s="66" t="s">
        <v>205</v>
      </c>
    </row>
    <row r="73" spans="1:19">
      <c r="A73" s="116"/>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6"/>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6"/>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6"/>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6"/>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6"/>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AA1" workbookViewId="0">
      <selection activeCell="N8" sqref="N8"/>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7" t="s">
        <v>192</v>
      </c>
      <c r="AQ1" s="137"/>
      <c r="AR1" s="137"/>
      <c r="AS1" s="137"/>
      <c r="AT1" s="137"/>
      <c r="AU1" s="137"/>
      <c r="AV1" s="137"/>
      <c r="AW1" s="137"/>
      <c r="AX1" s="137"/>
      <c r="AY1" s="137"/>
      <c r="AZ1" s="137"/>
      <c r="BA1" s="137"/>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7" t="s">
        <v>309</v>
      </c>
      <c r="DK1" s="138" t="s">
        <v>196</v>
      </c>
      <c r="DL1" s="138"/>
      <c r="DM1" s="138"/>
      <c r="DN1" s="138"/>
      <c r="DO1" s="138"/>
      <c r="DP1" s="138"/>
      <c r="DQ1" s="138"/>
      <c r="DR1" s="138"/>
      <c r="DS1" s="138"/>
      <c r="DT1" s="138"/>
      <c r="DU1" s="138"/>
      <c r="DV1" s="138"/>
      <c r="DW1" s="138"/>
      <c r="DX1" s="138"/>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7"/>
      <c r="DK2" s="135" t="s">
        <v>60</v>
      </c>
      <c r="DL2" s="135"/>
      <c r="DM2" s="135"/>
      <c r="DN2" s="135"/>
      <c r="DO2" s="135"/>
      <c r="DP2" s="135"/>
      <c r="DQ2" s="135"/>
      <c r="DR2" s="136" t="s">
        <v>169</v>
      </c>
      <c r="DS2" s="136"/>
      <c r="DT2" s="136"/>
      <c r="DU2" s="136"/>
      <c r="DV2" s="136"/>
      <c r="DW2" s="136"/>
      <c r="DX2" s="136"/>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7"/>
      <c r="DK3" s="135"/>
      <c r="DL3" s="135"/>
      <c r="DM3" s="135"/>
      <c r="DN3" s="135"/>
      <c r="DO3" s="135"/>
      <c r="DP3" s="135"/>
      <c r="DQ3" s="135"/>
      <c r="DR3" s="136"/>
      <c r="DS3" s="136"/>
      <c r="DT3" s="136"/>
      <c r="DU3" s="136"/>
      <c r="DV3" s="136"/>
      <c r="DW3" s="136"/>
      <c r="DX3" s="136"/>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7"/>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$D66^EXP(Parameter!$D$236+Parameter!$D$243)</f>
        <v>0.19139141802358797</v>
      </c>
      <c r="BK66" s="91">
        <f>$E66^EXP(Parameter!$D$221+Parameter!$D$228)</f>
        <v>0.13942909216299751</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$D67^EXP(Parameter!$D$236+Parameter!$D$243)</f>
        <v>0.18796385278420821</v>
      </c>
      <c r="BK67" s="91">
        <f>$E67^EXP(Parameter!$D$221+Parameter!$D$228)</f>
        <v>0.13664722731189705</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$D68^EXP(Parameter!$D$236+Parameter!$D$243)</f>
        <v>0.18462830030427602</v>
      </c>
      <c r="BK68" s="91">
        <f>$E68^EXP(Parameter!$D$221+Parameter!$D$228)</f>
        <v>0.13394800525949985</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$D69^EXP(Parameter!$D$236+Parameter!$D$243)</f>
        <v>0.18138139219484181</v>
      </c>
      <c r="BK69" s="91">
        <f>$E69^EXP(Parameter!$D$221+Parameter!$D$228)</f>
        <v>0.13132810398866573</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$D70^EXP(Parameter!$D$236+Parameter!$D$243)</f>
        <v>0.17821991762098355</v>
      </c>
      <c r="BK70" s="91">
        <f>$E70^EXP(Parameter!$D$221+Parameter!$D$228)</f>
        <v>0.12878437097275799</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$D71^EXP(Parameter!$D$236+Parameter!$D$243)</f>
        <v>0.17514081431203804</v>
      </c>
      <c r="BK71" s="91">
        <f>$E71^EXP(Parameter!$D$221+Parameter!$D$228)</f>
        <v>0.1263138126792433</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$D72^EXP(Parameter!$D$236+Parameter!$D$243)</f>
        <v>0.17214116017648901</v>
      </c>
      <c r="BK72" s="91">
        <f>$E72^EXP(Parameter!$D$221+Parameter!$D$228)</f>
        <v>0.12391358483706612</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$D73^EXP(Parameter!$D$236+Parameter!$D$243)</f>
        <v>0.16921816547480312</v>
      </c>
      <c r="BK73" s="91">
        <f>$E73^EXP(Parameter!$D$221+Parameter!$D$228)</f>
        <v>0.12158098340408179</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$D74^EXP(Parameter!$D$236+Parameter!$D$243)</f>
        <v>0.16636916550758449</v>
      </c>
      <c r="BK74" s="91">
        <f>$E74^EXP(Parameter!$D$221+Parameter!$D$228)</f>
        <v>0.11931343617681101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$D75^EXP(Parameter!$D$236+Parameter!$D$243)</f>
        <v>0.16359161378007706</v>
      </c>
      <c r="BK75" s="91">
        <f>$E75^EXP(Parameter!$D$221+Parameter!$D$228)</f>
        <v>0.11710849499013506</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$D76^EXP(Parameter!$D$236+Parameter!$D$243)</f>
        <v>0.16088307560734019</v>
      </c>
      <c r="BK76" s="91">
        <f>$E76^EXP(Parameter!$D$221+Parameter!$D$228)</f>
        <v>0.11496382845935689</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$D77^EXP(Parameter!$D$236+Parameter!$D$243)</f>
        <v>0.15824122212745062</v>
      </c>
      <c r="BK77" s="91">
        <f>$E77^EXP(Parameter!$D$221+Parameter!$D$228)</f>
        <v>0.11287721522137062</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$D78^EXP(Parameter!$D$236+Parameter!$D$243)</f>
        <v>0.15566382469282009</v>
      </c>
      <c r="BK78" s="91">
        <f>$E78^EXP(Parameter!$D$221+Parameter!$D$228)</f>
        <v>0.11084653763556483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$D79^EXP(Parameter!$D$236+Parameter!$D$243)</f>
        <v>0.1531487496121339</v>
      </c>
      <c r="BK79" s="91">
        <f>$E79^EXP(Parameter!$D$221+Parameter!$D$228)</f>
        <v>0.10886977590858471</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$D80^EXP(Parameter!$D$236+Parameter!$D$243)</f>
        <v>0.15069395321774445</v>
      </c>
      <c r="BK80" s="91">
        <f>$E80^EXP(Parameter!$D$221+Parameter!$D$228)</f>
        <v>0.1069450026102252</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$D81^EXP(Parameter!$D$236+Parameter!$D$243)</f>
        <v>0.14829747723531403</v>
      </c>
      <c r="BK81" s="91">
        <f>$E81^EXP(Parameter!$D$221+Parameter!$D$228)</f>
        <v>0.10507037755057766</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$D82^EXP(Parameter!$D$236+Parameter!$D$243)</f>
        <v>0.14595744443443598</v>
      </c>
      <c r="BK82" s="91">
        <f>$E82^EXP(Parameter!$D$221+Parameter!$D$228)</f>
        <v>0.10324414299112153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$D83^EXP(Parameter!$D$236+Parameter!$D$243)</f>
        <v>0.14367205454058429</v>
      </c>
      <c r="BK83" s="91">
        <f>$E83^EXP(Parameter!$D$221+Parameter!$D$228)</f>
        <v>0.10146461916477535</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$D84^EXP(Parameter!$D$236+Parameter!$D$243)</f>
        <v>0.14143958039035459</v>
      </c>
      <c r="BK84" s="91">
        <f>$E84^EXP(Parameter!$D$221+Parameter!$D$228)</f>
        <v>9.9730200082032858E-2</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$D85^EXP(Parameter!$D$236+Parameter!$D$243)</f>
        <v>0.13925836431331101</v>
      </c>
      <c r="BK85" s="91">
        <f>$E85^EXP(Parameter!$D$221+Parameter!$D$228)</f>
        <v>9.8039349602211584E-2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$D86^EXP(Parameter!$D$236+Parameter!$D$243)</f>
        <v>0.13712681472508781</v>
      </c>
      <c r="BK86" s="91">
        <f>$E86^EXP(Parameter!$D$221+Parameter!$D$228)</f>
        <v>9.6390597750579649E-2</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$D87^EXP(Parameter!$D$236+Parameter!$D$243)</f>
        <v>0.13504340291753383</v>
      </c>
      <c r="BK87" s="91">
        <f>$E87^EXP(Parameter!$D$221+Parameter!$D$228)</f>
        <v>9.4782537263694774E-2</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$D88^EXP(Parameter!$D$236+Parameter!$D$243)</f>
        <v>0.13300666003278963</v>
      </c>
      <c r="BK88" s="91">
        <f>$E88^EXP(Parameter!$D$221+Parameter!$D$228)</f>
        <v>9.3213820346722626E-2</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$D89^EXP(Parameter!$D$236+Parameter!$D$243)</f>
        <v>0.13101517420916289</v>
      </c>
      <c r="BK89" s="91">
        <f>$E89^EXP(Parameter!$D$221+Parameter!$D$228)</f>
        <v>9.168315562780234E-2</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$D90^EXP(Parameter!$D$236+Parameter!$D$243)</f>
        <v>0.12906758788757147</v>
      </c>
      <c r="BK90" s="91">
        <f>$E90^EXP(Parameter!$D$221+Parameter!$D$228)</f>
        <v>9.0189305295711217E-2</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$D91^EXP(Parameter!$D$236+Parameter!$D$243)</f>
        <v>0.12716259526815582</v>
      </c>
      <c r="BK91" s="91">
        <f>$E91^EXP(Parameter!$D$221+Parameter!$D$228)</f>
        <v>8.8731082408165601E-2</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$D92^EXP(Parameter!$D$236+Parameter!$D$243)</f>
        <v>0.12529893990742094</v>
      </c>
      <c r="BK92" s="91">
        <f>$E92^EXP(Parameter!$D$221+Parameter!$D$228)</f>
        <v>8.7307348359076775E-2</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$D93^EXP(Parameter!$D$236+Parameter!$D$243)</f>
        <v>0.12347541244696635</v>
      </c>
      <c r="BK93" s="91">
        <f>$E93^EXP(Parameter!$D$221+Parameter!$D$228)</f>
        <v>8.5917010493985549E-2</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$D94^EXP(Parameter!$D$236+Parameter!$D$243)</f>
        <v>0.12169084846550791</v>
      </c>
      <c r="BK94" s="91">
        <f>$E94^EXP(Parameter!$D$221+Parameter!$D$228)</f>
        <v>8.4559019863722273E-2</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$D95^EXP(Parameter!$D$236+Parameter!$D$243)</f>
        <v>0.11994412644648279</v>
      </c>
      <c r="BK95" s="91">
        <f>$E95^EXP(Parameter!$D$221+Parameter!$D$228)</f>
        <v>8.3232369107090504E-2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$D96^EXP(Parameter!$D$236+Parameter!$D$243)</f>
        <v>0.11823416585407823</v>
      </c>
      <c r="BK96" s="91">
        <f>$E96^EXP(Parameter!$D$221+Parameter!$D$228)</f>
        <v>8.1936090454068633E-2</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$D97^EXP(Parameter!$D$236+Parameter!$D$243)</f>
        <v>0.11655992531101939</v>
      </c>
      <c r="BK97" s="91">
        <f>$E97^EXP(Parameter!$D$221+Parameter!$D$228)</f>
        <v>8.0669253841649122E-2</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$D98^EXP(Parameter!$D$236+Parameter!$D$243)</f>
        <v>0.1149204008719215</v>
      </c>
      <c r="BK98" s="91">
        <f>$E98^EXP(Parameter!$D$221+Parameter!$D$228)</f>
        <v>7.9430965135023623E-2</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$D99^EXP(Parameter!$D$236+Parameter!$D$243)</f>
        <v>0.11331462438643256</v>
      </c>
      <c r="BK99" s="91">
        <f>$E99^EXP(Parameter!$D$221+Parameter!$D$228)</f>
        <v>7.8220364447347146E-2</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$D100^EXP(Parameter!$D$236+Parameter!$D$243)</f>
        <v>0.11174166194678981</v>
      </c>
      <c r="BK100" s="91">
        <f>$E100^EXP(Parameter!$D$221+Parameter!$D$228)</f>
        <v>7.7036624551811511E-2</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$D101^EXP(Parameter!$D$236+Parameter!$D$243)</f>
        <v>0.11020061241477566</v>
      </c>
      <c r="BK101" s="91">
        <f>$E101^EXP(Parameter!$D$221+Parameter!$D$228)</f>
        <v>7.5878949380203314E-2</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$D102^EXP(Parameter!$D$236+Parameter!$D$243)</f>
        <v>0.10869060602339715</v>
      </c>
      <c r="BK102" s="91">
        <f>$E102^EXP(Parameter!$D$221+Parameter!$D$228)</f>
        <v>7.4746572602538711E-2</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$D103^EXP(Parameter!$D$236+Parameter!$D$243)</f>
        <v>0.10721080304892279</v>
      </c>
      <c r="BK103" s="91">
        <f>$E103^EXP(Parameter!$D$221+Parameter!$D$228)</f>
        <v>7.3638756282747131E-2</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$D104^EXP(Parameter!$D$236+Parameter!$D$243)</f>
        <v>0.10576039254919982</v>
      </c>
      <c r="BK104" s="91">
        <f>$E104^EXP(Parameter!$D$221+Parameter!$D$228)</f>
        <v>7.2554789605729433E-2</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$D105^EXP(Parameter!$D$236+Parameter!$D$243)</f>
        <v>0.10433859116444091</v>
      </c>
      <c r="BK105" s="91">
        <f>$E105^EXP(Parameter!$D$221+Parameter!$D$228)</f>
        <v>7.1493987671439538E-2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$D106^EXP(Parameter!$D$236+Parameter!$D$243)</f>
        <v>0.10294464197691976</v>
      </c>
      <c r="BK106" s="91">
        <f>$E106^EXP(Parameter!$D$221+Parameter!$D$228)</f>
        <v>7.0455690351935427E-2</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$D107^EXP(Parameter!$D$236+Parameter!$D$243)</f>
        <v>0.10157781342624218</v>
      </c>
      <c r="BK107" s="91">
        <f>$E107^EXP(Parameter!$D$221+Parameter!$D$228)</f>
        <v>6.9439261207627903E-2</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$D108^EXP(Parameter!$D$236+Parameter!$D$243)</f>
        <v>0.10023739827707108</v>
      </c>
      <c r="BK108" s="91">
        <f>$E108^EXP(Parameter!$D$221+Parameter!$D$228)</f>
        <v>6.8444086459202538E-2</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$D109^EXP(Parameter!$D$236+Parameter!$D$243)</f>
        <v>9.8922712636388382E-2</v>
      </c>
      <c r="BK109" s="91">
        <f>$E109^EXP(Parameter!$D$221+Parameter!$D$228)</f>
        <v>6.7469574011934458E-2</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$D110^EXP(Parameter!$D$236+Parameter!$D$243)</f>
        <v>9.7633095017551103E-2</v>
      </c>
      <c r="BK110" s="91">
        <f>$E110^EXP(Parameter!$D$221+Parameter!$D$228)</f>
        <v>6.6515152529328131E-2</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$D111^EXP(Parameter!$D$236+Parameter!$D$243)</f>
        <v>9.6367905448579247E-2</v>
      </c>
      <c r="BK111" s="91">
        <f>$E111^EXP(Parameter!$D$221+Parameter!$D$228)</f>
        <v>6.5580270553219633E-2</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$D112^EXP(Parameter!$D$236+Parameter!$D$243)</f>
        <v>9.5126524622267464E-2</v>
      </c>
      <c r="BK112" s="91">
        <f>$E112^EXP(Parameter!$D$221+Parameter!$D$228)</f>
        <v>6.4664395667667504E-2</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$D113^EXP(Parameter!$D$236+Parameter!$D$243)</f>
        <v>9.3908353085858931E-2</v>
      </c>
      <c r="BK113" s="91">
        <f>$E113^EXP(Parameter!$D$221+Parameter!$D$228)</f>
        <v>6.3767013704126838E-2</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$D114^EXP(Parameter!$D$236+Parameter!$D$243)</f>
        <v>9.2712810468163667E-2</v>
      </c>
      <c r="BK114" s="91">
        <f>$E114^EXP(Parameter!$D$221+Parameter!$D$228)</f>
        <v>6.288762798557096E-2</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$D115^EXP(Parameter!$D$236+Parameter!$D$243)</f>
        <v>9.1539334742127915E-2</v>
      </c>
      <c r="BK115" s="91">
        <f>$E115^EXP(Parameter!$D$221+Parameter!$D$228)</f>
        <v>6.2025758607363875E-2</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$D116^EXP(Parameter!$D$236+Parameter!$D$243)</f>
        <v>9.0387381520979443E-2</v>
      </c>
      <c r="BK116" s="91">
        <f>$E116^EXP(Parameter!$D$221+Parameter!$D$228)</f>
        <v>6.118094175283869E-2</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$D117^EXP(Parameter!$D$236+Parameter!$D$243)</f>
        <v>8.9256423386193717E-2</v>
      </c>
      <c r="BK117" s="91">
        <f>$E117^EXP(Parameter!$D$221+Parameter!$D$228)</f>
        <v>6.0352729041653279E-2</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$D118^EXP(Parameter!$D$236+Parameter!$D$243)</f>
        <v>8.8145949245617486E-2</v>
      </c>
      <c r="BK118" s="91">
        <f>$E118^EXP(Parameter!$D$221+Parameter!$D$228)</f>
        <v>5.9540686909124389E-2</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$D119^EXP(Parameter!$D$236+Parameter!$D$243)</f>
        <v>8.7055463720197734E-2</v>
      </c>
      <c r="BK119" s="91">
        <f>$E119^EXP(Parameter!$D$221+Parameter!$D$228)</f>
        <v>5.8744396014849841E-2</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$D120^EXP(Parameter!$D$236+Parameter!$D$243)</f>
        <v>8.5984486557844172E-2</v>
      </c>
      <c r="BK120" s="91">
        <f>$E120^EXP(Parameter!$D$221+Parameter!$D$228)</f>
        <v>5.7963450679028583E-2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$D121^EXP(Parameter!$D$236+Parameter!$D$243)</f>
        <v>8.4932552073044343E-2</v>
      </c>
      <c r="BK121" s="91">
        <f>$E121^EXP(Parameter!$D$221+Parameter!$D$228)</f>
        <v>5.7197458344996205E-2</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$D122^EXP(Parameter!$D$236+Parameter!$D$243)</f>
        <v>8.3899208610929046E-2</v>
      </c>
      <c r="BK122" s="91">
        <f>$E122^EXP(Parameter!$D$221+Parameter!$D$228)</f>
        <v>5.6446039066567658E-2</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$D123^EXP(Parameter!$D$236+Parameter!$D$243)</f>
        <v>8.2884018034557722E-2</v>
      </c>
      <c r="BK123" s="91">
        <f>$E123^EXP(Parameter!$D$221+Parameter!$D$228)</f>
        <v>5.5708825018881303E-2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$D124^EXP(Parameter!$D$236+Parameter!$D$243)</f>
        <v>8.1886555234268646E-2</v>
      </c>
      <c r="BK124" s="91">
        <f>$E124^EXP(Parameter!$D$221+Parameter!$D$228)</f>
        <v>5.498546003150178E-2</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$D125^EXP(Parameter!$D$236+Parameter!$D$243)</f>
        <v>8.0906407657997517E-2</v>
      </c>
      <c r="BK125" s="91">
        <f>$E125^EXP(Parameter!$D$221+Parameter!$D$228)</f>
        <v>5.4275599142621533E-2</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$D126^EXP(Parameter!$D$236+Parameter!$D$243)</f>
        <v>7.9943174861535321E-2</v>
      </c>
      <c r="BK126" s="91">
        <f>$E126^EXP(Parameter!$D$221+Parameter!$D$228)</f>
        <v>5.3578908173266659E-2</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$D127^EXP(Parameter!$D$236+Parameter!$D$243)</f>
        <v>7.8996468077748738E-2</v>
      </c>
      <c r="BK127" s="91">
        <f>$E127^EXP(Parameter!$D$221+Parameter!$D$228)</f>
        <v>5.2895063320476436E-2</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$D128^EXP(Parameter!$D$236+Parameter!$D$243)</f>
        <v>7.8065909803845146E-2</v>
      </c>
      <c r="BK128" s="91">
        <f>$E128^EXP(Parameter!$D$221+Parameter!$D$228)</f>
        <v>5.2223750768485344E-2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$D129^EXP(Parameter!$D$236+Parameter!$D$243)</f>
        <v>7.7151133405809161E-2</v>
      </c>
      <c r="BK129" s="91">
        <f>$E129^EXP(Parameter!$D$221+Parameter!$D$228)</f>
        <v>5.1564666316995182E-2</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$D130^EXP(Parameter!$D$236+Parameter!$D$243)</f>
        <v>7.6251782739191795E-2</v>
      </c>
      <c r="BK130" s="91">
        <f>$E130^EXP(Parameter!$D$221+Parameter!$D$228)</f>
        <v>5.0917515025673009E-2</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$D131^EXP(Parameter!$D$236+Parameter!$D$243)</f>
        <v>7.5367511785470062E-2</v>
      </c>
      <c r="BK131" s="91">
        <f>$E131^EXP(Parameter!$D$221+Parameter!$D$228)</f>
        <v>5.0282010874064052E-2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$D132^EXP(Parameter!$D$236+Parameter!$D$243)</f>
        <v>7.4497984303245238E-2</v>
      </c>
      <c r="BK132" s="91">
        <f>$E132^EXP(Parameter!$D$221+Parameter!$D$228)</f>
        <v>4.9657876436151029E-2</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$D133^EXP(Parameter!$D$236+Parameter!$D$243)</f>
        <v>7.3642873493579605E-2</v>
      </c>
      <c r="BK133" s="91">
        <f>$E133^EXP(Parameter!$D$221+Parameter!$D$228)</f>
        <v>4.9044842568836962E-2</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$D134^EXP(Parameter!$D$236+Parameter!$D$243)</f>
        <v>7.2801861678813737E-2</v>
      </c>
      <c r="BK134" s="91">
        <f>$E134^EXP(Parameter!$D$221+Parameter!$D$228)</f>
        <v>4.8442648113667171E-2</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$D135^EXP(Parameter!$D$236+Parameter!$D$243)</f>
        <v>7.1974639994238934E-2</v>
      </c>
      <c r="BK135" s="91">
        <f>$E135^EXP(Parameter!$D$221+Parameter!$D$228)</f>
        <v>4.785103961114566E-2</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$D136^EXP(Parameter!$D$236+Parameter!$D$243)</f>
        <v>7.116090809203271E-2</v>
      </c>
      <c r="BK136" s="91">
        <f>$E136^EXP(Parameter!$D$221+Parameter!$D$228)</f>
        <v>4.7269771027034883E-2</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$D137^EXP(Parameter!$D$236+Parameter!$D$243)</f>
        <v>7.0360373856895586E-2</v>
      </c>
      <c r="BK137" s="91">
        <f>$E137^EXP(Parameter!$D$221+Parameter!$D$228)</f>
        <v>4.6698603490062551E-2</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$D138^EXP(Parameter!$D$236+Parameter!$D$243)</f>
        <v>6.9572753132857865E-2</v>
      </c>
      <c r="BK138" s="91">
        <f>$E138^EXP(Parameter!$D$221+Parameter!$D$228)</f>
        <v>4.6137305040490066E-2</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$D139^EXP(Parameter!$D$236+Parameter!$D$243)</f>
        <v>6.8797769460750682E-2</v>
      </c>
      <c r="BK139" s="91">
        <f>$E139^EXP(Parameter!$D$221+Parameter!$D$228)</f>
        <v>4.5585650389026101E-2</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$D140^EXP(Parameter!$D$236+Parameter!$D$243)</f>
        <v>6.8035153825862477E-2</v>
      </c>
      <c r="BK140" s="91">
        <f>$E140^EXP(Parameter!$D$221+Parameter!$D$228)</f>
        <v>4.5043420685597427E-2</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$D141^EXP(Parameter!$D$236+Parameter!$D$243)</f>
        <v>6.7284644415326264E-2</v>
      </c>
      <c r="BK141" s="91">
        <f>$E141^EXP(Parameter!$D$221+Parameter!$D$228)</f>
        <v>4.4510403297514427E-2</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$D142^EXP(Parameter!$D$236+Parameter!$D$243)</f>
        <v>6.6545986384806494E-2</v>
      </c>
      <c r="BK142" s="91">
        <f>$E142^EXP(Parameter!$D$221+Parameter!$D$228)</f>
        <v>4.3986391596592955E-2</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$D143^EXP(Parameter!$D$236+Parameter!$D$243)</f>
        <v>6.581893163407386E-2</v>
      </c>
      <c r="BK143" s="91">
        <f>$E143^EXP(Parameter!$D$221+Parameter!$D$228)</f>
        <v>4.3471184754818711E-2</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$D144^EXP(Parameter!$D$236+Parameter!$D$243)</f>
        <v>6.5103238591080401E-2</v>
      </c>
      <c r="BK144" s="91">
        <f>$E144^EXP(Parameter!$D$221+Parameter!$D$228)</f>
        <v>4.2964587548159898E-2</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$D145^EXP(Parameter!$D$236+Parameter!$D$243)</f>
        <v>6.4398672004162882E-2</v>
      </c>
      <c r="BK145" s="91">
        <f>$E145^EXP(Parameter!$D$221+Parameter!$D$228)</f>
        <v>4.2466410168155673E-2</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$D146^EXP(Parameter!$D$236+Parameter!$D$243)</f>
        <v>6.3705002742023065E-2</v>
      </c>
      <c r="BK146" s="91">
        <f>$E146^EXP(Parameter!$D$221+Parameter!$D$228)</f>
        <v>4.1976468040927327E-2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$D147^EXP(Parameter!$D$236+Parameter!$D$243)</f>
        <v>6.3022007601150898E-2</v>
      </c>
      <c r="BK147" s="91">
        <f>$E147^EXP(Parameter!$D$221+Parameter!$D$228)</f>
        <v>4.14945816532762E-2</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$D148^EXP(Parameter!$D$236+Parameter!$D$243)</f>
        <v>6.2349469120369982E-2</v>
      </c>
      <c r="BK148" s="91">
        <f>$E148^EXP(Parameter!$D$221+Parameter!$D$228)</f>
        <v>4.1020576385550282E-2</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$D149^EXP(Parameter!$D$236+Parameter!$D$243)</f>
        <v>6.1687175402204628E-2</v>
      </c>
      <c r="BK149" s="91">
        <f>$E149^EXP(Parameter!$D$221+Parameter!$D$228)</f>
        <v>4.0554282350977307E-2</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$D150^EXP(Parameter!$D$236+Parameter!$D$243)</f>
        <v>6.1034919940777671E-2</v>
      </c>
      <c r="BK150" s="91">
        <f>$E150^EXP(Parameter!$D$221+Parameter!$D$228)</f>
        <v>4.0095534241177351E-2</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$D151^EXP(Parameter!$D$236+Parameter!$D$243)</f>
        <v>6.0392501455966634E-2</v>
      </c>
      <c r="BK151" s="91">
        <f>$E151^EXP(Parameter!$D$221+Parameter!$D$228)</f>
        <v>3.9644171177582524E-2</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$D152^EXP(Parameter!$D$236+Parameter!$D$243)</f>
        <v>5.9759723733554086E-2</v>
      </c>
      <c r="BK152" s="91">
        <f>$E152^EXP(Parameter!$D$221+Parameter!$D$228)</f>
        <v>3.9200036568503981E-2</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$D153^EXP(Parameter!$D$236+Parameter!$D$243)</f>
        <v>5.9136395471125772E-2</v>
      </c>
      <c r="BK153" s="91">
        <f>$E153^EXP(Parameter!$D$221+Parameter!$D$228)</f>
        <v>3.8762977971601553E-2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$D154^EXP(Parameter!$D$236+Parameter!$D$243)</f>
        <v>5.8522330129475726E-2</v>
      </c>
      <c r="BK154" s="91">
        <f>$E154^EXP(Parameter!$D$221+Parameter!$D$228)</f>
        <v>3.8332846961519951E-2</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$D155^EXP(Parameter!$D$236+Parameter!$D$243)</f>
        <v>5.7917345789295194E-2</v>
      </c>
      <c r="BK155" s="91">
        <f>$E155^EXP(Parameter!$D$221+Parameter!$D$228)</f>
        <v>3.7909499002470683E-2</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$D156^EXP(Parameter!$D$236+Parameter!$D$243)</f>
        <v>5.7321265012925886E-2</v>
      </c>
      <c r="BK156" s="91">
        <f>$E156^EXP(Parameter!$D$221+Parameter!$D$228)</f>
        <v>3.7492793325546399E-2</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$D157^EXP(Parameter!$D$236+Parameter!$D$243)</f>
        <v>5.6733914710975844E-2</v>
      </c>
      <c r="BK157" s="91">
        <f>$E157^EXP(Parameter!$D$221+Parameter!$D$228)</f>
        <v>3.708259281056709E-2</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$D158^EXP(Parameter!$D$236+Parameter!$D$243)</f>
        <v>5.6155126013597241E-2</v>
      </c>
      <c r="BK158" s="91">
        <f>$E158^EXP(Parameter!$D$221+Parameter!$D$228)</f>
        <v>3.6678763872265721E-2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$D159^EXP(Parameter!$D$236+Parameter!$D$243)</f>
        <v>5.5584734146241058E-2</v>
      </c>
      <c r="BK159" s="91">
        <f>$E159^EXP(Parameter!$D$221+Parameter!$D$228)</f>
        <v>3.628117635063053E-2</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$D160^EXP(Parameter!$D$236+Parameter!$D$243)</f>
        <v>5.5022578309709823E-2</v>
      </c>
      <c r="BK160" s="91">
        <f>$E160^EXP(Parameter!$D$221+Parameter!$D$228)</f>
        <v>3.5889703405230268E-2</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$D161^EXP(Parameter!$D$236+Parameter!$D$243)</f>
        <v>5.4468501564335227E-2</v>
      </c>
      <c r="BK161" s="91">
        <f>$E161^EXP(Parameter!$D$221+Parameter!$D$228)</f>
        <v>3.5504221413356046E-2</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$D162^EXP(Parameter!$D$236+Parameter!$D$243)</f>
        <v>5.3922350718120418E-2</v>
      </c>
      <c r="BK162" s="91">
        <f>$E162^EXP(Parameter!$D$221+Parameter!$D$228)</f>
        <v>3.5124609871822171E-2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$D163^EXP(Parameter!$D$236+Parameter!$D$243)</f>
        <v>5.338397621868949E-2</v>
      </c>
      <c r="BK163" s="91">
        <f>$E163^EXP(Parameter!$D$221+Parameter!$D$228)</f>
        <v>3.4750751302275069E-2</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$D164^EXP(Parameter!$D$236+Parameter!$D$243)</f>
        <v>5.2853232048893702E-2</v>
      </c>
      <c r="BK164" s="91">
        <f>$E164^EXP(Parameter!$D$221+Parameter!$D$228)</f>
        <v>3.4382531159866586E-2</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$D165^EXP(Parameter!$D$236+Parameter!$D$243)</f>
        <v>5.2329975625935624E-2</v>
      </c>
      <c r="BK165" s="91">
        <f>$E165^EXP(Parameter!$D$221+Parameter!$D$228)</f>
        <v>3.4019837745154803E-2</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$D166^EXP(Parameter!$D$236+Parameter!$D$243)</f>
        <v>5.1814067703872195E-2</v>
      </c>
      <c r="BK166" s="91">
        <f>$E166^EXP(Parameter!$D$221+Parameter!$D$228)</f>
        <v>3.3662562119101472E-2</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$D167^EXP(Parameter!$D$236+Parameter!$D$243)</f>
        <v>5.1305372279367052E-2</v>
      </c>
      <c r="BK167" s="91">
        <f>$E167^EXP(Parameter!$D$221+Parameter!$D$228)</f>
        <v>3.331059802104118E-2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$D168^EXP(Parameter!$D$236+Parameter!$D$243)</f>
        <v>5.08037565005693E-2</v>
      </c>
      <c r="BK168" s="91">
        <f>$E168^EXP(Parameter!$D$221+Parameter!$D$228)</f>
        <v>3.2963841789503776E-2</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$D169^EXP(Parameter!$D$236+Parameter!$D$243)</f>
        <v>5.0309090578996317E-2</v>
      </c>
      <c r="BK169" s="91">
        <f>$E169^EXP(Parameter!$D$221+Parameter!$D$228)</f>
        <v>3.2622192285775141E-2</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$D170^EXP(Parameter!$D$236+Parameter!$D$243)</f>
        <v>4.9821247704311088E-2</v>
      </c>
      <c r="BK170" s="91">
        <f>$E170^EXP(Parameter!$D$221+Parameter!$D$228)</f>
        <v>3.2285550820089125E-2</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$D171^EXP(Parameter!$D$236+Parameter!$D$243)</f>
        <v>4.9340103961880148E-2</v>
      </c>
      <c r="BK171" s="91">
        <f>$E171^EXP(Parameter!$D$221+Parameter!$D$228)</f>
        <v>3.1953821080345696E-2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$D172^EXP(Parameter!$D$236+Parameter!$D$243)</f>
        <v>4.8865538253011619E-2</v>
      </c>
      <c r="BK172" s="91">
        <f>$E172^EXP(Parameter!$D$221+Parameter!$D$228)</f>
        <v>3.1626909063256908E-2</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$D173^EXP(Parameter!$D$236+Parameter!$D$243)</f>
        <v>4.8397432217771659E-2</v>
      </c>
      <c r="BK173" s="91">
        <f>$E173^EXP(Parameter!$D$221+Parameter!$D$228)</f>
        <v>3.1304723007825608E-2</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$D174^EXP(Parameter!$D$236+Parameter!$D$243)</f>
        <v>4.7935670160282745E-2</v>
      </c>
      <c r="BK174" s="91">
        <f>$E174^EXP(Parameter!$D$221+Parameter!$D$228)</f>
        <v>3.0987173331066264E-2</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$D175^EXP(Parameter!$D$236+Parameter!$D$243)</f>
        <v>4.7480138976413386E-2</v>
      </c>
      <c r="BK175" s="91">
        <f>$E175^EXP(Parameter!$D$221+Parameter!$D$228)</f>
        <v>3.0674172565881758E-2</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$D176^EXP(Parameter!$D$236+Parameter!$D$243)</f>
        <v>4.7030728083771671E-2</v>
      </c>
      <c r="BK176" s="91">
        <f>$E176^EXP(Parameter!$D$221+Parameter!$D$228)</f>
        <v>3.0365635301012606E-2</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$D177^EXP(Parameter!$D$236+Parameter!$D$243)</f>
        <v>4.6587329353916115E-2</v>
      </c>
      <c r="BK177" s="91">
        <f>$E177^EXP(Parameter!$D$221+Parameter!$D$228)</f>
        <v>3.0061478122979695E-2</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$D178^EXP(Parameter!$D$236+Parameter!$D$243)</f>
        <v>4.6149837046705791E-2</v>
      </c>
      <c r="BK178" s="91">
        <f>$E178^EXP(Parameter!$D$221+Parameter!$D$228)</f>
        <v>2.9761619559945086E-2</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$D179^EXP(Parameter!$D$236+Parameter!$D$243)</f>
        <v>4.5718147746709722E-2</v>
      </c>
      <c r="BK179" s="91">
        <f>$E179^EXP(Parameter!$D$221+Parameter!$D$228)</f>
        <v>2.9465980027417613E-2</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$D180^EXP(Parameter!$D$236+Parameter!$D$243)</f>
        <v>4.5292160301604219E-2</v>
      </c>
      <c r="BK180" s="91">
        <f>$E180^EXP(Parameter!$D$221+Parameter!$D$228)</f>
        <v>2.9174481775734031E-2</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$D181^EXP(Parameter!$D$236+Parameter!$D$243)</f>
        <v>4.4871775762482399E-2</v>
      </c>
      <c r="BK181" s="91">
        <f>$E181^EXP(Parameter!$D$221+Parameter!$D$228)</f>
        <v>2.8887048839249675E-2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$D182^EXP(Parameter!$D$236+Parameter!$D$243)</f>
        <v>4.4456897326013857E-2</v>
      </c>
      <c r="BK182" s="91">
        <f>$E182^EXP(Parameter!$D$221+Parameter!$D$228)</f>
        <v>2.8603606987173898E-2</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$D183^EXP(Parameter!$D$236+Parameter!$D$243)</f>
        <v>4.404743027838158E-2</v>
      </c>
      <c r="BK183" s="91">
        <f>$E183^EXP(Parameter!$D$221+Parameter!$D$228)</f>
        <v>2.8324083675990371E-2</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$D184^EXP(Parameter!$D$236+Parameter!$D$243)</f>
        <v>4.3643281940939714E-2</v>
      </c>
      <c r="BK184" s="91">
        <f>$E184^EXP(Parameter!$D$221+Parameter!$D$228)</f>
        <v>2.8048408003402921E-2</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$D185^EXP(Parameter!$D$236+Parameter!$D$243)</f>
        <v>4.3244361617526955E-2</v>
      </c>
      <c r="BK185" s="91">
        <f>$E185^EXP(Parameter!$D$221+Parameter!$D$228)</f>
        <v>2.7776510663750996E-2</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$D186^EXP(Parameter!$D$236+Parameter!$D$243)</f>
        <v>4.2850580543380423E-2</v>
      </c>
      <c r="BK186" s="91">
        <f>$E186^EXP(Parameter!$D$221+Parameter!$D$228)</f>
        <v>2.7508323904841824E-2</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$D187^EXP(Parameter!$D$236+Parameter!$D$243)</f>
        <v>4.2461851835592437E-2</v>
      </c>
      <c r="BK187" s="91">
        <f>$E187^EXP(Parameter!$D$221+Parameter!$D$228)</f>
        <v>2.7243781486146111E-2</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$D188^EXP(Parameter!$D$236+Parameter!$D$243)</f>
        <v>4.2078090445058045E-2</v>
      </c>
      <c r="BK188" s="91">
        <f>$E188^EXP(Parameter!$D$221+Parameter!$D$228)</f>
        <v>2.6982818638309636E-2</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$D189^EXP(Parameter!$D$236+Parameter!$D$243)</f>
        <v>4.1699213109860307E-2</v>
      </c>
      <c r="BK189" s="91">
        <f>$E189^EXP(Parameter!$D$221+Parameter!$D$228)</f>
        <v>2.6725372023932211E-2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$D190^EXP(Parameter!$D$236+Parameter!$D$243)</f>
        <v>4.1325138310045757E-2</v>
      </c>
      <c r="BK190" s="91">
        <f>$E190^EXP(Parameter!$D$221+Parameter!$D$228)</f>
        <v>2.6471379699568968E-2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$D191^EXP(Parameter!$D$236+Parameter!$D$243)</f>
        <v>4.0955786223740978E-2</v>
      </c>
      <c r="BK191" s="91">
        <f>$E191^EXP(Parameter!$D$221+Parameter!$D$228)</f>
        <v>2.6220781078910311E-2</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$D192^EXP(Parameter!$D$236+Parameter!$D$243)</f>
        <v>4.0591078684564172E-2</v>
      </c>
      <c r="BK192" s="91">
        <f>$E192^EXP(Parameter!$D$221+Parameter!$D$228)</f>
        <v>2.5973516897098443E-2</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$D193^EXP(Parameter!$D$236+Parameter!$D$243)</f>
        <v>4.023093914029062E-2</v>
      </c>
      <c r="BK193" s="91">
        <f>$E193^EXP(Parameter!$D$221+Parameter!$D$228)</f>
        <v>2.5729529176140704E-2</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$D194^EXP(Parameter!$D$236+Parameter!$D$243)</f>
        <v>3.9875292612726224E-2</v>
      </c>
      <c r="BK194" s="91">
        <f>$E194^EXP(Parameter!$D$221+Parameter!$D$228)</f>
        <v>2.548876119138074E-2</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$D195^EXP(Parameter!$D$236+Parameter!$D$243)</f>
        <v>3.9524065658751065E-2</v>
      </c>
      <c r="BK195" s="91">
        <f>$E195^EXP(Parameter!$D$221+Parameter!$D$228)</f>
        <v>2.5251157438990344E-2</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$D196^EXP(Parameter!$D$236+Parameter!$D$243)</f>
        <v>3.9177186332491967E-2</v>
      </c>
      <c r="BK196" s="91">
        <f>$E196^EXP(Parameter!$D$221+Parameter!$D$228)</f>
        <v>2.5016663604447022E-2</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$D197^EXP(Parameter!$D$236+Parameter!$D$243)</f>
        <v>3.883458414858848E-2</v>
      </c>
      <c r="BK197" s="91">
        <f>$E197^EXP(Parameter!$D$221+Parameter!$D$228)</f>
        <v>2.4785226531962606E-2</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$D198^EXP(Parameter!$D$236+Parameter!$D$243)</f>
        <v>3.8496190046513806E-2</v>
      </c>
      <c r="BK198" s="91">
        <f>$E198^EXP(Parameter!$D$221+Parameter!$D$228)</f>
        <v>2.4556794194829482E-2</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$D199^EXP(Parameter!$D$236+Parameter!$D$243)</f>
        <v>3.8161936355918663E-2</v>
      </c>
      <c r="BK199" s="91">
        <f>$E199^EXP(Parameter!$D$221+Parameter!$D$228)</f>
        <v>2.433131566665438E-2</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$D200^EXP(Parameter!$D$236+Parameter!$D$243)</f>
        <v>3.7831756762960474E-2</v>
      </c>
      <c r="BK200" s="91">
        <f>$E200^EXP(Parameter!$D$221+Parameter!$D$228)</f>
        <v>2.4108741093447909E-2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$D201^EXP(Parameter!$D$236+Parameter!$D$243)</f>
        <v>3.7505586277590569E-2</v>
      </c>
      <c r="BK201" s="91">
        <f>$E201^EXP(Parameter!$D$221+Parameter!$D$228)</f>
        <v>2.3889021666541149E-2</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$D202^EXP(Parameter!$D$236+Parameter!$D$243)</f>
        <v>3.7183361201763312E-2</v>
      </c>
      <c r="BK202" s="91">
        <f>$E202^EXP(Parameter!$D$221+Parameter!$D$228)</f>
        <v>2.367210959630173E-2</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$D203^EXP(Parameter!$D$236+Parameter!$D$243)</f>
        <v>3.686501909854098E-2</v>
      </c>
      <c r="BK203" s="91">
        <f>$E203^EXP(Parameter!$D$221+Parameter!$D$228)</f>
        <v>2.3457958086621575E-2</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$D204^EXP(Parameter!$D$236+Parameter!$D$243)</f>
        <v>3.6550498762064169E-2</v>
      </c>
      <c r="BK204" s="91">
        <f>$E204^EXP(Parameter!$D$221+Parameter!$D$228)</f>
        <v>2.3246521310150755E-2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$D205^EXP(Parameter!$D$236+Parameter!$D$243)</f>
        <v>3.6239740188358308E-2</v>
      </c>
      <c r="BK205" s="91">
        <f>$E205^EXP(Parameter!$D$221+Parameter!$D$228)</f>
        <v>2.30377543842528E-2</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$D206^EXP(Parameter!$D$236+Parameter!$D$243)</f>
        <v>3.5932684546952684E-2</v>
      </c>
      <c r="BK206" s="91">
        <f>$E206^EXP(Parameter!$D$221+Parameter!$D$228)</f>
        <v>2.2831613347656533E-2</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$D207^EXP(Parameter!$D$236+Parameter!$D$243)</f>
        <v>3.562927415328334E-2</v>
      </c>
      <c r="BK207" s="91">
        <f>$E207^EXP(Parameter!$D$221+Parameter!$D$228)</f>
        <v>2.2628055137782589E-2</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$D208^EXP(Parameter!$D$236+Parameter!$D$243)</f>
        <v>3.5329452441856438E-2</v>
      </c>
      <c r="BK208" s="91">
        <f>$E208^EXP(Parameter!$D$221+Parameter!$D$228)</f>
        <v>2.2427037568720515E-2</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$D209^EXP(Parameter!$D$236+Parameter!$D$243)</f>
        <v>3.5033163940147521E-2</v>
      </c>
      <c r="BK209" s="91">
        <f>$E209^EXP(Parameter!$D$221+Parameter!$D$228)</f>
        <v>2.2228519309837439E-2</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$D210^EXP(Parameter!$D$236+Parameter!$D$243)</f>
        <v>3.4740354243213895E-2</v>
      </c>
      <c r="BK210" s="91">
        <f>$E210^EXP(Parameter!$D$221+Parameter!$D$228)</f>
        <v>2.2032459864995236E-2</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$D211^EXP(Parameter!$D$236+Parameter!$D$243)</f>
        <v>3.4450969988996737E-2</v>
      </c>
      <c r="BK211" s="91">
        <f>$E211^EXP(Parameter!$D$221+Parameter!$D$228)</f>
        <v>2.1838819552357613E-2</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$D212^EXP(Parameter!$D$236+Parameter!$D$243)</f>
        <v>3.4164958834293199E-2</v>
      </c>
      <c r="BK212" s="91">
        <f>$E212^EXP(Parameter!$D$221+Parameter!$D$228)</f>
        <v>2.1647559484768351E-2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$D213^EXP(Parameter!$D$236+Parameter!$D$243)</f>
        <v>3.3882269431375969E-2</v>
      </c>
      <c r="BK213" s="91">
        <f>$E213^EXP(Parameter!$D$221+Parameter!$D$228)</f>
        <v>2.1458641550681012E-2</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$D214^EXP(Parameter!$D$236+Parameter!$D$243)</f>
        <v>3.3602851405241323E-2</v>
      </c>
      <c r="BK214" s="91">
        <f>$E214^EXP(Parameter!$D$221+Parameter!$D$228)</f>
        <v>2.1272028395622904E-2</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$D215^EXP(Parameter!$D$236+Parameter!$D$243)</f>
        <v>3.3326655331465185E-2</v>
      </c>
      <c r="BK215" s="91">
        <f>$E215^EXP(Parameter!$D$221+Parameter!$D$228)</f>
        <v>2.1087683404176834E-2</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$D216^EXP(Parameter!$D$236+Parameter!$D$243)</f>
        <v>3.305363271465072E-2</v>
      </c>
      <c r="BK216" s="91">
        <f>$E216^EXP(Parameter!$D$221+Parameter!$D$228)</f>
        <v>2.090557068246288E-2</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$D217^EXP(Parameter!$D$236+Parameter!$D$243)</f>
        <v>3.2783735967446902E-2</v>
      </c>
      <c r="BK217" s="91">
        <f>$E217^EXP(Parameter!$D$221+Parameter!$D$228)</f>
        <v>2.0725655041105386E-2</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$D218^EXP(Parameter!$D$236+Parameter!$D$243)</f>
        <v>3.2516918390121059E-2</v>
      </c>
      <c r="BK218" s="91">
        <f>$E218^EXP(Parameter!$D$221+Parameter!$D$228)</f>
        <v>2.0547901978668896E-2</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$D219^EXP(Parameter!$D$236+Parameter!$D$243)</f>
        <v>3.2253134150670985E-2</v>
      </c>
      <c r="BK219" s="91">
        <f>$E219^EXP(Parameter!$D$221+Parameter!$D$228)</f>
        <v>2.0372277665549367E-2</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$D220^EXP(Parameter!$D$236+Parameter!$D$243)</f>
        <v>3.1992338265457339E-2</v>
      </c>
      <c r="BK220" s="91">
        <f>$E220^EXP(Parameter!$D$221+Parameter!$D$228)</f>
        <v>2.0198748928304658E-2</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$D221^EXP(Parameter!$D$236+Parameter!$D$243)</f>
        <v>3.1734486580341878E-2</v>
      </c>
      <c r="BK221" s="91">
        <f>$E221^EXP(Parameter!$D$221+Parameter!$D$228)</f>
        <v>2.0027283234412548E-2</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$D222^EXP(Parameter!$D$236+Parameter!$D$243)</f>
        <v>3.1479535752317503E-2</v>
      </c>
      <c r="BK222" s="91">
        <f>$E222^EXP(Parameter!$D$221+Parameter!$D$228)</f>
        <v>1.985784867744169E-2</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$D223^EXP(Parameter!$D$236+Parameter!$D$243)</f>
        <v>3.1227443231612962E-2</v>
      </c>
      <c r="BK223" s="91">
        <f>$E223^EXP(Parameter!$D$221+Parameter!$D$228)</f>
        <v>1.9690413962622576E-2</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$D224^EXP(Parameter!$D$236+Parameter!$D$243)</f>
        <v>3.0978167244260203E-2</v>
      </c>
      <c r="BK224" s="91">
        <f>$E224^EXP(Parameter!$D$221+Parameter!$D$228)</f>
        <v>1.9524948392807225E-2</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$D225^EXP(Parameter!$D$236+Parameter!$D$243)</f>
        <v>3.0731666775110737E-2</v>
      </c>
      <c r="BK225" s="91">
        <f>$E225^EXP(Parameter!$D$221+Parameter!$D$228)</f>
        <v>1.936142185480455E-2</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$D226^EXP(Parameter!$D$236+Parameter!$D$243)</f>
        <v>3.0487901551284863E-2</v>
      </c>
      <c r="BK226" s="91">
        <f>$E226^EXP(Parameter!$D$221+Parameter!$D$228)</f>
        <v>1.919980480608038E-2</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$D227^EXP(Parameter!$D$236+Parameter!$D$243)</f>
        <v>3.024683202604583E-2</v>
      </c>
      <c r="BK227" s="91">
        <f>$E227^EXP(Parameter!$D$221+Parameter!$D$228)</f>
        <v>1.9040068261811191E-2</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$D228^EXP(Parameter!$D$236+Parameter!$D$243)</f>
        <v>3.0008419363081441E-2</v>
      </c>
      <c r="BK228" s="91">
        <f>$E228^EXP(Parameter!$D$221+Parameter!$D$228)</f>
        <v>1.888218378228021E-2</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$D229^EXP(Parameter!$D$236+Parameter!$D$243)</f>
        <v>2.9772625421185618E-2</v>
      </c>
      <c r="BK229" s="91">
        <f>$E229^EXP(Parameter!$D$221+Parameter!$D$228)</f>
        <v>1.8726123460606085E-2</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$D230^EXP(Parameter!$D$236+Parameter!$D$243)</f>
        <v>2.9539412739325043E-2</v>
      </c>
      <c r="BK230" s="91">
        <f>$E230^EXP(Parameter!$D$221+Parameter!$D$228)</f>
        <v>1.8571859910793815E-2</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$D231^EXP(Parameter!$D$236+Parameter!$D$243)</f>
        <v>2.9308744522081522E-2</v>
      </c>
      <c r="BK231" s="91">
        <f>$E231^EXP(Parameter!$D$221+Parameter!$D$228)</f>
        <v>1.8419366256098201E-2</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$D232^EXP(Parameter!$D$236+Parameter!$D$243)</f>
        <v>2.9080584625458622E-2</v>
      </c>
      <c r="BK232" s="91">
        <f>$E232^EXP(Parameter!$D$221+Parameter!$D$228)</f>
        <v>1.8268616117690786E-2</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$D233^EXP(Parameter!$D$236+Parameter!$D$243)</f>
        <v>2.8854897543042796E-2</v>
      </c>
      <c r="BK233" s="91">
        <f>$E233^EXP(Parameter!$D$221+Parameter!$D$228)</f>
        <v>1.8119583603620766E-2</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$D234^EXP(Parameter!$D$236+Parameter!$D$243)</f>
        <v>2.86316483925073E-2</v>
      </c>
      <c r="BK234" s="91">
        <f>$E234^EXP(Parameter!$D$221+Parameter!$D$228)</f>
        <v>1.7972243298061644E-2</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$D235^EXP(Parameter!$D$236+Parameter!$D$243)</f>
        <v>2.8410802902451088E-2</v>
      </c>
      <c r="BK235" s="91">
        <f>$E235^EXP(Parameter!$D$221+Parameter!$D$228)</f>
        <v>1.7826570250834679E-2</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$D236^EXP(Parameter!$D$236+Parameter!$D$243)</f>
        <v>2.8192327399561606E-2</v>
      </c>
      <c r="BK236" s="91">
        <f>$E236^EXP(Parameter!$D$221+Parameter!$D$228)</f>
        <v>1.7682539967201424E-2</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$D237^EXP(Parameter!$D$236+Parameter!$D$243)</f>
        <v>2.7976188796094301E-2</v>
      </c>
      <c r="BK237" s="91">
        <f>$E237^EXP(Parameter!$D$221+Parameter!$D$228)</f>
        <v>1.7540128397917153E-2</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$D238^EXP(Parameter!$D$236+Parameter!$D$243)</f>
        <v>2.7762354577655985E-2</v>
      </c>
      <c r="BK238" s="91">
        <f>$E238^EXP(Parameter!$D$221+Parameter!$D$228)</f>
        <v>1.739931192953768E-2</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$D239^EXP(Parameter!$D$236+Parameter!$D$243)</f>
        <v>2.7550792791289472E-2</v>
      </c>
      <c r="BK239" s="91">
        <f>$E239^EXP(Parameter!$D$221+Parameter!$D$228)</f>
        <v>1.7260067374972106E-2</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$D240^EXP(Parameter!$D$236+Parameter!$D$243)</f>
        <v>2.7341472033844835E-2</v>
      </c>
      <c r="BK240" s="91">
        <f>$E240^EXP(Parameter!$D$221+Parameter!$D$228)</f>
        <v>1.7122371964274432E-2</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$D241^EXP(Parameter!$D$236+Parameter!$D$243)</f>
        <v>2.7134361440634337E-2</v>
      </c>
      <c r="BK241" s="91">
        <f>$E241^EXP(Parameter!$D$221+Parameter!$D$228)</f>
        <v>1.6986203335667176E-2</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$D242^EXP(Parameter!$D$236+Parameter!$D$243)</f>
        <v>2.6929430674359253E-2</v>
      </c>
      <c r="BK242" s="91">
        <f>$E242^EXP(Parameter!$D$221+Parameter!$D$228)</f>
        <v>1.6851539526790079E-2</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$D243^EXP(Parameter!$D$236+Parameter!$D$243)</f>
        <v>2.6726649914304627E-2</v>
      </c>
      <c r="BK243" s="91">
        <f>$E243^EXP(Parameter!$D$221+Parameter!$D$228)</f>
        <v>1.6718358966167749E-2</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$D244^EXP(Parameter!$D$236+Parameter!$D$243)</f>
        <v>2.6525989845791464E-2</v>
      </c>
      <c r="BK244" s="91">
        <f>$E244^EXP(Parameter!$D$221+Parameter!$D$228)</f>
        <v>1.6586640464889758E-2</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$D245^EXP(Parameter!$D$236+Parameter!$D$243)</f>
        <v>2.6327421649881121E-2</v>
      </c>
      <c r="BK245" s="91">
        <f>$E245^EXP(Parameter!$D$221+Parameter!$D$228)</f>
        <v>1.6456363208497273E-2</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$D246^EXP(Parameter!$D$236+Parameter!$D$243)</f>
        <v>2.6130916993324711E-2</v>
      </c>
      <c r="BK246" s="91">
        <f>$E246^EXP(Parameter!$D$221+Parameter!$D$228)</f>
        <v>1.6327506749070225E-2</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$D247^EXP(Parameter!$D$236+Parameter!$D$243)</f>
        <v>2.5936448018749916E-2</v>
      </c>
      <c r="BK247" s="91">
        <f>$E247^EXP(Parameter!$D$221+Parameter!$D$228)</f>
        <v>1.6200050997509503E-2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$D248^EXP(Parameter!$D$236+Parameter!$D$243)</f>
        <v>2.5743987335080782E-2</v>
      </c>
      <c r="BK248" s="91">
        <f>$E248^EXP(Parameter!$D$221+Parameter!$D$228)</f>
        <v>1.60739762160086E-2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$D249^EXP(Parameter!$D$236+Parameter!$D$243)</f>
        <v>2.5553508008181985E-2</v>
      </c>
      <c r="BK249" s="91">
        <f>$E249^EXP(Parameter!$D$221+Parameter!$D$228)</f>
        <v>1.5949263010709317E-2</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$D250^EXP(Parameter!$D$236+Parameter!$D$243)</f>
        <v>2.5364983551721725E-2</v>
      </c>
      <c r="BK250" s="91">
        <f>$E250^EXP(Parameter!$D$221+Parameter!$D$228)</f>
        <v>1.5825892324536527E-2</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$D251^EXP(Parameter!$D$236+Parameter!$D$243)</f>
        <v>2.517838791825025E-2</v>
      </c>
      <c r="BK251" s="91">
        <f>$E251^EXP(Parameter!$D$221+Parameter!$D$228)</f>
        <v>1.5703845430206961E-2</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$D252^EXP(Parameter!$D$236+Parameter!$D$243)</f>
        <v>2.4993695490483858E-2</v>
      </c>
      <c r="BK252" s="91">
        <f>$E252^EXP(Parameter!$D$221+Parameter!$D$228)</f>
        <v>1.5583103923407079E-2</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$D253^EXP(Parameter!$D$236+Parameter!$D$243)</f>
        <v>2.4810881072792348E-2</v>
      </c>
      <c r="BK253" s="91">
        <f>$E253^EXP(Parameter!$D$221+Parameter!$D$228)</f>
        <v>1.5463649716135544E-2</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$D254^EXP(Parameter!$D$236+Parameter!$D$243)</f>
        <v>2.4629919882883339E-2</v>
      </c>
      <c r="BK254" s="91">
        <f>$E254^EXP(Parameter!$D$221+Parameter!$D$228)</f>
        <v>1.5345465030205504E-2</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$D255^EXP(Parameter!$D$236+Parameter!$D$243)</f>
        <v>2.4450787543677091E-2</v>
      </c>
      <c r="BK255" s="91">
        <f>$E255^EXP(Parameter!$D$221+Parameter!$D$228)</f>
        <v>1.5228532390902581E-2</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$D256^EXP(Parameter!$D$236+Parameter!$D$243)</f>
        <v>2.4273460075369162E-2</v>
      </c>
      <c r="BK256" s="91">
        <f>$E256^EXP(Parameter!$D$221+Parameter!$D$228)</f>
        <v>1.5112834620794095E-2</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$D257^EXP(Parameter!$D$236+Parameter!$D$243)</f>
        <v>2.4097913887674464E-2</v>
      </c>
      <c r="BK257" s="91">
        <f>$E257^EXP(Parameter!$D$221+Parameter!$D$228)</f>
        <v>1.4998354833685489E-2</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$D258^EXP(Parameter!$D$236+Parameter!$D$243)</f>
        <v>2.392412577224674E-2</v>
      </c>
      <c r="BK258" s="91">
        <f>$E258^EXP(Parameter!$D$221+Parameter!$D$228)</f>
        <v>1.4885076428719911E-2</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$D259^EXP(Parameter!$D$236+Parameter!$D$243)</f>
        <v>2.3752072895272803E-2</v>
      </c>
      <c r="BK259" s="91">
        <f>$E259^EXP(Parameter!$D$221+Parameter!$D$228)</f>
        <v>1.4772983084617101E-2</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$D260^EXP(Parameter!$D$236+Parameter!$D$243)</f>
        <v>2.3581732790232558E-2</v>
      </c>
      <c r="BK260" s="91">
        <f>$E260^EXP(Parameter!$D$221+Parameter!$D$228)</f>
        <v>1.4662058754047851E-2</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$D261^EXP(Parameter!$D$236+Parameter!$D$243)</f>
        <v>2.3413083350822598E-2</v>
      </c>
      <c r="BK261" s="91">
        <f>$E261^EXP(Parameter!$D$221+Parameter!$D$228)</f>
        <v>1.4552287658140381E-2</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$D262^EXP(Parameter!$D$236+Parameter!$D$243)</f>
        <v>2.3246102824040726E-2</v>
      </c>
      <c r="BK262" s="91">
        <f>$E262^EXP(Parameter!$D$221+Parameter!$D$228)</f>
        <v>1.4443654281114944E-2</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$D263^EXP(Parameter!$D$236+Parameter!$D$243)</f>
        <v>2.3080769803423336E-2</v>
      </c>
      <c r="BK263" s="91">
        <f>$E263^EXP(Parameter!$D$221+Parameter!$D$228)</f>
        <v>1.433614336504355E-2</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$D264^EXP(Parameter!$D$236+Parameter!$D$243)</f>
        <v>2.2917063222435276E-2</v>
      </c>
      <c r="BK264" s="91">
        <f>$E264^EXP(Parameter!$D$221+Parameter!$D$228)</f>
        <v>1.4229739904731227E-2</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$D265^EXP(Parameter!$D$236+Parameter!$D$243)</f>
        <v>2.2754962348006721E-2</v>
      </c>
      <c r="BK265" s="91">
        <f>$E265^EXP(Parameter!$D$221+Parameter!$D$228)</f>
        <v>1.4124429142715533E-2</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$D266^EXP(Parameter!$D$236+Parameter!$D$243)</f>
        <v>2.2594446774212948E-2</v>
      </c>
      <c r="BK266" s="91">
        <f>$E266^EXP(Parameter!$D$221+Parameter!$D$228)</f>
        <v>1.4020196564381611E-2</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$D267^EXP(Parameter!$D$236+Parameter!$D$243)</f>
        <v>2.2435496416094984E-2</v>
      </c>
      <c r="BK267" s="91">
        <f>$E267^EXP(Parameter!$D$221+Parameter!$D$228)</f>
        <v>1.391702789318921E-2</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$D268^EXP(Parameter!$D$236+Parameter!$D$243)</f>
        <v>2.2278091503615455E-2</v>
      </c>
      <c r="BK268" s="91">
        <f>$E268^EXP(Parameter!$D$221+Parameter!$D$228)</f>
        <v>1.3814909086009098E-2</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$D269^EXP(Parameter!$D$236+Parameter!$D$243)</f>
        <v>2.2122212575748573E-2</v>
      </c>
      <c r="BK269" s="91">
        <f>$E269^EXP(Parameter!$D$221+Parameter!$D$228)</f>
        <v>1.3713826328565836E-2</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$D270^EXP(Parameter!$D$236+Parameter!$D$243)</f>
        <v>2.1967840474698016E-2</v>
      </c>
      <c r="BK270" s="91">
        <f>$E270^EXP(Parameter!$D$221+Parameter!$D$228)</f>
        <v>1.3613766030984234E-2</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$D271^EXP(Parameter!$D$236+Parameter!$D$243)</f>
        <v>2.1814956340242164E-2</v>
      </c>
      <c r="BK271" s="91">
        <f>$E271^EXP(Parameter!$D$221+Parameter!$D$228)</f>
        <v>1.3514714823436783E-2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$D272^EXP(Parameter!$D$236+Parameter!$D$243)</f>
        <v>2.1663541604202464E-2</v>
      </c>
      <c r="BK272" s="91">
        <f>$E272^EXP(Parameter!$D$221+Parameter!$D$228)</f>
        <v>1.3416659551889362E-2</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$D273^EXP(Parameter!$D$236+Parameter!$D$243)</f>
        <v>2.1513577985031975E-2</v>
      </c>
      <c r="BK273" s="91">
        <f>$E273^EXP(Parameter!$D$221+Parameter!$D$228)</f>
        <v>1.3319587273942696E-2</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$D274^EXP(Parameter!$D$236+Parameter!$D$243)</f>
        <v>2.1365047482519203E-2</v>
      </c>
      <c r="BK274" s="91">
        <f>$E274^EXP(Parameter!$D$221+Parameter!$D$228)</f>
        <v>1.3223485254767282E-2</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$D275^EXP(Parameter!$D$236+Parameter!$D$243)</f>
        <v>2.1217932372609077E-2</v>
      </c>
      <c r="BK275" s="91">
        <f>$E275^EXP(Parameter!$D$221+Parameter!$D$228)</f>
        <v>1.3128340963129143E-2</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$D276^EXP(Parameter!$D$236+Parameter!$D$243)</f>
        <v>2.1072215202332378E-2</v>
      </c>
      <c r="BK276" s="91">
        <f>$E276^EXP(Parameter!$D$221+Parameter!$D$228)</f>
        <v>1.3034142067504266E-2</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$D277^EXP(Parameter!$D$236+Parameter!$D$243)</f>
        <v>2.0927878784845737E-2</v>
      </c>
      <c r="BK277" s="91">
        <f>$E277^EXP(Parameter!$D$221+Parameter!$D$228)</f>
        <v>1.2940876432279296E-2</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$D278^EXP(Parameter!$D$236+Parameter!$D$243)</f>
        <v>2.0784906194576791E-2</v>
      </c>
      <c r="BK278" s="91">
        <f>$E278^EXP(Parameter!$D$221+Parameter!$D$228)</f>
        <v>1.284853211403649E-2</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$D279^EXP(Parameter!$D$236+Parameter!$D$243)</f>
        <v>2.0643280762472672E-2</v>
      </c>
      <c r="BK279" s="91">
        <f>$E279^EXP(Parameter!$D$221+Parameter!$D$228)</f>
        <v>1.2757097357920662E-2</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$D280^EXP(Parameter!$D$236+Parameter!$D$243)</f>
        <v>2.0502986071348876E-2</v>
      </c>
      <c r="BK280" s="91">
        <f>$E280^EXP(Parameter!$D$221+Parameter!$D$228)</f>
        <v>1.2666560594086123E-2</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$D281^EXP(Parameter!$D$236+Parameter!$D$243)</f>
        <v>2.0364005951338464E-2</v>
      </c>
      <c r="BK281" s="91">
        <f>$E281^EXP(Parameter!$D$221+Parameter!$D$228)</f>
        <v>1.2576910434221508E-2</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$D282^EXP(Parameter!$D$236+Parameter!$D$243)</f>
        <v>2.0226324475434487E-2</v>
      </c>
      <c r="BK282" s="91">
        <f>$E282^EXP(Parameter!$D$221+Parameter!$D$228)</f>
        <v>1.2488135668150623E-2</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$D283^EXP(Parameter!$D$236+Parameter!$D$243)</f>
        <v>2.0089925955127718E-2</v>
      </c>
      <c r="BK283" s="91">
        <f>$E283^EXP(Parameter!$D$221+Parameter!$D$228)</f>
        <v>1.2400225260507573E-2</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$D284^EXP(Parameter!$D$236+Parameter!$D$243)</f>
        <v>1.9954794936136264E-2</v>
      </c>
      <c r="BK284" s="91">
        <f>$E284^EXP(Parameter!$D$221+Parameter!$D$228)</f>
        <v>1.2313168347483729E-2</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$D285^EXP(Parameter!$D$236+Parameter!$D$243)</f>
        <v>1.9820916194222996E-2</v>
      </c>
      <c r="BK285" s="91">
        <f>$E285^EXP(Parameter!$D$221+Parameter!$D$228)</f>
        <v>1.2226954233645625E-2</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$D286^EXP(Parameter!$D$236+Parameter!$D$243)</f>
        <v>1.9688274731100953E-2</v>
      </c>
      <c r="BK286" s="91">
        <f>$E286^EXP(Parameter!$D$221+Parameter!$D$228)</f>
        <v>1.2141572388821303E-2</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$D287^EXP(Parameter!$D$236+Parameter!$D$243)</f>
        <v>1.9556855770423712E-2</v>
      </c>
      <c r="BK287" s="91">
        <f>$E287^EXP(Parameter!$D$221+Parameter!$D$228)</f>
        <v>1.2057012445053673E-2</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$D288^EXP(Parameter!$D$236+Parameter!$D$243)</f>
        <v>1.9426644753858583E-2</v>
      </c>
      <c r="BK288" s="91">
        <f>$E288^EXP(Parameter!$D$221+Parameter!$D$228)</f>
        <v>1.1973264193619418E-2</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$D289^EXP(Parameter!$D$236+Parameter!$D$243)</f>
        <v>1.9297627337240865E-2</v>
      </c>
      <c r="BK289" s="91">
        <f>$E289^EXP(Parameter!$D$221+Parameter!$D$228)</f>
        <v>1.1890317582111508E-2</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$D290^EXP(Parameter!$D$236+Parameter!$D$243)</f>
        <v>1.9169789386807298E-2</v>
      </c>
      <c r="BK290" s="91">
        <f>$E290^EXP(Parameter!$D$221+Parameter!$D$228)</f>
        <v>1.1808162711584021E-2</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$D291^EXP(Parameter!$D$236+Parameter!$D$243)</f>
        <v>1.9043116975506796E-2</v>
      </c>
      <c r="BK291" s="91">
        <f>$E291^EXP(Parameter!$D$221+Parameter!$D$228)</f>
        <v>1.1726789833757658E-2</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$D292^EXP(Parameter!$D$236+Parameter!$D$243)</f>
        <v>1.8917596379386531E-2</v>
      </c>
      <c r="BK292" s="91">
        <f>$E292^EXP(Parameter!$D$221+Parameter!$D$228)</f>
        <v>1.1646189348284375E-2</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$D293^EXP(Parameter!$D$236+Parameter!$D$243)</f>
        <v>1.8793214074051701E-2</v>
      </c>
      <c r="BK293" s="91">
        <f>$E293^EXP(Parameter!$D$221+Parameter!$D$228)</f>
        <v>1.1566351800070016E-2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$D294^EXP(Parameter!$D$236+Parameter!$D$243)</f>
        <v>1.8669956731197396E-2</v>
      </c>
      <c r="BK294" s="91">
        <f>$E294^EXP(Parameter!$D$221+Parameter!$D$228)</f>
        <v>1.1487267876653121E-2</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$D295^EXP(Parameter!$D$236+Parameter!$D$243)</f>
        <v>1.8547811215210631E-2</v>
      </c>
      <c r="BK295" s="91">
        <f>$E295^EXP(Parameter!$D$221+Parameter!$D$228)</f>
        <v>1.1408928405638973E-2</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$D296^EXP(Parameter!$D$236+Parameter!$D$243)</f>
        <v>1.8426764579841052E-2</v>
      </c>
      <c r="BK296" s="91">
        <f>$E296^EXP(Parameter!$D$221+Parameter!$D$228)</f>
        <v>1.1331324352187179E-2</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$D297^EXP(Parameter!$D$236+Parameter!$D$243)</f>
        <v>1.8306804064938766E-2</v>
      </c>
      <c r="BK297" s="91">
        <f>$E297^EXP(Parameter!$D$221+Parameter!$D$228)</f>
        <v>1.1254446816551866E-2</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$D298^EXP(Parameter!$D$236+Parameter!$D$243)</f>
        <v>1.8187917093257625E-2</v>
      </c>
      <c r="BK298" s="91">
        <f>$E298^EXP(Parameter!$D$221+Parameter!$D$228)</f>
        <v>1.1178287031672965E-2</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$D299^EXP(Parameter!$D$236+Parameter!$D$243)</f>
        <v>1.8070091267322667E-2</v>
      </c>
      <c r="BK299" s="91">
        <f>$E299^EXP(Parameter!$D$221+Parameter!$D$228)</f>
        <v>1.1102836360817429E-2</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$D300^EXP(Parameter!$D$236+Parameter!$D$243)</f>
        <v>1.7953314366359906E-2</v>
      </c>
      <c r="BK300" s="91">
        <f>$E300^EXP(Parameter!$D$221+Parameter!$D$228)</f>
        <v>1.102808629526938E-2</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$D301^EXP(Parameter!$D$236+Parameter!$D$243)</f>
        <v>1.7837574343287504E-2</v>
      </c>
      <c r="BK301" s="91">
        <f>$E301^EXP(Parameter!$D$221+Parameter!$D$228)</f>
        <v>1.0954028452067692E-2</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$D302^EXP(Parameter!$D$236+Parameter!$D$243)</f>
        <v>1.7722859321766277E-2</v>
      </c>
      <c r="BK302" s="91">
        <f>$E302^EXP(Parameter!$D$221+Parameter!$D$228)</f>
        <v>1.0880654571790367E-2</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$D303^EXP(Parameter!$D$236+Parameter!$D$243)</f>
        <v>1.7609157593309211E-2</v>
      </c>
      <c r="BK303" s="91">
        <f>$E303^EXP(Parameter!$D$221+Parameter!$D$228)</f>
        <v>1.0807956516384026E-2</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$D304^EXP(Parameter!$D$236+Parameter!$D$243)</f>
        <v>1.7496457614447306E-2</v>
      </c>
      <c r="BK304" s="91">
        <f>$E304^EXP(Parameter!$D$221+Parameter!$D$228)</f>
        <v>1.0735926267037919E-2</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$D305^EXP(Parameter!$D$236+Parameter!$D$243)</f>
        <v>1.7384748003951761E-2</v>
      </c>
      <c r="BK305" s="91">
        <f>$E305^EXP(Parameter!$D$221+Parameter!$D$228)</f>
        <v>1.0664555922101363E-2</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$D306^EXP(Parameter!$D$236+Parameter!$D$243)</f>
        <v>1.72740175401104E-2</v>
      </c>
      <c r="BK306" s="91">
        <f>$E306^EXP(Parameter!$D$221+Parameter!$D$228)</f>
        <v>1.0593837695043217E-2</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$D307^EXP(Parameter!$D$236+Parameter!$D$243)</f>
        <v>1.7164255158057324E-2</v>
      </c>
      <c r="BK307" s="91">
        <f>$E307^EXP(Parameter!$D$221+Parameter!$D$228)</f>
        <v>1.0523763912452917E-2</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$D308^EXP(Parameter!$D$236+Parameter!$D$243)</f>
        <v>1.7055449947154935E-2</v>
      </c>
      <c r="BK308" s="91">
        <f>$E308^EXP(Parameter!$D$221+Parameter!$D$228)</f>
        <v>1.0454327012081918E-2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$D309^EXP(Parameter!$D$236+Parameter!$D$243)</f>
        <v>1.6947591148426741E-2</v>
      </c>
      <c r="BK309" s="91">
        <f>$E309^EXP(Parameter!$D$221+Parameter!$D$228)</f>
        <v>1.0385519540924279E-2</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$D310^EXP(Parameter!$D$236+Parameter!$D$243)</f>
        <v>1.6840668152039721E-2</v>
      </c>
      <c r="BK310" s="91">
        <f>$E310^EXP(Parameter!$D$221+Parameter!$D$228)</f>
        <v>1.0317334153336201E-2</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$D311^EXP(Parameter!$D$236+Parameter!$D$243)</f>
        <v>1.6734670494835853E-2</v>
      </c>
      <c r="BK311" s="91">
        <f>$E311^EXP(Parameter!$D$221+Parameter!$D$228)</f>
        <v>1.0249763609192915E-2</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$D312^EXP(Parameter!$D$236+Parameter!$D$243)</f>
        <v>1.6629587857911004E-2</v>
      </c>
      <c r="BK312" s="91">
        <f>$E312^EXP(Parameter!$D$221+Parameter!$D$228)</f>
        <v>1.018280077208248E-2</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$D313^EXP(Parameter!$D$236+Parameter!$D$243)</f>
        <v>1.6525410064240291E-2</v>
      </c>
      <c r="BK313" s="91">
        <f>$E313^EXP(Parameter!$D$221+Parameter!$D$228)</f>
        <v>1.0116438607535579E-2</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$D314^EXP(Parameter!$D$236+Parameter!$D$243)</f>
        <v>1.642212707634921E-2</v>
      </c>
      <c r="BK314" s="91">
        <f>$E314^EXP(Parameter!$D$221+Parameter!$D$228)</f>
        <v>1.0050670181290322E-2</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$D315^EXP(Parameter!$D$236+Parameter!$D$243)</f>
        <v>1.6319728994029219E-2</v>
      </c>
      <c r="BK315" s="91">
        <f>$E315^EXP(Parameter!$D$221+Parameter!$D$228)</f>
        <v>9.9854886575915965E-3</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$D316^EXP(Parameter!$D$236+Parameter!$D$243)</f>
        <v>1.6218206052096753E-2</v>
      </c>
      <c r="BK316" s="91">
        <f>$E316^EXP(Parameter!$D$221+Parameter!$D$228)</f>
        <v>9.9208872975237589E-3</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$D317^EXP(Parameter!$D$236+Parameter!$D$243)</f>
        <v>1.6117548618195164E-2</v>
      </c>
      <c r="BK317" s="91">
        <f>$E317^EXP(Parameter!$D$221+Parameter!$D$228)</f>
        <v>9.8568594573763112E-3</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$D318^EXP(Parameter!$D$236+Parameter!$D$243)</f>
        <v>1.6017747190638039E-2</v>
      </c>
      <c r="BK318" s="91">
        <f>$E318^EXP(Parameter!$D$221+Parameter!$D$228)</f>
        <v>9.7933985870415317E-3</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$D319^EXP(Parameter!$D$236+Parameter!$D$243)</f>
        <v>1.591879239629352E-2</v>
      </c>
      <c r="BK319" s="91">
        <f>$E319^EXP(Parameter!$D$221+Parameter!$D$228)</f>
        <v>9.7304982284436257E-3</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$D320^EXP(Parameter!$D$236+Parameter!$D$243)</f>
        <v>1.5820674988508476E-2</v>
      </c>
      <c r="BK320" s="91">
        <f>$E320^EXP(Parameter!$D$221+Parameter!$D$228)</f>
        <v>9.6681520139983625E-3</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$D321^EXP(Parameter!$D$236+Parameter!$D$243)</f>
        <v>1.572338584507171E-2</v>
      </c>
      <c r="BK321" s="91">
        <f>$E321^EXP(Parameter!$D$221+Parameter!$D$228)</f>
        <v>9.6063536651027088E-3</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$D322^EXP(Parameter!$D$236+Parameter!$D$243)</f>
        <v>1.5626915966215262E-2</v>
      </c>
      <c r="BK322" s="91">
        <f>$E322^EXP(Parameter!$D$221+Parameter!$D$228)</f>
        <v>9.5450969906539073E-3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$D323^EXP(Parameter!$D$236+Parameter!$D$243)</f>
        <v>1.5531256472653384E-2</v>
      </c>
      <c r="BK323" s="91">
        <f>$E323^EXP(Parameter!$D$221+Parameter!$D$228)</f>
        <v>9.4843758855971041E-3</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$D324^EXP(Parameter!$D$236+Parameter!$D$243)</f>
        <v>1.5436398603657796E-2</v>
      </c>
      <c r="BK324" s="91">
        <f>$E324^EXP(Parameter!$D$221+Parameter!$D$228)</f>
        <v>9.4241843295009356E-3</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$D325^EXP(Parameter!$D$236+Parameter!$D$243)</f>
        <v>1.534233371516896E-2</v>
      </c>
      <c r="BK325" s="91">
        <f>$E325^EXP(Parameter!$D$221+Parameter!$D$228)</f>
        <v>9.3645163851607018E-3</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$D326^EXP(Parameter!$D$236+Parameter!$D$243)</f>
        <v>1.5249053277942366E-2</v>
      </c>
      <c r="BK326" s="91">
        <f>$E326^EXP(Parameter!$D$221+Parameter!$D$228)</f>
        <v>9.3053661972282518E-3</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$D327^EXP(Parameter!$D$236+Parameter!$D$243)</f>
        <v>1.5156548875728907E-2</v>
      </c>
      <c r="BK327" s="91">
        <f>$E327^EXP(Parameter!$D$221+Parameter!$D$228)</f>
        <v>9.2467279908680627E-3</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$D328^EXP(Parameter!$D$236+Parameter!$D$243)</f>
        <v>1.5064812203489193E-2</v>
      </c>
      <c r="BK328" s="91">
        <f>$E328^EXP(Parameter!$D$221+Parameter!$D$228)</f>
        <v>9.1885960704389726E-3</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$D329^EXP(Parameter!$D$236+Parameter!$D$243)</f>
        <v>1.4973835065640548E-2</v>
      </c>
      <c r="BK329" s="91">
        <f>$E329^EXP(Parameter!$D$221+Parameter!$D$228)</f>
        <v>9.1309648182010678E-3</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$D330^EXP(Parameter!$D$236+Parameter!$D$243)</f>
        <v>1.4883609374336018E-2</v>
      </c>
      <c r="BK330" s="91">
        <f>$E330^EXP(Parameter!$D$221+Parameter!$D$228)</f>
        <v>9.0738286930471031E-3</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$D331^EXP(Parameter!$D$236+Parameter!$D$243)</f>
        <v>1.4794127147775242E-2</v>
      </c>
      <c r="BK331" s="91">
        <f>$E331^EXP(Parameter!$D$221+Parameter!$D$228)</f>
        <v>9.0171822292578162E-3</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$D332^EXP(Parameter!$D$236+Parameter!$D$243)</f>
        <v>1.4705380508545878E-2</v>
      </c>
      <c r="BK332" s="91">
        <f>$E332^EXP(Parameter!$D$221+Parameter!$D$228)</f>
        <v>8.9610200352809085E-3</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$D333^EXP(Parameter!$D$236+Parameter!$D$243)</f>
        <v>1.4617361681995397E-2</v>
      </c>
      <c r="BK333" s="91">
        <f>$E333^EXP(Parameter!$D$221+Parameter!$D$228)</f>
        <v>8.905336792532921E-3</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$D334^EXP(Parameter!$D$236+Parameter!$D$243)</f>
        <v>1.4530062994632231E-2</v>
      </c>
      <c r="BK334" s="91">
        <f>$E334^EXP(Parameter!$D$221+Parameter!$D$228)</f>
        <v>8.8501272542235269E-3</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$D335^EXP(Parameter!$D$236+Parameter!$D$243)</f>
        <v>1.4443476872556271E-2</v>
      </c>
      <c r="BK335" s="91">
        <f>$E335^EXP(Parameter!$D$221+Parameter!$D$228)</f>
        <v>8.7953862442020844E-3</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$D336^EXP(Parameter!$D$236+Parameter!$D$243)</f>
        <v>1.4357595839917314E-2</v>
      </c>
      <c r="BK336" s="91">
        <f>$E336^EXP(Parameter!$D$221+Parameter!$D$228)</f>
        <v>8.7411086558254331E-3</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$D337^EXP(Parameter!$D$236+Parameter!$D$243)</f>
        <v>1.4272412517401457E-2</v>
      </c>
      <c r="BK337" s="91">
        <f>$E337^EXP(Parameter!$D$221+Parameter!$D$228)</f>
        <v>8.6872894508469699E-3</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$D338^EXP(Parameter!$D$236+Parameter!$D$243)</f>
        <v>1.4187919620744742E-2</v>
      </c>
      <c r="BK338" s="91">
        <f>$E338^EXP(Parameter!$D$221+Parameter!$D$228)</f>
        <v>8.6339236583263621E-3</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$D339^EXP(Parameter!$D$236+Parameter!$D$243)</f>
        <v>1.410410995927348E-2</v>
      </c>
      <c r="BK339" s="91">
        <f>$E339^EXP(Parameter!$D$221+Parameter!$D$228)</f>
        <v>8.5810063735592568E-3</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$D340^EXP(Parameter!$D$236+Parameter!$D$243)</f>
        <v>1.4020976434470353E-2</v>
      </c>
      <c r="BK340" s="91">
        <f>$E340^EXP(Parameter!$D$221+Parameter!$D$228)</f>
        <v>8.5285327570270887E-3</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$D341^EXP(Parameter!$D$236+Parameter!$D$243)</f>
        <v>1.3938512038566492E-2</v>
      </c>
      <c r="BK341" s="91">
        <f>$E341^EXP(Parameter!$D$221+Parameter!$D$228)</f>
        <v>8.4764980333658958E-3</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$D342^EXP(Parameter!$D$236+Parameter!$D$243)</f>
        <v>1.3856709853158386E-2</v>
      </c>
      <c r="BK342" s="91">
        <f>$E342^EXP(Parameter!$D$221+Parameter!$D$228)</f>
        <v>8.4248974903543446E-3</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$D343^EXP(Parameter!$D$236+Parameter!$D$243)</f>
        <v>1.3775563047849345E-2</v>
      </c>
      <c r="BK343" s="91">
        <f>$E343^EXP(Parameter!$D$221+Parameter!$D$228)</f>
        <v>8.3737264779202396E-3</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$D344^EXP(Parameter!$D$236+Parameter!$D$243)</f>
        <v>1.3695064878914963E-2</v>
      </c>
      <c r="BK344" s="91">
        <f>$E344^EXP(Parameter!$D$221+Parameter!$D$228)</f>
        <v>8.3229804071650645E-3</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$D345^EXP(Parameter!$D$236+Parameter!$D$243)</f>
        <v>1.3615208687992311E-2</v>
      </c>
      <c r="BK345" s="91">
        <f>$E345^EXP(Parameter!$D$221+Parameter!$D$228)</f>
        <v>8.2726547494064839E-3</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$D346^EXP(Parameter!$D$236+Parameter!$D$243)</f>
        <v>1.3535987900791928E-2</v>
      </c>
      <c r="BK346" s="91">
        <f>$E346^EXP(Parameter!$D$221+Parameter!$D$228)</f>
        <v>8.2227450352381493E-3</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$D347^EXP(Parameter!$D$236+Parameter!$D$243)</f>
        <v>1.3457396025832694E-2</v>
      </c>
      <c r="BK347" s="91">
        <f>$E347^EXP(Parameter!$D$221+Parameter!$D$228)</f>
        <v>8.1732468536066406E-3</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$D348^EXP(Parameter!$D$236+Parameter!$D$243)</f>
        <v>1.3379426653198644E-2</v>
      </c>
      <c r="BK348" s="91">
        <f>$E348^EXP(Parameter!$D$221+Parameter!$D$228)</f>
        <v>8.124155850905054E-3</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$D349^EXP(Parameter!$D$236+Parameter!$D$243)</f>
        <v>1.3302073453317716E-2</v>
      </c>
      <c r="BK349" s="91">
        <f>$E349^EXP(Parameter!$D$221+Parameter!$D$228)</f>
        <v>8.0754677300829067E-3</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$D350^EXP(Parameter!$D$236+Parameter!$D$243)</f>
        <v>1.3225330175761538E-2</v>
      </c>
      <c r="BK350" s="91">
        <f>$E350^EXP(Parameter!$D$221+Parameter!$D$228)</f>
        <v>8.0271782497721017E-3</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$D351^EXP(Parameter!$D$236+Parameter!$D$243)</f>
        <v>1.3149190648066291E-2</v>
      </c>
      <c r="BK351" s="91">
        <f>$E351^EXP(Parameter!$D$221+Parameter!$D$228)</f>
        <v>7.9792832234287063E-3</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$D352^EXP(Parameter!$D$236+Parameter!$D$243)</f>
        <v>1.3073648774573853E-2</v>
      </c>
      <c r="BK352" s="91">
        <f>$E352^EXP(Parameter!$D$221+Parameter!$D$228)</f>
        <v>7.9317785184898383E-3</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$D353^EXP(Parameter!$D$236+Parameter!$D$243)</f>
        <v>1.2998698535293132E-2</v>
      </c>
      <c r="BK353" s="91">
        <f>$E353^EXP(Parameter!$D$221+Parameter!$D$228)</f>
        <v>7.8846600555459237E-3</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T1" activePane="topRight" state="frozen"/>
      <selection pane="topRight" activeCell="AC4" sqref="AC4"/>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NMA'!AD5</f>
        <v>1</v>
      </c>
      <c r="D4" s="41">
        <f>'Survival-1cycle NMA'!AE5</f>
        <v>1</v>
      </c>
      <c r="E4" s="12">
        <f>IF(C4-D4&gt;0,C4-D4,0)</f>
        <v>0</v>
      </c>
      <c r="F4" s="12">
        <v>1</v>
      </c>
      <c r="G4" s="12">
        <v>1</v>
      </c>
      <c r="H4" s="12">
        <f>IF(F4-G4&gt;0,F4-G4,0)</f>
        <v>0</v>
      </c>
      <c r="I4" s="12">
        <f>'Survival-1cycle NMA'!AF5</f>
        <v>1</v>
      </c>
      <c r="J4" s="12">
        <f>IF(I4-K4&gt;0,I4-K4,0)</f>
        <v>0</v>
      </c>
      <c r="K4" s="41">
        <f>'Survival-1cycle NMA'!AG5</f>
        <v>1</v>
      </c>
      <c r="L4" s="12">
        <v>1</v>
      </c>
      <c r="M4" s="12">
        <v>1</v>
      </c>
      <c r="N4" s="12">
        <v>1</v>
      </c>
      <c r="O4" s="12">
        <f>'Survival-1cycle NMA'!AF5</f>
        <v>1</v>
      </c>
      <c r="P4" s="12">
        <f>IF(O4-Q4&gt;0,O4-Q4,0)</f>
        <v>0</v>
      </c>
      <c r="Q4" s="12">
        <f>'Survival-1cycle NMA'!AG5</f>
        <v>1</v>
      </c>
      <c r="R4" s="12">
        <v>1</v>
      </c>
      <c r="S4" s="12">
        <f>IF(R4-T4&gt;0,R4-T4,0)</f>
        <v>0</v>
      </c>
      <c r="T4" s="12">
        <v>1</v>
      </c>
      <c r="U4" s="12">
        <f>'Survival-1cycle NMA'!AH5</f>
        <v>1</v>
      </c>
      <c r="V4" s="12">
        <f>IF(U4-W4&gt;0,U4-W4,0)</f>
        <v>0</v>
      </c>
      <c r="W4" s="12">
        <f>'Survival-1cycle NMA'!AI5</f>
        <v>1</v>
      </c>
      <c r="X4" s="12">
        <f>'Survival-1cycle NMA'!AF5</f>
        <v>1</v>
      </c>
      <c r="Y4" s="12">
        <f>IF(X4-Z4&gt;0,X4-Z4,0)</f>
        <v>0</v>
      </c>
      <c r="Z4" s="12">
        <f>'Survival-1cycle NMA'!AG5</f>
        <v>1</v>
      </c>
      <c r="AA4" s="12">
        <f>'Survival-1cycle NMA'!AN5</f>
        <v>1</v>
      </c>
      <c r="AB4" s="12">
        <f>IF(AA4-AC4&gt;0,AA4-AC4,0)</f>
        <v>0</v>
      </c>
      <c r="AC4" s="12">
        <f>'Survival-1cycle NMA'!AO5</f>
        <v>1</v>
      </c>
      <c r="AD4" s="12">
        <f>'Survival-1cycle NMA'!AJ5</f>
        <v>1</v>
      </c>
      <c r="AE4" s="12">
        <f>IF(AD4-AF4&gt;0,AD4-AF4,0)</f>
        <v>0</v>
      </c>
      <c r="AF4" s="12">
        <f>'Survival-1cycle NMA'!AK5</f>
        <v>1</v>
      </c>
      <c r="AG4" s="12">
        <v>1</v>
      </c>
      <c r="AH4" s="12">
        <f>IF(AG4-AI4&gt;0,AG4-AI4,0)</f>
        <v>0</v>
      </c>
      <c r="AI4" s="12">
        <v>1</v>
      </c>
      <c r="AJ4" s="12">
        <f>'Survival-1cycle NMA'!AL5</f>
        <v>1</v>
      </c>
      <c r="AK4" s="12">
        <f>IF(AJ4-AL4&gt;0,AJ4-AL4,0)</f>
        <v>0</v>
      </c>
      <c r="AL4" s="12">
        <f>'Survival-1cycle NMA'!AM5</f>
        <v>1</v>
      </c>
      <c r="AM4" s="12">
        <f>'Survival-1cycle NMA'!AN5</f>
        <v>1</v>
      </c>
      <c r="AN4" s="12">
        <f>IF(AM4-AO4&gt;0,AM4-AO4,0)</f>
        <v>0</v>
      </c>
      <c r="AO4" s="12">
        <f>'Survival-1cycle NMA'!AO5</f>
        <v>1</v>
      </c>
    </row>
    <row r="5" spans="1:41">
      <c r="A5" s="12">
        <v>2</v>
      </c>
      <c r="B5" s="12">
        <f t="shared" ref="B5:B68" si="0">A4*21/365</f>
        <v>5.7534246575342465E-2</v>
      </c>
      <c r="C5" s="41">
        <f>'Survival-1cycle NMA'!AD6</f>
        <v>0.97506610027804574</v>
      </c>
      <c r="D5" s="41">
        <f>'Survival-1cycle NMA'!AE6</f>
        <v>0.96178473305456702</v>
      </c>
      <c r="E5" s="12">
        <f t="shared" ref="E5:E68" si="1">IF(C5-D5&gt;0,C5-D5,0)</f>
        <v>1.3281367223478724E-2</v>
      </c>
      <c r="F5" s="12">
        <v>0.97943470677690903</v>
      </c>
      <c r="G5" s="12">
        <v>0.95927368188495199</v>
      </c>
      <c r="H5" s="12">
        <f t="shared" ref="H5:H68" si="2">IF(F5-G5&gt;0,F5-G5,0)</f>
        <v>2.0161024891957036E-2</v>
      </c>
      <c r="I5" s="41">
        <f>'Survival-1cycle NMA'!AF6</f>
        <v>0.98123606000691355</v>
      </c>
      <c r="J5" s="12">
        <f t="shared" ref="J5:J68" si="3">IF(I5-K5&gt;0,I5-K5,0)</f>
        <v>8.370424560324663E-3</v>
      </c>
      <c r="K5" s="41">
        <f>'Survival-1cycle NMA'!AG6</f>
        <v>0.97286563544658888</v>
      </c>
      <c r="L5" s="12">
        <v>0.98791790702601701</v>
      </c>
      <c r="M5" s="12">
        <v>0.97943470677690903</v>
      </c>
      <c r="N5" s="12">
        <v>0.95927368188495199</v>
      </c>
      <c r="O5" s="41">
        <f>'Survival-1cycle NMA'!AF6</f>
        <v>0.98123606000691355</v>
      </c>
      <c r="P5" s="12">
        <f t="shared" ref="P5:P68" si="4">IF(O5-Q5&gt;0,O5-Q5,0)</f>
        <v>8.370424560324663E-3</v>
      </c>
      <c r="Q5" s="41">
        <f>'Survival-1cycle NMA'!AG6</f>
        <v>0.97286563544658888</v>
      </c>
      <c r="R5" s="12">
        <v>0.97943470677690903</v>
      </c>
      <c r="S5" s="12">
        <f t="shared" ref="S5:S68" si="5">IF(R5-T5&gt;0,R5-T5,0)</f>
        <v>2.0161024891957036E-2</v>
      </c>
      <c r="T5" s="12">
        <v>0.95927368188495199</v>
      </c>
      <c r="U5" s="41">
        <f>'Survival-1cycle NMA'!AH6</f>
        <v>0.97632749508058259</v>
      </c>
      <c r="V5" s="12">
        <f t="shared" ref="V5:V68" si="6">IF(U5-W5&gt;0,U5-W5,0)</f>
        <v>0</v>
      </c>
      <c r="W5" s="41">
        <f>'Survival-1cycle NMA'!AI6</f>
        <v>0.97774600509924825</v>
      </c>
      <c r="X5" s="41">
        <f>'Survival-1cycle NMA'!AF6</f>
        <v>0.98123606000691355</v>
      </c>
      <c r="Y5" s="12">
        <f t="shared" ref="Y5:Y68" si="7">IF(X5-Z5&gt;0,X5-Z5,0)</f>
        <v>8.370424560324663E-3</v>
      </c>
      <c r="Z5" s="41">
        <f>'Survival-1cycle NMA'!AG6</f>
        <v>0.97286563544658888</v>
      </c>
      <c r="AA5" s="41">
        <f>'Survival-1cycle NMA'!AN6</f>
        <v>0.98109124571186068</v>
      </c>
      <c r="AB5" s="12">
        <f t="shared" ref="AB5:AB68" si="8">IF(AA5-AC5&gt;0,AA5-AC5,0)</f>
        <v>2.3044630924484721E-3</v>
      </c>
      <c r="AC5" s="41">
        <f>'Survival-1cycle NMA'!AO6</f>
        <v>0.97878678261941221</v>
      </c>
      <c r="AD5" s="41">
        <f>'Survival-1cycle NMA'!AJ6</f>
        <v>0.98470391851977124</v>
      </c>
      <c r="AE5" s="12">
        <f t="shared" ref="AE5:AE68" si="9">IF(AD5-AF5&gt;0,AD5-AF5,0)</f>
        <v>8.0281241291124683E-3</v>
      </c>
      <c r="AF5" s="41">
        <f>'Survival-1cycle NMA'!AK6</f>
        <v>0.97667579439065877</v>
      </c>
      <c r="AG5" s="12">
        <v>0.97943470677690903</v>
      </c>
      <c r="AH5" s="12">
        <f t="shared" ref="AH5:AH68" si="10">IF(AG5-AI5&gt;0,AG5-AI5,0)</f>
        <v>2.0161024891957036E-2</v>
      </c>
      <c r="AI5" s="12">
        <v>0.95927368188495199</v>
      </c>
      <c r="AJ5" s="41">
        <f>'Survival-1cycle NMA'!AL6</f>
        <v>0.97045515829116724</v>
      </c>
      <c r="AK5" s="12">
        <f t="shared" ref="AK5:AK68" si="11">IF(AJ5-AL5&gt;0,AJ5-AL5,0)</f>
        <v>0</v>
      </c>
      <c r="AL5" s="41">
        <f>'Survival-1cycle NMA'!AM6</f>
        <v>0.99118412890033947</v>
      </c>
      <c r="AM5" s="41">
        <f>'Survival-1cycle NMA'!AN6</f>
        <v>0.98109124571186068</v>
      </c>
      <c r="AN5" s="12">
        <f t="shared" ref="AN5:AN68" si="12">IF(AM5-AO5&gt;0,AM5-AO5,0)</f>
        <v>2.3044630924484721E-3</v>
      </c>
      <c r="AO5" s="41">
        <f>'Survival-1cycle NMA'!AO6</f>
        <v>0.97878678261941221</v>
      </c>
    </row>
    <row r="6" spans="1:41">
      <c r="A6" s="12">
        <v>3</v>
      </c>
      <c r="B6" s="12">
        <f t="shared" si="0"/>
        <v>0.11506849315068493</v>
      </c>
      <c r="C6" s="41">
        <f>'Survival-1cycle NMA'!AD7</f>
        <v>0.95561656000445716</v>
      </c>
      <c r="D6" s="41">
        <f>'Survival-1cycle NMA'!AE7</f>
        <v>0.88476591264972992</v>
      </c>
      <c r="E6" s="12">
        <f t="shared" si="1"/>
        <v>7.0850647354727236E-2</v>
      </c>
      <c r="F6" s="12">
        <v>0.94544297533787702</v>
      </c>
      <c r="G6" s="12">
        <v>0.87965491362137205</v>
      </c>
      <c r="H6" s="12">
        <f t="shared" si="2"/>
        <v>6.5788061716504975E-2</v>
      </c>
      <c r="I6" s="41">
        <f>'Survival-1cycle NMA'!AF7</f>
        <v>0.95616678346546891</v>
      </c>
      <c r="J6" s="12">
        <f t="shared" si="3"/>
        <v>3.4685167030642061E-2</v>
      </c>
      <c r="K6" s="41">
        <f>'Survival-1cycle NMA'!AG7</f>
        <v>0.92148161643482684</v>
      </c>
      <c r="L6" s="12">
        <v>0.95552349974950501</v>
      </c>
      <c r="M6" s="12">
        <v>0.94544297533787702</v>
      </c>
      <c r="N6" s="12">
        <v>0.87965491362137205</v>
      </c>
      <c r="O6" s="41">
        <f>'Survival-1cycle NMA'!AF7</f>
        <v>0.95616678346546891</v>
      </c>
      <c r="P6" s="12">
        <f t="shared" si="4"/>
        <v>3.4685167030642061E-2</v>
      </c>
      <c r="Q6" s="41">
        <f>'Survival-1cycle NMA'!AG7</f>
        <v>0.92148161643482684</v>
      </c>
      <c r="R6" s="12">
        <v>0.94544297533787702</v>
      </c>
      <c r="S6" s="12">
        <f t="shared" si="5"/>
        <v>6.5788061716504975E-2</v>
      </c>
      <c r="T6" s="12">
        <v>0.87965491362137205</v>
      </c>
      <c r="U6" s="41">
        <f>'Survival-1cycle NMA'!AH7</f>
        <v>0.95598485829844448</v>
      </c>
      <c r="V6" s="12">
        <f t="shared" si="6"/>
        <v>3.6032700188599609E-3</v>
      </c>
      <c r="W6" s="41">
        <f>'Survival-1cycle NMA'!AI7</f>
        <v>0.95238158827958452</v>
      </c>
      <c r="X6" s="41">
        <f>'Survival-1cycle NMA'!AF7</f>
        <v>0.95616678346546891</v>
      </c>
      <c r="Y6" s="12">
        <f t="shared" si="7"/>
        <v>3.4685167030642061E-2</v>
      </c>
      <c r="Z6" s="41">
        <f>'Survival-1cycle NMA'!AG7</f>
        <v>0.92148161643482684</v>
      </c>
      <c r="AA6" s="41">
        <f>'Survival-1cycle NMA'!AN7</f>
        <v>0.95363561892289561</v>
      </c>
      <c r="AB6" s="12">
        <f t="shared" si="8"/>
        <v>9.9304318055367657E-3</v>
      </c>
      <c r="AC6" s="41">
        <f>'Survival-1cycle NMA'!AO7</f>
        <v>0.94370518711735885</v>
      </c>
      <c r="AD6" s="41">
        <f>'Survival-1cycle NMA'!AJ7</f>
        <v>0.97222504312357738</v>
      </c>
      <c r="AE6" s="12">
        <f t="shared" si="9"/>
        <v>3.4400344488064283E-2</v>
      </c>
      <c r="AF6" s="41">
        <f>'Survival-1cycle NMA'!AK7</f>
        <v>0.9378246986355131</v>
      </c>
      <c r="AG6" s="12">
        <v>0.94544297533787702</v>
      </c>
      <c r="AH6" s="12">
        <f t="shared" si="10"/>
        <v>6.5788061716504975E-2</v>
      </c>
      <c r="AI6" s="12">
        <v>0.87965491362137205</v>
      </c>
      <c r="AJ6" s="41">
        <f>'Survival-1cycle NMA'!AL7</f>
        <v>0.95590664182793261</v>
      </c>
      <c r="AK6" s="12">
        <f t="shared" si="11"/>
        <v>0</v>
      </c>
      <c r="AL6" s="41">
        <f>'Survival-1cycle NMA'!AM7</f>
        <v>0.97147500508631168</v>
      </c>
      <c r="AM6" s="41">
        <f>'Survival-1cycle NMA'!AN7</f>
        <v>0.95363561892289561</v>
      </c>
      <c r="AN6" s="12">
        <f t="shared" si="12"/>
        <v>9.9304318055367657E-3</v>
      </c>
      <c r="AO6" s="41">
        <f>'Survival-1cycle NMA'!AO7</f>
        <v>0.94370518711735885</v>
      </c>
    </row>
    <row r="7" spans="1:41">
      <c r="A7" s="12">
        <v>4</v>
      </c>
      <c r="B7" s="12">
        <f t="shared" si="0"/>
        <v>0.17260273972602741</v>
      </c>
      <c r="C7" s="41">
        <f>'Survival-1cycle NMA'!AD8</f>
        <v>0.93570937699234236</v>
      </c>
      <c r="D7" s="41">
        <f>'Survival-1cycle NMA'!AE8</f>
        <v>0.80602849094412032</v>
      </c>
      <c r="E7" s="12">
        <f t="shared" si="1"/>
        <v>0.12968088604822203</v>
      </c>
      <c r="F7" s="12">
        <v>0.90636654978437803</v>
      </c>
      <c r="G7" s="12">
        <v>0.78933836879362196</v>
      </c>
      <c r="H7" s="12">
        <f t="shared" si="2"/>
        <v>0.11702818099075607</v>
      </c>
      <c r="I7" s="41">
        <f>'Survival-1cycle NMA'!AF8</f>
        <v>0.92822404946937365</v>
      </c>
      <c r="J7" s="12">
        <f t="shared" si="3"/>
        <v>6.5320287396223309E-2</v>
      </c>
      <c r="K7" s="41">
        <f>'Survival-1cycle NMA'!AG8</f>
        <v>0.86290376207315034</v>
      </c>
      <c r="L7" s="12">
        <v>0.91447939575047399</v>
      </c>
      <c r="M7" s="12">
        <v>0.90636654978437803</v>
      </c>
      <c r="N7" s="12">
        <v>0.78933836879362196</v>
      </c>
      <c r="O7" s="41">
        <f>'Survival-1cycle NMA'!AF8</f>
        <v>0.92822404946937365</v>
      </c>
      <c r="P7" s="12">
        <f t="shared" si="4"/>
        <v>6.5320287396223309E-2</v>
      </c>
      <c r="Q7" s="41">
        <f>'Survival-1cycle NMA'!AG8</f>
        <v>0.86290376207315034</v>
      </c>
      <c r="R7" s="12">
        <v>0.90636654978437803</v>
      </c>
      <c r="S7" s="12">
        <f t="shared" si="5"/>
        <v>0.11702818099075607</v>
      </c>
      <c r="T7" s="12">
        <v>0.78933836879362196</v>
      </c>
      <c r="U7" s="41">
        <f>'Survival-1cycle NMA'!AH8</f>
        <v>0.93500953089077254</v>
      </c>
      <c r="V7" s="12">
        <f t="shared" si="6"/>
        <v>1.3968190177973572E-2</v>
      </c>
      <c r="W7" s="41">
        <f>'Survival-1cycle NMA'!AI8</f>
        <v>0.92104134071279897</v>
      </c>
      <c r="X7" s="41">
        <f>'Survival-1cycle NMA'!AF8</f>
        <v>0.92822404946937365</v>
      </c>
      <c r="Y7" s="12">
        <f t="shared" si="7"/>
        <v>6.5320287396223309E-2</v>
      </c>
      <c r="Z7" s="41">
        <f>'Survival-1cycle NMA'!AG8</f>
        <v>0.86290376207315034</v>
      </c>
      <c r="AA7" s="41">
        <f>'Survival-1cycle NMA'!AN8</f>
        <v>0.92186215045303288</v>
      </c>
      <c r="AB7" s="12">
        <f t="shared" si="8"/>
        <v>2.7013274952782496E-2</v>
      </c>
      <c r="AC7" s="41">
        <f>'Survival-1cycle NMA'!AO8</f>
        <v>0.89484887550025038</v>
      </c>
      <c r="AD7" s="41">
        <f>'Survival-1cycle NMA'!AJ8</f>
        <v>0.95885130054471879</v>
      </c>
      <c r="AE7" s="12">
        <f t="shared" si="9"/>
        <v>6.6141960702230107E-2</v>
      </c>
      <c r="AF7" s="41">
        <f>'Survival-1cycle NMA'!AK8</f>
        <v>0.89270933984248868</v>
      </c>
      <c r="AG7" s="12">
        <v>0.90636654978437803</v>
      </c>
      <c r="AH7" s="12">
        <f t="shared" si="10"/>
        <v>0.11702818099075607</v>
      </c>
      <c r="AI7" s="12">
        <v>0.78933836879362196</v>
      </c>
      <c r="AJ7" s="41">
        <f>'Survival-1cycle NMA'!AL8</f>
        <v>0.94016822650483545</v>
      </c>
      <c r="AK7" s="12">
        <f t="shared" si="11"/>
        <v>0</v>
      </c>
      <c r="AL7" s="41">
        <f>'Survival-1cycle NMA'!AM8</f>
        <v>0.94199778706649562</v>
      </c>
      <c r="AM7" s="41">
        <f>'Survival-1cycle NMA'!AN8</f>
        <v>0.92186215045303288</v>
      </c>
      <c r="AN7" s="12">
        <f t="shared" si="12"/>
        <v>2.7013274952782496E-2</v>
      </c>
      <c r="AO7" s="41">
        <f>'Survival-1cycle NMA'!AO8</f>
        <v>0.89484887550025038</v>
      </c>
    </row>
    <row r="8" spans="1:41">
      <c r="A8" s="12">
        <v>5</v>
      </c>
      <c r="B8" s="12">
        <f t="shared" si="0"/>
        <v>0.23013698630136986</v>
      </c>
      <c r="C8" s="41">
        <f>'Survival-1cycle NMA'!AD9</f>
        <v>0.91474702551498199</v>
      </c>
      <c r="D8" s="41">
        <f>'Survival-1cycle NMA'!AE9</f>
        <v>0.73694690190796375</v>
      </c>
      <c r="E8" s="12">
        <f t="shared" si="1"/>
        <v>0.17780012360701825</v>
      </c>
      <c r="F8" s="12">
        <v>0.86611343419803599</v>
      </c>
      <c r="G8" s="12">
        <v>0.70169458109520499</v>
      </c>
      <c r="H8" s="12">
        <f t="shared" si="2"/>
        <v>0.164418853102831</v>
      </c>
      <c r="I8" s="41">
        <f>'Survival-1cycle NMA'!AF9</f>
        <v>0.89889146167937128</v>
      </c>
      <c r="J8" s="12">
        <f t="shared" si="3"/>
        <v>9.4212880876829996E-2</v>
      </c>
      <c r="K8" s="41">
        <f>'Survival-1cycle NMA'!AG9</f>
        <v>0.80467858080254129</v>
      </c>
      <c r="L8" s="12">
        <v>0.87279806825126005</v>
      </c>
      <c r="M8" s="12">
        <v>0.86611343419803599</v>
      </c>
      <c r="N8" s="12">
        <v>0.70169458109520499</v>
      </c>
      <c r="O8" s="41">
        <f>'Survival-1cycle NMA'!AF9</f>
        <v>0.89889146167937128</v>
      </c>
      <c r="P8" s="12">
        <f t="shared" si="4"/>
        <v>9.4212880876829996E-2</v>
      </c>
      <c r="Q8" s="41">
        <f>'Survival-1cycle NMA'!AG9</f>
        <v>0.80467858080254129</v>
      </c>
      <c r="R8" s="12">
        <v>0.86611343419803599</v>
      </c>
      <c r="S8" s="12">
        <f t="shared" si="5"/>
        <v>0.164418853102831</v>
      </c>
      <c r="T8" s="12">
        <v>0.70169458109520499</v>
      </c>
      <c r="U8" s="41">
        <f>'Survival-1cycle NMA'!AH9</f>
        <v>0.91303158484895286</v>
      </c>
      <c r="V8" s="12">
        <f t="shared" si="6"/>
        <v>2.782588625210225E-2</v>
      </c>
      <c r="W8" s="41">
        <f>'Survival-1cycle NMA'!AI9</f>
        <v>0.88520569859685061</v>
      </c>
      <c r="X8" s="41">
        <f>'Survival-1cycle NMA'!AF9</f>
        <v>0.89889146167937128</v>
      </c>
      <c r="Y8" s="12">
        <f t="shared" si="7"/>
        <v>9.4212880876829996E-2</v>
      </c>
      <c r="Z8" s="41">
        <f>'Survival-1cycle NMA'!AG9</f>
        <v>0.80467858080254129</v>
      </c>
      <c r="AA8" s="41">
        <f>'Survival-1cycle NMA'!AN9</f>
        <v>0.88780776025582109</v>
      </c>
      <c r="AB8" s="12">
        <f t="shared" si="8"/>
        <v>5.2229000650624413E-2</v>
      </c>
      <c r="AC8" s="41">
        <f>'Survival-1cycle NMA'!AO9</f>
        <v>0.83557875960519667</v>
      </c>
      <c r="AD8" s="41">
        <f>'Survival-1cycle NMA'!AJ9</f>
        <v>0.94422515152368058</v>
      </c>
      <c r="AE8" s="12">
        <f t="shared" si="9"/>
        <v>9.8365963220640729E-2</v>
      </c>
      <c r="AF8" s="41">
        <f>'Survival-1cycle NMA'!AK9</f>
        <v>0.84585918830303986</v>
      </c>
      <c r="AG8" s="12">
        <v>0.86611343419803599</v>
      </c>
      <c r="AH8" s="12">
        <f t="shared" si="10"/>
        <v>0.164418853102831</v>
      </c>
      <c r="AI8" s="12">
        <v>0.70169458109520499</v>
      </c>
      <c r="AJ8" s="41">
        <f>'Survival-1cycle NMA'!AL9</f>
        <v>0.92235338785527565</v>
      </c>
      <c r="AK8" s="12">
        <f t="shared" si="11"/>
        <v>1.7437087010273578E-2</v>
      </c>
      <c r="AL8" s="41">
        <f>'Survival-1cycle NMA'!AM9</f>
        <v>0.90491630084500208</v>
      </c>
      <c r="AM8" s="41">
        <f>'Survival-1cycle NMA'!AN9</f>
        <v>0.88780776025582109</v>
      </c>
      <c r="AN8" s="12">
        <f t="shared" si="12"/>
        <v>5.2229000650624413E-2</v>
      </c>
      <c r="AO8" s="41">
        <f>'Survival-1cycle NMA'!AO9</f>
        <v>0.83557875960519667</v>
      </c>
    </row>
    <row r="9" spans="1:41">
      <c r="A9" s="12">
        <v>6</v>
      </c>
      <c r="B9" s="12">
        <f t="shared" si="0"/>
        <v>0.28767123287671231</v>
      </c>
      <c r="C9" s="41">
        <f>'Survival-1cycle NMA'!AD10</f>
        <v>0.89271562088745182</v>
      </c>
      <c r="D9" s="41">
        <f>'Survival-1cycle NMA'!AE10</f>
        <v>0.67853949130625035</v>
      </c>
      <c r="E9" s="12">
        <f t="shared" si="1"/>
        <v>0.21417612958120147</v>
      </c>
      <c r="F9" s="12">
        <v>0.826521747574675</v>
      </c>
      <c r="G9" s="12">
        <v>0.62172474730649396</v>
      </c>
      <c r="H9" s="12">
        <f t="shared" si="2"/>
        <v>0.20479700026818104</v>
      </c>
      <c r="I9" s="41">
        <f>'Survival-1cycle NMA'!AF10</f>
        <v>0.8689765674985902</v>
      </c>
      <c r="J9" s="12">
        <f t="shared" si="3"/>
        <v>0.11925873501620898</v>
      </c>
      <c r="K9" s="41">
        <f>'Survival-1cycle NMA'!AG10</f>
        <v>0.74971783248238122</v>
      </c>
      <c r="L9" s="12">
        <v>0.83401082105864999</v>
      </c>
      <c r="M9" s="12">
        <v>0.826521747574675</v>
      </c>
      <c r="N9" s="12">
        <v>0.62172474730649396</v>
      </c>
      <c r="O9" s="41">
        <f>'Survival-1cycle NMA'!AF10</f>
        <v>0.8689765674985902</v>
      </c>
      <c r="P9" s="12">
        <f t="shared" si="4"/>
        <v>0.11925873501620898</v>
      </c>
      <c r="Q9" s="41">
        <f>'Survival-1cycle NMA'!AG10</f>
        <v>0.74971783248238122</v>
      </c>
      <c r="R9" s="12">
        <v>0.826521747574675</v>
      </c>
      <c r="S9" s="12">
        <f t="shared" si="5"/>
        <v>0.20479700026818104</v>
      </c>
      <c r="T9" s="12">
        <v>0.62172474730649396</v>
      </c>
      <c r="U9" s="41">
        <f>'Survival-1cycle NMA'!AH10</f>
        <v>0.89010590896468111</v>
      </c>
      <c r="V9" s="12">
        <f t="shared" si="6"/>
        <v>4.3714650130868171E-2</v>
      </c>
      <c r="W9" s="41">
        <f>'Survival-1cycle NMA'!AI10</f>
        <v>0.84639125883381294</v>
      </c>
      <c r="X9" s="41">
        <f>'Survival-1cycle NMA'!AF10</f>
        <v>0.8689765674985902</v>
      </c>
      <c r="Y9" s="12">
        <f t="shared" si="7"/>
        <v>0.11925873501620898</v>
      </c>
      <c r="Z9" s="41">
        <f>'Survival-1cycle NMA'!AG10</f>
        <v>0.74971783248238122</v>
      </c>
      <c r="AA9" s="41">
        <f>'Survival-1cycle NMA'!AN10</f>
        <v>0.85265233281594488</v>
      </c>
      <c r="AB9" s="12">
        <f t="shared" si="8"/>
        <v>8.2971512573950856E-2</v>
      </c>
      <c r="AC9" s="41">
        <f>'Survival-1cycle NMA'!AO10</f>
        <v>0.76968082024199402</v>
      </c>
      <c r="AD9" s="41">
        <f>'Survival-1cycle NMA'!AJ10</f>
        <v>0.92834316509338544</v>
      </c>
      <c r="AE9" s="12">
        <f t="shared" si="9"/>
        <v>0.12877803805733301</v>
      </c>
      <c r="AF9" s="41">
        <f>'Survival-1cycle NMA'!AK10</f>
        <v>0.79956512703605243</v>
      </c>
      <c r="AG9" s="12">
        <v>0.826521747574675</v>
      </c>
      <c r="AH9" s="12">
        <f t="shared" si="10"/>
        <v>0.20479700026818104</v>
      </c>
      <c r="AI9" s="12">
        <v>0.62172474730649396</v>
      </c>
      <c r="AJ9" s="41">
        <f>'Survival-1cycle NMA'!AL10</f>
        <v>0.9023901299297562</v>
      </c>
      <c r="AK9" s="12">
        <f t="shared" si="11"/>
        <v>3.9923475153879284E-2</v>
      </c>
      <c r="AL9" s="41">
        <f>'Survival-1cycle NMA'!AM10</f>
        <v>0.86246665477587692</v>
      </c>
      <c r="AM9" s="41">
        <f>'Survival-1cycle NMA'!AN10</f>
        <v>0.85265233281594488</v>
      </c>
      <c r="AN9" s="12">
        <f t="shared" si="12"/>
        <v>8.2971512573950856E-2</v>
      </c>
      <c r="AO9" s="41">
        <f>'Survival-1cycle NMA'!AO10</f>
        <v>0.76968082024199402</v>
      </c>
    </row>
    <row r="10" spans="1:41">
      <c r="A10" s="12">
        <v>7</v>
      </c>
      <c r="B10" s="12">
        <f t="shared" si="0"/>
        <v>0.34520547945205482</v>
      </c>
      <c r="C10" s="41">
        <f>'Survival-1cycle NMA'!AD11</f>
        <v>0.86972164995519285</v>
      </c>
      <c r="D10" s="41">
        <f>'Survival-1cycle NMA'!AE11</f>
        <v>0.62933685123993188</v>
      </c>
      <c r="E10" s="12">
        <f t="shared" si="1"/>
        <v>0.24038479871526097</v>
      </c>
      <c r="F10" s="12">
        <v>0.78845211418338901</v>
      </c>
      <c r="G10" s="12">
        <v>0.55073858506055995</v>
      </c>
      <c r="H10" s="12">
        <f t="shared" si="2"/>
        <v>0.23771352912282906</v>
      </c>
      <c r="I10" s="41">
        <f>'Survival-1cycle NMA'!AF11</f>
        <v>0.83896831605329714</v>
      </c>
      <c r="J10" s="12">
        <f t="shared" si="3"/>
        <v>0.13999308143732725</v>
      </c>
      <c r="K10" s="41">
        <f>'Survival-1cycle NMA'!AG11</f>
        <v>0.69897523461596989</v>
      </c>
      <c r="L10" s="12">
        <v>0.79930630047429996</v>
      </c>
      <c r="M10" s="12">
        <v>0.78845211418338901</v>
      </c>
      <c r="N10" s="12">
        <v>0.55073858506055995</v>
      </c>
      <c r="O10" s="41">
        <f>'Survival-1cycle NMA'!AF11</f>
        <v>0.83896831605329714</v>
      </c>
      <c r="P10" s="12">
        <f t="shared" si="4"/>
        <v>0.13999308143732725</v>
      </c>
      <c r="Q10" s="41">
        <f>'Survival-1cycle NMA'!AG11</f>
        <v>0.69897523461596989</v>
      </c>
      <c r="R10" s="12">
        <v>0.78845211418338901</v>
      </c>
      <c r="S10" s="12">
        <f t="shared" si="5"/>
        <v>0.23771352912282906</v>
      </c>
      <c r="T10" s="12">
        <v>0.55073858506055995</v>
      </c>
      <c r="U10" s="41">
        <f>'Survival-1cycle NMA'!AH11</f>
        <v>0.86636893322231434</v>
      </c>
      <c r="V10" s="12">
        <f t="shared" si="6"/>
        <v>6.0508701953806532E-2</v>
      </c>
      <c r="W10" s="41">
        <f>'Survival-1cycle NMA'!AI11</f>
        <v>0.80586023126850781</v>
      </c>
      <c r="X10" s="41">
        <f>'Survival-1cycle NMA'!AF11</f>
        <v>0.83896831605329714</v>
      </c>
      <c r="Y10" s="12">
        <f t="shared" si="7"/>
        <v>0.13999308143732725</v>
      </c>
      <c r="Z10" s="41">
        <f>'Survival-1cycle NMA'!AG11</f>
        <v>0.69897523461596989</v>
      </c>
      <c r="AA10" s="41">
        <f>'Survival-1cycle NMA'!AN11</f>
        <v>0.81714290759448827</v>
      </c>
      <c r="AB10" s="12">
        <f t="shared" si="8"/>
        <v>0.1165379257707897</v>
      </c>
      <c r="AC10" s="41">
        <f>'Survival-1cycle NMA'!AO11</f>
        <v>0.70060498182369857</v>
      </c>
      <c r="AD10" s="41">
        <f>'Survival-1cycle NMA'!AJ11</f>
        <v>0.91127726480856319</v>
      </c>
      <c r="AE10" s="12">
        <f t="shared" si="9"/>
        <v>0.15630011120112719</v>
      </c>
      <c r="AF10" s="41">
        <f>'Survival-1cycle NMA'!AK11</f>
        <v>0.754977153607436</v>
      </c>
      <c r="AG10" s="12">
        <v>0.78845211418338901</v>
      </c>
      <c r="AH10" s="12">
        <f t="shared" si="10"/>
        <v>0.23771352912282906</v>
      </c>
      <c r="AI10" s="12">
        <v>0.55073858506055995</v>
      </c>
      <c r="AJ10" s="41">
        <f>'Survival-1cycle NMA'!AL11</f>
        <v>0.88034351318548631</v>
      </c>
      <c r="AK10" s="12">
        <f t="shared" si="11"/>
        <v>6.3723897260750229E-2</v>
      </c>
      <c r="AL10" s="41">
        <f>'Survival-1cycle NMA'!AM11</f>
        <v>0.81661961592473609</v>
      </c>
      <c r="AM10" s="41">
        <f>'Survival-1cycle NMA'!AN11</f>
        <v>0.81714290759448827</v>
      </c>
      <c r="AN10" s="12">
        <f t="shared" si="12"/>
        <v>0.1165379257707897</v>
      </c>
      <c r="AO10" s="41">
        <f>'Survival-1cycle NMA'!AO11</f>
        <v>0.70060498182369857</v>
      </c>
    </row>
    <row r="11" spans="1:41">
      <c r="A11" s="12">
        <v>8</v>
      </c>
      <c r="B11" s="12">
        <f t="shared" si="0"/>
        <v>0.40273972602739727</v>
      </c>
      <c r="C11" s="41">
        <f>'Survival-1cycle NMA'!AD12</f>
        <v>0.8459004854590455</v>
      </c>
      <c r="D11" s="41">
        <f>'Survival-1cycle NMA'!AE12</f>
        <v>0.58759776589295309</v>
      </c>
      <c r="E11" s="12">
        <f t="shared" si="1"/>
        <v>0.25830271956609241</v>
      </c>
      <c r="F11" s="12">
        <v>0.75228072334732998</v>
      </c>
      <c r="G11" s="12">
        <v>0.48851894653121603</v>
      </c>
      <c r="H11" s="12">
        <f t="shared" si="2"/>
        <v>0.26376177681611396</v>
      </c>
      <c r="I11" s="41">
        <f>'Survival-1cycle NMA'!AF12</f>
        <v>0.80918126515702515</v>
      </c>
      <c r="J11" s="12">
        <f t="shared" si="3"/>
        <v>0.15660047861014248</v>
      </c>
      <c r="K11" s="41">
        <f>'Survival-1cycle NMA'!AG12</f>
        <v>0.65258078654688267</v>
      </c>
      <c r="L11" s="12">
        <v>0.76871508575363501</v>
      </c>
      <c r="M11" s="12">
        <v>0.75228072334732998</v>
      </c>
      <c r="N11" s="12">
        <v>0.48851894653121603</v>
      </c>
      <c r="O11" s="41">
        <f>'Survival-1cycle NMA'!AF12</f>
        <v>0.80918126515702515</v>
      </c>
      <c r="P11" s="12">
        <f t="shared" si="4"/>
        <v>0.15660047861014248</v>
      </c>
      <c r="Q11" s="41">
        <f>'Survival-1cycle NMA'!AG12</f>
        <v>0.65258078654688267</v>
      </c>
      <c r="R11" s="12">
        <v>0.75228072334732998</v>
      </c>
      <c r="S11" s="12">
        <f t="shared" si="5"/>
        <v>0.26376177681611396</v>
      </c>
      <c r="T11" s="12">
        <v>0.48851894653121603</v>
      </c>
      <c r="U11" s="41">
        <f>'Survival-1cycle NMA'!AH12</f>
        <v>0.84196994488751054</v>
      </c>
      <c r="V11" s="12">
        <f t="shared" si="6"/>
        <v>7.736156269462402E-2</v>
      </c>
      <c r="W11" s="41">
        <f>'Survival-1cycle NMA'!AI12</f>
        <v>0.76460838219288652</v>
      </c>
      <c r="X11" s="41">
        <f>'Survival-1cycle NMA'!AF12</f>
        <v>0.80918126515702515</v>
      </c>
      <c r="Y11" s="12">
        <f t="shared" si="7"/>
        <v>0.15660047861014248</v>
      </c>
      <c r="Z11" s="41">
        <f>'Survival-1cycle NMA'!AG12</f>
        <v>0.65258078654688267</v>
      </c>
      <c r="AA11" s="41">
        <f>'Survival-1cycle NMA'!AN12</f>
        <v>0.7817770027125146</v>
      </c>
      <c r="AB11" s="12">
        <f t="shared" si="8"/>
        <v>0.15058622525981791</v>
      </c>
      <c r="AC11" s="41">
        <f>'Survival-1cycle NMA'!AO12</f>
        <v>0.63119077745269669</v>
      </c>
      <c r="AD11" s="41">
        <f>'Survival-1cycle NMA'!AJ12</f>
        <v>0.893120530026</v>
      </c>
      <c r="AE11" s="12">
        <f t="shared" si="9"/>
        <v>0.18047845097040049</v>
      </c>
      <c r="AF11" s="41">
        <f>'Survival-1cycle NMA'!AK12</f>
        <v>0.71264207905559951</v>
      </c>
      <c r="AG11" s="12">
        <v>0.75228072334732998</v>
      </c>
      <c r="AH11" s="12">
        <f t="shared" si="10"/>
        <v>0.26376177681611396</v>
      </c>
      <c r="AI11" s="12">
        <v>0.48851894653121603</v>
      </c>
      <c r="AJ11" s="41">
        <f>'Survival-1cycle NMA'!AL12</f>
        <v>0.85632497623676107</v>
      </c>
      <c r="AK11" s="12">
        <f t="shared" si="11"/>
        <v>8.733077035509218E-2</v>
      </c>
      <c r="AL11" s="41">
        <f>'Survival-1cycle NMA'!AM12</f>
        <v>0.76899420588166889</v>
      </c>
      <c r="AM11" s="41">
        <f>'Survival-1cycle NMA'!AN12</f>
        <v>0.7817770027125146</v>
      </c>
      <c r="AN11" s="12">
        <f t="shared" si="12"/>
        <v>0.15058622525981791</v>
      </c>
      <c r="AO11" s="41">
        <f>'Survival-1cycle NMA'!AO12</f>
        <v>0.63119077745269669</v>
      </c>
    </row>
    <row r="12" spans="1:41">
      <c r="A12" s="12">
        <v>9</v>
      </c>
      <c r="B12" s="12">
        <f t="shared" si="0"/>
        <v>0.46027397260273972</v>
      </c>
      <c r="C12" s="41">
        <f>'Survival-1cycle NMA'!AD13</f>
        <v>0.82139151971929303</v>
      </c>
      <c r="D12" s="41">
        <f>'Survival-1cycle NMA'!AE13</f>
        <v>0.55182916659940595</v>
      </c>
      <c r="E12" s="12">
        <f t="shared" si="1"/>
        <v>0.26956235311988708</v>
      </c>
      <c r="F12" s="12">
        <v>0.71813524051974198</v>
      </c>
      <c r="G12" s="12">
        <v>0.43427485699450502</v>
      </c>
      <c r="H12" s="12">
        <f t="shared" si="2"/>
        <v>0.28386038352523696</v>
      </c>
      <c r="I12" s="41">
        <f>'Survival-1cycle NMA'!AF13</f>
        <v>0.77982507511432053</v>
      </c>
      <c r="J12" s="12">
        <f t="shared" si="3"/>
        <v>0.16949979562108963</v>
      </c>
      <c r="K12" s="41">
        <f>'Survival-1cycle NMA'!AG13</f>
        <v>0.6103252794932309</v>
      </c>
      <c r="L12" s="12">
        <v>0.74125821462674502</v>
      </c>
      <c r="M12" s="12">
        <v>0.71813524051974198</v>
      </c>
      <c r="N12" s="12">
        <v>0.43427485699450502</v>
      </c>
      <c r="O12" s="41">
        <f>'Survival-1cycle NMA'!AF13</f>
        <v>0.77982507511432053</v>
      </c>
      <c r="P12" s="12">
        <f t="shared" si="4"/>
        <v>0.16949979562108963</v>
      </c>
      <c r="Q12" s="41">
        <f>'Survival-1cycle NMA'!AG13</f>
        <v>0.6103252794932309</v>
      </c>
      <c r="R12" s="12">
        <v>0.71813524051974198</v>
      </c>
      <c r="S12" s="12">
        <f t="shared" si="5"/>
        <v>0.28386038352523696</v>
      </c>
      <c r="T12" s="12">
        <v>0.43427485699450502</v>
      </c>
      <c r="U12" s="41">
        <f>'Survival-1cycle NMA'!AH13</f>
        <v>0.81705334196066337</v>
      </c>
      <c r="V12" s="12">
        <f t="shared" si="6"/>
        <v>9.3654071397837546E-2</v>
      </c>
      <c r="W12" s="41">
        <f>'Survival-1cycle NMA'!AI13</f>
        <v>0.72339927056282582</v>
      </c>
      <c r="X12" s="41">
        <f>'Survival-1cycle NMA'!AF13</f>
        <v>0.77982507511432053</v>
      </c>
      <c r="Y12" s="12">
        <f t="shared" si="7"/>
        <v>0.16949979562108963</v>
      </c>
      <c r="Z12" s="41">
        <f>'Survival-1cycle NMA'!AG13</f>
        <v>0.6103252794932309</v>
      </c>
      <c r="AA12" s="41">
        <f>'Survival-1cycle NMA'!AN13</f>
        <v>0.7468956001108058</v>
      </c>
      <c r="AB12" s="12">
        <f t="shared" si="8"/>
        <v>0.18328853682081336</v>
      </c>
      <c r="AC12" s="41">
        <f>'Survival-1cycle NMA'!AO13</f>
        <v>0.56360706328999244</v>
      </c>
      <c r="AD12" s="41">
        <f>'Survival-1cycle NMA'!AJ13</f>
        <v>0.87397236669010314</v>
      </c>
      <c r="AE12" s="12">
        <f t="shared" si="9"/>
        <v>0.2011932393743654</v>
      </c>
      <c r="AF12" s="41">
        <f>'Survival-1cycle NMA'!AK13</f>
        <v>0.67277912731573775</v>
      </c>
      <c r="AG12" s="12">
        <v>0.71813524051974198</v>
      </c>
      <c r="AH12" s="12">
        <f t="shared" si="10"/>
        <v>0.28386038352523696</v>
      </c>
      <c r="AI12" s="12">
        <v>0.43427485699450502</v>
      </c>
      <c r="AJ12" s="41">
        <f>'Survival-1cycle NMA'!AL13</f>
        <v>0.83047260720043414</v>
      </c>
      <c r="AK12" s="12">
        <f t="shared" si="11"/>
        <v>0.10960785424593134</v>
      </c>
      <c r="AL12" s="41">
        <f>'Survival-1cycle NMA'!AM13</f>
        <v>0.72086475295450281</v>
      </c>
      <c r="AM12" s="41">
        <f>'Survival-1cycle NMA'!AN13</f>
        <v>0.7468956001108058</v>
      </c>
      <c r="AN12" s="12">
        <f t="shared" si="12"/>
        <v>0.18328853682081336</v>
      </c>
      <c r="AO12" s="41">
        <f>'Survival-1cycle NMA'!AO13</f>
        <v>0.56360706328999244</v>
      </c>
    </row>
    <row r="13" spans="1:41">
      <c r="A13" s="12">
        <v>10</v>
      </c>
      <c r="B13" s="12">
        <f t="shared" si="0"/>
        <v>0.51780821917808217</v>
      </c>
      <c r="C13" s="41">
        <f>'Survival-1cycle NMA'!AD14</f>
        <v>0.79633015935376672</v>
      </c>
      <c r="D13" s="41">
        <f>'Survival-1cycle NMA'!AE14</f>
        <v>0.52085026356222919</v>
      </c>
      <c r="E13" s="12">
        <f t="shared" si="1"/>
        <v>0.27547989579153753</v>
      </c>
      <c r="F13" s="12">
        <v>0.68601395664054599</v>
      </c>
      <c r="G13" s="12">
        <v>0.38705639372767903</v>
      </c>
      <c r="H13" s="12">
        <f t="shared" si="2"/>
        <v>0.29895756291286696</v>
      </c>
      <c r="I13" s="41">
        <f>'Survival-1cycle NMA'!AF14</f>
        <v>0.75104205431652127</v>
      </c>
      <c r="J13" s="12">
        <f t="shared" si="3"/>
        <v>0.17916880110447531</v>
      </c>
      <c r="K13" s="41">
        <f>'Survival-1cycle NMA'!AG14</f>
        <v>0.57187325321204596</v>
      </c>
      <c r="L13" s="12">
        <v>0.71606992713011597</v>
      </c>
      <c r="M13" s="12">
        <v>0.68601395664054599</v>
      </c>
      <c r="N13" s="12">
        <v>0.38705639372767903</v>
      </c>
      <c r="O13" s="41">
        <f>'Survival-1cycle NMA'!AF14</f>
        <v>0.75104205431652127</v>
      </c>
      <c r="P13" s="12">
        <f t="shared" si="4"/>
        <v>0.17916880110447531</v>
      </c>
      <c r="Q13" s="41">
        <f>'Survival-1cycle NMA'!AG14</f>
        <v>0.57187325321204596</v>
      </c>
      <c r="R13" s="12">
        <v>0.68601395664054599</v>
      </c>
      <c r="S13" s="12">
        <f t="shared" si="5"/>
        <v>0.29895756291286696</v>
      </c>
      <c r="T13" s="12">
        <v>0.38705639372767903</v>
      </c>
      <c r="U13" s="41">
        <f>'Survival-1cycle NMA'!AH14</f>
        <v>0.79175373712595609</v>
      </c>
      <c r="V13" s="12">
        <f t="shared" si="6"/>
        <v>0.10894867173977341</v>
      </c>
      <c r="W13" s="41">
        <f>'Survival-1cycle NMA'!AI14</f>
        <v>0.68280506538618269</v>
      </c>
      <c r="X13" s="41">
        <f>'Survival-1cycle NMA'!AF14</f>
        <v>0.75104205431652127</v>
      </c>
      <c r="Y13" s="12">
        <f t="shared" si="7"/>
        <v>0.17916880110447531</v>
      </c>
      <c r="Z13" s="41">
        <f>'Survival-1cycle NMA'!AG14</f>
        <v>0.57187325321204596</v>
      </c>
      <c r="AA13" s="41">
        <f>'Survival-1cycle NMA'!AN14</f>
        <v>0.7127355620632041</v>
      </c>
      <c r="AB13" s="12">
        <f t="shared" si="8"/>
        <v>0.21334021539840703</v>
      </c>
      <c r="AC13" s="41">
        <f>'Survival-1cycle NMA'!AO14</f>
        <v>0.49939534666479707</v>
      </c>
      <c r="AD13" s="41">
        <f>'Survival-1cycle NMA'!AJ14</f>
        <v>0.85393350906917453</v>
      </c>
      <c r="AE13" s="12">
        <f t="shared" si="9"/>
        <v>0.21850610998977438</v>
      </c>
      <c r="AF13" s="41">
        <f>'Survival-1cycle NMA'!AK14</f>
        <v>0.63542739907940016</v>
      </c>
      <c r="AG13" s="12">
        <v>0.68601395664054599</v>
      </c>
      <c r="AH13" s="12">
        <f t="shared" si="10"/>
        <v>0.29895756291286696</v>
      </c>
      <c r="AI13" s="12">
        <v>0.38705639372767903</v>
      </c>
      <c r="AJ13" s="41">
        <f>'Survival-1cycle NMA'!AL14</f>
        <v>0.80294463792617077</v>
      </c>
      <c r="AK13" s="12">
        <f t="shared" si="11"/>
        <v>0.12974338996154522</v>
      </c>
      <c r="AL13" s="41">
        <f>'Survival-1cycle NMA'!AM14</f>
        <v>0.67320124796462555</v>
      </c>
      <c r="AM13" s="41">
        <f>'Survival-1cycle NMA'!AN14</f>
        <v>0.7127355620632041</v>
      </c>
      <c r="AN13" s="12">
        <f t="shared" si="12"/>
        <v>0.21334021539840703</v>
      </c>
      <c r="AO13" s="41">
        <f>'Survival-1cycle NMA'!AO14</f>
        <v>0.49939534666479707</v>
      </c>
    </row>
    <row r="14" spans="1:41">
      <c r="A14" s="12">
        <v>11</v>
      </c>
      <c r="B14" s="12">
        <f t="shared" si="0"/>
        <v>0.57534246575342463</v>
      </c>
      <c r="C14" s="41">
        <f>'Survival-1cycle NMA'!AD15</f>
        <v>0.77084504072543292</v>
      </c>
      <c r="D14" s="41">
        <f>'Survival-1cycle NMA'!AE15</f>
        <v>0.49374781724623135</v>
      </c>
      <c r="E14" s="12">
        <f t="shared" si="1"/>
        <v>0.27709722347920157</v>
      </c>
      <c r="F14" s="12">
        <v>0.65584854103079604</v>
      </c>
      <c r="G14" s="12">
        <v>0.34593027625304301</v>
      </c>
      <c r="H14" s="12">
        <f t="shared" si="2"/>
        <v>0.30991826477775303</v>
      </c>
      <c r="I14" s="41">
        <f>'Survival-1cycle NMA'!AF15</f>
        <v>0.72292916639739513</v>
      </c>
      <c r="J14" s="12">
        <f t="shared" si="3"/>
        <v>0.18607118592696681</v>
      </c>
      <c r="K14" s="41">
        <f>'Survival-1cycle NMA'!AG15</f>
        <v>0.53685798047042832</v>
      </c>
      <c r="L14" s="12">
        <v>0.69252980368105199</v>
      </c>
      <c r="M14" s="12">
        <v>0.65584854103079604</v>
      </c>
      <c r="N14" s="12">
        <v>0.34593027625304301</v>
      </c>
      <c r="O14" s="41">
        <f>'Survival-1cycle NMA'!AF15</f>
        <v>0.72292916639739513</v>
      </c>
      <c r="P14" s="12">
        <f t="shared" si="4"/>
        <v>0.18607118592696681</v>
      </c>
      <c r="Q14" s="41">
        <f>'Survival-1cycle NMA'!AG15</f>
        <v>0.53685798047042832</v>
      </c>
      <c r="R14" s="12">
        <v>0.65584854103079604</v>
      </c>
      <c r="S14" s="12">
        <f t="shared" si="5"/>
        <v>0.30991826477775303</v>
      </c>
      <c r="T14" s="12">
        <v>0.34593027625304301</v>
      </c>
      <c r="U14" s="41">
        <f>'Survival-1cycle NMA'!AH15</f>
        <v>0.76619488734291308</v>
      </c>
      <c r="V14" s="12">
        <f t="shared" si="6"/>
        <v>0.12295073250367816</v>
      </c>
      <c r="W14" s="41">
        <f>'Survival-1cycle NMA'!AI15</f>
        <v>0.64324415483923492</v>
      </c>
      <c r="X14" s="41">
        <f>'Survival-1cycle NMA'!AF15</f>
        <v>0.72292916639739513</v>
      </c>
      <c r="Y14" s="12">
        <f t="shared" si="7"/>
        <v>0.18607118592696681</v>
      </c>
      <c r="Z14" s="41">
        <f>'Survival-1cycle NMA'!AG15</f>
        <v>0.53685798047042832</v>
      </c>
      <c r="AA14" s="41">
        <f>'Survival-1cycle NMA'!AN15</f>
        <v>0.6794615157999111</v>
      </c>
      <c r="AB14" s="12">
        <f t="shared" si="8"/>
        <v>0.23990247137790893</v>
      </c>
      <c r="AC14" s="41">
        <f>'Survival-1cycle NMA'!AO15</f>
        <v>0.43955904442200217</v>
      </c>
      <c r="AD14" s="41">
        <f>'Survival-1cycle NMA'!AJ15</f>
        <v>0.83310403819893164</v>
      </c>
      <c r="AE14" s="12">
        <f t="shared" si="9"/>
        <v>0.23257646861020542</v>
      </c>
      <c r="AF14" s="41">
        <f>'Survival-1cycle NMA'!AK15</f>
        <v>0.60052756958872622</v>
      </c>
      <c r="AG14" s="12">
        <v>0.65584854103079604</v>
      </c>
      <c r="AH14" s="12">
        <f t="shared" si="10"/>
        <v>0.30991826477775303</v>
      </c>
      <c r="AI14" s="12">
        <v>0.34593027625304301</v>
      </c>
      <c r="AJ14" s="41">
        <f>'Survival-1cycle NMA'!AL15</f>
        <v>0.77391595880588016</v>
      </c>
      <c r="AK14" s="12">
        <f t="shared" si="11"/>
        <v>0.14719745233635861</v>
      </c>
      <c r="AL14" s="41">
        <f>'Survival-1cycle NMA'!AM15</f>
        <v>0.62671850646952154</v>
      </c>
      <c r="AM14" s="41">
        <f>'Survival-1cycle NMA'!AN15</f>
        <v>0.6794615157999111</v>
      </c>
      <c r="AN14" s="12">
        <f t="shared" si="12"/>
        <v>0.23990247137790893</v>
      </c>
      <c r="AO14" s="41">
        <f>'Survival-1cycle NMA'!AO15</f>
        <v>0.43955904442200217</v>
      </c>
    </row>
    <row r="15" spans="1:41">
      <c r="A15" s="12">
        <v>12</v>
      </c>
      <c r="B15" s="12">
        <f t="shared" si="0"/>
        <v>0.63287671232876708</v>
      </c>
      <c r="C15" s="41">
        <f>'Survival-1cycle NMA'!AD16</f>
        <v>0.74505708058070685</v>
      </c>
      <c r="D15" s="41">
        <f>'Survival-1cycle NMA'!AE16</f>
        <v>0.46981676493611729</v>
      </c>
      <c r="E15" s="12">
        <f t="shared" si="1"/>
        <v>0.27524031564458956</v>
      </c>
      <c r="F15" s="12">
        <v>0.62753808655750798</v>
      </c>
      <c r="G15" s="12">
        <v>0.31004803435553102</v>
      </c>
      <c r="H15" s="12">
        <f t="shared" si="2"/>
        <v>0.31749005220197696</v>
      </c>
      <c r="I15" s="41">
        <f>'Survival-1cycle NMA'!AF16</f>
        <v>0.69555174640189454</v>
      </c>
      <c r="J15" s="12">
        <f t="shared" si="3"/>
        <v>0.19062853601748753</v>
      </c>
      <c r="K15" s="41">
        <f>'Survival-1cycle NMA'!AG16</f>
        <v>0.50492321038440702</v>
      </c>
      <c r="L15" s="12">
        <v>0.67019944954518895</v>
      </c>
      <c r="M15" s="12">
        <v>0.62753808655750798</v>
      </c>
      <c r="N15" s="12">
        <v>0.31004803435553102</v>
      </c>
      <c r="O15" s="41">
        <f>'Survival-1cycle NMA'!AF16</f>
        <v>0.69555174640189454</v>
      </c>
      <c r="P15" s="12">
        <f t="shared" si="4"/>
        <v>0.19062853601748753</v>
      </c>
      <c r="Q15" s="41">
        <f>'Survival-1cycle NMA'!AG16</f>
        <v>0.50492321038440702</v>
      </c>
      <c r="R15" s="12">
        <v>0.62753808655750798</v>
      </c>
      <c r="S15" s="12">
        <f t="shared" si="5"/>
        <v>0.31749005220197696</v>
      </c>
      <c r="T15" s="12">
        <v>0.31004803435553102</v>
      </c>
      <c r="U15" s="41">
        <f>'Survival-1cycle NMA'!AH16</f>
        <v>0.74048985001808187</v>
      </c>
      <c r="V15" s="12">
        <f t="shared" si="6"/>
        <v>0.13547665510085627</v>
      </c>
      <c r="W15" s="41">
        <f>'Survival-1cycle NMA'!AI16</f>
        <v>0.60501319491722561</v>
      </c>
      <c r="X15" s="41">
        <f>'Survival-1cycle NMA'!AF16</f>
        <v>0.69555174640189454</v>
      </c>
      <c r="Y15" s="12">
        <f t="shared" si="7"/>
        <v>0.19062853601748753</v>
      </c>
      <c r="Z15" s="41">
        <f>'Survival-1cycle NMA'!AG16</f>
        <v>0.50492321038440702</v>
      </c>
      <c r="AA15" s="41">
        <f>'Survival-1cycle NMA'!AN16</f>
        <v>0.64718639770887432</v>
      </c>
      <c r="AB15" s="12">
        <f t="shared" si="8"/>
        <v>0.26251957456248548</v>
      </c>
      <c r="AC15" s="41">
        <f>'Survival-1cycle NMA'!AO16</f>
        <v>0.38466682314638884</v>
      </c>
      <c r="AD15" s="41">
        <f>'Survival-1cycle NMA'!AJ16</f>
        <v>0.81158245524661476</v>
      </c>
      <c r="AE15" s="12">
        <f t="shared" si="9"/>
        <v>0.2436141309015567</v>
      </c>
      <c r="AF15" s="41">
        <f>'Survival-1cycle NMA'!AK16</f>
        <v>0.56796832434505806</v>
      </c>
      <c r="AG15" s="12">
        <v>0.62753808655750798</v>
      </c>
      <c r="AH15" s="12">
        <f t="shared" si="10"/>
        <v>0.31749005220197696</v>
      </c>
      <c r="AI15" s="12">
        <v>0.31004803435553102</v>
      </c>
      <c r="AJ15" s="41">
        <f>'Survival-1cycle NMA'!AL16</f>
        <v>0.74357531975373126</v>
      </c>
      <c r="AK15" s="12">
        <f t="shared" si="11"/>
        <v>0.16165132543587557</v>
      </c>
      <c r="AL15" s="41">
        <f>'Survival-1cycle NMA'!AM16</f>
        <v>0.58192399431785569</v>
      </c>
      <c r="AM15" s="41">
        <f>'Survival-1cycle NMA'!AN16</f>
        <v>0.64718639770887432</v>
      </c>
      <c r="AN15" s="12">
        <f t="shared" si="12"/>
        <v>0.26251957456248548</v>
      </c>
      <c r="AO15" s="41">
        <f>'Survival-1cycle NMA'!AO16</f>
        <v>0.38466682314638884</v>
      </c>
    </row>
    <row r="16" spans="1:41">
      <c r="A16" s="12">
        <v>13</v>
      </c>
      <c r="B16" s="12">
        <f t="shared" si="0"/>
        <v>0.69041095890410964</v>
      </c>
      <c r="C16" s="41">
        <f>'Survival-1cycle NMA'!AD17</f>
        <v>0.71907922605424412</v>
      </c>
      <c r="D16" s="41">
        <f>'Survival-1cycle NMA'!AE17</f>
        <v>0.44850927632210025</v>
      </c>
      <c r="E16" s="12">
        <f t="shared" si="1"/>
        <v>0.27056994973214388</v>
      </c>
      <c r="F16" s="12">
        <v>0.60096790947618695</v>
      </c>
      <c r="G16" s="12">
        <v>0.27866604278040302</v>
      </c>
      <c r="H16" s="12">
        <f t="shared" si="2"/>
        <v>0.32230186669578392</v>
      </c>
      <c r="I16" s="41">
        <f>'Survival-1cycle NMA'!AF17</f>
        <v>0.66895246901557059</v>
      </c>
      <c r="J16" s="12">
        <f t="shared" si="3"/>
        <v>0.19321223768630014</v>
      </c>
      <c r="K16" s="41">
        <f>'Survival-1cycle NMA'!AG17</f>
        <v>0.47574023132927046</v>
      </c>
      <c r="L16" s="12">
        <v>0.64877011814075902</v>
      </c>
      <c r="M16" s="12">
        <v>0.60096790947618695</v>
      </c>
      <c r="N16" s="12">
        <v>0.27866604278040302</v>
      </c>
      <c r="O16" s="41">
        <f>'Survival-1cycle NMA'!AF17</f>
        <v>0.66895246901557059</v>
      </c>
      <c r="P16" s="12">
        <f t="shared" si="4"/>
        <v>0.19321223768630014</v>
      </c>
      <c r="Q16" s="41">
        <f>'Survival-1cycle NMA'!AG17</f>
        <v>0.47574023132927046</v>
      </c>
      <c r="R16" s="12">
        <v>0.60096790947618695</v>
      </c>
      <c r="S16" s="12">
        <f t="shared" si="5"/>
        <v>0.32230186669578392</v>
      </c>
      <c r="T16" s="12">
        <v>0.27866604278040302</v>
      </c>
      <c r="U16" s="41">
        <f>'Survival-1cycle NMA'!AH17</f>
        <v>0.7147415229601547</v>
      </c>
      <c r="V16" s="12">
        <f t="shared" si="6"/>
        <v>0.14642801534446126</v>
      </c>
      <c r="W16" s="41">
        <f>'Survival-1cycle NMA'!AI17</f>
        <v>0.56831350761569344</v>
      </c>
      <c r="X16" s="41">
        <f>'Survival-1cycle NMA'!AF17</f>
        <v>0.66895246901557059</v>
      </c>
      <c r="Y16" s="12">
        <f t="shared" si="7"/>
        <v>0.19321223768630014</v>
      </c>
      <c r="Z16" s="41">
        <f>'Survival-1cycle NMA'!AG17</f>
        <v>0.47574023132927046</v>
      </c>
      <c r="AA16" s="41">
        <f>'Survival-1cycle NMA'!AN17</f>
        <v>0.61598529746151831</v>
      </c>
      <c r="AB16" s="12">
        <f t="shared" si="8"/>
        <v>0.28103240269678276</v>
      </c>
      <c r="AC16" s="41">
        <f>'Survival-1cycle NMA'!AO17</f>
        <v>0.33495289476473555</v>
      </c>
      <c r="AD16" s="41">
        <f>'Survival-1cycle NMA'!AJ17</f>
        <v>0.78946515748537327</v>
      </c>
      <c r="AE16" s="12">
        <f t="shared" si="9"/>
        <v>0.25185197015996585</v>
      </c>
      <c r="AF16" s="41">
        <f>'Survival-1cycle NMA'!AK17</f>
        <v>0.53761318732540742</v>
      </c>
      <c r="AG16" s="12">
        <v>0.60096790947618695</v>
      </c>
      <c r="AH16" s="12">
        <f t="shared" si="10"/>
        <v>0.32230186669578392</v>
      </c>
      <c r="AI16" s="12">
        <v>0.27866604278040302</v>
      </c>
      <c r="AJ16" s="41">
        <f>'Survival-1cycle NMA'!AL17</f>
        <v>0.71212260646904701</v>
      </c>
      <c r="AK16" s="12">
        <f t="shared" si="11"/>
        <v>0.17296221816882551</v>
      </c>
      <c r="AL16" s="41">
        <f>'Survival-1cycle NMA'!AM17</f>
        <v>0.5391603883002215</v>
      </c>
      <c r="AM16" s="41">
        <f>'Survival-1cycle NMA'!AN17</f>
        <v>0.61598529746151831</v>
      </c>
      <c r="AN16" s="12">
        <f t="shared" si="12"/>
        <v>0.28103240269678276</v>
      </c>
      <c r="AO16" s="41">
        <f>'Survival-1cycle NMA'!AO17</f>
        <v>0.33495289476473555</v>
      </c>
    </row>
    <row r="17" spans="1:41">
      <c r="A17" s="12">
        <v>14</v>
      </c>
      <c r="B17" s="12">
        <f t="shared" si="0"/>
        <v>0.74794520547945209</v>
      </c>
      <c r="C17" s="41">
        <f>'Survival-1cycle NMA'!AD18</f>
        <v>0.69301648481664724</v>
      </c>
      <c r="D17" s="41">
        <f>'Survival-1cycle NMA'!AE18</f>
        <v>0.42939555724135331</v>
      </c>
      <c r="E17" s="12">
        <f t="shared" si="1"/>
        <v>0.26362092757529393</v>
      </c>
      <c r="F17" s="12">
        <v>0.57601997939175398</v>
      </c>
      <c r="G17" s="12">
        <v>0.25114458602693002</v>
      </c>
      <c r="H17" s="12">
        <f t="shared" si="2"/>
        <v>0.32487539336482396</v>
      </c>
      <c r="I17" s="41">
        <f>'Survival-1cycle NMA'!AF18</f>
        <v>0.64315744125866425</v>
      </c>
      <c r="J17" s="12">
        <f t="shared" si="3"/>
        <v>0.19414406924355859</v>
      </c>
      <c r="K17" s="41">
        <f>'Survival-1cycle NMA'!AG18</f>
        <v>0.44901337201510566</v>
      </c>
      <c r="L17" s="12">
        <v>0.62802464534062696</v>
      </c>
      <c r="M17" s="12">
        <v>0.57601997939175398</v>
      </c>
      <c r="N17" s="12">
        <v>0.25114458602693002</v>
      </c>
      <c r="O17" s="41">
        <f>'Survival-1cycle NMA'!AF18</f>
        <v>0.64315744125866425</v>
      </c>
      <c r="P17" s="12">
        <f t="shared" si="4"/>
        <v>0.19414406924355859</v>
      </c>
      <c r="Q17" s="41">
        <f>'Survival-1cycle NMA'!AG18</f>
        <v>0.44901337201510566</v>
      </c>
      <c r="R17" s="12">
        <v>0.57601997939175398</v>
      </c>
      <c r="S17" s="12">
        <f t="shared" si="5"/>
        <v>0.32487539336482396</v>
      </c>
      <c r="T17" s="12">
        <v>0.25114458602693002</v>
      </c>
      <c r="U17" s="41">
        <f>'Survival-1cycle NMA'!AH18</f>
        <v>0.68904327741173932</v>
      </c>
      <c r="V17" s="12">
        <f t="shared" si="6"/>
        <v>0.15577083517074009</v>
      </c>
      <c r="W17" s="41">
        <f>'Survival-1cycle NMA'!AI18</f>
        <v>0.53327244224099923</v>
      </c>
      <c r="X17" s="41">
        <f>'Survival-1cycle NMA'!AF18</f>
        <v>0.64315744125866425</v>
      </c>
      <c r="Y17" s="12">
        <f t="shared" si="7"/>
        <v>0.19414406924355859</v>
      </c>
      <c r="Z17" s="41">
        <f>'Survival-1cycle NMA'!AG18</f>
        <v>0.44901337201510566</v>
      </c>
      <c r="AA17" s="41">
        <f>'Survival-1cycle NMA'!AN18</f>
        <v>0.58590512542752915</v>
      </c>
      <c r="AB17" s="12">
        <f t="shared" si="8"/>
        <v>0.29549922292948749</v>
      </c>
      <c r="AC17" s="41">
        <f>'Survival-1cycle NMA'!AO18</f>
        <v>0.29040590249804166</v>
      </c>
      <c r="AD17" s="41">
        <f>'Survival-1cycle NMA'!AJ18</f>
        <v>0.76684607870787569</v>
      </c>
      <c r="AE17" s="12">
        <f t="shared" si="9"/>
        <v>0.25752995613375651</v>
      </c>
      <c r="AF17" s="41">
        <f>'Survival-1cycle NMA'!AK18</f>
        <v>0.50931612257411918</v>
      </c>
      <c r="AG17" s="12">
        <v>0.57601997939175398</v>
      </c>
      <c r="AH17" s="12">
        <f t="shared" si="10"/>
        <v>0.32487539336482396</v>
      </c>
      <c r="AI17" s="12">
        <v>0.25114458602693002</v>
      </c>
      <c r="AJ17" s="41">
        <f>'Survival-1cycle NMA'!AL18</f>
        <v>0.67976603863981611</v>
      </c>
      <c r="AK17" s="12">
        <f t="shared" si="11"/>
        <v>0.18112430358276022</v>
      </c>
      <c r="AL17" s="41">
        <f>'Survival-1cycle NMA'!AM18</f>
        <v>0.49864173505705589</v>
      </c>
      <c r="AM17" s="41">
        <f>'Survival-1cycle NMA'!AN18</f>
        <v>0.58590512542752915</v>
      </c>
      <c r="AN17" s="12">
        <f t="shared" si="12"/>
        <v>0.29549922292948749</v>
      </c>
      <c r="AO17" s="41">
        <f>'Survival-1cycle NMA'!AO18</f>
        <v>0.29040590249804166</v>
      </c>
    </row>
    <row r="18" spans="1:41">
      <c r="A18" s="12">
        <v>15</v>
      </c>
      <c r="B18" s="12">
        <f t="shared" si="0"/>
        <v>0.80547945205479454</v>
      </c>
      <c r="C18" s="41">
        <f>'Survival-1cycle NMA'!AD19</f>
        <v>0.66696607096466909</v>
      </c>
      <c r="D18" s="41">
        <f>'Survival-1cycle NMA'!AE19</f>
        <v>0.4121347613990049</v>
      </c>
      <c r="E18" s="12">
        <f t="shared" si="1"/>
        <v>0.25483130956566419</v>
      </c>
      <c r="F18" s="12">
        <v>0.55257863695953802</v>
      </c>
      <c r="G18" s="12">
        <v>0.22693852527641001</v>
      </c>
      <c r="H18" s="12">
        <f t="shared" si="2"/>
        <v>0.32564011168312801</v>
      </c>
      <c r="I18" s="41">
        <f>'Survival-1cycle NMA'!AF19</f>
        <v>0.61818047253958475</v>
      </c>
      <c r="J18" s="12">
        <f t="shared" si="3"/>
        <v>0.19370031638620799</v>
      </c>
      <c r="K18" s="41">
        <f>'Survival-1cycle NMA'!AG19</f>
        <v>0.42448015615337675</v>
      </c>
      <c r="L18" s="12">
        <v>0.60781081909901402</v>
      </c>
      <c r="M18" s="12">
        <v>0.55257863695953802</v>
      </c>
      <c r="N18" s="12">
        <v>0.22693852527641001</v>
      </c>
      <c r="O18" s="41">
        <f>'Survival-1cycle NMA'!AF19</f>
        <v>0.61818047253958475</v>
      </c>
      <c r="P18" s="12">
        <f t="shared" si="4"/>
        <v>0.19370031638620799</v>
      </c>
      <c r="Q18" s="41">
        <f>'Survival-1cycle NMA'!AG19</f>
        <v>0.42448015615337675</v>
      </c>
      <c r="R18" s="12">
        <v>0.55257863695953802</v>
      </c>
      <c r="S18" s="12">
        <f t="shared" si="5"/>
        <v>0.32564011168312801</v>
      </c>
      <c r="T18" s="12">
        <v>0.22693852527641001</v>
      </c>
      <c r="U18" s="41">
        <f>'Survival-1cycle NMA'!AH19</f>
        <v>0.66347958373005456</v>
      </c>
      <c r="V18" s="12">
        <f t="shared" si="6"/>
        <v>0.16351910438784373</v>
      </c>
      <c r="W18" s="41">
        <f>'Survival-1cycle NMA'!AI19</f>
        <v>0.49996047934221083</v>
      </c>
      <c r="X18" s="41">
        <f>'Survival-1cycle NMA'!AF19</f>
        <v>0.61818047253958475</v>
      </c>
      <c r="Y18" s="12">
        <f t="shared" si="7"/>
        <v>0.19370031638620799</v>
      </c>
      <c r="Z18" s="41">
        <f>'Survival-1cycle NMA'!AG19</f>
        <v>0.42448015615337675</v>
      </c>
      <c r="AA18" s="41">
        <f>'Survival-1cycle NMA'!AN19</f>
        <v>0.55697155994828362</v>
      </c>
      <c r="AB18" s="12">
        <f t="shared" si="8"/>
        <v>0.30612835651282544</v>
      </c>
      <c r="AC18" s="41">
        <f>'Survival-1cycle NMA'!AO19</f>
        <v>0.25084320343545818</v>
      </c>
      <c r="AD18" s="41">
        <f>'Survival-1cycle NMA'!AJ19</f>
        <v>0.74381640240006974</v>
      </c>
      <c r="AE18" s="12">
        <f t="shared" si="9"/>
        <v>0.26088584249176483</v>
      </c>
      <c r="AF18" s="41">
        <f>'Survival-1cycle NMA'!AK19</f>
        <v>0.48293055990830491</v>
      </c>
      <c r="AG18" s="12">
        <v>0.55257863695953802</v>
      </c>
      <c r="AH18" s="12">
        <f t="shared" si="10"/>
        <v>0.32564011168312801</v>
      </c>
      <c r="AI18" s="12">
        <v>0.22693852527641001</v>
      </c>
      <c r="AJ18" s="41">
        <f>'Survival-1cycle NMA'!AL19</f>
        <v>0.64671927705563814</v>
      </c>
      <c r="AK18" s="12">
        <f t="shared" si="11"/>
        <v>0.18623595914953328</v>
      </c>
      <c r="AL18" s="41">
        <f>'Survival-1cycle NMA'!AM19</f>
        <v>0.46048331790610486</v>
      </c>
      <c r="AM18" s="41">
        <f>'Survival-1cycle NMA'!AN19</f>
        <v>0.55697155994828362</v>
      </c>
      <c r="AN18" s="12">
        <f t="shared" si="12"/>
        <v>0.30612835651282544</v>
      </c>
      <c r="AO18" s="41">
        <f>'Survival-1cycle NMA'!AO19</f>
        <v>0.25084320343545818</v>
      </c>
    </row>
    <row r="19" spans="1:41">
      <c r="A19" s="12">
        <v>16</v>
      </c>
      <c r="B19" s="12">
        <f t="shared" si="0"/>
        <v>0.86301369863013699</v>
      </c>
      <c r="C19" s="41">
        <f>'Survival-1cycle NMA'!AD20</f>
        <v>0.6410176001750767</v>
      </c>
      <c r="D19" s="41">
        <f>'Survival-1cycle NMA'!AE20</f>
        <v>0.39645361681730712</v>
      </c>
      <c r="E19" s="12">
        <f t="shared" si="1"/>
        <v>0.24456398335776958</v>
      </c>
      <c r="F19" s="12">
        <v>0.53053361157013301</v>
      </c>
      <c r="G19" s="12">
        <v>0.20558535782729701</v>
      </c>
      <c r="H19" s="12">
        <f t="shared" si="2"/>
        <v>0.32494825374283598</v>
      </c>
      <c r="I19" s="41">
        <f>'Survival-1cycle NMA'!AF20</f>
        <v>0.59402614501021545</v>
      </c>
      <c r="J19" s="12">
        <f t="shared" si="3"/>
        <v>0.1921170296844848</v>
      </c>
      <c r="K19" s="41">
        <f>'Survival-1cycle NMA'!AG20</f>
        <v>0.40190911532573065</v>
      </c>
      <c r="L19" s="12">
        <v>0.58802288864905805</v>
      </c>
      <c r="M19" s="12">
        <v>0.53053361157013301</v>
      </c>
      <c r="N19" s="12">
        <v>0.20558535782729701</v>
      </c>
      <c r="O19" s="41">
        <f>'Survival-1cycle NMA'!AF20</f>
        <v>0.59402614501021545</v>
      </c>
      <c r="P19" s="12">
        <f t="shared" si="4"/>
        <v>0.1921170296844848</v>
      </c>
      <c r="Q19" s="41">
        <f>'Survival-1cycle NMA'!AG20</f>
        <v>0.40190911532573065</v>
      </c>
      <c r="R19" s="12">
        <v>0.53053361157013301</v>
      </c>
      <c r="S19" s="12">
        <f t="shared" si="5"/>
        <v>0.32494825374283598</v>
      </c>
      <c r="T19" s="12">
        <v>0.20558535782729701</v>
      </c>
      <c r="U19" s="41">
        <f>'Survival-1cycle NMA'!AH20</f>
        <v>0.63812659843767605</v>
      </c>
      <c r="V19" s="12">
        <f t="shared" si="6"/>
        <v>0.16972176881730011</v>
      </c>
      <c r="W19" s="41">
        <f>'Survival-1cycle NMA'!AI20</f>
        <v>0.46840482962037594</v>
      </c>
      <c r="X19" s="41">
        <f>'Survival-1cycle NMA'!AF20</f>
        <v>0.59402614501021545</v>
      </c>
      <c r="Y19" s="12">
        <f t="shared" si="7"/>
        <v>0.1921170296844848</v>
      </c>
      <c r="Z19" s="41">
        <f>'Survival-1cycle NMA'!AG20</f>
        <v>0.40190911532573065</v>
      </c>
      <c r="AA19" s="41">
        <f>'Survival-1cycle NMA'!AN20</f>
        <v>0.52919415762407518</v>
      </c>
      <c r="AB19" s="12">
        <f t="shared" si="8"/>
        <v>0.31322387857878736</v>
      </c>
      <c r="AC19" s="41">
        <f>'Survival-1cycle NMA'!AO20</f>
        <v>0.21597027904528782</v>
      </c>
      <c r="AD19" s="41">
        <f>'Survival-1cycle NMA'!AJ20</f>
        <v>0.72046431203967798</v>
      </c>
      <c r="AE19" s="12">
        <f t="shared" si="9"/>
        <v>0.262149807856288</v>
      </c>
      <c r="AF19" s="41">
        <f>'Survival-1cycle NMA'!AK20</f>
        <v>0.45831450418338998</v>
      </c>
      <c r="AG19" s="12">
        <v>0.53053361157013301</v>
      </c>
      <c r="AH19" s="12">
        <f t="shared" si="10"/>
        <v>0.32494825374283598</v>
      </c>
      <c r="AI19" s="12">
        <v>0.20558535782729701</v>
      </c>
      <c r="AJ19" s="41">
        <f>'Survival-1cycle NMA'!AL20</f>
        <v>0.61319847468956501</v>
      </c>
      <c r="AK19" s="12">
        <f t="shared" si="11"/>
        <v>0.18847261529538895</v>
      </c>
      <c r="AL19" s="41">
        <f>'Survival-1cycle NMA'!AM20</f>
        <v>0.42472585939417606</v>
      </c>
      <c r="AM19" s="41">
        <f>'Survival-1cycle NMA'!AN20</f>
        <v>0.52919415762407518</v>
      </c>
      <c r="AN19" s="12">
        <f t="shared" si="12"/>
        <v>0.31322387857878736</v>
      </c>
      <c r="AO19" s="41">
        <f>'Survival-1cycle NMA'!AO20</f>
        <v>0.21597027904528782</v>
      </c>
    </row>
    <row r="20" spans="1:41">
      <c r="A20" s="12">
        <v>17</v>
      </c>
      <c r="B20" s="12">
        <f t="shared" si="0"/>
        <v>0.92054794520547945</v>
      </c>
      <c r="C20" s="41">
        <f>'Survival-1cycle NMA'!AD21</f>
        <v>0.61525330724040606</v>
      </c>
      <c r="D20" s="41">
        <f>'Survival-1cycle NMA'!AE21</f>
        <v>0.38213070066308419</v>
      </c>
      <c r="E20" s="12">
        <f t="shared" si="1"/>
        <v>0.23312260657732187</v>
      </c>
      <c r="F20" s="12">
        <v>0.50978147673853802</v>
      </c>
      <c r="G20" s="12">
        <v>0.18669325626788</v>
      </c>
      <c r="H20" s="12">
        <f t="shared" si="2"/>
        <v>0.32308822047065799</v>
      </c>
      <c r="I20" s="41">
        <f>'Survival-1cycle NMA'!AF21</f>
        <v>0.57069206877776224</v>
      </c>
      <c r="J20" s="12">
        <f t="shared" si="3"/>
        <v>0.18959534621455881</v>
      </c>
      <c r="K20" s="41">
        <f>'Survival-1cycle NMA'!AG21</f>
        <v>0.38109672256320343</v>
      </c>
      <c r="L20" s="12">
        <v>0.56860894291923902</v>
      </c>
      <c r="M20" s="12">
        <v>0.50978147673853802</v>
      </c>
      <c r="N20" s="12">
        <v>0.18669325626788</v>
      </c>
      <c r="O20" s="41">
        <f>'Survival-1cycle NMA'!AF21</f>
        <v>0.57069206877776224</v>
      </c>
      <c r="P20" s="12">
        <f t="shared" si="4"/>
        <v>0.18959534621455881</v>
      </c>
      <c r="Q20" s="41">
        <f>'Survival-1cycle NMA'!AG21</f>
        <v>0.38109672256320343</v>
      </c>
      <c r="R20" s="12">
        <v>0.50978147673853802</v>
      </c>
      <c r="S20" s="12">
        <f t="shared" si="5"/>
        <v>0.32308822047065799</v>
      </c>
      <c r="T20" s="12">
        <v>0.18669325626788</v>
      </c>
      <c r="U20" s="41">
        <f>'Survival-1cycle NMA'!AH21</f>
        <v>0.61305270677765034</v>
      </c>
      <c r="V20" s="12">
        <f t="shared" si="6"/>
        <v>0.1744525177725505</v>
      </c>
      <c r="W20" s="41">
        <f>'Survival-1cycle NMA'!AI21</f>
        <v>0.43860018900509984</v>
      </c>
      <c r="X20" s="41">
        <f>'Survival-1cycle NMA'!AF21</f>
        <v>0.57069206877776224</v>
      </c>
      <c r="Y20" s="12">
        <f t="shared" si="7"/>
        <v>0.18959534621455881</v>
      </c>
      <c r="Z20" s="41">
        <f>'Survival-1cycle NMA'!AG21</f>
        <v>0.38109672256320343</v>
      </c>
      <c r="AA20" s="41">
        <f>'Survival-1cycle NMA'!AN21</f>
        <v>0.50257018465752801</v>
      </c>
      <c r="AB20" s="12">
        <f t="shared" si="8"/>
        <v>0.31714365769068087</v>
      </c>
      <c r="AC20" s="41">
        <f>'Survival-1cycle NMA'!AO21</f>
        <v>0.18542652696684717</v>
      </c>
      <c r="AD20" s="41">
        <f>'Survival-1cycle NMA'!AJ21</f>
        <v>0.69687476542030713</v>
      </c>
      <c r="AE20" s="12">
        <f t="shared" si="9"/>
        <v>0.26154147832043628</v>
      </c>
      <c r="AF20" s="41">
        <f>'Survival-1cycle NMA'!AK21</f>
        <v>0.43533328709987085</v>
      </c>
      <c r="AG20" s="12">
        <v>0.50978147673853802</v>
      </c>
      <c r="AH20" s="12">
        <f t="shared" si="10"/>
        <v>0.32308822047065799</v>
      </c>
      <c r="AI20" s="12">
        <v>0.18669325626788</v>
      </c>
      <c r="AJ20" s="41">
        <f>'Survival-1cycle NMA'!AL21</f>
        <v>0.57941932435212795</v>
      </c>
      <c r="AK20" s="12">
        <f t="shared" si="11"/>
        <v>0.1880644680224553</v>
      </c>
      <c r="AL20" s="41">
        <f>'Survival-1cycle NMA'!AM21</f>
        <v>0.39135485632967265</v>
      </c>
      <c r="AM20" s="41">
        <f>'Survival-1cycle NMA'!AN21</f>
        <v>0.50257018465752801</v>
      </c>
      <c r="AN20" s="12">
        <f t="shared" si="12"/>
        <v>0.31714365769068087</v>
      </c>
      <c r="AO20" s="41">
        <f>'Survival-1cycle NMA'!AO21</f>
        <v>0.18542652696684717</v>
      </c>
    </row>
    <row r="21" spans="1:41">
      <c r="A21" s="12">
        <v>18</v>
      </c>
      <c r="B21" s="12">
        <f t="shared" si="0"/>
        <v>0.9780821917808219</v>
      </c>
      <c r="C21" s="41">
        <f>'Survival-1cycle NMA'!AD22</f>
        <v>0.58974827552495512</v>
      </c>
      <c r="D21" s="41">
        <f>'Survival-1cycle NMA'!AE22</f>
        <v>0.36898479459232486</v>
      </c>
      <c r="E21" s="12">
        <f t="shared" si="1"/>
        <v>0.22076348093263026</v>
      </c>
      <c r="F21" s="12">
        <v>0.49022620063422401</v>
      </c>
      <c r="G21" s="12">
        <v>0.16993015236801201</v>
      </c>
      <c r="H21" s="12">
        <f t="shared" si="2"/>
        <v>0.320296048266212</v>
      </c>
      <c r="I21" s="41">
        <f>'Survival-1cycle NMA'!AF22</f>
        <v>0.54817056808236975</v>
      </c>
      <c r="J21" s="12">
        <f t="shared" si="3"/>
        <v>0.18630641758062494</v>
      </c>
      <c r="K21" s="41">
        <f>'Survival-1cycle NMA'!AG22</f>
        <v>0.36186415050174481</v>
      </c>
      <c r="L21" s="12">
        <v>0.54962902319858298</v>
      </c>
      <c r="M21" s="12">
        <v>0.49022620063422401</v>
      </c>
      <c r="N21" s="12">
        <v>0.16993015236801201</v>
      </c>
      <c r="O21" s="41">
        <f>'Survival-1cycle NMA'!AF22</f>
        <v>0.54817056808236975</v>
      </c>
      <c r="P21" s="12">
        <f t="shared" si="4"/>
        <v>0.18630641758062494</v>
      </c>
      <c r="Q21" s="41">
        <f>'Survival-1cycle NMA'!AG22</f>
        <v>0.36186415050174481</v>
      </c>
      <c r="R21" s="12">
        <v>0.49022620063422401</v>
      </c>
      <c r="S21" s="12">
        <f t="shared" si="5"/>
        <v>0.320296048266212</v>
      </c>
      <c r="T21" s="12">
        <v>0.16993015236801201</v>
      </c>
      <c r="U21" s="41">
        <f>'Survival-1cycle NMA'!AH22</f>
        <v>0.58831902375880973</v>
      </c>
      <c r="V21" s="12">
        <f t="shared" si="6"/>
        <v>0.17780181733667982</v>
      </c>
      <c r="W21" s="41">
        <f>'Survival-1cycle NMA'!AI22</f>
        <v>0.41051720642212991</v>
      </c>
      <c r="X21" s="41">
        <f>'Survival-1cycle NMA'!AF22</f>
        <v>0.54817056808236975</v>
      </c>
      <c r="Y21" s="12">
        <f t="shared" si="7"/>
        <v>0.18630641758062494</v>
      </c>
      <c r="Z21" s="41">
        <f>'Survival-1cycle NMA'!AG22</f>
        <v>0.36186415050174481</v>
      </c>
      <c r="AA21" s="41">
        <f>'Survival-1cycle NMA'!AN22</f>
        <v>0.47708753447892993</v>
      </c>
      <c r="AB21" s="12">
        <f t="shared" si="8"/>
        <v>0.3182681801812513</v>
      </c>
      <c r="AC21" s="41">
        <f>'Survival-1cycle NMA'!AO22</f>
        <v>0.15881935429767863</v>
      </c>
      <c r="AD21" s="41">
        <f>'Survival-1cycle NMA'!AJ22</f>
        <v>0.67312928913965453</v>
      </c>
      <c r="AE21" s="12">
        <f t="shared" si="9"/>
        <v>0.25926839506257016</v>
      </c>
      <c r="AF21" s="41">
        <f>'Survival-1cycle NMA'!AK22</f>
        <v>0.41386089407708437</v>
      </c>
      <c r="AG21" s="12">
        <v>0.49022620063422401</v>
      </c>
      <c r="AH21" s="12">
        <f t="shared" si="10"/>
        <v>0.320296048266212</v>
      </c>
      <c r="AI21" s="12">
        <v>0.16993015236801201</v>
      </c>
      <c r="AJ21" s="41">
        <f>'Survival-1cycle NMA'!AL22</f>
        <v>0.5455941613800539</v>
      </c>
      <c r="AK21" s="12">
        <f t="shared" si="11"/>
        <v>0.18527831325404909</v>
      </c>
      <c r="AL21" s="41">
        <f>'Survival-1cycle NMA'!AM22</f>
        <v>0.36031584812600481</v>
      </c>
      <c r="AM21" s="41">
        <f>'Survival-1cycle NMA'!AN22</f>
        <v>0.47708753447892993</v>
      </c>
      <c r="AN21" s="12">
        <f t="shared" si="12"/>
        <v>0.3182681801812513</v>
      </c>
      <c r="AO21" s="41">
        <f>'Survival-1cycle NMA'!AO22</f>
        <v>0.15881935429767863</v>
      </c>
    </row>
    <row r="22" spans="1:41">
      <c r="A22" s="12">
        <v>19</v>
      </c>
      <c r="B22" s="12">
        <f t="shared" si="0"/>
        <v>1.0356164383561643</v>
      </c>
      <c r="C22" s="41">
        <f>'Survival-1cycle NMA'!AD23</f>
        <v>0.56457067464406652</v>
      </c>
      <c r="D22" s="41">
        <f>'Survival-1cycle NMA'!AE23</f>
        <v>0.35686618487473104</v>
      </c>
      <c r="E22" s="12">
        <f t="shared" si="1"/>
        <v>0.20770448976933548</v>
      </c>
      <c r="F22" s="12">
        <v>0.47177917802376201</v>
      </c>
      <c r="G22" s="12">
        <v>0.15501421321463499</v>
      </c>
      <c r="H22" s="12">
        <f t="shared" si="2"/>
        <v>0.31676496480912703</v>
      </c>
      <c r="I22" s="41">
        <f>'Survival-1cycle NMA'!AF23</f>
        <v>0.52644996090571572</v>
      </c>
      <c r="J22" s="12">
        <f t="shared" si="3"/>
        <v>0.18239578184972471</v>
      </c>
      <c r="K22" s="41">
        <f>'Survival-1cycle NMA'!AG23</f>
        <v>0.34405417905599101</v>
      </c>
      <c r="L22" s="12">
        <v>0.53113916133299799</v>
      </c>
      <c r="M22" s="12">
        <v>0.47177917802376201</v>
      </c>
      <c r="N22" s="12">
        <v>0.15501421321463499</v>
      </c>
      <c r="O22" s="41">
        <f>'Survival-1cycle NMA'!AF23</f>
        <v>0.52644996090571572</v>
      </c>
      <c r="P22" s="12">
        <f t="shared" si="4"/>
        <v>0.18239578184972471</v>
      </c>
      <c r="Q22" s="41">
        <f>'Survival-1cycle NMA'!AG23</f>
        <v>0.34405417905599101</v>
      </c>
      <c r="R22" s="12">
        <v>0.47177917802376201</v>
      </c>
      <c r="S22" s="12">
        <f t="shared" si="5"/>
        <v>0.31676496480912703</v>
      </c>
      <c r="T22" s="12">
        <v>0.15501421321463499</v>
      </c>
      <c r="U22" s="41">
        <f>'Survival-1cycle NMA'!AH23</f>
        <v>0.56397985914236903</v>
      </c>
      <c r="V22" s="12">
        <f t="shared" si="6"/>
        <v>0.17987073705338402</v>
      </c>
      <c r="W22" s="41">
        <f>'Survival-1cycle NMA'!AI23</f>
        <v>0.38410912208898501</v>
      </c>
      <c r="X22" s="41">
        <f>'Survival-1cycle NMA'!AF23</f>
        <v>0.52644996090571572</v>
      </c>
      <c r="Y22" s="12">
        <f t="shared" si="7"/>
        <v>0.18239578184972471</v>
      </c>
      <c r="Z22" s="41">
        <f>'Survival-1cycle NMA'!AG23</f>
        <v>0.34405417905599101</v>
      </c>
      <c r="AA22" s="41">
        <f>'Survival-1cycle NMA'!AN23</f>
        <v>0.4527269780316836</v>
      </c>
      <c r="AB22" s="12">
        <f t="shared" si="8"/>
        <v>0.31697831758623141</v>
      </c>
      <c r="AC22" s="41">
        <f>'Survival-1cycle NMA'!AO23</f>
        <v>0.13574866044545217</v>
      </c>
      <c r="AD22" s="41">
        <f>'Survival-1cycle NMA'!AJ23</f>
        <v>0.64930579308000569</v>
      </c>
      <c r="AE22" s="12">
        <f t="shared" si="9"/>
        <v>0.2555253601149885</v>
      </c>
      <c r="AF22" s="41">
        <f>'Survival-1cycle NMA'!AK23</f>
        <v>0.39378043296501719</v>
      </c>
      <c r="AG22" s="12">
        <v>0.47177917802376201</v>
      </c>
      <c r="AH22" s="12">
        <f t="shared" si="10"/>
        <v>0.31676496480912703</v>
      </c>
      <c r="AI22" s="12">
        <v>0.15501421321463499</v>
      </c>
      <c r="AJ22" s="41">
        <f>'Survival-1cycle NMA'!AL23</f>
        <v>0.51192918029815193</v>
      </c>
      <c r="AK22" s="12">
        <f t="shared" si="11"/>
        <v>0.18040282983285671</v>
      </c>
      <c r="AL22" s="41">
        <f>'Survival-1cycle NMA'!AM23</f>
        <v>0.33152635046529522</v>
      </c>
      <c r="AM22" s="41">
        <f>'Survival-1cycle NMA'!AN23</f>
        <v>0.4527269780316836</v>
      </c>
      <c r="AN22" s="12">
        <f t="shared" si="12"/>
        <v>0.31697831758623141</v>
      </c>
      <c r="AO22" s="41">
        <f>'Survival-1cycle NMA'!AO23</f>
        <v>0.13574866044545217</v>
      </c>
    </row>
    <row r="23" spans="1:41">
      <c r="A23" s="12">
        <v>20</v>
      </c>
      <c r="B23" s="12">
        <f t="shared" si="0"/>
        <v>1.0931506849315069</v>
      </c>
      <c r="C23" s="41">
        <f>'Survival-1cycle NMA'!AD24</f>
        <v>0.53978200529692455</v>
      </c>
      <c r="D23" s="41">
        <f>'Survival-1cycle NMA'!AE24</f>
        <v>0.34565009801921737</v>
      </c>
      <c r="E23" s="12">
        <f t="shared" si="1"/>
        <v>0.19413190727770718</v>
      </c>
      <c r="F23" s="12">
        <v>0.45435897320501101</v>
      </c>
      <c r="G23" s="12">
        <v>0.14170572959003799</v>
      </c>
      <c r="H23" s="12">
        <f t="shared" si="2"/>
        <v>0.31265324361497304</v>
      </c>
      <c r="I23" s="41">
        <f>'Survival-1cycle NMA'!AF24</f>
        <v>0.50551554218675843</v>
      </c>
      <c r="J23" s="12">
        <f t="shared" si="3"/>
        <v>0.17798715477594584</v>
      </c>
      <c r="K23" s="41">
        <f>'Survival-1cycle NMA'!AG24</f>
        <v>0.32752838741081258</v>
      </c>
      <c r="L23" s="12">
        <v>0.513179035154253</v>
      </c>
      <c r="M23" s="12">
        <v>0.45435897320501101</v>
      </c>
      <c r="N23" s="12">
        <v>0.14170572959003799</v>
      </c>
      <c r="O23" s="41">
        <f>'Survival-1cycle NMA'!AF24</f>
        <v>0.50551554218675843</v>
      </c>
      <c r="P23" s="12">
        <f t="shared" si="4"/>
        <v>0.17798715477594584</v>
      </c>
      <c r="Q23" s="41">
        <f>'Survival-1cycle NMA'!AG24</f>
        <v>0.32752838741081258</v>
      </c>
      <c r="R23" s="12">
        <v>0.45435897320501101</v>
      </c>
      <c r="S23" s="12">
        <f t="shared" si="5"/>
        <v>0.31265324361497304</v>
      </c>
      <c r="T23" s="12">
        <v>0.14170572959003799</v>
      </c>
      <c r="U23" s="41">
        <f>'Survival-1cycle NMA'!AH24</f>
        <v>0.54008315188052192</v>
      </c>
      <c r="V23" s="12">
        <f t="shared" si="6"/>
        <v>0.18076620380355146</v>
      </c>
      <c r="W23" s="41">
        <f>'Survival-1cycle NMA'!AI24</f>
        <v>0.35931694807697045</v>
      </c>
      <c r="X23" s="41">
        <f>'Survival-1cycle NMA'!AF24</f>
        <v>0.50551554218675843</v>
      </c>
      <c r="Y23" s="12">
        <f t="shared" si="7"/>
        <v>0.17798715477594584</v>
      </c>
      <c r="Z23" s="41">
        <f>'Survival-1cycle NMA'!AG24</f>
        <v>0.32752838741081258</v>
      </c>
      <c r="AA23" s="41">
        <f>'Survival-1cycle NMA'!AN24</f>
        <v>0.42946391735315603</v>
      </c>
      <c r="AB23" s="12">
        <f t="shared" si="8"/>
        <v>0.31364022332384456</v>
      </c>
      <c r="AC23" s="41">
        <f>'Survival-1cycle NMA'!AO24</f>
        <v>0.11582369402931145</v>
      </c>
      <c r="AD23" s="41">
        <f>'Survival-1cycle NMA'!AJ24</f>
        <v>0.62547840601025562</v>
      </c>
      <c r="AE23" s="12">
        <f t="shared" si="9"/>
        <v>0.25049431282794205</v>
      </c>
      <c r="AF23" s="41">
        <f>'Survival-1cycle NMA'!AK24</f>
        <v>0.37498409318231357</v>
      </c>
      <c r="AG23" s="12">
        <v>0.45435897320501101</v>
      </c>
      <c r="AH23" s="12">
        <f t="shared" si="10"/>
        <v>0.31265324361497304</v>
      </c>
      <c r="AI23" s="12">
        <v>0.14170572959003799</v>
      </c>
      <c r="AJ23" s="41">
        <f>'Survival-1cycle NMA'!AL24</f>
        <v>0.47862182178236212</v>
      </c>
      <c r="AK23" s="12">
        <f t="shared" si="11"/>
        <v>0.17373673100663278</v>
      </c>
      <c r="AL23" s="41">
        <f>'Survival-1cycle NMA'!AM24</f>
        <v>0.30488509077572934</v>
      </c>
      <c r="AM23" s="41">
        <f>'Survival-1cycle NMA'!AN24</f>
        <v>0.42946391735315603</v>
      </c>
      <c r="AN23" s="12">
        <f t="shared" si="12"/>
        <v>0.31364022332384456</v>
      </c>
      <c r="AO23" s="41">
        <f>'Survival-1cycle NMA'!AO24</f>
        <v>0.11582369402931145</v>
      </c>
    </row>
    <row r="24" spans="1:41">
      <c r="A24" s="12">
        <v>21</v>
      </c>
      <c r="B24" s="12">
        <f t="shared" si="0"/>
        <v>1.1506849315068493</v>
      </c>
      <c r="C24" s="41">
        <f>'Survival-1cycle NMA'!AD25</f>
        <v>0.515437351026934</v>
      </c>
      <c r="D24" s="41">
        <f>'Survival-1cycle NMA'!AE25</f>
        <v>0.33523169708139061</v>
      </c>
      <c r="E24" s="12">
        <f t="shared" si="1"/>
        <v>0.18020565394554339</v>
      </c>
      <c r="F24" s="12">
        <v>0.43789091120986101</v>
      </c>
      <c r="G24" s="12">
        <v>0.12980029846076399</v>
      </c>
      <c r="H24" s="12">
        <f t="shared" si="2"/>
        <v>0.30809061274909699</v>
      </c>
      <c r="I24" s="41">
        <f>'Survival-1cycle NMA'!AF25</f>
        <v>0.48535034714469982</v>
      </c>
      <c r="J24" s="12">
        <f t="shared" si="3"/>
        <v>0.17318567650794398</v>
      </c>
      <c r="K24" s="41">
        <f>'Survival-1cycle NMA'!AG25</f>
        <v>0.31216467063675585</v>
      </c>
      <c r="L24" s="12">
        <v>0.49577535808385098</v>
      </c>
      <c r="M24" s="12">
        <v>0.43789091120986101</v>
      </c>
      <c r="N24" s="12">
        <v>0.12980029846076399</v>
      </c>
      <c r="O24" s="41">
        <f>'Survival-1cycle NMA'!AF25</f>
        <v>0.48535034714469982</v>
      </c>
      <c r="P24" s="12">
        <f t="shared" si="4"/>
        <v>0.17318567650794398</v>
      </c>
      <c r="Q24" s="41">
        <f>'Survival-1cycle NMA'!AG25</f>
        <v>0.31216467063675585</v>
      </c>
      <c r="R24" s="12">
        <v>0.43789091120986101</v>
      </c>
      <c r="S24" s="12">
        <f t="shared" si="5"/>
        <v>0.30809061274909699</v>
      </c>
      <c r="T24" s="12">
        <v>0.12980029846076399</v>
      </c>
      <c r="U24" s="41">
        <f>'Survival-1cycle NMA'!AH25</f>
        <v>0.51667087876419038</v>
      </c>
      <c r="V24" s="12">
        <f t="shared" si="6"/>
        <v>0.18059738817662624</v>
      </c>
      <c r="W24" s="41">
        <f>'Survival-1cycle NMA'!AI25</f>
        <v>0.33607349058756414</v>
      </c>
      <c r="X24" s="41">
        <f>'Survival-1cycle NMA'!AF25</f>
        <v>0.48535034714469982</v>
      </c>
      <c r="Y24" s="12">
        <f t="shared" si="7"/>
        <v>0.17318567650794398</v>
      </c>
      <c r="Z24" s="41">
        <f>'Survival-1cycle NMA'!AG25</f>
        <v>0.31216467063675585</v>
      </c>
      <c r="AA24" s="41">
        <f>'Survival-1cycle NMA'!AN25</f>
        <v>0.40726976338171045</v>
      </c>
      <c r="AB24" s="12">
        <f t="shared" si="8"/>
        <v>0.30859572879026342</v>
      </c>
      <c r="AC24" s="41">
        <f>'Survival-1cycle NMA'!AO25</f>
        <v>9.8674034591447024E-2</v>
      </c>
      <c r="AD24" s="41">
        <f>'Survival-1cycle NMA'!AJ25</f>
        <v>0.60171733370078118</v>
      </c>
      <c r="AE24" s="12">
        <f t="shared" si="9"/>
        <v>0.24434452236011606</v>
      </c>
      <c r="AF24" s="41">
        <f>'Survival-1cycle NMA'!AK25</f>
        <v>0.35737281134066512</v>
      </c>
      <c r="AG24" s="12">
        <v>0.43789091120986101</v>
      </c>
      <c r="AH24" s="12">
        <f t="shared" si="10"/>
        <v>0.30809061274909699</v>
      </c>
      <c r="AI24" s="12">
        <v>0.12980029846076399</v>
      </c>
      <c r="AJ24" s="41">
        <f>'Survival-1cycle NMA'!AL25</f>
        <v>0.44585838150681689</v>
      </c>
      <c r="AK24" s="12">
        <f t="shared" si="11"/>
        <v>0.16557929891430473</v>
      </c>
      <c r="AL24" s="41">
        <f>'Survival-1cycle NMA'!AM25</f>
        <v>0.28027908259251216</v>
      </c>
      <c r="AM24" s="41">
        <f>'Survival-1cycle NMA'!AN25</f>
        <v>0.40726976338171045</v>
      </c>
      <c r="AN24" s="12">
        <f t="shared" si="12"/>
        <v>0.30859572879026342</v>
      </c>
      <c r="AO24" s="41">
        <f>'Survival-1cycle NMA'!AO25</f>
        <v>9.8674034591447024E-2</v>
      </c>
    </row>
    <row r="25" spans="1:41">
      <c r="A25" s="12">
        <v>22</v>
      </c>
      <c r="B25" s="12">
        <f t="shared" si="0"/>
        <v>1.2082191780821918</v>
      </c>
      <c r="C25" s="41">
        <f>'Survival-1cycle NMA'!AD26</f>
        <v>0.49158563678029071</v>
      </c>
      <c r="D25" s="41">
        <f>'Survival-1cycle NMA'!AE26</f>
        <v>0.32552222901427086</v>
      </c>
      <c r="E25" s="12">
        <f t="shared" si="1"/>
        <v>0.16606340776601985</v>
      </c>
      <c r="F25" s="12">
        <v>0.42230659933084502</v>
      </c>
      <c r="G25" s="12">
        <v>0.11912313431006499</v>
      </c>
      <c r="H25" s="12">
        <f t="shared" si="2"/>
        <v>0.30318346502078003</v>
      </c>
      <c r="I25" s="41">
        <f>'Survival-1cycle NMA'!AF26</f>
        <v>0.46593574894411205</v>
      </c>
      <c r="J25" s="12">
        <f t="shared" si="3"/>
        <v>0.16808067316389996</v>
      </c>
      <c r="K25" s="41">
        <f>'Survival-1cycle NMA'!AG26</f>
        <v>0.29785507578021209</v>
      </c>
      <c r="L25" s="12">
        <v>0.47894453485957</v>
      </c>
      <c r="M25" s="12">
        <v>0.42230659933084502</v>
      </c>
      <c r="N25" s="12">
        <v>0.11912313431006499</v>
      </c>
      <c r="O25" s="41">
        <f>'Survival-1cycle NMA'!AF26</f>
        <v>0.46593574894411205</v>
      </c>
      <c r="P25" s="12">
        <f t="shared" si="4"/>
        <v>0.16808067316389996</v>
      </c>
      <c r="Q25" s="41">
        <f>'Survival-1cycle NMA'!AG26</f>
        <v>0.29785507578021209</v>
      </c>
      <c r="R25" s="12">
        <v>0.42230659933084502</v>
      </c>
      <c r="S25" s="12">
        <f t="shared" si="5"/>
        <v>0.30318346502078003</v>
      </c>
      <c r="T25" s="12">
        <v>0.11912313431006499</v>
      </c>
      <c r="U25" s="41">
        <f>'Survival-1cycle NMA'!AH26</f>
        <v>0.49377944110417604</v>
      </c>
      <c r="V25" s="12">
        <f t="shared" si="6"/>
        <v>0.17947298713642024</v>
      </c>
      <c r="W25" s="41">
        <f>'Survival-1cycle NMA'!AI26</f>
        <v>0.31430645396775581</v>
      </c>
      <c r="X25" s="41">
        <f>'Survival-1cycle NMA'!AF26</f>
        <v>0.46593574894411205</v>
      </c>
      <c r="Y25" s="12">
        <f t="shared" si="7"/>
        <v>0.16808067316389996</v>
      </c>
      <c r="Z25" s="41">
        <f>'Survival-1cycle NMA'!AG26</f>
        <v>0.29785507578021209</v>
      </c>
      <c r="AA25" s="41">
        <f>'Survival-1cycle NMA'!AN26</f>
        <v>0.38611302545015797</v>
      </c>
      <c r="AB25" s="12">
        <f t="shared" si="8"/>
        <v>0.30215685519843033</v>
      </c>
      <c r="AC25" s="41">
        <f>'Survival-1cycle NMA'!AO26</f>
        <v>8.3956170251727649E-2</v>
      </c>
      <c r="AD25" s="41">
        <f>'Survival-1cycle NMA'!AJ26</f>
        <v>0.57808874076277394</v>
      </c>
      <c r="AE25" s="12">
        <f t="shared" si="9"/>
        <v>0.23723296306190295</v>
      </c>
      <c r="AF25" s="41">
        <f>'Survival-1cycle NMA'!AK26</f>
        <v>0.340855777700871</v>
      </c>
      <c r="AG25" s="12">
        <v>0.42230659933084502</v>
      </c>
      <c r="AH25" s="12">
        <f t="shared" si="10"/>
        <v>0.30318346502078003</v>
      </c>
      <c r="AI25" s="12">
        <v>0.11912313431006499</v>
      </c>
      <c r="AJ25" s="41">
        <f>'Survival-1cycle NMA'!AL26</f>
        <v>0.4138118860741542</v>
      </c>
      <c r="AK25" s="12">
        <f t="shared" si="11"/>
        <v>0.15622290290962937</v>
      </c>
      <c r="AL25" s="41">
        <f>'Survival-1cycle NMA'!AM26</f>
        <v>0.25758898316452483</v>
      </c>
      <c r="AM25" s="41">
        <f>'Survival-1cycle NMA'!AN26</f>
        <v>0.38611302545015797</v>
      </c>
      <c r="AN25" s="12">
        <f t="shared" si="12"/>
        <v>0.30215685519843033</v>
      </c>
      <c r="AO25" s="41">
        <f>'Survival-1cycle NMA'!AO26</f>
        <v>8.3956170251727649E-2</v>
      </c>
    </row>
    <row r="26" spans="1:41">
      <c r="A26" s="12">
        <v>23</v>
      </c>
      <c r="B26" s="12">
        <f t="shared" si="0"/>
        <v>1.2657534246575342</v>
      </c>
      <c r="C26" s="41">
        <f>'Survival-1cycle NMA'!AD27</f>
        <v>0.46826989394561713</v>
      </c>
      <c r="D26" s="41">
        <f>'Survival-1cycle NMA'!AE27</f>
        <v>0.31644602919533471</v>
      </c>
      <c r="E26" s="12">
        <f t="shared" si="1"/>
        <v>0.15182386475028242</v>
      </c>
      <c r="F26" s="12">
        <v>0.40754342759378598</v>
      </c>
      <c r="G26" s="12">
        <v>0.109524339224392</v>
      </c>
      <c r="H26" s="12">
        <f t="shared" si="2"/>
        <v>0.29801908836939395</v>
      </c>
      <c r="I26" s="41">
        <f>'Survival-1cycle NMA'!AF27</f>
        <v>0.4472519298696605</v>
      </c>
      <c r="J26" s="12">
        <f t="shared" si="3"/>
        <v>0.16274799782152227</v>
      </c>
      <c r="K26" s="41">
        <f>'Survival-1cycle NMA'!AG27</f>
        <v>0.28450393204813823</v>
      </c>
      <c r="L26" s="12">
        <v>0.46269477233622203</v>
      </c>
      <c r="M26" s="12">
        <v>0.40754342759378598</v>
      </c>
      <c r="N26" s="12">
        <v>0.109524339224392</v>
      </c>
      <c r="O26" s="41">
        <f>'Survival-1cycle NMA'!AF27</f>
        <v>0.4472519298696605</v>
      </c>
      <c r="P26" s="12">
        <f t="shared" si="4"/>
        <v>0.16274799782152227</v>
      </c>
      <c r="Q26" s="41">
        <f>'Survival-1cycle NMA'!AG27</f>
        <v>0.28450393204813823</v>
      </c>
      <c r="R26" s="12">
        <v>0.40754342759378598</v>
      </c>
      <c r="S26" s="12">
        <f t="shared" si="5"/>
        <v>0.29801908836939395</v>
      </c>
      <c r="T26" s="12">
        <v>0.109524339224392</v>
      </c>
      <c r="U26" s="41">
        <f>'Survival-1cycle NMA'!AH27</f>
        <v>0.47144003239699006</v>
      </c>
      <c r="V26" s="12">
        <f t="shared" si="6"/>
        <v>0.17749921414842512</v>
      </c>
      <c r="W26" s="41">
        <f>'Survival-1cycle NMA'!AI27</f>
        <v>0.29394081824856494</v>
      </c>
      <c r="X26" s="41">
        <f>'Survival-1cycle NMA'!AF27</f>
        <v>0.4472519298696605</v>
      </c>
      <c r="Y26" s="12">
        <f t="shared" si="7"/>
        <v>0.16274799782152227</v>
      </c>
      <c r="Z26" s="41">
        <f>'Survival-1cycle NMA'!AG27</f>
        <v>0.28450393204813823</v>
      </c>
      <c r="AA26" s="41">
        <f>'Survival-1cycle NMA'!AN27</f>
        <v>0.36596017686352644</v>
      </c>
      <c r="AB26" s="12">
        <f t="shared" si="8"/>
        <v>0.29460331262538503</v>
      </c>
      <c r="AC26" s="41">
        <f>'Survival-1cycle NMA'!AO27</f>
        <v>7.1356864238141415E-2</v>
      </c>
      <c r="AD26" s="41">
        <f>'Survival-1cycle NMA'!AJ27</f>
        <v>0.55465465707214578</v>
      </c>
      <c r="AE26" s="12">
        <f t="shared" si="9"/>
        <v>0.22930479026098421</v>
      </c>
      <c r="AF26" s="41">
        <f>'Survival-1cycle NMA'!AK27</f>
        <v>0.32534986681116157</v>
      </c>
      <c r="AG26" s="12">
        <v>0.40754342759378598</v>
      </c>
      <c r="AH26" s="12">
        <f t="shared" si="10"/>
        <v>0.29801908836939395</v>
      </c>
      <c r="AI26" s="12">
        <v>0.109524339224392</v>
      </c>
      <c r="AJ26" s="41">
        <f>'Survival-1cycle NMA'!AL27</f>
        <v>0.38264027355838359</v>
      </c>
      <c r="AK26" s="12">
        <f t="shared" si="11"/>
        <v>0.14594717658778159</v>
      </c>
      <c r="AL26" s="41">
        <f>'Survival-1cycle NMA'!AM27</f>
        <v>0.23669309697060201</v>
      </c>
      <c r="AM26" s="41">
        <f>'Survival-1cycle NMA'!AN27</f>
        <v>0.36596017686352644</v>
      </c>
      <c r="AN26" s="12">
        <f t="shared" si="12"/>
        <v>0.29460331262538503</v>
      </c>
      <c r="AO26" s="41">
        <f>'Survival-1cycle NMA'!AO27</f>
        <v>7.1356864238141415E-2</v>
      </c>
    </row>
    <row r="27" spans="1:41">
      <c r="A27" s="12">
        <v>24</v>
      </c>
      <c r="B27" s="12">
        <f t="shared" si="0"/>
        <v>1.3232876712328767</v>
      </c>
      <c r="C27" s="41">
        <f>'Survival-1cycle NMA'!AD28</f>
        <v>0.44552753129219946</v>
      </c>
      <c r="D27" s="41">
        <f>'Survival-1cycle NMA'!AE28</f>
        <v>0.30793817055555817</v>
      </c>
      <c r="E27" s="12">
        <f t="shared" si="1"/>
        <v>0.1375893607366413</v>
      </c>
      <c r="F27" s="12">
        <v>0.39354407639084898</v>
      </c>
      <c r="G27" s="12">
        <v>0.100874975056891</v>
      </c>
      <c r="H27" s="12">
        <f t="shared" si="2"/>
        <v>0.29266910133395796</v>
      </c>
      <c r="I27" s="41">
        <f>'Survival-1cycle NMA'!AF28</f>
        <v>0.42927825476700249</v>
      </c>
      <c r="J27" s="12">
        <f t="shared" si="3"/>
        <v>0.15725201242145048</v>
      </c>
      <c r="K27" s="41">
        <f>'Survival-1cycle NMA'!AG28</f>
        <v>0.27202624234555201</v>
      </c>
      <c r="L27" s="12">
        <v>0.44702777442355102</v>
      </c>
      <c r="M27" s="12">
        <v>0.39354407639084898</v>
      </c>
      <c r="N27" s="12">
        <v>0.100874975056891</v>
      </c>
      <c r="O27" s="41">
        <f>'Survival-1cycle NMA'!AF28</f>
        <v>0.42927825476700249</v>
      </c>
      <c r="P27" s="12">
        <f t="shared" si="4"/>
        <v>0.15725201242145048</v>
      </c>
      <c r="Q27" s="41">
        <f>'Survival-1cycle NMA'!AG28</f>
        <v>0.27202624234555201</v>
      </c>
      <c r="R27" s="12">
        <v>0.39354407639084898</v>
      </c>
      <c r="S27" s="12">
        <f t="shared" si="5"/>
        <v>0.29266910133395796</v>
      </c>
      <c r="T27" s="12">
        <v>0.100874975056891</v>
      </c>
      <c r="U27" s="41">
        <f>'Survival-1cycle NMA'!AH28</f>
        <v>0.44967898919005922</v>
      </c>
      <c r="V27" s="12">
        <f t="shared" si="6"/>
        <v>0.17477834606345471</v>
      </c>
      <c r="W27" s="41">
        <f>'Survival-1cycle NMA'!AI28</f>
        <v>0.2749006431266045</v>
      </c>
      <c r="X27" s="41">
        <f>'Survival-1cycle NMA'!AF28</f>
        <v>0.42927825476700249</v>
      </c>
      <c r="Y27" s="12">
        <f t="shared" si="7"/>
        <v>0.15725201242145048</v>
      </c>
      <c r="Z27" s="41">
        <f>'Survival-1cycle NMA'!AG28</f>
        <v>0.27202624234555201</v>
      </c>
      <c r="AA27" s="41">
        <f>'Survival-1cycle NMA'!AN28</f>
        <v>0.34677634473881441</v>
      </c>
      <c r="AB27" s="12">
        <f t="shared" si="8"/>
        <v>0.28618209413930007</v>
      </c>
      <c r="AC27" s="41">
        <f>'Survival-1cycle NMA'!AO28</f>
        <v>6.0594250599514329E-2</v>
      </c>
      <c r="AD27" s="41">
        <f>'Survival-1cycle NMA'!AJ28</f>
        <v>0.53147290923834856</v>
      </c>
      <c r="AE27" s="12">
        <f t="shared" si="9"/>
        <v>0.22069386567585347</v>
      </c>
      <c r="AF27" s="41">
        <f>'Survival-1cycle NMA'!AK28</f>
        <v>0.31077904356249508</v>
      </c>
      <c r="AG27" s="12">
        <v>0.39354407639084898</v>
      </c>
      <c r="AH27" s="12">
        <f t="shared" si="10"/>
        <v>0.29266910133395796</v>
      </c>
      <c r="AI27" s="12">
        <v>0.100874975056891</v>
      </c>
      <c r="AJ27" s="41">
        <f>'Survival-1cycle NMA'!AL28</f>
        <v>0.35248490755262146</v>
      </c>
      <c r="AK27" s="12">
        <f t="shared" si="11"/>
        <v>0.13501458937187832</v>
      </c>
      <c r="AL27" s="41">
        <f>'Survival-1cycle NMA'!AM28</f>
        <v>0.21747031818074314</v>
      </c>
      <c r="AM27" s="41">
        <f>'Survival-1cycle NMA'!AN28</f>
        <v>0.34677634473881441</v>
      </c>
      <c r="AN27" s="12">
        <f t="shared" si="12"/>
        <v>0.28618209413930007</v>
      </c>
      <c r="AO27" s="41">
        <f>'Survival-1cycle NMA'!AO28</f>
        <v>6.0594250599514329E-2</v>
      </c>
    </row>
    <row r="28" spans="1:41">
      <c r="A28" s="12">
        <v>25</v>
      </c>
      <c r="B28" s="12">
        <f t="shared" si="0"/>
        <v>1.3808219178082193</v>
      </c>
      <c r="C28" s="41">
        <f>'Survival-1cycle NMA'!AD29</f>
        <v>0.42339061097009545</v>
      </c>
      <c r="D28" s="41">
        <f>'Survival-1cycle NMA'!AE29</f>
        <v>0.2999426021351016</v>
      </c>
      <c r="E28" s="12">
        <f t="shared" si="1"/>
        <v>0.12344800883499385</v>
      </c>
      <c r="F28" s="12">
        <v>0.38025604698015802</v>
      </c>
      <c r="G28" s="12">
        <v>9.3063800880406403E-2</v>
      </c>
      <c r="H28" s="12">
        <f t="shared" si="2"/>
        <v>0.28719224609975164</v>
      </c>
      <c r="I28" s="41">
        <f>'Survival-1cycle NMA'!AF29</f>
        <v>0.4119935681773006</v>
      </c>
      <c r="J28" s="12">
        <f t="shared" si="3"/>
        <v>0.15164726571650866</v>
      </c>
      <c r="K28" s="41">
        <f>'Survival-1cycle NMA'!AG29</f>
        <v>0.26034630246079193</v>
      </c>
      <c r="L28" s="12">
        <v>0.43194011274979</v>
      </c>
      <c r="M28" s="12">
        <v>0.38025604698015802</v>
      </c>
      <c r="N28" s="12">
        <v>9.3063800880406403E-2</v>
      </c>
      <c r="O28" s="41">
        <f>'Survival-1cycle NMA'!AF29</f>
        <v>0.4119935681773006</v>
      </c>
      <c r="P28" s="12">
        <f t="shared" si="4"/>
        <v>0.15164726571650866</v>
      </c>
      <c r="Q28" s="41">
        <f>'Survival-1cycle NMA'!AG29</f>
        <v>0.26034630246079193</v>
      </c>
      <c r="R28" s="12">
        <v>0.38025604698015802</v>
      </c>
      <c r="S28" s="12">
        <f t="shared" si="5"/>
        <v>0.28719224609975164</v>
      </c>
      <c r="T28" s="12">
        <v>9.3063800880406403E-2</v>
      </c>
      <c r="U28" s="41">
        <f>'Survival-1cycle NMA'!AH29</f>
        <v>0.42851812677119472</v>
      </c>
      <c r="V28" s="12">
        <f t="shared" si="6"/>
        <v>0.17140770662536259</v>
      </c>
      <c r="W28" s="41">
        <f>'Survival-1cycle NMA'!AI29</f>
        <v>0.25711042014583213</v>
      </c>
      <c r="X28" s="41">
        <f>'Survival-1cycle NMA'!AF29</f>
        <v>0.4119935681773006</v>
      </c>
      <c r="Y28" s="12">
        <f t="shared" si="7"/>
        <v>0.15164726571650866</v>
      </c>
      <c r="Z28" s="41">
        <f>'Survival-1cycle NMA'!AG29</f>
        <v>0.26034630246079193</v>
      </c>
      <c r="AA28" s="41">
        <f>'Survival-1cycle NMA'!AN29</f>
        <v>0.32852586066380451</v>
      </c>
      <c r="AB28" s="12">
        <f t="shared" si="8"/>
        <v>0.27710847820327333</v>
      </c>
      <c r="AC28" s="41">
        <f>'Survival-1cycle NMA'!AO29</f>
        <v>5.1417382460531201E-2</v>
      </c>
      <c r="AD28" s="41">
        <f>'Survival-1cycle NMA'!AJ29</f>
        <v>0.50859707718594116</v>
      </c>
      <c r="AE28" s="12">
        <f t="shared" si="9"/>
        <v>0.21152330164104988</v>
      </c>
      <c r="AF28" s="41">
        <f>'Survival-1cycle NMA'!AK29</f>
        <v>0.29707377554489128</v>
      </c>
      <c r="AG28" s="12">
        <v>0.38025604698015802</v>
      </c>
      <c r="AH28" s="12">
        <f t="shared" si="10"/>
        <v>0.28719224609975164</v>
      </c>
      <c r="AI28" s="12">
        <v>9.3063800880406403E-2</v>
      </c>
      <c r="AJ28" s="41">
        <f>'Survival-1cycle NMA'!AL29</f>
        <v>0.32346944433054747</v>
      </c>
      <c r="AK28" s="12">
        <f t="shared" si="11"/>
        <v>0.12366719730871251</v>
      </c>
      <c r="AL28" s="41">
        <f>'Survival-1cycle NMA'!AM29</f>
        <v>0.19980224702183497</v>
      </c>
      <c r="AM28" s="41">
        <f>'Survival-1cycle NMA'!AN29</f>
        <v>0.32852586066380451</v>
      </c>
      <c r="AN28" s="12">
        <f t="shared" si="12"/>
        <v>0.27710847820327333</v>
      </c>
      <c r="AO28" s="41">
        <f>'Survival-1cycle NMA'!AO29</f>
        <v>5.1417382460531201E-2</v>
      </c>
    </row>
    <row r="29" spans="1:41">
      <c r="A29" s="12">
        <v>26</v>
      </c>
      <c r="B29" s="12">
        <f t="shared" si="0"/>
        <v>1.4383561643835616</v>
      </c>
      <c r="C29" s="41">
        <f>'Survival-1cycle NMA'!AD30</f>
        <v>0.4018861285269138</v>
      </c>
      <c r="D29" s="41">
        <f>'Survival-1cycle NMA'!AE30</f>
        <v>0.29241066272344524</v>
      </c>
      <c r="E29" s="12">
        <f t="shared" si="1"/>
        <v>0.10947546580346856</v>
      </c>
      <c r="F29" s="12">
        <v>0.36763122289748401</v>
      </c>
      <c r="G29" s="12">
        <v>8.5994559753459807E-2</v>
      </c>
      <c r="H29" s="12">
        <f t="shared" si="2"/>
        <v>0.28163666314402419</v>
      </c>
      <c r="I29" s="41">
        <f>'Survival-1cycle NMA'!AF30</f>
        <v>0.39537643134537775</v>
      </c>
      <c r="J29" s="12">
        <f t="shared" si="3"/>
        <v>0.14597991511429861</v>
      </c>
      <c r="K29" s="41">
        <f>'Survival-1cycle NMA'!AG30</f>
        <v>0.24939651623107914</v>
      </c>
      <c r="L29" s="12">
        <v>0.41742434025078901</v>
      </c>
      <c r="M29" s="12">
        <v>0.36763122289748401</v>
      </c>
      <c r="N29" s="12">
        <v>8.5994559753459807E-2</v>
      </c>
      <c r="O29" s="41">
        <f>'Survival-1cycle NMA'!AF30</f>
        <v>0.39537643134537775</v>
      </c>
      <c r="P29" s="12">
        <f t="shared" si="4"/>
        <v>0.14597991511429861</v>
      </c>
      <c r="Q29" s="41">
        <f>'Survival-1cycle NMA'!AG30</f>
        <v>0.24939651623107914</v>
      </c>
      <c r="R29" s="12">
        <v>0.36763122289748401</v>
      </c>
      <c r="S29" s="12">
        <f t="shared" si="5"/>
        <v>0.28163666314402419</v>
      </c>
      <c r="T29" s="12">
        <v>8.5994559753459807E-2</v>
      </c>
      <c r="U29" s="41">
        <f>'Survival-1cycle NMA'!AH30</f>
        <v>0.40797506085015806</v>
      </c>
      <c r="V29" s="12">
        <f t="shared" si="6"/>
        <v>0.16747899092719057</v>
      </c>
      <c r="W29" s="41">
        <f>'Survival-1cycle NMA'!AI30</f>
        <v>0.24049606992296749</v>
      </c>
      <c r="X29" s="41">
        <f>'Survival-1cycle NMA'!AF30</f>
        <v>0.39537643134537775</v>
      </c>
      <c r="Y29" s="12">
        <f t="shared" si="7"/>
        <v>0.14597991511429861</v>
      </c>
      <c r="Z29" s="41">
        <f>'Survival-1cycle NMA'!AG30</f>
        <v>0.24939651623107914</v>
      </c>
      <c r="AA29" s="41">
        <f>'Survival-1cycle NMA'!AN30</f>
        <v>0.31117270026698646</v>
      </c>
      <c r="AB29" s="12">
        <f t="shared" si="8"/>
        <v>0.26756792333383306</v>
      </c>
      <c r="AC29" s="41">
        <f>'Survival-1cycle NMA'!AO30</f>
        <v>4.3604776933153393E-2</v>
      </c>
      <c r="AD29" s="41">
        <f>'Survival-1cycle NMA'!AJ30</f>
        <v>0.48607647555567735</v>
      </c>
      <c r="AE29" s="12">
        <f t="shared" si="9"/>
        <v>0.20190600589831487</v>
      </c>
      <c r="AF29" s="41">
        <f>'Survival-1cycle NMA'!AK30</f>
        <v>0.28417046965736248</v>
      </c>
      <c r="AG29" s="12">
        <v>0.36763122289748401</v>
      </c>
      <c r="AH29" s="12">
        <f t="shared" si="10"/>
        <v>0.28163666314402419</v>
      </c>
      <c r="AI29" s="12">
        <v>8.5994559753459807E-2</v>
      </c>
      <c r="AJ29" s="41">
        <f>'Survival-1cycle NMA'!AL30</f>
        <v>0.29569906312904876</v>
      </c>
      <c r="AK29" s="12">
        <f t="shared" si="11"/>
        <v>0.11212439585103551</v>
      </c>
      <c r="AL29" s="41">
        <f>'Survival-1cycle NMA'!AM30</f>
        <v>0.18357466727801325</v>
      </c>
      <c r="AM29" s="41">
        <f>'Survival-1cycle NMA'!AN30</f>
        <v>0.31117270026698646</v>
      </c>
      <c r="AN29" s="12">
        <f t="shared" si="12"/>
        <v>0.26756792333383306</v>
      </c>
      <c r="AO29" s="41">
        <f>'Survival-1cycle NMA'!AO30</f>
        <v>4.3604776933153393E-2</v>
      </c>
    </row>
    <row r="30" spans="1:41">
      <c r="A30" s="12">
        <v>27</v>
      </c>
      <c r="B30" s="12">
        <f t="shared" si="0"/>
        <v>1.4958904109589042</v>
      </c>
      <c r="C30" s="41">
        <f>'Survival-1cycle NMA'!AD31</f>
        <v>0.38103629574306491</v>
      </c>
      <c r="D30" s="41">
        <f>'Survival-1cycle NMA'!AE31</f>
        <v>0.28529988453754146</v>
      </c>
      <c r="E30" s="12">
        <f t="shared" si="1"/>
        <v>9.5736411205523453E-2</v>
      </c>
      <c r="F30" s="12">
        <v>0.35562546566663999</v>
      </c>
      <c r="G30" s="12">
        <v>7.9583718113543006E-2</v>
      </c>
      <c r="H30" s="12">
        <f t="shared" si="2"/>
        <v>0.27604174755309696</v>
      </c>
      <c r="I30" s="41">
        <f>'Survival-1cycle NMA'!AF31</f>
        <v>0.37940531146670781</v>
      </c>
      <c r="J30" s="12">
        <f t="shared" si="3"/>
        <v>0.14028893317982913</v>
      </c>
      <c r="K30" s="41">
        <f>'Survival-1cycle NMA'!AG31</f>
        <v>0.23911637828687868</v>
      </c>
      <c r="L30" s="12">
        <v>0.40346989839839698</v>
      </c>
      <c r="M30" s="12">
        <v>0.35562546566663999</v>
      </c>
      <c r="N30" s="12">
        <v>7.9583718113543006E-2</v>
      </c>
      <c r="O30" s="41">
        <f>'Survival-1cycle NMA'!AF31</f>
        <v>0.37940531146670781</v>
      </c>
      <c r="P30" s="12">
        <f t="shared" si="4"/>
        <v>0.14028893317982913</v>
      </c>
      <c r="Q30" s="41">
        <f>'Survival-1cycle NMA'!AG31</f>
        <v>0.23911637828687868</v>
      </c>
      <c r="R30" s="12">
        <v>0.35562546566663999</v>
      </c>
      <c r="S30" s="12">
        <f t="shared" si="5"/>
        <v>0.27604174755309696</v>
      </c>
      <c r="T30" s="12">
        <v>7.9583718113543006E-2</v>
      </c>
      <c r="U30" s="41">
        <f>'Survival-1cycle NMA'!AH31</f>
        <v>0.38806351605476164</v>
      </c>
      <c r="V30" s="12">
        <f t="shared" si="6"/>
        <v>0.16307785467685401</v>
      </c>
      <c r="W30" s="41">
        <f>'Survival-1cycle NMA'!AI31</f>
        <v>0.22498566137790763</v>
      </c>
      <c r="X30" s="41">
        <f>'Survival-1cycle NMA'!AF31</f>
        <v>0.37940531146670781</v>
      </c>
      <c r="Y30" s="12">
        <f t="shared" si="7"/>
        <v>0.14028893317982913</v>
      </c>
      <c r="Z30" s="41">
        <f>'Survival-1cycle NMA'!AG31</f>
        <v>0.23911637828687868</v>
      </c>
      <c r="AA30" s="41">
        <f>'Survival-1cycle NMA'!AN31</f>
        <v>0.29468083353072627</v>
      </c>
      <c r="AB30" s="12">
        <f t="shared" si="8"/>
        <v>0.25771847657082714</v>
      </c>
      <c r="AC30" s="41">
        <f>'Survival-1cycle NMA'!AO31</f>
        <v>3.6962356959899127E-2</v>
      </c>
      <c r="AD30" s="41">
        <f>'Survival-1cycle NMA'!AJ31</f>
        <v>0.46395615931160022</v>
      </c>
      <c r="AE30" s="12">
        <f t="shared" si="9"/>
        <v>0.19194521659586389</v>
      </c>
      <c r="AF30" s="41">
        <f>'Survival-1cycle NMA'!AK31</f>
        <v>0.27201094271573634</v>
      </c>
      <c r="AG30" s="12">
        <v>0.35562546566663999</v>
      </c>
      <c r="AH30" s="12">
        <f t="shared" si="10"/>
        <v>0.27604174755309696</v>
      </c>
      <c r="AI30" s="12">
        <v>7.9583718113543006E-2</v>
      </c>
      <c r="AJ30" s="41">
        <f>'Survival-1cycle NMA'!AL31</f>
        <v>0.26926005996999985</v>
      </c>
      <c r="AK30" s="12">
        <f t="shared" si="11"/>
        <v>0.10058152662815242</v>
      </c>
      <c r="AL30" s="41">
        <f>'Survival-1cycle NMA'!AM31</f>
        <v>0.16867853334184743</v>
      </c>
      <c r="AM30" s="41">
        <f>'Survival-1cycle NMA'!AN31</f>
        <v>0.29468083353072627</v>
      </c>
      <c r="AN30" s="12">
        <f t="shared" si="12"/>
        <v>0.25771847657082714</v>
      </c>
      <c r="AO30" s="41">
        <f>'Survival-1cycle NMA'!AO31</f>
        <v>3.6962356959899127E-2</v>
      </c>
    </row>
    <row r="31" spans="1:41">
      <c r="A31" s="12">
        <v>28</v>
      </c>
      <c r="B31" s="12">
        <f t="shared" si="0"/>
        <v>1.5534246575342465</v>
      </c>
      <c r="C31" s="41">
        <f>'Survival-1cycle NMA'!AD32</f>
        <v>0.36085882498824506</v>
      </c>
      <c r="D31" s="41">
        <f>'Survival-1cycle NMA'!AE32</f>
        <v>0.27857302309859561</v>
      </c>
      <c r="E31" s="12">
        <f t="shared" si="1"/>
        <v>8.2285801889649457E-2</v>
      </c>
      <c r="F31" s="12">
        <v>0.34419824540650301</v>
      </c>
      <c r="G31" s="12">
        <v>7.3758577984126106E-2</v>
      </c>
      <c r="H31" s="12">
        <f t="shared" si="2"/>
        <v>0.27043966742237691</v>
      </c>
      <c r="I31" s="41">
        <f>'Survival-1cycle NMA'!AF32</f>
        <v>0.36405873272605316</v>
      </c>
      <c r="J31" s="12">
        <f t="shared" si="3"/>
        <v>0.13460713316286757</v>
      </c>
      <c r="K31" s="41">
        <f>'Survival-1cycle NMA'!AG32</f>
        <v>0.22945159956318559</v>
      </c>
      <c r="L31" s="12">
        <v>0.39006385723281001</v>
      </c>
      <c r="M31" s="12">
        <v>0.34419824540650301</v>
      </c>
      <c r="N31" s="12">
        <v>7.3758577984126106E-2</v>
      </c>
      <c r="O31" s="41">
        <f>'Survival-1cycle NMA'!AF32</f>
        <v>0.36405873272605316</v>
      </c>
      <c r="P31" s="12">
        <f t="shared" si="4"/>
        <v>0.13460713316286757</v>
      </c>
      <c r="Q31" s="41">
        <f>'Survival-1cycle NMA'!AG32</f>
        <v>0.22945159956318559</v>
      </c>
      <c r="R31" s="12">
        <v>0.34419824540650301</v>
      </c>
      <c r="S31" s="12">
        <f t="shared" si="5"/>
        <v>0.27043966742237691</v>
      </c>
      <c r="T31" s="12">
        <v>7.3758577984126106E-2</v>
      </c>
      <c r="U31" s="41">
        <f>'Survival-1cycle NMA'!AH32</f>
        <v>0.36879362180878655</v>
      </c>
      <c r="V31" s="12">
        <f t="shared" si="6"/>
        <v>0.15828370772790568</v>
      </c>
      <c r="W31" s="41">
        <f>'Survival-1cycle NMA'!AI32</f>
        <v>0.21050991408088088</v>
      </c>
      <c r="X31" s="41">
        <f>'Survival-1cycle NMA'!AF32</f>
        <v>0.36405873272605316</v>
      </c>
      <c r="Y31" s="12">
        <f t="shared" si="7"/>
        <v>0.13460713316286757</v>
      </c>
      <c r="Z31" s="41">
        <f>'Survival-1cycle NMA'!AG32</f>
        <v>0.22945159956318559</v>
      </c>
      <c r="AA31" s="41">
        <f>'Survival-1cycle NMA'!AN32</f>
        <v>0.27901450298666913</v>
      </c>
      <c r="AB31" s="12">
        <f t="shared" si="8"/>
        <v>0.24769342534856875</v>
      </c>
      <c r="AC31" s="41">
        <f>'Survival-1cycle NMA'!AO32</f>
        <v>3.1321077638100374E-2</v>
      </c>
      <c r="AD31" s="41">
        <f>'Survival-1cycle NMA'!AJ32</f>
        <v>0.44227695266326333</v>
      </c>
      <c r="AE31" s="12">
        <f t="shared" si="9"/>
        <v>0.18173502203887493</v>
      </c>
      <c r="AF31" s="41">
        <f>'Survival-1cycle NMA'!AK32</f>
        <v>0.26054193062438841</v>
      </c>
      <c r="AG31" s="12">
        <v>0.34419824540650301</v>
      </c>
      <c r="AH31" s="12">
        <f t="shared" si="10"/>
        <v>0.27043966742237691</v>
      </c>
      <c r="AI31" s="12">
        <v>7.3758577984126106E-2</v>
      </c>
      <c r="AJ31" s="41">
        <f>'Survival-1cycle NMA'!AL32</f>
        <v>0.24421979618169898</v>
      </c>
      <c r="AK31" s="12">
        <f t="shared" si="11"/>
        <v>8.9209212265279031E-2</v>
      </c>
      <c r="AL31" s="41">
        <f>'Survival-1cycle NMA'!AM32</f>
        <v>0.15501058391641995</v>
      </c>
      <c r="AM31" s="41">
        <f>'Survival-1cycle NMA'!AN32</f>
        <v>0.27901450298666913</v>
      </c>
      <c r="AN31" s="12">
        <f t="shared" si="12"/>
        <v>0.24769342534856875</v>
      </c>
      <c r="AO31" s="41">
        <f>'Survival-1cycle NMA'!AO32</f>
        <v>3.1321077638100374E-2</v>
      </c>
    </row>
    <row r="32" spans="1:41">
      <c r="A32" s="12">
        <v>29</v>
      </c>
      <c r="B32" s="12">
        <f t="shared" si="0"/>
        <v>1.6109589041095891</v>
      </c>
      <c r="C32" s="41">
        <f>'Survival-1cycle NMA'!AD33</f>
        <v>0.34136721375116735</v>
      </c>
      <c r="D32" s="41">
        <f>'Survival-1cycle NMA'!AE33</f>
        <v>0.27219726495896901</v>
      </c>
      <c r="E32" s="12">
        <f t="shared" si="1"/>
        <v>6.9169948792198344E-2</v>
      </c>
      <c r="F32" s="12">
        <v>0.33331230531277101</v>
      </c>
      <c r="G32" s="12">
        <v>6.8455696474986893E-2</v>
      </c>
      <c r="H32" s="12">
        <f t="shared" si="2"/>
        <v>0.26485660883778411</v>
      </c>
      <c r="I32" s="41">
        <f>'Survival-1cycle NMA'!AF33</f>
        <v>0.34931539658080474</v>
      </c>
      <c r="J32" s="12">
        <f t="shared" si="3"/>
        <v>0.12896204234396061</v>
      </c>
      <c r="K32" s="41">
        <f>'Survival-1cycle NMA'!AG33</f>
        <v>0.22035335423684413</v>
      </c>
      <c r="L32" s="12">
        <v>0.37719151900662501</v>
      </c>
      <c r="M32" s="12">
        <v>0.33331230531277101</v>
      </c>
      <c r="N32" s="12">
        <v>6.8455696474986893E-2</v>
      </c>
      <c r="O32" s="41">
        <f>'Survival-1cycle NMA'!AF33</f>
        <v>0.34931539658080474</v>
      </c>
      <c r="P32" s="12">
        <f t="shared" si="4"/>
        <v>0.12896204234396061</v>
      </c>
      <c r="Q32" s="41">
        <f>'Survival-1cycle NMA'!AG33</f>
        <v>0.22035335423684413</v>
      </c>
      <c r="R32" s="12">
        <v>0.33331230531277101</v>
      </c>
      <c r="S32" s="12">
        <f t="shared" si="5"/>
        <v>0.26485660883778411</v>
      </c>
      <c r="T32" s="12">
        <v>6.8455696474986893E-2</v>
      </c>
      <c r="U32" s="41">
        <f>'Survival-1cycle NMA'!AH33</f>
        <v>0.35017219597548899</v>
      </c>
      <c r="V32" s="12">
        <f t="shared" si="6"/>
        <v>0.15316966377507357</v>
      </c>
      <c r="W32" s="41">
        <f>'Survival-1cycle NMA'!AI33</f>
        <v>0.19700253220041541</v>
      </c>
      <c r="X32" s="41">
        <f>'Survival-1cycle NMA'!AF33</f>
        <v>0.34931539658080474</v>
      </c>
      <c r="Y32" s="12">
        <f t="shared" si="7"/>
        <v>0.12896204234396061</v>
      </c>
      <c r="Z32" s="41">
        <f>'Survival-1cycle NMA'!AG33</f>
        <v>0.22035335423684413</v>
      </c>
      <c r="AA32" s="41">
        <f>'Survival-1cycle NMA'!AN33</f>
        <v>0.2641384433699398</v>
      </c>
      <c r="AB32" s="12">
        <f t="shared" si="8"/>
        <v>0.23760400535038192</v>
      </c>
      <c r="AC32" s="41">
        <f>'Survival-1cycle NMA'!AO33</f>
        <v>2.6534438019557873E-2</v>
      </c>
      <c r="AD32" s="41">
        <f>'Survival-1cycle NMA'!AJ33</f>
        <v>0.42107550017716033</v>
      </c>
      <c r="AE32" s="12">
        <f t="shared" si="9"/>
        <v>0.17136086272424073</v>
      </c>
      <c r="AF32" s="41">
        <f>'Survival-1cycle NMA'!AK33</f>
        <v>0.24971463745291961</v>
      </c>
      <c r="AG32" s="12">
        <v>0.33331230531277101</v>
      </c>
      <c r="AH32" s="12">
        <f t="shared" si="10"/>
        <v>0.26485660883778411</v>
      </c>
      <c r="AI32" s="12">
        <v>6.8455696474986893E-2</v>
      </c>
      <c r="AJ32" s="41">
        <f>'Survival-1cycle NMA'!AL33</f>
        <v>0.22062698415416349</v>
      </c>
      <c r="AK32" s="12">
        <f t="shared" si="11"/>
        <v>7.8153309799992826E-2</v>
      </c>
      <c r="AL32" s="41">
        <f>'Survival-1cycle NMA'!AM33</f>
        <v>0.14247367435417066</v>
      </c>
      <c r="AM32" s="41">
        <f>'Survival-1cycle NMA'!AN33</f>
        <v>0.2641384433699398</v>
      </c>
      <c r="AN32" s="12">
        <f t="shared" si="12"/>
        <v>0.23760400535038192</v>
      </c>
      <c r="AO32" s="41">
        <f>'Survival-1cycle NMA'!AO33</f>
        <v>2.6534438019557873E-2</v>
      </c>
    </row>
    <row r="33" spans="1:41">
      <c r="A33" s="12">
        <v>30</v>
      </c>
      <c r="B33" s="12">
        <f t="shared" si="0"/>
        <v>1.6684931506849314</v>
      </c>
      <c r="C33" s="41">
        <f>'Survival-1cycle NMA'!AD34</f>
        <v>0.32257102798461756</v>
      </c>
      <c r="D33" s="41">
        <f>'Survival-1cycle NMA'!AE34</f>
        <v>0.26614357634811986</v>
      </c>
      <c r="E33" s="12">
        <f t="shared" si="1"/>
        <v>5.6427451636497705E-2</v>
      </c>
      <c r="F33" s="12">
        <v>0.32293335810255203</v>
      </c>
      <c r="G33" s="12">
        <v>6.3619558940737495E-2</v>
      </c>
      <c r="H33" s="12">
        <f t="shared" si="2"/>
        <v>0.25931379916181452</v>
      </c>
      <c r="I33" s="41">
        <f>'Survival-1cycle NMA'!AF34</f>
        <v>0.33515427715587587</v>
      </c>
      <c r="J33" s="12">
        <f t="shared" si="3"/>
        <v>0.12337664725018471</v>
      </c>
      <c r="K33" s="41">
        <f>'Survival-1cycle NMA'!AG34</f>
        <v>0.21177762990569116</v>
      </c>
      <c r="L33" s="12">
        <v>0.36483691002636698</v>
      </c>
      <c r="M33" s="12">
        <v>0.32293335810255203</v>
      </c>
      <c r="N33" s="12">
        <v>6.3619558940737495E-2</v>
      </c>
      <c r="O33" s="41">
        <f>'Survival-1cycle NMA'!AF34</f>
        <v>0.33515427715587587</v>
      </c>
      <c r="P33" s="12">
        <f t="shared" si="4"/>
        <v>0.12337664725018471</v>
      </c>
      <c r="Q33" s="41">
        <f>'Survival-1cycle NMA'!AG34</f>
        <v>0.21177762990569116</v>
      </c>
      <c r="R33" s="12">
        <v>0.32293335810255203</v>
      </c>
      <c r="S33" s="12">
        <f t="shared" si="5"/>
        <v>0.25931379916181452</v>
      </c>
      <c r="T33" s="12">
        <v>6.3619558940737495E-2</v>
      </c>
      <c r="U33" s="41">
        <f>'Survival-1cycle NMA'!AH34</f>
        <v>0.33220301652267759</v>
      </c>
      <c r="V33" s="12">
        <f t="shared" si="6"/>
        <v>0.14780260804397494</v>
      </c>
      <c r="W33" s="41">
        <f>'Survival-1cycle NMA'!AI34</f>
        <v>0.18440040847870265</v>
      </c>
      <c r="X33" s="41">
        <f>'Survival-1cycle NMA'!AF34</f>
        <v>0.33515427715587587</v>
      </c>
      <c r="Y33" s="12">
        <f t="shared" si="7"/>
        <v>0.12337664725018471</v>
      </c>
      <c r="Z33" s="41">
        <f>'Survival-1cycle NMA'!AG34</f>
        <v>0.21177762990569116</v>
      </c>
      <c r="AA33" s="41">
        <f>'Survival-1cycle NMA'!AN34</f>
        <v>0.25001805357358137</v>
      </c>
      <c r="AB33" s="12">
        <f t="shared" si="8"/>
        <v>0.22754203941358747</v>
      </c>
      <c r="AC33" s="41">
        <f>'Survival-1cycle NMA'!AO34</f>
        <v>2.2476014159993899E-2</v>
      </c>
      <c r="AD33" s="41">
        <f>'Survival-1cycle NMA'!AJ34</f>
        <v>0.40038433875638219</v>
      </c>
      <c r="AE33" s="12">
        <f t="shared" si="9"/>
        <v>0.16090001495962353</v>
      </c>
      <c r="AF33" s="41">
        <f>'Survival-1cycle NMA'!AK34</f>
        <v>0.23948432379675866</v>
      </c>
      <c r="AG33" s="12">
        <v>0.32293335810255203</v>
      </c>
      <c r="AH33" s="12">
        <f t="shared" si="10"/>
        <v>0.25931379916181452</v>
      </c>
      <c r="AI33" s="12">
        <v>6.3619558940737495E-2</v>
      </c>
      <c r="AJ33" s="41">
        <f>'Survival-1cycle NMA'!AL34</f>
        <v>0.19851228513269034</v>
      </c>
      <c r="AK33" s="12">
        <f t="shared" si="11"/>
        <v>6.7535385557392108E-2</v>
      </c>
      <c r="AL33" s="41">
        <f>'Survival-1cycle NMA'!AM34</f>
        <v>0.13097689957529823</v>
      </c>
      <c r="AM33" s="41">
        <f>'Survival-1cycle NMA'!AN34</f>
        <v>0.25001805357358137</v>
      </c>
      <c r="AN33" s="12">
        <f t="shared" si="12"/>
        <v>0.22754203941358747</v>
      </c>
      <c r="AO33" s="41">
        <f>'Survival-1cycle NMA'!AO34</f>
        <v>2.2476014159993899E-2</v>
      </c>
    </row>
    <row r="34" spans="1:41">
      <c r="A34" s="12">
        <v>31</v>
      </c>
      <c r="B34" s="12">
        <f t="shared" si="0"/>
        <v>1.726027397260274</v>
      </c>
      <c r="C34" s="41">
        <f>'Survival-1cycle NMA'!AD35</f>
        <v>0.3044761829316826</v>
      </c>
      <c r="D34" s="41">
        <f>'Survival-1cycle NMA'!AE35</f>
        <v>0.2603861642955701</v>
      </c>
      <c r="E34" s="12">
        <f t="shared" si="1"/>
        <v>4.4090018636112505E-2</v>
      </c>
      <c r="F34" s="12">
        <v>0.31302981207318897</v>
      </c>
      <c r="G34" s="12">
        <v>5.92014619361994E-2</v>
      </c>
      <c r="H34" s="12">
        <f t="shared" si="2"/>
        <v>0.25382835013698957</v>
      </c>
      <c r="I34" s="41">
        <f>'Survival-1cycle NMA'!AF35</f>
        <v>0.32155469640599171</v>
      </c>
      <c r="J34" s="12">
        <f t="shared" si="3"/>
        <v>0.1178700308057048</v>
      </c>
      <c r="K34" s="41">
        <f>'Survival-1cycle NMA'!AG35</f>
        <v>0.20368466560028692</v>
      </c>
      <c r="L34" s="12">
        <v>0.35298318053122402</v>
      </c>
      <c r="M34" s="12">
        <v>0.31302981207318897</v>
      </c>
      <c r="N34" s="12">
        <v>5.92014619361994E-2</v>
      </c>
      <c r="O34" s="41">
        <f>'Survival-1cycle NMA'!AF35</f>
        <v>0.32155469640599171</v>
      </c>
      <c r="P34" s="12">
        <f t="shared" si="4"/>
        <v>0.1178700308057048</v>
      </c>
      <c r="Q34" s="41">
        <f>'Survival-1cycle NMA'!AG35</f>
        <v>0.20368466560028692</v>
      </c>
      <c r="R34" s="12">
        <v>0.31302981207318897</v>
      </c>
      <c r="S34" s="12">
        <f t="shared" si="5"/>
        <v>0.25382835013698957</v>
      </c>
      <c r="T34" s="12">
        <v>5.92014619361994E-2</v>
      </c>
      <c r="U34" s="41">
        <f>'Survival-1cycle NMA'!AH35</f>
        <v>0.31488708138072974</v>
      </c>
      <c r="V34" s="12">
        <f t="shared" si="6"/>
        <v>0.14224335272915078</v>
      </c>
      <c r="W34" s="41">
        <f>'Survival-1cycle NMA'!AI35</f>
        <v>0.17264372865157895</v>
      </c>
      <c r="X34" s="41">
        <f>'Survival-1cycle NMA'!AF35</f>
        <v>0.32155469640599171</v>
      </c>
      <c r="Y34" s="12">
        <f t="shared" si="7"/>
        <v>0.1178700308057048</v>
      </c>
      <c r="Z34" s="41">
        <f>'Survival-1cycle NMA'!AG35</f>
        <v>0.20368466560028692</v>
      </c>
      <c r="AA34" s="41">
        <f>'Survival-1cycle NMA'!AN35</f>
        <v>0.23661952962301086</v>
      </c>
      <c r="AB34" s="12">
        <f t="shared" si="8"/>
        <v>0.21758242867712607</v>
      </c>
      <c r="AC34" s="41">
        <f>'Survival-1cycle NMA'!AO35</f>
        <v>1.9037100945884775E-2</v>
      </c>
      <c r="AD34" s="41">
        <f>'Survival-1cycle NMA'!AJ35</f>
        <v>0.38023198900995964</v>
      </c>
      <c r="AE34" s="12">
        <f t="shared" si="9"/>
        <v>0.15042205635524158</v>
      </c>
      <c r="AF34" s="41">
        <f>'Survival-1cycle NMA'!AK35</f>
        <v>0.22980993265471805</v>
      </c>
      <c r="AG34" s="12">
        <v>0.31302981207318897</v>
      </c>
      <c r="AH34" s="12">
        <f t="shared" si="10"/>
        <v>0.25382835013698957</v>
      </c>
      <c r="AI34" s="12">
        <v>5.92014619361994E-2</v>
      </c>
      <c r="AJ34" s="41">
        <f>'Survival-1cycle NMA'!AL35</f>
        <v>0.17788918724339398</v>
      </c>
      <c r="AK34" s="12">
        <f t="shared" si="11"/>
        <v>5.7453623666702605E-2</v>
      </c>
      <c r="AL34" s="41">
        <f>'Survival-1cycle NMA'!AM35</f>
        <v>0.12043556357669137</v>
      </c>
      <c r="AM34" s="41">
        <f>'Survival-1cycle NMA'!AN35</f>
        <v>0.23661952962301086</v>
      </c>
      <c r="AN34" s="12">
        <f t="shared" si="12"/>
        <v>0.21758242867712607</v>
      </c>
      <c r="AO34" s="41">
        <f>'Survival-1cycle NMA'!AO35</f>
        <v>1.9037100945884775E-2</v>
      </c>
    </row>
    <row r="35" spans="1:41">
      <c r="A35" s="12">
        <v>32</v>
      </c>
      <c r="B35" s="12">
        <f t="shared" si="0"/>
        <v>1.7835616438356163</v>
      </c>
      <c r="C35" s="41">
        <f>'Survival-1cycle NMA'!AD36</f>
        <v>0.28708522014959248</v>
      </c>
      <c r="D35" s="41">
        <f>'Survival-1cycle NMA'!AE36</f>
        <v>0.25490202815451463</v>
      </c>
      <c r="E35" s="12">
        <f t="shared" si="1"/>
        <v>3.2183191995077853E-2</v>
      </c>
      <c r="F35" s="12">
        <v>0.30357252426796999</v>
      </c>
      <c r="G35" s="12">
        <v>5.5158570092440198E-2</v>
      </c>
      <c r="H35" s="12">
        <f t="shared" si="2"/>
        <v>0.24841395417552981</v>
      </c>
      <c r="I35" s="41">
        <f>'Survival-1cycle NMA'!AF36</f>
        <v>0.30849638276736785</v>
      </c>
      <c r="J35" s="12">
        <f t="shared" si="3"/>
        <v>0.11245791815756745</v>
      </c>
      <c r="K35" s="41">
        <f>'Survival-1cycle NMA'!AG36</f>
        <v>0.1960384646098004</v>
      </c>
      <c r="L35" s="12">
        <v>0.34161292875521698</v>
      </c>
      <c r="M35" s="12">
        <v>0.30357252426796999</v>
      </c>
      <c r="N35" s="12">
        <v>5.5158570092440198E-2</v>
      </c>
      <c r="O35" s="41">
        <f>'Survival-1cycle NMA'!AF36</f>
        <v>0.30849638276736785</v>
      </c>
      <c r="P35" s="12">
        <f t="shared" si="4"/>
        <v>0.11245791815756745</v>
      </c>
      <c r="Q35" s="41">
        <f>'Survival-1cycle NMA'!AG36</f>
        <v>0.1960384646098004</v>
      </c>
      <c r="R35" s="12">
        <v>0.30357252426796999</v>
      </c>
      <c r="S35" s="12">
        <f t="shared" si="5"/>
        <v>0.24841395417552981</v>
      </c>
      <c r="T35" s="12">
        <v>5.5158570092440198E-2</v>
      </c>
      <c r="U35" s="41">
        <f>'Survival-1cycle NMA'!AH36</f>
        <v>0.2982228566130633</v>
      </c>
      <c r="V35" s="12">
        <f t="shared" si="6"/>
        <v>0.13654685626053234</v>
      </c>
      <c r="W35" s="41">
        <f>'Survival-1cycle NMA'!AI36</f>
        <v>0.16167600035253096</v>
      </c>
      <c r="X35" s="41">
        <f>'Survival-1cycle NMA'!AF36</f>
        <v>0.30849638276736785</v>
      </c>
      <c r="Y35" s="12">
        <f t="shared" si="7"/>
        <v>0.11245791815756745</v>
      </c>
      <c r="Z35" s="41">
        <f>'Survival-1cycle NMA'!AG36</f>
        <v>0.1960384646098004</v>
      </c>
      <c r="AA35" s="41">
        <f>'Survival-1cycle NMA'!AN36</f>
        <v>0.22390996572870811</v>
      </c>
      <c r="AB35" s="12">
        <f t="shared" si="8"/>
        <v>0.20778545051382807</v>
      </c>
      <c r="AC35" s="41">
        <f>'Survival-1cycle NMA'!AO36</f>
        <v>1.6124515214880033E-2</v>
      </c>
      <c r="AD35" s="41">
        <f>'Survival-1cycle NMA'!AJ36</f>
        <v>0.36064306441033017</v>
      </c>
      <c r="AE35" s="12">
        <f t="shared" si="9"/>
        <v>0.13998931397434491</v>
      </c>
      <c r="AF35" s="41">
        <f>'Survival-1cycle NMA'!AK36</f>
        <v>0.22065375043598526</v>
      </c>
      <c r="AG35" s="12">
        <v>0.30357252426796999</v>
      </c>
      <c r="AH35" s="12">
        <f t="shared" si="10"/>
        <v>0.24841395417552981</v>
      </c>
      <c r="AI35" s="12">
        <v>5.5158570092440198E-2</v>
      </c>
      <c r="AJ35" s="41">
        <f>'Survival-1cycle NMA'!AL36</f>
        <v>0.15875512662373747</v>
      </c>
      <c r="AK35" s="12">
        <f t="shared" si="11"/>
        <v>4.7984087701155823E-2</v>
      </c>
      <c r="AL35" s="41">
        <f>'Survival-1cycle NMA'!AM36</f>
        <v>0.11077103892258165</v>
      </c>
      <c r="AM35" s="41">
        <f>'Survival-1cycle NMA'!AN36</f>
        <v>0.22390996572870811</v>
      </c>
      <c r="AN35" s="12">
        <f t="shared" si="12"/>
        <v>0.20778545051382807</v>
      </c>
      <c r="AO35" s="41">
        <f>'Survival-1cycle NMA'!AO36</f>
        <v>1.6124515214880033E-2</v>
      </c>
    </row>
    <row r="36" spans="1:41">
      <c r="A36" s="12">
        <v>33</v>
      </c>
      <c r="B36" s="12">
        <f t="shared" si="0"/>
        <v>1.8410958904109589</v>
      </c>
      <c r="C36" s="41">
        <f>'Survival-1cycle NMA'!AD37</f>
        <v>0.27039757951926108</v>
      </c>
      <c r="D36" s="41">
        <f>'Survival-1cycle NMA'!AE37</f>
        <v>0.24967058426222108</v>
      </c>
      <c r="E36" s="12">
        <f t="shared" si="1"/>
        <v>2.0726995257039998E-2</v>
      </c>
      <c r="F36" s="12">
        <v>0.29453457824947499</v>
      </c>
      <c r="G36" s="12">
        <v>5.1453117537806903E-2</v>
      </c>
      <c r="H36" s="12">
        <f t="shared" si="2"/>
        <v>0.24308146071166808</v>
      </c>
      <c r="I36" s="41">
        <f>'Survival-1cycle NMA'!AF37</f>
        <v>0.29595951629421768</v>
      </c>
      <c r="J36" s="12">
        <f t="shared" si="3"/>
        <v>0.10715314515605745</v>
      </c>
      <c r="K36" s="41">
        <f>'Survival-1cycle NMA'!AG37</f>
        <v>0.18880637113816023</v>
      </c>
      <c r="L36" s="12">
        <v>0.33070846239770901</v>
      </c>
      <c r="M36" s="12">
        <v>0.29453457824947499</v>
      </c>
      <c r="N36" s="12">
        <v>5.1453117537806903E-2</v>
      </c>
      <c r="O36" s="41">
        <f>'Survival-1cycle NMA'!AF37</f>
        <v>0.29595951629421768</v>
      </c>
      <c r="P36" s="12">
        <f t="shared" si="4"/>
        <v>0.10715314515605745</v>
      </c>
      <c r="Q36" s="41">
        <f>'Survival-1cycle NMA'!AG37</f>
        <v>0.18880637113816023</v>
      </c>
      <c r="R36" s="12">
        <v>0.29453457824947499</v>
      </c>
      <c r="S36" s="12">
        <f t="shared" si="5"/>
        <v>0.24308146071166808</v>
      </c>
      <c r="T36" s="12">
        <v>5.1453117537806903E-2</v>
      </c>
      <c r="U36" s="41">
        <f>'Survival-1cycle NMA'!AH37</f>
        <v>0.28220651299161065</v>
      </c>
      <c r="V36" s="12">
        <f t="shared" si="6"/>
        <v>0.13076248752971231</v>
      </c>
      <c r="W36" s="41">
        <f>'Survival-1cycle NMA'!AI37</f>
        <v>0.15144402546189834</v>
      </c>
      <c r="X36" s="41">
        <f>'Survival-1cycle NMA'!AF37</f>
        <v>0.29595951629421768</v>
      </c>
      <c r="Y36" s="12">
        <f t="shared" si="7"/>
        <v>0.10715314515605745</v>
      </c>
      <c r="Z36" s="41">
        <f>'Survival-1cycle NMA'!AG37</f>
        <v>0.18880637113816023</v>
      </c>
      <c r="AA36" s="41">
        <f>'Survival-1cycle NMA'!AN37</f>
        <v>0.21185742916295319</v>
      </c>
      <c r="AB36" s="12">
        <f t="shared" si="8"/>
        <v>0.19819884134603477</v>
      </c>
      <c r="AC36" s="41">
        <f>'Survival-1cycle NMA'!AO37</f>
        <v>1.365858781691842E-2</v>
      </c>
      <c r="AD36" s="41">
        <f>'Survival-1cycle NMA'!AJ37</f>
        <v>0.34163839654633266</v>
      </c>
      <c r="AE36" s="12">
        <f t="shared" si="9"/>
        <v>0.12965729612258911</v>
      </c>
      <c r="AF36" s="41">
        <f>'Survival-1cycle NMA'!AK37</f>
        <v>0.21198110042374355</v>
      </c>
      <c r="AG36" s="12">
        <v>0.29453457824947499</v>
      </c>
      <c r="AH36" s="12">
        <f t="shared" si="10"/>
        <v>0.24308146071166808</v>
      </c>
      <c r="AI36" s="12">
        <v>5.1453117537806903E-2</v>
      </c>
      <c r="AJ36" s="41">
        <f>'Survival-1cycle NMA'!AL37</f>
        <v>0.1410928106151938</v>
      </c>
      <c r="AK36" s="12">
        <f t="shared" si="11"/>
        <v>3.9182260971788202E-2</v>
      </c>
      <c r="AL36" s="41">
        <f>'Survival-1cycle NMA'!AM37</f>
        <v>0.1019105496434056</v>
      </c>
      <c r="AM36" s="41">
        <f>'Survival-1cycle NMA'!AN37</f>
        <v>0.21185742916295319</v>
      </c>
      <c r="AN36" s="12">
        <f t="shared" si="12"/>
        <v>0.19819884134603477</v>
      </c>
      <c r="AO36" s="41">
        <f>'Survival-1cycle NMA'!AO37</f>
        <v>1.365858781691842E-2</v>
      </c>
    </row>
    <row r="37" spans="1:41">
      <c r="A37" s="12">
        <v>34</v>
      </c>
      <c r="B37" s="12">
        <f t="shared" si="0"/>
        <v>1.8986301369863015</v>
      </c>
      <c r="C37" s="41">
        <f>'Survival-1cycle NMA'!AD38</f>
        <v>0.25440986511603214</v>
      </c>
      <c r="D37" s="41">
        <f>'Survival-1cycle NMA'!AE38</f>
        <v>0.24467335014046787</v>
      </c>
      <c r="E37" s="12">
        <f t="shared" si="1"/>
        <v>9.7365149755642699E-3</v>
      </c>
      <c r="F37" s="12">
        <v>0.28589108408555802</v>
      </c>
      <c r="G37" s="12">
        <v>4.80517297716299E-2</v>
      </c>
      <c r="H37" s="12">
        <f t="shared" si="2"/>
        <v>0.23783935431392811</v>
      </c>
      <c r="I37" s="41">
        <f>'Survival-1cycle NMA'!AF38</f>
        <v>0.28392476270541911</v>
      </c>
      <c r="J37" s="12">
        <f t="shared" si="3"/>
        <v>0.10196606118051635</v>
      </c>
      <c r="K37" s="41">
        <f>'Survival-1cycle NMA'!AG38</f>
        <v>0.18195870152490276</v>
      </c>
      <c r="L37" s="12">
        <v>0.32025200838666601</v>
      </c>
      <c r="M37" s="12">
        <v>0.28589108408555802</v>
      </c>
      <c r="N37" s="12">
        <v>4.80517297716299E-2</v>
      </c>
      <c r="O37" s="41">
        <f>'Survival-1cycle NMA'!AF38</f>
        <v>0.28392476270541911</v>
      </c>
      <c r="P37" s="12">
        <f t="shared" si="4"/>
        <v>0.10196606118051635</v>
      </c>
      <c r="Q37" s="41">
        <f>'Survival-1cycle NMA'!AG38</f>
        <v>0.18195870152490276</v>
      </c>
      <c r="R37" s="12">
        <v>0.28589108408555802</v>
      </c>
      <c r="S37" s="12">
        <f t="shared" si="5"/>
        <v>0.23783935431392811</v>
      </c>
      <c r="T37" s="12">
        <v>4.80517297716299E-2</v>
      </c>
      <c r="U37" s="41">
        <f>'Survival-1cycle NMA'!AH38</f>
        <v>0.2668321510612377</v>
      </c>
      <c r="V37" s="12">
        <f t="shared" si="6"/>
        <v>0.1249343202416292</v>
      </c>
      <c r="W37" s="41">
        <f>'Survival-1cycle NMA'!AI38</f>
        <v>0.14189783081960849</v>
      </c>
      <c r="X37" s="41">
        <f>'Survival-1cycle NMA'!AF38</f>
        <v>0.28392476270541911</v>
      </c>
      <c r="Y37" s="12">
        <f t="shared" si="7"/>
        <v>0.10196606118051635</v>
      </c>
      <c r="Z37" s="41">
        <f>'Survival-1cycle NMA'!AG38</f>
        <v>0.18195870152490276</v>
      </c>
      <c r="AA37" s="41">
        <f>'Survival-1cycle NMA'!AN38</f>
        <v>0.20043101366150304</v>
      </c>
      <c r="AB37" s="12">
        <f t="shared" si="8"/>
        <v>0.18885965861907894</v>
      </c>
      <c r="AC37" s="41">
        <f>'Survival-1cycle NMA'!AO38</f>
        <v>1.1571355042424084E-2</v>
      </c>
      <c r="AD37" s="41">
        <f>'Survival-1cycle NMA'!AJ38</f>
        <v>0.32323517471726676</v>
      </c>
      <c r="AE37" s="12">
        <f t="shared" si="9"/>
        <v>0.11947510876929071</v>
      </c>
      <c r="AF37" s="41">
        <f>'Survival-1cycle NMA'!AK38</f>
        <v>0.20376006594797605</v>
      </c>
      <c r="AG37" s="12">
        <v>0.28589108408555802</v>
      </c>
      <c r="AH37" s="12">
        <f t="shared" si="10"/>
        <v>0.23783935431392811</v>
      </c>
      <c r="AI37" s="12">
        <v>4.80517297716299E-2</v>
      </c>
      <c r="AJ37" s="41">
        <f>'Survival-1cycle NMA'!AL38</f>
        <v>0.12487169951960604</v>
      </c>
      <c r="AK37" s="12">
        <f t="shared" si="11"/>
        <v>3.1084796394727943E-2</v>
      </c>
      <c r="AL37" s="41">
        <f>'Survival-1cycle NMA'!AM38</f>
        <v>9.3786903124878099E-2</v>
      </c>
      <c r="AM37" s="41">
        <f>'Survival-1cycle NMA'!AN38</f>
        <v>0.20043101366150304</v>
      </c>
      <c r="AN37" s="12">
        <f t="shared" si="12"/>
        <v>0.18885965861907894</v>
      </c>
      <c r="AO37" s="41">
        <f>'Survival-1cycle NMA'!AO38</f>
        <v>1.1571355042424084E-2</v>
      </c>
    </row>
    <row r="38" spans="1:41">
      <c r="A38" s="12">
        <v>35</v>
      </c>
      <c r="B38" s="12">
        <f t="shared" si="0"/>
        <v>1.9561643835616438</v>
      </c>
      <c r="C38" s="41">
        <f>'Survival-1cycle NMA'!AD39</f>
        <v>0.23911610391605367</v>
      </c>
      <c r="D38" s="41">
        <f>'Survival-1cycle NMA'!AE39</f>
        <v>0.23989367745467408</v>
      </c>
      <c r="E38" s="12">
        <f t="shared" si="1"/>
        <v>0</v>
      </c>
      <c r="F38" s="12">
        <v>0.27761899830882503</v>
      </c>
      <c r="G38" s="12">
        <v>4.4924846191095102E-2</v>
      </c>
      <c r="H38" s="12">
        <f t="shared" si="2"/>
        <v>0.23269415211772992</v>
      </c>
      <c r="I38" s="41">
        <f>'Survival-1cycle NMA'!AF39</f>
        <v>0.27237329831585055</v>
      </c>
      <c r="J38" s="12">
        <f t="shared" si="3"/>
        <v>9.690487610599624E-2</v>
      </c>
      <c r="K38" s="41">
        <f>'Survival-1cycle NMA'!AG39</f>
        <v>0.17546842220985431</v>
      </c>
      <c r="L38" s="12">
        <v>0.31022587992498901</v>
      </c>
      <c r="M38" s="12">
        <v>0.27761899830882503</v>
      </c>
      <c r="N38" s="12">
        <v>4.4924846191095102E-2</v>
      </c>
      <c r="O38" s="41">
        <f>'Survival-1cycle NMA'!AF39</f>
        <v>0.27237329831585055</v>
      </c>
      <c r="P38" s="12">
        <f t="shared" si="4"/>
        <v>9.690487610599624E-2</v>
      </c>
      <c r="Q38" s="41">
        <f>'Survival-1cycle NMA'!AG39</f>
        <v>0.17546842220985431</v>
      </c>
      <c r="R38" s="12">
        <v>0.27761899830882503</v>
      </c>
      <c r="S38" s="12">
        <f t="shared" si="5"/>
        <v>0.23269415211772992</v>
      </c>
      <c r="T38" s="12">
        <v>4.4924846191095102E-2</v>
      </c>
      <c r="U38" s="41">
        <f>'Survival-1cycle NMA'!AH39</f>
        <v>0.25209201478185439</v>
      </c>
      <c r="V38" s="12">
        <f t="shared" si="6"/>
        <v>0.11910144577978687</v>
      </c>
      <c r="W38" s="41">
        <f>'Survival-1cycle NMA'!AI39</f>
        <v>0.13299056900206752</v>
      </c>
      <c r="X38" s="41">
        <f>'Survival-1cycle NMA'!AF39</f>
        <v>0.27237329831585055</v>
      </c>
      <c r="Y38" s="12">
        <f t="shared" si="7"/>
        <v>9.690487610599624E-2</v>
      </c>
      <c r="Z38" s="41">
        <f>'Survival-1cycle NMA'!AG39</f>
        <v>0.17546842220985431</v>
      </c>
      <c r="AA38" s="41">
        <f>'Survival-1cycle NMA'!AN39</f>
        <v>0.18960087521313862</v>
      </c>
      <c r="AB38" s="12">
        <f t="shared" si="8"/>
        <v>0.17979592691131269</v>
      </c>
      <c r="AC38" s="41">
        <f>'Survival-1cycle NMA'!AO39</f>
        <v>9.8049483018259262E-3</v>
      </c>
      <c r="AD38" s="41">
        <f>'Survival-1cycle NMA'!AJ39</f>
        <v>0.30544709807838821</v>
      </c>
      <c r="AE38" s="12">
        <f t="shared" si="9"/>
        <v>0.10948585750409753</v>
      </c>
      <c r="AF38" s="41">
        <f>'Survival-1cycle NMA'!AK39</f>
        <v>0.19596124057429068</v>
      </c>
      <c r="AG38" s="12">
        <v>0.27761899830882503</v>
      </c>
      <c r="AH38" s="12">
        <f t="shared" si="10"/>
        <v>0.23269415211772992</v>
      </c>
      <c r="AI38" s="12">
        <v>4.4924846191095102E-2</v>
      </c>
      <c r="AJ38" s="41">
        <f>'Survival-1cycle NMA'!AL39</f>
        <v>0.11004960242261687</v>
      </c>
      <c r="AK38" s="12">
        <f t="shared" si="11"/>
        <v>2.3711412010107208E-2</v>
      </c>
      <c r="AL38" s="41">
        <f>'Survival-1cycle NMA'!AM39</f>
        <v>8.6338190412509661E-2</v>
      </c>
      <c r="AM38" s="41">
        <f>'Survival-1cycle NMA'!AN39</f>
        <v>0.18960087521313862</v>
      </c>
      <c r="AN38" s="12">
        <f t="shared" si="12"/>
        <v>0.17979592691131269</v>
      </c>
      <c r="AO38" s="41">
        <f>'Survival-1cycle NMA'!AO39</f>
        <v>9.8049483018259262E-3</v>
      </c>
    </row>
    <row r="39" spans="1:41">
      <c r="A39" s="12">
        <v>36</v>
      </c>
      <c r="B39" s="12">
        <f t="shared" si="0"/>
        <v>2.0136986301369864</v>
      </c>
      <c r="C39" s="41">
        <f>'Survival-1cycle NMA'!AD40</f>
        <v>0.22450799641931043</v>
      </c>
      <c r="D39" s="41">
        <f>'Survival-1cycle NMA'!AE40</f>
        <v>0.2353165251275183</v>
      </c>
      <c r="E39" s="12">
        <f t="shared" si="1"/>
        <v>0</v>
      </c>
      <c r="F39" s="12">
        <v>0.26969696179004299</v>
      </c>
      <c r="G39" s="12">
        <v>4.2046226962028199E-2</v>
      </c>
      <c r="H39" s="12">
        <f t="shared" si="2"/>
        <v>0.22765073482801479</v>
      </c>
      <c r="I39" s="41">
        <f>'Survival-1cycle NMA'!AF40</f>
        <v>0.26128682746788029</v>
      </c>
      <c r="J39" s="12">
        <f t="shared" si="3"/>
        <v>9.1975959635426846E-2</v>
      </c>
      <c r="K39" s="41">
        <f>'Survival-1cycle NMA'!AG40</f>
        <v>0.16931086783245344</v>
      </c>
      <c r="L39" s="12">
        <v>0.30061260826528902</v>
      </c>
      <c r="M39" s="12">
        <v>0.26969696179004299</v>
      </c>
      <c r="N39" s="12">
        <v>4.2046226962028199E-2</v>
      </c>
      <c r="O39" s="41">
        <f>'Survival-1cycle NMA'!AF40</f>
        <v>0.26128682746788029</v>
      </c>
      <c r="P39" s="12">
        <f t="shared" si="4"/>
        <v>9.1975959635426846E-2</v>
      </c>
      <c r="Q39" s="41">
        <f>'Survival-1cycle NMA'!AG40</f>
        <v>0.16931086783245344</v>
      </c>
      <c r="R39" s="12">
        <v>0.26969696179004299</v>
      </c>
      <c r="S39" s="12">
        <f t="shared" si="5"/>
        <v>0.22765073482801479</v>
      </c>
      <c r="T39" s="12">
        <v>4.2046226962028199E-2</v>
      </c>
      <c r="U39" s="41">
        <f>'Survival-1cycle NMA'!AH40</f>
        <v>0.23797669385125536</v>
      </c>
      <c r="V39" s="12">
        <f t="shared" si="6"/>
        <v>0.11329829554729889</v>
      </c>
      <c r="W39" s="41">
        <f>'Survival-1cycle NMA'!AI40</f>
        <v>0.12467839830395647</v>
      </c>
      <c r="X39" s="41">
        <f>'Survival-1cycle NMA'!AF40</f>
        <v>0.26128682746788029</v>
      </c>
      <c r="Y39" s="12">
        <f t="shared" si="7"/>
        <v>9.1975959635426846E-2</v>
      </c>
      <c r="Z39" s="41">
        <f>'Survival-1cycle NMA'!AG40</f>
        <v>0.16931086783245344</v>
      </c>
      <c r="AA39" s="41">
        <f>'Survival-1cycle NMA'!AN40</f>
        <v>0.17933825342358617</v>
      </c>
      <c r="AB39" s="12">
        <f t="shared" si="8"/>
        <v>0.17102807987580088</v>
      </c>
      <c r="AC39" s="41">
        <f>'Survival-1cycle NMA'!AO40</f>
        <v>8.3101735477852916E-3</v>
      </c>
      <c r="AD39" s="41">
        <f>'Survival-1cycle NMA'!AJ40</f>
        <v>0.28828453853724362</v>
      </c>
      <c r="AE39" s="12">
        <f t="shared" si="9"/>
        <v>9.9727035791930874E-2</v>
      </c>
      <c r="AF39" s="41">
        <f>'Survival-1cycle NMA'!AK40</f>
        <v>0.18855750274531274</v>
      </c>
      <c r="AG39" s="12">
        <v>0.26969696179004299</v>
      </c>
      <c r="AH39" s="12">
        <f t="shared" si="10"/>
        <v>0.22765073482801479</v>
      </c>
      <c r="AI39" s="12">
        <v>4.2046226962028199E-2</v>
      </c>
      <c r="AJ39" s="41">
        <f>'Survival-1cycle NMA'!AL40</f>
        <v>9.6574342988286224E-2</v>
      </c>
      <c r="AK39" s="12">
        <f t="shared" si="11"/>
        <v>1.7066873448401937E-2</v>
      </c>
      <c r="AL39" s="41">
        <f>'Survival-1cycle NMA'!AM40</f>
        <v>7.9507469539884287E-2</v>
      </c>
      <c r="AM39" s="41">
        <f>'Survival-1cycle NMA'!AN40</f>
        <v>0.17933825342358617</v>
      </c>
      <c r="AN39" s="12">
        <f t="shared" si="12"/>
        <v>0.17102807987580088</v>
      </c>
      <c r="AO39" s="41">
        <f>'Survival-1cycle NMA'!AO40</f>
        <v>8.3101735477852916E-3</v>
      </c>
    </row>
    <row r="40" spans="1:41">
      <c r="A40" s="12">
        <v>37</v>
      </c>
      <c r="B40" s="12">
        <f t="shared" si="0"/>
        <v>2.0712328767123287</v>
      </c>
      <c r="C40" s="41">
        <f>'Survival-1cycle NMA'!AD41</f>
        <v>0.21057515838165142</v>
      </c>
      <c r="D40" s="41">
        <f>'Survival-1cycle NMA'!AE41</f>
        <v>0.23092826569808031</v>
      </c>
      <c r="E40" s="12">
        <f t="shared" si="1"/>
        <v>0</v>
      </c>
      <c r="F40" s="12">
        <v>0.26210515365207399</v>
      </c>
      <c r="G40" s="12">
        <v>3.9392530765736199E-2</v>
      </c>
      <c r="H40" s="12">
        <f t="shared" si="2"/>
        <v>0.22271262288633778</v>
      </c>
      <c r="I40" s="41">
        <f>'Survival-1cycle NMA'!AF41</f>
        <v>0.25064759379067664</v>
      </c>
      <c r="J40" s="12">
        <f t="shared" si="3"/>
        <v>8.7184099918981378E-2</v>
      </c>
      <c r="K40" s="41">
        <f>'Survival-1cycle NMA'!AG41</f>
        <v>0.16346349387169526</v>
      </c>
      <c r="L40" s="12">
        <v>0.29139504539076699</v>
      </c>
      <c r="M40" s="12">
        <v>0.26210515365207399</v>
      </c>
      <c r="N40" s="12">
        <v>3.9392530765736199E-2</v>
      </c>
      <c r="O40" s="41">
        <f>'Survival-1cycle NMA'!AF41</f>
        <v>0.25064759379067664</v>
      </c>
      <c r="P40" s="12">
        <f t="shared" si="4"/>
        <v>8.7184099918981378E-2</v>
      </c>
      <c r="Q40" s="41">
        <f>'Survival-1cycle NMA'!AG41</f>
        <v>0.16346349387169526</v>
      </c>
      <c r="R40" s="12">
        <v>0.26210515365207399</v>
      </c>
      <c r="S40" s="12">
        <f t="shared" si="5"/>
        <v>0.22271262288633778</v>
      </c>
      <c r="T40" s="12">
        <v>3.9392530765736199E-2</v>
      </c>
      <c r="U40" s="41">
        <f>'Survival-1cycle NMA'!AH41</f>
        <v>0.2244753148324562</v>
      </c>
      <c r="V40" s="12">
        <f t="shared" si="6"/>
        <v>0.10755496580197652</v>
      </c>
      <c r="W40" s="41">
        <f>'Survival-1cycle NMA'!AI41</f>
        <v>0.11692034903047968</v>
      </c>
      <c r="X40" s="41">
        <f>'Survival-1cycle NMA'!AF41</f>
        <v>0.25064759379067664</v>
      </c>
      <c r="Y40" s="12">
        <f t="shared" si="7"/>
        <v>8.7184099918981378E-2</v>
      </c>
      <c r="Z40" s="41">
        <f>'Survival-1cycle NMA'!AG41</f>
        <v>0.16346349387169526</v>
      </c>
      <c r="AA40" s="41">
        <f>'Survival-1cycle NMA'!AN41</f>
        <v>0.16961548109101329</v>
      </c>
      <c r="AB40" s="12">
        <f t="shared" si="8"/>
        <v>0.16257021357267645</v>
      </c>
      <c r="AC40" s="41">
        <f>'Survival-1cycle NMA'!AO41</f>
        <v>7.0452675183368509E-3</v>
      </c>
      <c r="AD40" s="41">
        <f>'Survival-1cycle NMA'!AJ41</f>
        <v>0.27175471261111694</v>
      </c>
      <c r="AE40" s="12">
        <f t="shared" si="9"/>
        <v>9.0230900129513791E-2</v>
      </c>
      <c r="AF40" s="41">
        <f>'Survival-1cycle NMA'!AK41</f>
        <v>0.18152381248160315</v>
      </c>
      <c r="AG40" s="12">
        <v>0.26210515365207399</v>
      </c>
      <c r="AH40" s="12">
        <f t="shared" si="10"/>
        <v>0.22271262288633778</v>
      </c>
      <c r="AI40" s="12">
        <v>3.9392530765736199E-2</v>
      </c>
      <c r="AJ40" s="41">
        <f>'Survival-1cycle NMA'!AL41</f>
        <v>8.4385452820398124E-2</v>
      </c>
      <c r="AK40" s="12">
        <f t="shared" si="11"/>
        <v>1.1143010087086944E-2</v>
      </c>
      <c r="AL40" s="41">
        <f>'Survival-1cycle NMA'!AM41</f>
        <v>7.324244273331118E-2</v>
      </c>
      <c r="AM40" s="41">
        <f>'Survival-1cycle NMA'!AN41</f>
        <v>0.16961548109101329</v>
      </c>
      <c r="AN40" s="12">
        <f t="shared" si="12"/>
        <v>0.16257021357267645</v>
      </c>
      <c r="AO40" s="41">
        <f>'Survival-1cycle NMA'!AO41</f>
        <v>7.0452675183368509E-3</v>
      </c>
    </row>
    <row r="41" spans="1:41">
      <c r="A41" s="12">
        <v>38</v>
      </c>
      <c r="B41" s="12">
        <f t="shared" si="0"/>
        <v>2.128767123287671</v>
      </c>
      <c r="C41" s="41">
        <f>'Survival-1cycle NMA'!AD42</f>
        <v>0.19730535296132842</v>
      </c>
      <c r="D41" s="41">
        <f>'Survival-1cycle NMA'!AE42</f>
        <v>0.22671651934623777</v>
      </c>
      <c r="E41" s="12">
        <f t="shared" si="1"/>
        <v>0</v>
      </c>
      <c r="F41" s="12">
        <v>0.254825159533284</v>
      </c>
      <c r="G41" s="12">
        <v>3.6942952271280902E-2</v>
      </c>
      <c r="H41" s="12">
        <f t="shared" si="2"/>
        <v>0.21788220726200308</v>
      </c>
      <c r="I41" s="41">
        <f>'Survival-1cycle NMA'!AF42</f>
        <v>0.24043838638275464</v>
      </c>
      <c r="J41" s="12">
        <f t="shared" si="3"/>
        <v>8.2532727299595932E-2</v>
      </c>
      <c r="K41" s="41">
        <f>'Survival-1cycle NMA'!AG42</f>
        <v>0.15790565908315871</v>
      </c>
      <c r="L41" s="12">
        <v>0.282555198144542</v>
      </c>
      <c r="M41" s="12">
        <v>0.254825159533284</v>
      </c>
      <c r="N41" s="12">
        <v>3.6942952271280902E-2</v>
      </c>
      <c r="O41" s="41">
        <f>'Survival-1cycle NMA'!AF42</f>
        <v>0.24043838638275464</v>
      </c>
      <c r="P41" s="12">
        <f t="shared" si="4"/>
        <v>8.2532727299595932E-2</v>
      </c>
      <c r="Q41" s="41">
        <f>'Survival-1cycle NMA'!AG42</f>
        <v>0.15790565908315871</v>
      </c>
      <c r="R41" s="12">
        <v>0.254825159533284</v>
      </c>
      <c r="S41" s="12">
        <f t="shared" si="5"/>
        <v>0.21788220726200308</v>
      </c>
      <c r="T41" s="12">
        <v>3.6942952271280902E-2</v>
      </c>
      <c r="U41" s="41">
        <f>'Survival-1cycle NMA'!AH42</f>
        <v>0.21157572123393412</v>
      </c>
      <c r="V41" s="12">
        <f t="shared" si="6"/>
        <v>0.10189753964490865</v>
      </c>
      <c r="W41" s="41">
        <f>'Survival-1cycle NMA'!AI42</f>
        <v>0.10967818158902547</v>
      </c>
      <c r="X41" s="41">
        <f>'Survival-1cycle NMA'!AF42</f>
        <v>0.24043838638275464</v>
      </c>
      <c r="Y41" s="12">
        <f t="shared" si="7"/>
        <v>8.2532727299595932E-2</v>
      </c>
      <c r="Z41" s="41">
        <f>'Survival-1cycle NMA'!AG42</f>
        <v>0.15790565908315871</v>
      </c>
      <c r="AA41" s="41">
        <f>'Survival-1cycle NMA'!AN42</f>
        <v>0.16040598418166088</v>
      </c>
      <c r="AB41" s="12">
        <f t="shared" si="8"/>
        <v>0.1544311686182456</v>
      </c>
      <c r="AC41" s="41">
        <f>'Survival-1cycle NMA'!AO42</f>
        <v>5.9748155634152698E-3</v>
      </c>
      <c r="AD41" s="41">
        <f>'Survival-1cycle NMA'!AJ42</f>
        <v>0.25586186048613879</v>
      </c>
      <c r="AE41" s="12">
        <f t="shared" si="9"/>
        <v>8.1024832548368814E-2</v>
      </c>
      <c r="AF41" s="41">
        <f>'Survival-1cycle NMA'!AK42</f>
        <v>0.17483702793776998</v>
      </c>
      <c r="AG41" s="12">
        <v>0.254825159533284</v>
      </c>
      <c r="AH41" s="12">
        <f t="shared" si="10"/>
        <v>0.21788220726200308</v>
      </c>
      <c r="AI41" s="12">
        <v>3.6942952271280902E-2</v>
      </c>
      <c r="AJ41" s="41">
        <f>'Survival-1cycle NMA'!AL42</f>
        <v>7.3415852817250701E-2</v>
      </c>
      <c r="AK41" s="12">
        <f t="shared" si="11"/>
        <v>5.9207173888127379E-3</v>
      </c>
      <c r="AL41" s="41">
        <f>'Survival-1cycle NMA'!AM42</f>
        <v>6.7495135428437963E-2</v>
      </c>
      <c r="AM41" s="41">
        <f>'Survival-1cycle NMA'!AN42</f>
        <v>0.16040598418166088</v>
      </c>
      <c r="AN41" s="12">
        <f t="shared" si="12"/>
        <v>0.1544311686182456</v>
      </c>
      <c r="AO41" s="41">
        <f>'Survival-1cycle NMA'!AO42</f>
        <v>5.9748155634152698E-3</v>
      </c>
    </row>
    <row r="42" spans="1:41">
      <c r="A42" s="12">
        <v>39</v>
      </c>
      <c r="B42" s="12">
        <f t="shared" si="0"/>
        <v>2.1863013698630138</v>
      </c>
      <c r="C42" s="41">
        <f>'Survival-1cycle NMA'!AD43</f>
        <v>0.18468471269871384</v>
      </c>
      <c r="D42" s="41">
        <f>'Survival-1cycle NMA'!AE43</f>
        <v>0.22267001105004869</v>
      </c>
      <c r="E42" s="12">
        <f t="shared" si="1"/>
        <v>0</v>
      </c>
      <c r="F42" s="12">
        <v>0.247839852682331</v>
      </c>
      <c r="G42" s="12">
        <v>3.4678910076255703E-2</v>
      </c>
      <c r="H42" s="12">
        <f t="shared" si="2"/>
        <v>0.21316094260607529</v>
      </c>
      <c r="I42" s="41">
        <f>'Survival-1cycle NMA'!AF43</f>
        <v>0.23064254182487298</v>
      </c>
      <c r="J42" s="12">
        <f t="shared" si="3"/>
        <v>7.8024108122322966E-2</v>
      </c>
      <c r="K42" s="41">
        <f>'Survival-1cycle NMA'!AG43</f>
        <v>0.15261843370255002</v>
      </c>
      <c r="L42" s="12">
        <v>0.27407380033414103</v>
      </c>
      <c r="M42" s="12">
        <v>0.247839852682331</v>
      </c>
      <c r="N42" s="12">
        <v>3.4678910076255703E-2</v>
      </c>
      <c r="O42" s="41">
        <f>'Survival-1cycle NMA'!AF43</f>
        <v>0.23064254182487298</v>
      </c>
      <c r="P42" s="12">
        <f t="shared" si="4"/>
        <v>7.8024108122322966E-2</v>
      </c>
      <c r="Q42" s="41">
        <f>'Survival-1cycle NMA'!AG43</f>
        <v>0.15261843370255002</v>
      </c>
      <c r="R42" s="12">
        <v>0.247839852682331</v>
      </c>
      <c r="S42" s="12">
        <f t="shared" si="5"/>
        <v>0.21316094260607529</v>
      </c>
      <c r="T42" s="12">
        <v>3.4678910076255703E-2</v>
      </c>
      <c r="U42" s="41">
        <f>'Survival-1cycle NMA'!AH43</f>
        <v>0.19926464271811753</v>
      </c>
      <c r="V42" s="12">
        <f t="shared" si="6"/>
        <v>9.6348402131411548E-2</v>
      </c>
      <c r="W42" s="41">
        <f>'Survival-1cycle NMA'!AI43</f>
        <v>0.10291624058670598</v>
      </c>
      <c r="X42" s="41">
        <f>'Survival-1cycle NMA'!AF43</f>
        <v>0.23064254182487298</v>
      </c>
      <c r="Y42" s="12">
        <f t="shared" si="7"/>
        <v>7.8024108122322966E-2</v>
      </c>
      <c r="Z42" s="41">
        <f>'Survival-1cycle NMA'!AG43</f>
        <v>0.15261843370255002</v>
      </c>
      <c r="AA42" s="41">
        <f>'Survival-1cycle NMA'!AN43</f>
        <v>0.15168427402611118</v>
      </c>
      <c r="AB42" s="12">
        <f t="shared" si="8"/>
        <v>0.14661545908379059</v>
      </c>
      <c r="AC42" s="41">
        <f>'Survival-1cycle NMA'!AO43</f>
        <v>5.0688149423205884E-3</v>
      </c>
      <c r="AD42" s="41">
        <f>'Survival-1cycle NMA'!AJ43</f>
        <v>0.24060743056625475</v>
      </c>
      <c r="AE42" s="12">
        <f t="shared" si="9"/>
        <v>7.2131690763930251E-2</v>
      </c>
      <c r="AF42" s="41">
        <f>'Survival-1cycle NMA'!AK43</f>
        <v>0.1684757398023245</v>
      </c>
      <c r="AG42" s="12">
        <v>0.247839852682331</v>
      </c>
      <c r="AH42" s="12">
        <f t="shared" si="10"/>
        <v>0.21316094260607529</v>
      </c>
      <c r="AI42" s="12">
        <v>3.4678910076255703E-2</v>
      </c>
      <c r="AJ42" s="41">
        <f>'Survival-1cycle NMA'!AL43</f>
        <v>6.3593486734402224E-2</v>
      </c>
      <c r="AK42" s="12">
        <f t="shared" si="11"/>
        <v>1.3719039555706233E-3</v>
      </c>
      <c r="AL42" s="41">
        <f>'Survival-1cycle NMA'!AM43</f>
        <v>6.2221582778831601E-2</v>
      </c>
      <c r="AM42" s="41">
        <f>'Survival-1cycle NMA'!AN43</f>
        <v>0.15168427402611118</v>
      </c>
      <c r="AN42" s="12">
        <f t="shared" si="12"/>
        <v>0.14661545908379059</v>
      </c>
      <c r="AO42" s="41">
        <f>'Survival-1cycle NMA'!AO43</f>
        <v>5.0688149423205884E-3</v>
      </c>
    </row>
    <row r="43" spans="1:41">
      <c r="A43" s="12">
        <v>40</v>
      </c>
      <c r="B43" s="12">
        <f t="shared" si="0"/>
        <v>2.2438356164383562</v>
      </c>
      <c r="C43" s="41">
        <f>'Survival-1cycle NMA'!AD44</f>
        <v>0.17269795085890344</v>
      </c>
      <c r="D43" s="41">
        <f>'Survival-1cycle NMA'!AE44</f>
        <v>0.21877844717541167</v>
      </c>
      <c r="E43" s="12">
        <f t="shared" si="1"/>
        <v>0</v>
      </c>
      <c r="F43" s="12">
        <v>0.241133286526476</v>
      </c>
      <c r="G43" s="12">
        <v>3.2583777410269098E-2</v>
      </c>
      <c r="H43" s="12">
        <f t="shared" si="2"/>
        <v>0.2085495091162069</v>
      </c>
      <c r="I43" s="41">
        <f>'Survival-1cycle NMA'!AF44</f>
        <v>0.22124394277669618</v>
      </c>
      <c r="J43" s="12">
        <f t="shared" si="3"/>
        <v>7.3659512793128934E-2</v>
      </c>
      <c r="K43" s="41">
        <f>'Survival-1cycle NMA'!AG44</f>
        <v>0.14758442998356724</v>
      </c>
      <c r="L43" s="12">
        <v>0.26593269794977198</v>
      </c>
      <c r="M43" s="12">
        <v>0.241133286526476</v>
      </c>
      <c r="N43" s="12">
        <v>3.2583777410269098E-2</v>
      </c>
      <c r="O43" s="41">
        <f>'Survival-1cycle NMA'!AF44</f>
        <v>0.22124394277669618</v>
      </c>
      <c r="P43" s="12">
        <f t="shared" si="4"/>
        <v>7.3659512793128934E-2</v>
      </c>
      <c r="Q43" s="41">
        <f>'Survival-1cycle NMA'!AG44</f>
        <v>0.14758442998356724</v>
      </c>
      <c r="R43" s="12">
        <v>0.241133286526476</v>
      </c>
      <c r="S43" s="12">
        <f t="shared" si="5"/>
        <v>0.2085495091162069</v>
      </c>
      <c r="T43" s="12">
        <v>3.2583777410269098E-2</v>
      </c>
      <c r="U43" s="41">
        <f>'Survival-1cycle NMA'!AH44</f>
        <v>0.18752785364096791</v>
      </c>
      <c r="V43" s="12">
        <f t="shared" si="6"/>
        <v>9.0926545516515425E-2</v>
      </c>
      <c r="W43" s="41">
        <f>'Survival-1cycle NMA'!AI44</f>
        <v>9.6601308124452487E-2</v>
      </c>
      <c r="X43" s="41">
        <f>'Survival-1cycle NMA'!AF44</f>
        <v>0.22124394277669618</v>
      </c>
      <c r="Y43" s="12">
        <f t="shared" si="7"/>
        <v>7.3659512793128934E-2</v>
      </c>
      <c r="Z43" s="41">
        <f>'Survival-1cycle NMA'!AG44</f>
        <v>0.14758442998356724</v>
      </c>
      <c r="AA43" s="41">
        <f>'Survival-1cycle NMA'!AN44</f>
        <v>0.14342593325313013</v>
      </c>
      <c r="AB43" s="12">
        <f t="shared" si="8"/>
        <v>0.1391240656897163</v>
      </c>
      <c r="AC43" s="41">
        <f>'Survival-1cycle NMA'!AO44</f>
        <v>4.3018675634138338E-3</v>
      </c>
      <c r="AD43" s="41">
        <f>'Survival-1cycle NMA'!AJ44</f>
        <v>0.22599026786278084</v>
      </c>
      <c r="AE43" s="12">
        <f t="shared" si="9"/>
        <v>6.3570146144586948E-2</v>
      </c>
      <c r="AF43" s="41">
        <f>'Survival-1cycle NMA'!AK44</f>
        <v>0.16242012171819389</v>
      </c>
      <c r="AG43" s="12">
        <v>0.241133286526476</v>
      </c>
      <c r="AH43" s="12">
        <f t="shared" si="10"/>
        <v>0.2085495091162069</v>
      </c>
      <c r="AI43" s="12">
        <v>3.2583777410269098E-2</v>
      </c>
      <c r="AJ43" s="41">
        <f>'Survival-1cycle NMA'!AL44</f>
        <v>5.4842875706985442E-2</v>
      </c>
      <c r="AK43" s="12">
        <f t="shared" si="11"/>
        <v>0</v>
      </c>
      <c r="AL43" s="41">
        <f>'Survival-1cycle NMA'!AM44</f>
        <v>5.7381527601523749E-2</v>
      </c>
      <c r="AM43" s="41">
        <f>'Survival-1cycle NMA'!AN44</f>
        <v>0.14342593325313013</v>
      </c>
      <c r="AN43" s="12">
        <f t="shared" si="12"/>
        <v>0.1391240656897163</v>
      </c>
      <c r="AO43" s="41">
        <f>'Survival-1cycle NMA'!AO44</f>
        <v>4.3018675634138338E-3</v>
      </c>
    </row>
    <row r="44" spans="1:41">
      <c r="A44" s="12">
        <v>41</v>
      </c>
      <c r="B44" s="12">
        <f t="shared" si="0"/>
        <v>2.3013698630136985</v>
      </c>
      <c r="C44" s="41">
        <f>'Survival-1cycle NMA'!AD45</f>
        <v>0.16132856177464791</v>
      </c>
      <c r="D44" s="41">
        <f>'Survival-1cycle NMA'!AE45</f>
        <v>0.21503240846095237</v>
      </c>
      <c r="E44" s="12">
        <f t="shared" si="1"/>
        <v>0</v>
      </c>
      <c r="F44" s="12">
        <v>0.23469059750212401</v>
      </c>
      <c r="G44" s="12">
        <v>3.06426491690165E-2</v>
      </c>
      <c r="H44" s="12">
        <f t="shared" si="2"/>
        <v>0.20404794833310752</v>
      </c>
      <c r="I44" s="41">
        <f>'Survival-1cycle NMA'!AF45</f>
        <v>0.21222701378478445</v>
      </c>
      <c r="J44" s="12">
        <f t="shared" si="3"/>
        <v>6.9439361643922809E-2</v>
      </c>
      <c r="K44" s="41">
        <f>'Survival-1cycle NMA'!AG45</f>
        <v>0.14278765214086164</v>
      </c>
      <c r="L44" s="12">
        <v>0.25811481475439102</v>
      </c>
      <c r="M44" s="12">
        <v>0.23469059750212401</v>
      </c>
      <c r="N44" s="12">
        <v>3.06426491690165E-2</v>
      </c>
      <c r="O44" s="41">
        <f>'Survival-1cycle NMA'!AF45</f>
        <v>0.21222701378478445</v>
      </c>
      <c r="P44" s="12">
        <f t="shared" si="4"/>
        <v>6.9439361643922809E-2</v>
      </c>
      <c r="Q44" s="41">
        <f>'Survival-1cycle NMA'!AG45</f>
        <v>0.14278765214086164</v>
      </c>
      <c r="R44" s="12">
        <v>0.23469059750212401</v>
      </c>
      <c r="S44" s="12">
        <f t="shared" si="5"/>
        <v>0.20404794833310752</v>
      </c>
      <c r="T44" s="12">
        <v>3.06426491690165E-2</v>
      </c>
      <c r="U44" s="41">
        <f>'Survival-1cycle NMA'!AH45</f>
        <v>0.17635032115278007</v>
      </c>
      <c r="V44" s="12">
        <f t="shared" si="6"/>
        <v>8.5647862477291822E-2</v>
      </c>
      <c r="W44" s="41">
        <f>'Survival-1cycle NMA'!AI45</f>
        <v>9.0702458675488248E-2</v>
      </c>
      <c r="X44" s="41">
        <f>'Survival-1cycle NMA'!AF45</f>
        <v>0.21222701378478445</v>
      </c>
      <c r="Y44" s="12">
        <f t="shared" si="7"/>
        <v>6.9439361643922809E-2</v>
      </c>
      <c r="Z44" s="41">
        <f>'Survival-1cycle NMA'!AG45</f>
        <v>0.14278765214086164</v>
      </c>
      <c r="AA44" s="41">
        <f>'Survival-1cycle NMA'!AN45</f>
        <v>0.13560759672684677</v>
      </c>
      <c r="AB44" s="12">
        <f t="shared" si="8"/>
        <v>0.13195510989607609</v>
      </c>
      <c r="AC44" s="41">
        <f>'Survival-1cycle NMA'!AO45</f>
        <v>3.6524868307706983E-3</v>
      </c>
      <c r="AD44" s="41">
        <f>'Survival-1cycle NMA'!AJ45</f>
        <v>0.212006804650857</v>
      </c>
      <c r="AE44" s="12">
        <f t="shared" si="9"/>
        <v>5.5355009571279895E-2</v>
      </c>
      <c r="AF44" s="41">
        <f>'Survival-1cycle NMA'!AK45</f>
        <v>0.15665179507957711</v>
      </c>
      <c r="AG44" s="12">
        <v>0.23469059750212401</v>
      </c>
      <c r="AH44" s="12">
        <f t="shared" si="10"/>
        <v>0.20404794833310752</v>
      </c>
      <c r="AI44" s="12">
        <v>3.06426491690165E-2</v>
      </c>
      <c r="AJ44" s="41">
        <f>'Survival-1cycle NMA'!AL45</f>
        <v>4.708656755081899E-2</v>
      </c>
      <c r="AK44" s="12">
        <f t="shared" si="11"/>
        <v>0</v>
      </c>
      <c r="AL44" s="41">
        <f>'Survival-1cycle NMA'!AM45</f>
        <v>5.293813237831483E-2</v>
      </c>
      <c r="AM44" s="41">
        <f>'Survival-1cycle NMA'!AN45</f>
        <v>0.13560759672684677</v>
      </c>
      <c r="AN44" s="12">
        <f t="shared" si="12"/>
        <v>0.13195510989607609</v>
      </c>
      <c r="AO44" s="41">
        <f>'Survival-1cycle NMA'!AO45</f>
        <v>3.6524868307706983E-3</v>
      </c>
    </row>
    <row r="45" spans="1:41">
      <c r="A45" s="12">
        <v>42</v>
      </c>
      <c r="B45" s="12">
        <f t="shared" si="0"/>
        <v>2.3589041095890413</v>
      </c>
      <c r="C45" s="41">
        <f>'Survival-1cycle NMA'!AD46</f>
        <v>0.15055900993010843</v>
      </c>
      <c r="D45" s="41">
        <f>'Survival-1cycle NMA'!AE46</f>
        <v>0.21142325689361349</v>
      </c>
      <c r="E45" s="12">
        <f t="shared" si="1"/>
        <v>0</v>
      </c>
      <c r="F45" s="12">
        <v>0.22849791706877301</v>
      </c>
      <c r="G45" s="12">
        <v>2.8842139895331E-2</v>
      </c>
      <c r="H45" s="12">
        <f t="shared" si="2"/>
        <v>0.19965577717344202</v>
      </c>
      <c r="I45" s="41">
        <f>'Survival-1cycle NMA'!AF46</f>
        <v>0.2035767148257801</v>
      </c>
      <c r="J45" s="12">
        <f t="shared" si="3"/>
        <v>6.5363351633413946E-2</v>
      </c>
      <c r="K45" s="41">
        <f>'Survival-1cycle NMA'!AG46</f>
        <v>0.13821336319236616</v>
      </c>
      <c r="L45" s="12">
        <v>0.25060408270878598</v>
      </c>
      <c r="M45" s="12">
        <v>0.22849791706877301</v>
      </c>
      <c r="N45" s="12">
        <v>2.8842139895331E-2</v>
      </c>
      <c r="O45" s="41">
        <f>'Survival-1cycle NMA'!AF46</f>
        <v>0.2035767148257801</v>
      </c>
      <c r="P45" s="12">
        <f t="shared" si="4"/>
        <v>6.5363351633413946E-2</v>
      </c>
      <c r="Q45" s="41">
        <f>'Survival-1cycle NMA'!AG46</f>
        <v>0.13821336319236616</v>
      </c>
      <c r="R45" s="12">
        <v>0.22849791706877301</v>
      </c>
      <c r="S45" s="12">
        <f t="shared" si="5"/>
        <v>0.19965577717344202</v>
      </c>
      <c r="T45" s="12">
        <v>2.8842139895331E-2</v>
      </c>
      <c r="U45" s="41">
        <f>'Survival-1cycle NMA'!AH46</f>
        <v>0.16571634311629635</v>
      </c>
      <c r="V45" s="12">
        <f t="shared" si="6"/>
        <v>8.0525425813205528E-2</v>
      </c>
      <c r="W45" s="41">
        <f>'Survival-1cycle NMA'!AI46</f>
        <v>8.5190917303090821E-2</v>
      </c>
      <c r="X45" s="41">
        <f>'Survival-1cycle NMA'!AF46</f>
        <v>0.2035767148257801</v>
      </c>
      <c r="Y45" s="12">
        <f t="shared" si="7"/>
        <v>6.5363351633413946E-2</v>
      </c>
      <c r="Z45" s="41">
        <f>'Survival-1cycle NMA'!AG46</f>
        <v>0.13821336319236616</v>
      </c>
      <c r="AA45" s="41">
        <f>'Survival-1cycle NMA'!AN46</f>
        <v>0.12820692854426111</v>
      </c>
      <c r="AB45" s="12">
        <f t="shared" si="8"/>
        <v>0.12510442422711124</v>
      </c>
      <c r="AC45" s="41">
        <f>'Survival-1cycle NMA'!AO46</f>
        <v>3.1025043171498774E-3</v>
      </c>
      <c r="AD45" s="41">
        <f>'Survival-1cycle NMA'!AJ46</f>
        <v>0.19865125190549518</v>
      </c>
      <c r="AE45" s="12">
        <f t="shared" si="9"/>
        <v>4.7497545178244366E-2</v>
      </c>
      <c r="AF45" s="41">
        <f>'Survival-1cycle NMA'!AK46</f>
        <v>0.15115370672725081</v>
      </c>
      <c r="AG45" s="12">
        <v>0.22849791706877301</v>
      </c>
      <c r="AH45" s="12">
        <f t="shared" si="10"/>
        <v>0.19965577717344202</v>
      </c>
      <c r="AI45" s="12">
        <v>2.8842139895331E-2</v>
      </c>
      <c r="AJ45" s="41">
        <f>'Survival-1cycle NMA'!AL46</f>
        <v>4.0246460038249755E-2</v>
      </c>
      <c r="AK45" s="12">
        <f t="shared" si="11"/>
        <v>0</v>
      </c>
      <c r="AL45" s="41">
        <f>'Survival-1cycle NMA'!AM46</f>
        <v>4.8857706925666856E-2</v>
      </c>
      <c r="AM45" s="41">
        <f>'Survival-1cycle NMA'!AN46</f>
        <v>0.12820692854426111</v>
      </c>
      <c r="AN45" s="12">
        <f t="shared" si="12"/>
        <v>0.12510442422711124</v>
      </c>
      <c r="AO45" s="41">
        <f>'Survival-1cycle NMA'!AO46</f>
        <v>3.1025043171498774E-3</v>
      </c>
    </row>
    <row r="46" spans="1:41">
      <c r="A46" s="12">
        <v>43</v>
      </c>
      <c r="B46" s="12">
        <f t="shared" si="0"/>
        <v>2.4164383561643836</v>
      </c>
      <c r="C46" s="41">
        <f>'Survival-1cycle NMA'!AD47</f>
        <v>0.1403709076235192</v>
      </c>
      <c r="D46" s="41">
        <f>'Survival-1cycle NMA'!AE47</f>
        <v>0.20794305440003161</v>
      </c>
      <c r="E46" s="12">
        <f t="shared" si="1"/>
        <v>0</v>
      </c>
      <c r="F46" s="12">
        <v>0.22254229194658201</v>
      </c>
      <c r="G46" s="12">
        <v>2.71702081890343E-2</v>
      </c>
      <c r="H46" s="12">
        <f t="shared" si="2"/>
        <v>0.19537208375754772</v>
      </c>
      <c r="I46" s="41">
        <f>'Survival-1cycle NMA'!AF47</f>
        <v>0.19527853302299414</v>
      </c>
      <c r="J46" s="12">
        <f t="shared" si="3"/>
        <v>6.1430566470419751E-2</v>
      </c>
      <c r="K46" s="41">
        <f>'Survival-1cycle NMA'!AG47</f>
        <v>0.13384796655257439</v>
      </c>
      <c r="L46" s="12">
        <v>0.24338537663500801</v>
      </c>
      <c r="M46" s="12">
        <v>0.22254229194658201</v>
      </c>
      <c r="N46" s="12">
        <v>2.71702081890343E-2</v>
      </c>
      <c r="O46" s="41">
        <f>'Survival-1cycle NMA'!AF47</f>
        <v>0.19527853302299414</v>
      </c>
      <c r="P46" s="12">
        <f t="shared" si="4"/>
        <v>6.1430566470419751E-2</v>
      </c>
      <c r="Q46" s="41">
        <f>'Survival-1cycle NMA'!AG47</f>
        <v>0.13384796655257439</v>
      </c>
      <c r="R46" s="12">
        <v>0.22254229194658201</v>
      </c>
      <c r="S46" s="12">
        <f t="shared" si="5"/>
        <v>0.19537208375754772</v>
      </c>
      <c r="T46" s="12">
        <v>2.71702081890343E-2</v>
      </c>
      <c r="U46" s="41">
        <f>'Survival-1cycle NMA'!AH47</f>
        <v>0.15560967612252299</v>
      </c>
      <c r="V46" s="12">
        <f t="shared" si="6"/>
        <v>7.5569753647193955E-2</v>
      </c>
      <c r="W46" s="41">
        <f>'Survival-1cycle NMA'!AI47</f>
        <v>8.0039922475329039E-2</v>
      </c>
      <c r="X46" s="41">
        <f>'Survival-1cycle NMA'!AF47</f>
        <v>0.19527853302299414</v>
      </c>
      <c r="Y46" s="12">
        <f t="shared" si="7"/>
        <v>6.1430566470419751E-2</v>
      </c>
      <c r="Z46" s="41">
        <f>'Survival-1cycle NMA'!AG47</f>
        <v>0.13384796655257439</v>
      </c>
      <c r="AA46" s="41">
        <f>'Survival-1cycle NMA'!AN47</f>
        <v>0.12120259597608665</v>
      </c>
      <c r="AB46" s="12">
        <f t="shared" si="8"/>
        <v>0.11856603275122617</v>
      </c>
      <c r="AC46" s="41">
        <f>'Survival-1cycle NMA'!AO47</f>
        <v>2.6365632248604902E-3</v>
      </c>
      <c r="AD46" s="41">
        <f>'Survival-1cycle NMA'!AJ47</f>
        <v>0.18591579012523043</v>
      </c>
      <c r="AE46" s="12">
        <f t="shared" si="9"/>
        <v>4.0005771907875853E-2</v>
      </c>
      <c r="AF46" s="41">
        <f>'Survival-1cycle NMA'!AK47</f>
        <v>0.14591001821735458</v>
      </c>
      <c r="AG46" s="12">
        <v>0.22254229194658201</v>
      </c>
      <c r="AH46" s="12">
        <f t="shared" si="10"/>
        <v>0.19537208375754772</v>
      </c>
      <c r="AI46" s="12">
        <v>2.71702081890343E-2</v>
      </c>
      <c r="AJ46" s="41">
        <f>'Survival-1cycle NMA'!AL47</f>
        <v>3.4244982816805464E-2</v>
      </c>
      <c r="AK46" s="12">
        <f t="shared" si="11"/>
        <v>0</v>
      </c>
      <c r="AL46" s="41">
        <f>'Survival-1cycle NMA'!AM47</f>
        <v>4.5109452590292094E-2</v>
      </c>
      <c r="AM46" s="41">
        <f>'Survival-1cycle NMA'!AN47</f>
        <v>0.12120259597608665</v>
      </c>
      <c r="AN46" s="12">
        <f t="shared" si="12"/>
        <v>0.11856603275122617</v>
      </c>
      <c r="AO46" s="41">
        <f>'Survival-1cycle NMA'!AO47</f>
        <v>2.6365632248604902E-3</v>
      </c>
    </row>
    <row r="47" spans="1:41">
      <c r="A47" s="12">
        <v>44</v>
      </c>
      <c r="B47" s="12">
        <f t="shared" si="0"/>
        <v>2.473972602739726</v>
      </c>
      <c r="C47" s="41">
        <f>'Survival-1cycle NMA'!AD48</f>
        <v>0.13074518113815778</v>
      </c>
      <c r="D47" s="41">
        <f>'Survival-1cycle NMA'!AE48</f>
        <v>0.20458449162706879</v>
      </c>
      <c r="E47" s="12">
        <f t="shared" si="1"/>
        <v>0</v>
      </c>
      <c r="F47" s="12">
        <v>0.216811611724052</v>
      </c>
      <c r="G47" s="12">
        <v>2.56160037436035E-2</v>
      </c>
      <c r="H47" s="12">
        <f t="shared" si="2"/>
        <v>0.19119560798044849</v>
      </c>
      <c r="I47" s="41">
        <f>'Survival-1cycle NMA'!AF48</f>
        <v>0.18731847290344777</v>
      </c>
      <c r="J47" s="12">
        <f t="shared" si="3"/>
        <v>5.7639572373030967E-2</v>
      </c>
      <c r="K47" s="41">
        <f>'Survival-1cycle NMA'!AG48</f>
        <v>0.12967890053041681</v>
      </c>
      <c r="L47" s="12">
        <v>0.23644445300148501</v>
      </c>
      <c r="M47" s="12">
        <v>0.216811611724052</v>
      </c>
      <c r="N47" s="12">
        <v>2.56160037436035E-2</v>
      </c>
      <c r="O47" s="41">
        <f>'Survival-1cycle NMA'!AF48</f>
        <v>0.18731847290344777</v>
      </c>
      <c r="P47" s="12">
        <f t="shared" si="4"/>
        <v>5.7639572373030967E-2</v>
      </c>
      <c r="Q47" s="41">
        <f>'Survival-1cycle NMA'!AG48</f>
        <v>0.12967890053041681</v>
      </c>
      <c r="R47" s="12">
        <v>0.216811611724052</v>
      </c>
      <c r="S47" s="12">
        <f t="shared" si="5"/>
        <v>0.19119560798044849</v>
      </c>
      <c r="T47" s="12">
        <v>2.56160037436035E-2</v>
      </c>
      <c r="U47" s="41">
        <f>'Survival-1cycle NMA'!AH48</f>
        <v>0.14601365390662269</v>
      </c>
      <c r="V47" s="12">
        <f t="shared" si="6"/>
        <v>7.0789059561200532E-2</v>
      </c>
      <c r="W47" s="41">
        <f>'Survival-1cycle NMA'!AI48</f>
        <v>7.5224594345422155E-2</v>
      </c>
      <c r="X47" s="41">
        <f>'Survival-1cycle NMA'!AF48</f>
        <v>0.18731847290344777</v>
      </c>
      <c r="Y47" s="12">
        <f t="shared" si="7"/>
        <v>5.7639572373030967E-2</v>
      </c>
      <c r="Z47" s="41">
        <f>'Survival-1cycle NMA'!AG48</f>
        <v>0.12967890053041681</v>
      </c>
      <c r="AA47" s="41">
        <f>'Survival-1cycle NMA'!AN48</f>
        <v>0.11457424108841194</v>
      </c>
      <c r="AB47" s="12">
        <f t="shared" si="8"/>
        <v>0.11233255418088239</v>
      </c>
      <c r="AC47" s="41">
        <f>'Survival-1cycle NMA'!AO48</f>
        <v>2.2416869075295399E-3</v>
      </c>
      <c r="AD47" s="41">
        <f>'Survival-1cycle NMA'!AJ48</f>
        <v>0.17379075825372001</v>
      </c>
      <c r="AE47" s="12">
        <f t="shared" si="9"/>
        <v>3.2884752775893838E-2</v>
      </c>
      <c r="AF47" s="41">
        <f>'Survival-1cycle NMA'!AK48</f>
        <v>0.14090600547782617</v>
      </c>
      <c r="AG47" s="12">
        <v>0.216811611724052</v>
      </c>
      <c r="AH47" s="12">
        <f t="shared" si="10"/>
        <v>0.19119560798044849</v>
      </c>
      <c r="AI47" s="12">
        <v>2.56160037436035E-2</v>
      </c>
      <c r="AJ47" s="41">
        <f>'Survival-1cycle NMA'!AL48</f>
        <v>2.9006128008601539E-2</v>
      </c>
      <c r="AK47" s="12">
        <f t="shared" si="11"/>
        <v>0</v>
      </c>
      <c r="AL47" s="41">
        <f>'Survival-1cycle NMA'!AM48</f>
        <v>4.1665223266700101E-2</v>
      </c>
      <c r="AM47" s="41">
        <f>'Survival-1cycle NMA'!AN48</f>
        <v>0.11457424108841194</v>
      </c>
      <c r="AN47" s="12">
        <f t="shared" si="12"/>
        <v>0.11233255418088239</v>
      </c>
      <c r="AO47" s="41">
        <f>'Survival-1cycle NMA'!AO48</f>
        <v>2.2416869075295399E-3</v>
      </c>
    </row>
    <row r="48" spans="1:41">
      <c r="A48" s="12">
        <v>45</v>
      </c>
      <c r="B48" s="12">
        <f t="shared" si="0"/>
        <v>2.5315068493150683</v>
      </c>
      <c r="C48" s="41">
        <f>'Survival-1cycle NMA'!AD49</f>
        <v>0.12166222543568378</v>
      </c>
      <c r="D48" s="41">
        <f>'Survival-1cycle NMA'!AE49</f>
        <v>0.20134082536860726</v>
      </c>
      <c r="E48" s="12">
        <f t="shared" si="1"/>
        <v>0</v>
      </c>
      <c r="F48" s="12">
        <v>0.21129454307700901</v>
      </c>
      <c r="G48" s="12">
        <v>2.4169733801948999E-2</v>
      </c>
      <c r="H48" s="12">
        <f t="shared" si="2"/>
        <v>0.18712480927506001</v>
      </c>
      <c r="I48" s="41">
        <f>'Survival-1cycle NMA'!AF49</f>
        <v>0.17968304550323796</v>
      </c>
      <c r="J48" s="12">
        <f t="shared" si="3"/>
        <v>5.3988501361923874E-2</v>
      </c>
      <c r="K48" s="41">
        <f>'Survival-1cycle NMA'!AG49</f>
        <v>0.12569454414131409</v>
      </c>
      <c r="L48" s="12">
        <v>0.229767892672674</v>
      </c>
      <c r="M48" s="12">
        <v>0.21129454307700901</v>
      </c>
      <c r="N48" s="12">
        <v>2.4169733801948999E-2</v>
      </c>
      <c r="O48" s="41">
        <f>'Survival-1cycle NMA'!AF49</f>
        <v>0.17968304550323796</v>
      </c>
      <c r="P48" s="12">
        <f t="shared" si="4"/>
        <v>5.3988501361923874E-2</v>
      </c>
      <c r="Q48" s="41">
        <f>'Survival-1cycle NMA'!AG49</f>
        <v>0.12569454414131409</v>
      </c>
      <c r="R48" s="12">
        <v>0.21129454307700901</v>
      </c>
      <c r="S48" s="12">
        <f t="shared" si="5"/>
        <v>0.18712480927506001</v>
      </c>
      <c r="T48" s="12">
        <v>2.4169733801948999E-2</v>
      </c>
      <c r="U48" s="41">
        <f>'Survival-1cycle NMA'!AH49</f>
        <v>0.13691129648585382</v>
      </c>
      <c r="V48" s="12">
        <f t="shared" si="6"/>
        <v>6.6189487422256735E-2</v>
      </c>
      <c r="W48" s="41">
        <f>'Survival-1cycle NMA'!AI49</f>
        <v>7.0721809063597083E-2</v>
      </c>
      <c r="X48" s="41">
        <f>'Survival-1cycle NMA'!AF49</f>
        <v>0.17968304550323796</v>
      </c>
      <c r="Y48" s="12">
        <f t="shared" si="7"/>
        <v>5.3988501361923874E-2</v>
      </c>
      <c r="Z48" s="41">
        <f>'Survival-1cycle NMA'!AG49</f>
        <v>0.12569454414131409</v>
      </c>
      <c r="AA48" s="41">
        <f>'Survival-1cycle NMA'!AN49</f>
        <v>0.10830245066074727</v>
      </c>
      <c r="AB48" s="12">
        <f t="shared" si="8"/>
        <v>0.10639553863258931</v>
      </c>
      <c r="AC48" s="41">
        <f>'Survival-1cycle NMA'!AO49</f>
        <v>1.9069120281579655E-3</v>
      </c>
      <c r="AD48" s="41">
        <f>'Survival-1cycle NMA'!AJ49</f>
        <v>0.1622648395172559</v>
      </c>
      <c r="AE48" s="12">
        <f t="shared" si="9"/>
        <v>2.6136871724837502E-2</v>
      </c>
      <c r="AF48" s="41">
        <f>'Survival-1cycle NMA'!AK49</f>
        <v>0.1361279677924184</v>
      </c>
      <c r="AG48" s="12">
        <v>0.21129454307700901</v>
      </c>
      <c r="AH48" s="12">
        <f t="shared" si="10"/>
        <v>0.18712480927506001</v>
      </c>
      <c r="AI48" s="12">
        <v>2.4169733801948999E-2</v>
      </c>
      <c r="AJ48" s="41">
        <f>'Survival-1cycle NMA'!AL49</f>
        <v>2.4456324621528847E-2</v>
      </c>
      <c r="AK48" s="12">
        <f t="shared" si="11"/>
        <v>0</v>
      </c>
      <c r="AL48" s="41">
        <f>'Survival-1cycle NMA'!AM49</f>
        <v>3.8499303123387334E-2</v>
      </c>
      <c r="AM48" s="41">
        <f>'Survival-1cycle NMA'!AN49</f>
        <v>0.10830245066074727</v>
      </c>
      <c r="AN48" s="12">
        <f t="shared" si="12"/>
        <v>0.10639553863258931</v>
      </c>
      <c r="AO48" s="41">
        <f>'Survival-1cycle NMA'!AO49</f>
        <v>1.9069120281579655E-3</v>
      </c>
    </row>
    <row r="49" spans="1:41">
      <c r="A49" s="12">
        <v>46</v>
      </c>
      <c r="B49" s="12">
        <f t="shared" si="0"/>
        <v>2.5890410958904111</v>
      </c>
      <c r="C49" s="41">
        <f>'Survival-1cycle NMA'!AD50</f>
        <v>0.11310204746339048</v>
      </c>
      <c r="D49" s="41">
        <f>'Survival-1cycle NMA'!AE50</f>
        <v>0.19820582342793874</v>
      </c>
      <c r="E49" s="12">
        <f t="shared" si="1"/>
        <v>0</v>
      </c>
      <c r="F49" s="12">
        <v>0.205980469924053</v>
      </c>
      <c r="G49" s="12">
        <v>2.2822546318020699E-2</v>
      </c>
      <c r="H49" s="12">
        <f t="shared" si="2"/>
        <v>0.18315792360603231</v>
      </c>
      <c r="I49" s="41">
        <f>'Survival-1cycle NMA'!AF50</f>
        <v>0.17235925657955783</v>
      </c>
      <c r="J49" s="12">
        <f t="shared" si="3"/>
        <v>5.0475123719249976E-2</v>
      </c>
      <c r="K49" s="41">
        <f>'Survival-1cycle NMA'!AG50</f>
        <v>0.12188413286030786</v>
      </c>
      <c r="L49" s="12">
        <v>0.223343047440616</v>
      </c>
      <c r="M49" s="12">
        <v>0.205980469924053</v>
      </c>
      <c r="N49" s="12">
        <v>2.2822546318020699E-2</v>
      </c>
      <c r="O49" s="41">
        <f>'Survival-1cycle NMA'!AF50</f>
        <v>0.17235925657955783</v>
      </c>
      <c r="P49" s="12">
        <f t="shared" si="4"/>
        <v>5.0475123719249976E-2</v>
      </c>
      <c r="Q49" s="41">
        <f>'Survival-1cycle NMA'!AG50</f>
        <v>0.12188413286030786</v>
      </c>
      <c r="R49" s="12">
        <v>0.205980469924053</v>
      </c>
      <c r="S49" s="12">
        <f t="shared" si="5"/>
        <v>0.18315792360603231</v>
      </c>
      <c r="T49" s="12">
        <v>2.2822546318020699E-2</v>
      </c>
      <c r="U49" s="41">
        <f>'Survival-1cycle NMA'!AH50</f>
        <v>0.1282854103583507</v>
      </c>
      <c r="V49" s="12">
        <f t="shared" si="6"/>
        <v>6.1775330906114104E-2</v>
      </c>
      <c r="W49" s="41">
        <f>'Survival-1cycle NMA'!AI50</f>
        <v>6.6510079452236595E-2</v>
      </c>
      <c r="X49" s="41">
        <f>'Survival-1cycle NMA'!AF50</f>
        <v>0.17235925657955783</v>
      </c>
      <c r="Y49" s="12">
        <f t="shared" si="7"/>
        <v>5.0475123719249976E-2</v>
      </c>
      <c r="Z49" s="41">
        <f>'Survival-1cycle NMA'!AG50</f>
        <v>0.12188413286030786</v>
      </c>
      <c r="AA49" s="41">
        <f>'Survival-1cycle NMA'!AN50</f>
        <v>0.10236872491349813</v>
      </c>
      <c r="AB49" s="12">
        <f t="shared" si="8"/>
        <v>0.1007457477406502</v>
      </c>
      <c r="AC49" s="41">
        <f>'Survival-1cycle NMA'!AO50</f>
        <v>1.6229771728479303E-3</v>
      </c>
      <c r="AD49" s="41">
        <f>'Survival-1cycle NMA'!AJ50</f>
        <v>0.15132524310730244</v>
      </c>
      <c r="AE49" s="12">
        <f t="shared" si="9"/>
        <v>1.9762097941982082E-2</v>
      </c>
      <c r="AF49" s="41">
        <f>'Survival-1cycle NMA'!AK50</f>
        <v>0.13156314516532036</v>
      </c>
      <c r="AG49" s="12">
        <v>0.205980469924053</v>
      </c>
      <c r="AH49" s="12">
        <f t="shared" si="10"/>
        <v>0.18315792360603231</v>
      </c>
      <c r="AI49" s="12">
        <v>2.2822546318020699E-2</v>
      </c>
      <c r="AJ49" s="41">
        <f>'Survival-1cycle NMA'!AL50</f>
        <v>2.0525156573254644E-2</v>
      </c>
      <c r="AK49" s="12">
        <f t="shared" si="11"/>
        <v>0</v>
      </c>
      <c r="AL49" s="41">
        <f>'Survival-1cycle NMA'!AM50</f>
        <v>3.558820063167141E-2</v>
      </c>
      <c r="AM49" s="41">
        <f>'Survival-1cycle NMA'!AN50</f>
        <v>0.10236872491349813</v>
      </c>
      <c r="AN49" s="12">
        <f t="shared" si="12"/>
        <v>0.1007457477406502</v>
      </c>
      <c r="AO49" s="41">
        <f>'Survival-1cycle NMA'!AO50</f>
        <v>1.6229771728479303E-3</v>
      </c>
    </row>
    <row r="50" spans="1:41">
      <c r="A50" s="12">
        <v>47</v>
      </c>
      <c r="B50" s="12">
        <f t="shared" si="0"/>
        <v>2.6465753424657534</v>
      </c>
      <c r="C50" s="41">
        <f>'Survival-1cycle NMA'!AD51</f>
        <v>0.10504439823722259</v>
      </c>
      <c r="D50" s="41">
        <f>'Survival-1cycle NMA'!AE51</f>
        <v>0.19517371589597504</v>
      </c>
      <c r="E50" s="12">
        <f t="shared" si="1"/>
        <v>0</v>
      </c>
      <c r="F50" s="12">
        <v>0.200859438918192</v>
      </c>
      <c r="G50" s="12">
        <v>2.1566427523382298E-2</v>
      </c>
      <c r="H50" s="12">
        <f t="shared" si="2"/>
        <v>0.17929301139480969</v>
      </c>
      <c r="I50" s="41">
        <f>'Survival-1cycle NMA'!AF51</f>
        <v>0.16533459414627613</v>
      </c>
      <c r="J50" s="12">
        <f t="shared" si="3"/>
        <v>4.7096911018162227E-2</v>
      </c>
      <c r="K50" s="41">
        <f>'Survival-1cycle NMA'!AG51</f>
        <v>0.1182376831281139</v>
      </c>
      <c r="L50" s="12">
        <v>0.21715799014123599</v>
      </c>
      <c r="M50" s="12">
        <v>0.200859438918192</v>
      </c>
      <c r="N50" s="12">
        <v>2.1566427523382298E-2</v>
      </c>
      <c r="O50" s="41">
        <f>'Survival-1cycle NMA'!AF51</f>
        <v>0.16533459414627613</v>
      </c>
      <c r="P50" s="12">
        <f t="shared" si="4"/>
        <v>4.7096911018162227E-2</v>
      </c>
      <c r="Q50" s="41">
        <f>'Survival-1cycle NMA'!AG51</f>
        <v>0.1182376831281139</v>
      </c>
      <c r="R50" s="12">
        <v>0.200859438918192</v>
      </c>
      <c r="S50" s="12">
        <f t="shared" si="5"/>
        <v>0.17929301139480969</v>
      </c>
      <c r="T50" s="12">
        <v>2.1566427523382298E-2</v>
      </c>
      <c r="U50" s="41">
        <f>'Survival-1cycle NMA'!AH51</f>
        <v>0.12011868011572073</v>
      </c>
      <c r="V50" s="12">
        <f t="shared" si="6"/>
        <v>5.7549237919078081E-2</v>
      </c>
      <c r="W50" s="41">
        <f>'Survival-1cycle NMA'!AI51</f>
        <v>6.256944219664265E-2</v>
      </c>
      <c r="X50" s="41">
        <f>'Survival-1cycle NMA'!AF51</f>
        <v>0.16533459414627613</v>
      </c>
      <c r="Y50" s="12">
        <f t="shared" si="7"/>
        <v>4.7096911018162227E-2</v>
      </c>
      <c r="Z50" s="41">
        <f>'Survival-1cycle NMA'!AG51</f>
        <v>0.1182376831281139</v>
      </c>
      <c r="AA50" s="41">
        <f>'Survival-1cycle NMA'!AN51</f>
        <v>9.6755445471685186E-2</v>
      </c>
      <c r="AB50" s="12">
        <f t="shared" si="8"/>
        <v>9.5373386575456867E-2</v>
      </c>
      <c r="AC50" s="41">
        <f>'Survival-1cycle NMA'!AO51</f>
        <v>1.3820588962283234E-3</v>
      </c>
      <c r="AD50" s="41">
        <f>'Survival-1cycle NMA'!AJ51</f>
        <v>0.1409578807504126</v>
      </c>
      <c r="AE50" s="12">
        <f t="shared" si="9"/>
        <v>1.3758237529698153E-2</v>
      </c>
      <c r="AF50" s="41">
        <f>'Survival-1cycle NMA'!AK51</f>
        <v>0.12719964322071445</v>
      </c>
      <c r="AG50" s="12">
        <v>0.200859438918192</v>
      </c>
      <c r="AH50" s="12">
        <f t="shared" si="10"/>
        <v>0.17929301139480969</v>
      </c>
      <c r="AI50" s="12">
        <v>2.1566427523382298E-2</v>
      </c>
      <c r="AJ50" s="41">
        <f>'Survival-1cycle NMA'!AL51</f>
        <v>1.7145928261719044E-2</v>
      </c>
      <c r="AK50" s="12">
        <f t="shared" si="11"/>
        <v>0</v>
      </c>
      <c r="AL50" s="41">
        <f>'Survival-1cycle NMA'!AM51</f>
        <v>3.2910458288352949E-2</v>
      </c>
      <c r="AM50" s="41">
        <f>'Survival-1cycle NMA'!AN51</f>
        <v>9.6755445471685186E-2</v>
      </c>
      <c r="AN50" s="12">
        <f t="shared" si="12"/>
        <v>9.5373386575456867E-2</v>
      </c>
      <c r="AO50" s="41">
        <f>'Survival-1cycle NMA'!AO51</f>
        <v>1.3820588962283234E-3</v>
      </c>
    </row>
    <row r="51" spans="1:41">
      <c r="A51" s="12">
        <v>48</v>
      </c>
      <c r="B51" s="12">
        <f t="shared" si="0"/>
        <v>2.7041095890410958</v>
      </c>
      <c r="C51" s="41">
        <f>'Survival-1cycle NMA'!AD52</f>
        <v>9.7468893925283503E-2</v>
      </c>
      <c r="D51" s="41">
        <f>'Survival-1cycle NMA'!AE52</f>
        <v>0.19223915198310565</v>
      </c>
      <c r="E51" s="12">
        <f t="shared" si="1"/>
        <v>0</v>
      </c>
      <c r="F51" s="12">
        <v>0.19592210974028301</v>
      </c>
      <c r="G51" s="12">
        <v>2.03941119428145E-2</v>
      </c>
      <c r="H51" s="12">
        <f t="shared" si="2"/>
        <v>0.17552799779746853</v>
      </c>
      <c r="I51" s="41">
        <f>'Survival-1cycle NMA'!AF52</f>
        <v>0.15859701551508903</v>
      </c>
      <c r="J51" s="12">
        <f t="shared" si="3"/>
        <v>4.3851090935393952E-2</v>
      </c>
      <c r="K51" s="41">
        <f>'Survival-1cycle NMA'!AG52</f>
        <v>0.11474592457969508</v>
      </c>
      <c r="L51" s="12">
        <v>0.21120146815165999</v>
      </c>
      <c r="M51" s="12">
        <v>0.19592210974028301</v>
      </c>
      <c r="N51" s="12">
        <v>2.03941119428145E-2</v>
      </c>
      <c r="O51" s="41">
        <f>'Survival-1cycle NMA'!AF52</f>
        <v>0.15859701551508903</v>
      </c>
      <c r="P51" s="12">
        <f t="shared" si="4"/>
        <v>4.3851090935393952E-2</v>
      </c>
      <c r="Q51" s="41">
        <f>'Survival-1cycle NMA'!AG52</f>
        <v>0.11474592457969508</v>
      </c>
      <c r="R51" s="12">
        <v>0.19592210974028301</v>
      </c>
      <c r="S51" s="12">
        <f t="shared" si="5"/>
        <v>0.17552799779746853</v>
      </c>
      <c r="T51" s="12">
        <v>2.03941119428145E-2</v>
      </c>
      <c r="U51" s="41">
        <f>'Survival-1cycle NMA'!AH52</f>
        <v>0.11239375183376253</v>
      </c>
      <c r="V51" s="12">
        <f t="shared" si="6"/>
        <v>5.3512400266126706E-2</v>
      </c>
      <c r="W51" s="41">
        <f>'Survival-1cycle NMA'!AI52</f>
        <v>5.8881351567635826E-2</v>
      </c>
      <c r="X51" s="41">
        <f>'Survival-1cycle NMA'!AF52</f>
        <v>0.15859701551508903</v>
      </c>
      <c r="Y51" s="12">
        <f t="shared" si="7"/>
        <v>4.3851090935393952E-2</v>
      </c>
      <c r="Z51" s="41">
        <f>'Survival-1cycle NMA'!AG52</f>
        <v>0.11474592457969508</v>
      </c>
      <c r="AA51" s="41">
        <f>'Survival-1cycle NMA'!AN52</f>
        <v>9.1445842918946085E-2</v>
      </c>
      <c r="AB51" s="12">
        <f t="shared" si="8"/>
        <v>9.0268294689839032E-2</v>
      </c>
      <c r="AC51" s="41">
        <f>'Survival-1cycle NMA'!AO52</f>
        <v>1.1775482291070487E-3</v>
      </c>
      <c r="AD51" s="41">
        <f>'Survival-1cycle NMA'!AJ52</f>
        <v>0.13114753732162848</v>
      </c>
      <c r="AE51" s="12">
        <f t="shared" si="9"/>
        <v>8.1211724394986279E-3</v>
      </c>
      <c r="AF51" s="41">
        <f>'Survival-1cycle NMA'!AK52</f>
        <v>0.12302636488212985</v>
      </c>
      <c r="AG51" s="12">
        <v>0.19592210974028301</v>
      </c>
      <c r="AH51" s="12">
        <f t="shared" si="10"/>
        <v>0.17552799779746853</v>
      </c>
      <c r="AI51" s="12">
        <v>2.03941119428145E-2</v>
      </c>
      <c r="AJ51" s="41">
        <f>'Survival-1cycle NMA'!AL52</f>
        <v>1.4256085130069143E-2</v>
      </c>
      <c r="AK51" s="12">
        <f t="shared" si="11"/>
        <v>0</v>
      </c>
      <c r="AL51" s="41">
        <f>'Survival-1cycle NMA'!AM52</f>
        <v>3.0446477289245669E-2</v>
      </c>
      <c r="AM51" s="41">
        <f>'Survival-1cycle NMA'!AN52</f>
        <v>9.1445842918946085E-2</v>
      </c>
      <c r="AN51" s="12">
        <f t="shared" si="12"/>
        <v>9.0268294689839032E-2</v>
      </c>
      <c r="AO51" s="41">
        <f>'Survival-1cycle NMA'!AO52</f>
        <v>1.1775482291070487E-3</v>
      </c>
    </row>
    <row r="52" spans="1:41">
      <c r="A52" s="12">
        <v>49</v>
      </c>
      <c r="B52" s="12">
        <f t="shared" si="0"/>
        <v>2.7616438356164386</v>
      </c>
      <c r="C52" s="41">
        <f>'Survival-1cycle NMA'!AD53</f>
        <v>9.0355126212153081E-2</v>
      </c>
      <c r="D52" s="41">
        <f>'Survival-1cycle NMA'!AE53</f>
        <v>0.18939716167315726</v>
      </c>
      <c r="E52" s="12">
        <f t="shared" si="1"/>
        <v>0</v>
      </c>
      <c r="F52" s="12">
        <v>0.191159709718312</v>
      </c>
      <c r="G52" s="12">
        <v>1.92990031922095E-2</v>
      </c>
      <c r="H52" s="12">
        <f t="shared" si="2"/>
        <v>0.1718607065261025</v>
      </c>
      <c r="I52" s="41">
        <f>'Survival-1cycle NMA'!AF53</f>
        <v>0.1521349339949282</v>
      </c>
      <c r="J52" s="12">
        <f t="shared" si="3"/>
        <v>4.0734694895122089E-2</v>
      </c>
      <c r="K52" s="41">
        <f>'Survival-1cycle NMA'!AG53</f>
        <v>0.11140023909980611</v>
      </c>
      <c r="L52" s="12">
        <v>0.20546286006398301</v>
      </c>
      <c r="M52" s="12">
        <v>0.191159709718312</v>
      </c>
      <c r="N52" s="12">
        <v>1.92990031922095E-2</v>
      </c>
      <c r="O52" s="41">
        <f>'Survival-1cycle NMA'!AF53</f>
        <v>0.1521349339949282</v>
      </c>
      <c r="P52" s="12">
        <f t="shared" si="4"/>
        <v>4.0734694895122089E-2</v>
      </c>
      <c r="Q52" s="41">
        <f>'Survival-1cycle NMA'!AG53</f>
        <v>0.11140023909980611</v>
      </c>
      <c r="R52" s="12">
        <v>0.191159709718312</v>
      </c>
      <c r="S52" s="12">
        <f t="shared" si="5"/>
        <v>0.1718607065261025</v>
      </c>
      <c r="T52" s="12">
        <v>1.92990031922095E-2</v>
      </c>
      <c r="U52" s="41">
        <f>'Survival-1cycle NMA'!AH53</f>
        <v>0.1050933086142866</v>
      </c>
      <c r="V52" s="12">
        <f t="shared" si="6"/>
        <v>4.9664729023849656E-2</v>
      </c>
      <c r="W52" s="41">
        <f>'Survival-1cycle NMA'!AI53</f>
        <v>5.5428579590436948E-2</v>
      </c>
      <c r="X52" s="41">
        <f>'Survival-1cycle NMA'!AF53</f>
        <v>0.1521349339949282</v>
      </c>
      <c r="Y52" s="12">
        <f t="shared" si="7"/>
        <v>4.0734694895122089E-2</v>
      </c>
      <c r="Z52" s="41">
        <f>'Survival-1cycle NMA'!AG53</f>
        <v>0.11140023909980611</v>
      </c>
      <c r="AA52" s="41">
        <f>'Survival-1cycle NMA'!AN53</f>
        <v>8.6423964234455614E-2</v>
      </c>
      <c r="AB52" s="12">
        <f t="shared" si="8"/>
        <v>8.5420102608418091E-2</v>
      </c>
      <c r="AC52" s="41">
        <f>'Survival-1cycle NMA'!AO53</f>
        <v>1.0038616260375161E-3</v>
      </c>
      <c r="AD52" s="41">
        <f>'Survival-1cycle NMA'!AJ53</f>
        <v>0.12187803477056759</v>
      </c>
      <c r="AE52" s="12">
        <f t="shared" si="9"/>
        <v>2.8450866133876429E-3</v>
      </c>
      <c r="AF52" s="41">
        <f>'Survival-1cycle NMA'!AK53</f>
        <v>0.11903294815717995</v>
      </c>
      <c r="AG52" s="12">
        <v>0.191159709718312</v>
      </c>
      <c r="AH52" s="12">
        <f t="shared" si="10"/>
        <v>0.1718607065261025</v>
      </c>
      <c r="AI52" s="12">
        <v>1.92990031922095E-2</v>
      </c>
      <c r="AJ52" s="41">
        <f>'Survival-1cycle NMA'!AL53</f>
        <v>1.1797499522231112E-2</v>
      </c>
      <c r="AK52" s="12">
        <f t="shared" si="11"/>
        <v>0</v>
      </c>
      <c r="AL52" s="41">
        <f>'Survival-1cycle NMA'!AM53</f>
        <v>2.8178356328525129E-2</v>
      </c>
      <c r="AM52" s="41">
        <f>'Survival-1cycle NMA'!AN53</f>
        <v>8.6423964234455614E-2</v>
      </c>
      <c r="AN52" s="12">
        <f t="shared" si="12"/>
        <v>8.5420102608418091E-2</v>
      </c>
      <c r="AO52" s="41">
        <f>'Survival-1cycle NMA'!AO53</f>
        <v>1.0038616260375161E-3</v>
      </c>
    </row>
    <row r="53" spans="1:41">
      <c r="A53" s="12">
        <v>50</v>
      </c>
      <c r="B53" s="12">
        <f t="shared" si="0"/>
        <v>2.8191780821917809</v>
      </c>
      <c r="C53" s="41">
        <f>'Survival-1cycle NMA'!AD54</f>
        <v>8.3682762272718828E-2</v>
      </c>
      <c r="D53" s="41">
        <f>'Survival-1cycle NMA'!AE54</f>
        <v>0.18664312157663276</v>
      </c>
      <c r="E53" s="12">
        <f t="shared" si="1"/>
        <v>0</v>
      </c>
      <c r="F53" s="12">
        <v>0.18656399234817</v>
      </c>
      <c r="G53" s="12">
        <v>1.8275104135118701E-2</v>
      </c>
      <c r="H53" s="12">
        <f t="shared" si="2"/>
        <v>0.1682888882130513</v>
      </c>
      <c r="I53" s="41">
        <f>'Survival-1cycle NMA'!AF54</f>
        <v>0.14593720537751725</v>
      </c>
      <c r="J53" s="12">
        <f t="shared" si="3"/>
        <v>3.7744599452005437E-2</v>
      </c>
      <c r="K53" s="41">
        <f>'Survival-1cycle NMA'!AG54</f>
        <v>0.10819260592551182</v>
      </c>
      <c r="L53" s="12">
        <v>0.199932135334116</v>
      </c>
      <c r="M53" s="12">
        <v>0.18656399234817</v>
      </c>
      <c r="N53" s="12">
        <v>1.8275104135118701E-2</v>
      </c>
      <c r="O53" s="41">
        <f>'Survival-1cycle NMA'!AF54</f>
        <v>0.14593720537751725</v>
      </c>
      <c r="P53" s="12">
        <f t="shared" si="4"/>
        <v>3.7744599452005437E-2</v>
      </c>
      <c r="Q53" s="41">
        <f>'Survival-1cycle NMA'!AG54</f>
        <v>0.10819260592551182</v>
      </c>
      <c r="R53" s="12">
        <v>0.18656399234817</v>
      </c>
      <c r="S53" s="12">
        <f t="shared" si="5"/>
        <v>0.1682888882130513</v>
      </c>
      <c r="T53" s="12">
        <v>1.8275104135118701E-2</v>
      </c>
      <c r="U53" s="41">
        <f>'Survival-1cycle NMA'!AH54</f>
        <v>9.8200138657045466E-2</v>
      </c>
      <c r="V53" s="12">
        <f t="shared" si="6"/>
        <v>4.6005016157413071E-2</v>
      </c>
      <c r="W53" s="41">
        <f>'Survival-1cycle NMA'!AI54</f>
        <v>5.2195122499632395E-2</v>
      </c>
      <c r="X53" s="41">
        <f>'Survival-1cycle NMA'!AF54</f>
        <v>0.14593720537751725</v>
      </c>
      <c r="Y53" s="12">
        <f t="shared" si="7"/>
        <v>3.7744599452005437E-2</v>
      </c>
      <c r="Z53" s="41">
        <f>'Survival-1cycle NMA'!AG54</f>
        <v>0.10819260592551182</v>
      </c>
      <c r="AA53" s="41">
        <f>'Survival-1cycle NMA'!AN54</f>
        <v>8.1674640353474381E-2</v>
      </c>
      <c r="AB53" s="12">
        <f t="shared" si="8"/>
        <v>8.0818359182076568E-2</v>
      </c>
      <c r="AC53" s="41">
        <f>'Survival-1cycle NMA'!AO54</f>
        <v>8.5628117139781583E-4</v>
      </c>
      <c r="AD53" s="41">
        <f>'Survival-1cycle NMA'!AJ54</f>
        <v>0.11313238874053781</v>
      </c>
      <c r="AE53" s="12">
        <f t="shared" si="9"/>
        <v>0</v>
      </c>
      <c r="AF53" s="41">
        <f>'Survival-1cycle NMA'!AK54</f>
        <v>0.11520970942517457</v>
      </c>
      <c r="AG53" s="12">
        <v>0.18656399234817</v>
      </c>
      <c r="AH53" s="12">
        <f t="shared" si="10"/>
        <v>0.1682888882130513</v>
      </c>
      <c r="AI53" s="12">
        <v>1.8275104135118701E-2</v>
      </c>
      <c r="AJ53" s="41">
        <f>'Survival-1cycle NMA'!AL54</f>
        <v>9.7166342914077938E-3</v>
      </c>
      <c r="AK53" s="12">
        <f t="shared" si="11"/>
        <v>0</v>
      </c>
      <c r="AL53" s="41">
        <f>'Survival-1cycle NMA'!AM54</f>
        <v>2.6089743655853311E-2</v>
      </c>
      <c r="AM53" s="41">
        <f>'Survival-1cycle NMA'!AN54</f>
        <v>8.1674640353474381E-2</v>
      </c>
      <c r="AN53" s="12">
        <f t="shared" si="12"/>
        <v>8.0818359182076568E-2</v>
      </c>
      <c r="AO53" s="41">
        <f>'Survival-1cycle NMA'!AO54</f>
        <v>8.5628117139781583E-4</v>
      </c>
    </row>
    <row r="54" spans="1:41">
      <c r="A54" s="12">
        <v>51</v>
      </c>
      <c r="B54" s="12">
        <f t="shared" si="0"/>
        <v>2.8767123287671232</v>
      </c>
      <c r="C54" s="41">
        <f>'Survival-1cycle NMA'!AD55</f>
        <v>7.743163472556798E-2</v>
      </c>
      <c r="D54" s="41">
        <f>'Survival-1cycle NMA'!AE55</f>
        <v>0.18397272445119756</v>
      </c>
      <c r="E54" s="12">
        <f t="shared" si="1"/>
        <v>0</v>
      </c>
      <c r="F54" s="12">
        <v>0.18212719933726301</v>
      </c>
      <c r="G54" s="12">
        <v>1.7316955179158801E-2</v>
      </c>
      <c r="H54" s="12">
        <f t="shared" si="2"/>
        <v>0.16481024415810422</v>
      </c>
      <c r="I54" s="41">
        <f>'Survival-1cycle NMA'!AF55</f>
        <v>0.13999311431599568</v>
      </c>
      <c r="J54" s="12">
        <f t="shared" si="3"/>
        <v>3.4877562201106244E-2</v>
      </c>
      <c r="K54" s="41">
        <f>'Survival-1cycle NMA'!AG55</f>
        <v>0.10511555211488943</v>
      </c>
      <c r="L54" s="12">
        <v>0.19459981671034199</v>
      </c>
      <c r="M54" s="12">
        <v>0.18212719933726301</v>
      </c>
      <c r="N54" s="12">
        <v>1.7316955179158801E-2</v>
      </c>
      <c r="O54" s="41">
        <f>'Survival-1cycle NMA'!AF55</f>
        <v>0.13999311431599568</v>
      </c>
      <c r="P54" s="12">
        <f t="shared" si="4"/>
        <v>3.4877562201106244E-2</v>
      </c>
      <c r="Q54" s="41">
        <f>'Survival-1cycle NMA'!AG55</f>
        <v>0.10511555211488943</v>
      </c>
      <c r="R54" s="12">
        <v>0.18212719933726301</v>
      </c>
      <c r="S54" s="12">
        <f t="shared" si="5"/>
        <v>0.16481024415810422</v>
      </c>
      <c r="T54" s="12">
        <v>1.7316955179158801E-2</v>
      </c>
      <c r="U54" s="41">
        <f>'Survival-1cycle NMA'!AH55</f>
        <v>9.1697196244269419E-2</v>
      </c>
      <c r="V54" s="12">
        <f t="shared" si="6"/>
        <v>4.2531082977565846E-2</v>
      </c>
      <c r="W54" s="41">
        <f>'Survival-1cycle NMA'!AI55</f>
        <v>4.9166113266703573E-2</v>
      </c>
      <c r="X54" s="41">
        <f>'Survival-1cycle NMA'!AF55</f>
        <v>0.13999311431599568</v>
      </c>
      <c r="Y54" s="12">
        <f t="shared" si="7"/>
        <v>3.4877562201106244E-2</v>
      </c>
      <c r="Z54" s="41">
        <f>'Survival-1cycle NMA'!AG55</f>
        <v>0.10511555211488943</v>
      </c>
      <c r="AA54" s="41">
        <f>'Survival-1cycle NMA'!AN55</f>
        <v>7.7183454048311548E-2</v>
      </c>
      <c r="AB54" s="12">
        <f t="shared" si="8"/>
        <v>7.6452634446035381E-2</v>
      </c>
      <c r="AC54" s="41">
        <f>'Survival-1cycle NMA'!AO55</f>
        <v>7.308196022761639E-4</v>
      </c>
      <c r="AD54" s="41">
        <f>'Survival-1cycle NMA'!AJ55</f>
        <v>0.10489295736919919</v>
      </c>
      <c r="AE54" s="12">
        <f t="shared" si="9"/>
        <v>0</v>
      </c>
      <c r="AF54" s="41">
        <f>'Survival-1cycle NMA'!AK55</f>
        <v>0.11154759168907051</v>
      </c>
      <c r="AG54" s="12">
        <v>0.18212719933726301</v>
      </c>
      <c r="AH54" s="12">
        <f t="shared" si="10"/>
        <v>0.16481024415810422</v>
      </c>
      <c r="AI54" s="12">
        <v>1.7316955179158801E-2</v>
      </c>
      <c r="AJ54" s="41">
        <f>'Survival-1cycle NMA'!AL55</f>
        <v>7.9645981201314532E-3</v>
      </c>
      <c r="AK54" s="12">
        <f t="shared" si="11"/>
        <v>0</v>
      </c>
      <c r="AL54" s="41">
        <f>'Survival-1cycle NMA'!AM55</f>
        <v>2.4165701509222589E-2</v>
      </c>
      <c r="AM54" s="41">
        <f>'Survival-1cycle NMA'!AN55</f>
        <v>7.7183454048311548E-2</v>
      </c>
      <c r="AN54" s="12">
        <f t="shared" si="12"/>
        <v>7.6452634446035381E-2</v>
      </c>
      <c r="AO54" s="41">
        <f>'Survival-1cycle NMA'!AO55</f>
        <v>7.308196022761639E-4</v>
      </c>
    </row>
    <row r="55" spans="1:41">
      <c r="A55" s="12">
        <v>52</v>
      </c>
      <c r="B55" s="12">
        <f t="shared" si="0"/>
        <v>2.9342465753424656</v>
      </c>
      <c r="C55" s="41">
        <f>'Survival-1cycle NMA'!AD56</f>
        <v>7.1581821970646553E-2</v>
      </c>
      <c r="D55" s="41">
        <f>'Survival-1cycle NMA'!AE56</f>
        <v>0.18138195193352022</v>
      </c>
      <c r="E55" s="12">
        <f t="shared" si="1"/>
        <v>0</v>
      </c>
      <c r="F55" s="12">
        <v>0.17784202583275599</v>
      </c>
      <c r="G55" s="12">
        <v>1.64195796665167E-2</v>
      </c>
      <c r="H55" s="12">
        <f t="shared" si="2"/>
        <v>0.1614224461662393</v>
      </c>
      <c r="I55" s="41">
        <f>'Survival-1cycle NMA'!AF56</f>
        <v>0.13429236068578207</v>
      </c>
      <c r="J55" s="12">
        <f t="shared" si="3"/>
        <v>3.213025289927561E-2</v>
      </c>
      <c r="K55" s="41">
        <f>'Survival-1cycle NMA'!AG56</f>
        <v>0.10216210778650646</v>
      </c>
      <c r="L55" s="12">
        <v>0.189456945254038</v>
      </c>
      <c r="M55" s="12">
        <v>0.17784202583275599</v>
      </c>
      <c r="N55" s="12">
        <v>1.64195796665167E-2</v>
      </c>
      <c r="O55" s="41">
        <f>'Survival-1cycle NMA'!AF56</f>
        <v>0.13429236068578207</v>
      </c>
      <c r="P55" s="12">
        <f t="shared" si="4"/>
        <v>3.213025289927561E-2</v>
      </c>
      <c r="Q55" s="41">
        <f>'Survival-1cycle NMA'!AG56</f>
        <v>0.10216210778650646</v>
      </c>
      <c r="R55" s="12">
        <v>0.17784202583275599</v>
      </c>
      <c r="S55" s="12">
        <f t="shared" si="5"/>
        <v>0.1614224461662393</v>
      </c>
      <c r="T55" s="12">
        <v>1.64195796665167E-2</v>
      </c>
      <c r="U55" s="41">
        <f>'Survival-1cycle NMA'!AH56</f>
        <v>8.5567656021479394E-2</v>
      </c>
      <c r="V55" s="12">
        <f t="shared" si="6"/>
        <v>3.9239916071470142E-2</v>
      </c>
      <c r="W55" s="41">
        <f>'Survival-1cycle NMA'!AI56</f>
        <v>4.6327739950009252E-2</v>
      </c>
      <c r="X55" s="41">
        <f>'Survival-1cycle NMA'!AF56</f>
        <v>0.13429236068578207</v>
      </c>
      <c r="Y55" s="12">
        <f t="shared" si="7"/>
        <v>3.213025289927561E-2</v>
      </c>
      <c r="Z55" s="41">
        <f>'Survival-1cycle NMA'!AG56</f>
        <v>0.10216210778650646</v>
      </c>
      <c r="AA55" s="41">
        <f>'Survival-1cycle NMA'!AN56</f>
        <v>7.2936708289340915E-2</v>
      </c>
      <c r="AB55" s="12">
        <f t="shared" si="8"/>
        <v>7.2312601937091076E-2</v>
      </c>
      <c r="AC55" s="41">
        <f>'Survival-1cycle NMA'!AO56</f>
        <v>6.2410635224984044E-4</v>
      </c>
      <c r="AD55" s="41">
        <f>'Survival-1cycle NMA'!AJ56</f>
        <v>9.7141581863609466E-2</v>
      </c>
      <c r="AE55" s="12">
        <f t="shared" si="9"/>
        <v>0</v>
      </c>
      <c r="AF55" s="41">
        <f>'Survival-1cycle NMA'!AK56</f>
        <v>0.10803811731013281</v>
      </c>
      <c r="AG55" s="12">
        <v>0.17784202583275599</v>
      </c>
      <c r="AH55" s="12">
        <f t="shared" si="10"/>
        <v>0.1614224461662393</v>
      </c>
      <c r="AI55" s="12">
        <v>1.64195796665167E-2</v>
      </c>
      <c r="AJ55" s="41">
        <f>'Survival-1cycle NMA'!AL56</f>
        <v>6.4971073740228077E-3</v>
      </c>
      <c r="AK55" s="12">
        <f t="shared" si="11"/>
        <v>0</v>
      </c>
      <c r="AL55" s="41">
        <f>'Survival-1cycle NMA'!AM56</f>
        <v>2.2392582048601353E-2</v>
      </c>
      <c r="AM55" s="41">
        <f>'Survival-1cycle NMA'!AN56</f>
        <v>7.2936708289340915E-2</v>
      </c>
      <c r="AN55" s="12">
        <f t="shared" si="12"/>
        <v>7.2312601937091076E-2</v>
      </c>
      <c r="AO55" s="41">
        <f>'Survival-1cycle NMA'!AO56</f>
        <v>6.2410635224984044E-4</v>
      </c>
    </row>
    <row r="56" spans="1:41">
      <c r="A56" s="12">
        <v>53</v>
      </c>
      <c r="B56" s="12">
        <f t="shared" si="0"/>
        <v>2.9917808219178084</v>
      </c>
      <c r="C56" s="41">
        <f>'Survival-1cycle NMA'!AD57</f>
        <v>6.6113719344065625E-2</v>
      </c>
      <c r="D56" s="41">
        <f>'Survival-1cycle NMA'!AE57</f>
        <v>0.17886705009061096</v>
      </c>
      <c r="E56" s="12">
        <f t="shared" si="1"/>
        <v>0</v>
      </c>
      <c r="F56" s="12">
        <v>0.173701588532057</v>
      </c>
      <c r="G56" s="12">
        <v>1.55784354592987E-2</v>
      </c>
      <c r="H56" s="12">
        <f t="shared" si="2"/>
        <v>0.15812315307275829</v>
      </c>
      <c r="I56" s="41">
        <f>'Survival-1cycle NMA'!AF57</f>
        <v>0.12882504600178546</v>
      </c>
      <c r="J56" s="12">
        <f t="shared" si="3"/>
        <v>2.9499280393883415E-2</v>
      </c>
      <c r="K56" s="41">
        <f>'Survival-1cycle NMA'!AG57</f>
        <v>9.9325765607902045E-2</v>
      </c>
      <c r="L56" s="12">
        <v>0.184495047774029</v>
      </c>
      <c r="M56" s="12">
        <v>0.173701588532057</v>
      </c>
      <c r="N56" s="12">
        <v>1.55784354592987E-2</v>
      </c>
      <c r="O56" s="41">
        <f>'Survival-1cycle NMA'!AF57</f>
        <v>0.12882504600178546</v>
      </c>
      <c r="P56" s="12">
        <f t="shared" si="4"/>
        <v>2.9499280393883415E-2</v>
      </c>
      <c r="Q56" s="41">
        <f>'Survival-1cycle NMA'!AG57</f>
        <v>9.9325765607902045E-2</v>
      </c>
      <c r="R56" s="12">
        <v>0.173701588532057</v>
      </c>
      <c r="S56" s="12">
        <f t="shared" si="5"/>
        <v>0.15812315307275829</v>
      </c>
      <c r="T56" s="12">
        <v>1.55784354592987E-2</v>
      </c>
      <c r="U56" s="41">
        <f>'Survival-1cycle NMA'!AH57</f>
        <v>7.9794960957188382E-2</v>
      </c>
      <c r="V56" s="12">
        <f t="shared" si="6"/>
        <v>3.6127791363652899E-2</v>
      </c>
      <c r="W56" s="41">
        <f>'Survival-1cycle NMA'!AI57</f>
        <v>4.3667169593535483E-2</v>
      </c>
      <c r="X56" s="41">
        <f>'Survival-1cycle NMA'!AF57</f>
        <v>0.12882504600178546</v>
      </c>
      <c r="Y56" s="12">
        <f t="shared" si="7"/>
        <v>2.9499280393883415E-2</v>
      </c>
      <c r="Z56" s="41">
        <f>'Survival-1cycle NMA'!AG57</f>
        <v>9.9325765607902045E-2</v>
      </c>
      <c r="AA56" s="41">
        <f>'Survival-1cycle NMA'!AN57</f>
        <v>6.8921395214265269E-2</v>
      </c>
      <c r="AB56" s="12">
        <f t="shared" si="8"/>
        <v>6.8388103833774416E-2</v>
      </c>
      <c r="AC56" s="41">
        <f>'Survival-1cycle NMA'!AO57</f>
        <v>5.3329138049084844E-4</v>
      </c>
      <c r="AD56" s="41">
        <f>'Survival-1cycle NMA'!AJ57</f>
        <v>8.9859718542090142E-2</v>
      </c>
      <c r="AE56" s="12">
        <f t="shared" si="9"/>
        <v>0</v>
      </c>
      <c r="AF56" s="41">
        <f>'Survival-1cycle NMA'!AK57</f>
        <v>0.10467334479427577</v>
      </c>
      <c r="AG56" s="12">
        <v>0.173701588532057</v>
      </c>
      <c r="AH56" s="12">
        <f t="shared" si="10"/>
        <v>0.15812315307275829</v>
      </c>
      <c r="AI56" s="12">
        <v>1.55784354592987E-2</v>
      </c>
      <c r="AJ56" s="41">
        <f>'Survival-1cycle NMA'!AL57</f>
        <v>5.2743695988030741E-3</v>
      </c>
      <c r="AK56" s="12">
        <f t="shared" si="11"/>
        <v>0</v>
      </c>
      <c r="AL56" s="41">
        <f>'Survival-1cycle NMA'!AM57</f>
        <v>2.0757913937688072E-2</v>
      </c>
      <c r="AM56" s="41">
        <f>'Survival-1cycle NMA'!AN57</f>
        <v>6.8921395214265269E-2</v>
      </c>
      <c r="AN56" s="12">
        <f t="shared" si="12"/>
        <v>6.8388103833774416E-2</v>
      </c>
      <c r="AO56" s="41">
        <f>'Survival-1cycle NMA'!AO57</f>
        <v>5.3329138049084844E-4</v>
      </c>
    </row>
    <row r="57" spans="1:41">
      <c r="A57" s="12">
        <v>54</v>
      </c>
      <c r="B57" s="12">
        <f t="shared" si="0"/>
        <v>3.0493150684931507</v>
      </c>
      <c r="C57" s="41">
        <f>'Survival-1cycle NMA'!AD58</f>
        <v>6.1008101545035776E-2</v>
      </c>
      <c r="D57" s="41">
        <f>'Survival-1cycle NMA'!AE58</f>
        <v>0.17642450745286001</v>
      </c>
      <c r="E57" s="12">
        <f t="shared" si="1"/>
        <v>0</v>
      </c>
      <c r="F57" s="12">
        <v>0.16969939640484399</v>
      </c>
      <c r="G57" s="12">
        <v>1.4789371944805001E-2</v>
      </c>
      <c r="H57" s="12">
        <f t="shared" si="2"/>
        <v>0.15491002446003899</v>
      </c>
      <c r="I57" s="41">
        <f>'Survival-1cycle NMA'!AF58</f>
        <v>0.12358165995323078</v>
      </c>
      <c r="J57" s="12">
        <f t="shared" si="3"/>
        <v>2.698121587830081E-2</v>
      </c>
      <c r="K57" s="41">
        <f>'Survival-1cycle NMA'!AG58</f>
        <v>9.6600444074929973E-2</v>
      </c>
      <c r="L57" s="12">
        <v>0.179706106505687</v>
      </c>
      <c r="M57" s="12">
        <v>0.16969939640484399</v>
      </c>
      <c r="N57" s="12">
        <v>1.4789371944805001E-2</v>
      </c>
      <c r="O57" s="41">
        <f>'Survival-1cycle NMA'!AF58</f>
        <v>0.12358165995323078</v>
      </c>
      <c r="P57" s="12">
        <f t="shared" si="4"/>
        <v>2.698121587830081E-2</v>
      </c>
      <c r="Q57" s="41">
        <f>'Survival-1cycle NMA'!AG58</f>
        <v>9.6600444074929973E-2</v>
      </c>
      <c r="R57" s="12">
        <v>0.16969939640484399</v>
      </c>
      <c r="S57" s="12">
        <f t="shared" si="5"/>
        <v>0.15491002446003899</v>
      </c>
      <c r="T57" s="12">
        <v>1.4789371944805001E-2</v>
      </c>
      <c r="U57" s="41">
        <f>'Survival-1cycle NMA'!AH58</f>
        <v>7.4362864360988629E-2</v>
      </c>
      <c r="V57" s="12">
        <f t="shared" si="6"/>
        <v>3.319038697375843E-2</v>
      </c>
      <c r="W57" s="41">
        <f>'Survival-1cycle NMA'!AI58</f>
        <v>4.1172477387230198E-2</v>
      </c>
      <c r="X57" s="41">
        <f>'Survival-1cycle NMA'!AF58</f>
        <v>0.12358165995323078</v>
      </c>
      <c r="Y57" s="12">
        <f t="shared" si="7"/>
        <v>2.698121587830081E-2</v>
      </c>
      <c r="Z57" s="41">
        <f>'Survival-1cycle NMA'!AG58</f>
        <v>9.6600444074929973E-2</v>
      </c>
      <c r="AA57" s="41">
        <f>'Survival-1cycle NMA'!AN58</f>
        <v>6.5125165807195601E-2</v>
      </c>
      <c r="AB57" s="12">
        <f t="shared" si="8"/>
        <v>6.4669201772841287E-2</v>
      </c>
      <c r="AC57" s="41">
        <f>'Survival-1cycle NMA'!AO58</f>
        <v>4.5596403435431394E-4</v>
      </c>
      <c r="AD57" s="41">
        <f>'Survival-1cycle NMA'!AJ58</f>
        <v>8.3028562129600719E-2</v>
      </c>
      <c r="AE57" s="12">
        <f t="shared" si="9"/>
        <v>0</v>
      </c>
      <c r="AF57" s="41">
        <f>'Survival-1cycle NMA'!AK58</f>
        <v>0.10144582924405342</v>
      </c>
      <c r="AG57" s="12">
        <v>0.16969939640484399</v>
      </c>
      <c r="AH57" s="12">
        <f t="shared" si="10"/>
        <v>0.15491002446003899</v>
      </c>
      <c r="AI57" s="12">
        <v>1.4789371944805001E-2</v>
      </c>
      <c r="AJ57" s="41">
        <f>'Survival-1cycle NMA'!AL58</f>
        <v>4.2609035528677827E-3</v>
      </c>
      <c r="AK57" s="12">
        <f t="shared" si="11"/>
        <v>0</v>
      </c>
      <c r="AL57" s="41">
        <f>'Survival-1cycle NMA'!AM58</f>
        <v>1.9250298753734296E-2</v>
      </c>
      <c r="AM57" s="41">
        <f>'Survival-1cycle NMA'!AN58</f>
        <v>6.5125165807195601E-2</v>
      </c>
      <c r="AN57" s="12">
        <f t="shared" si="12"/>
        <v>6.4669201772841287E-2</v>
      </c>
      <c r="AO57" s="41">
        <f>'Survival-1cycle NMA'!AO58</f>
        <v>4.5596403435431394E-4</v>
      </c>
    </row>
    <row r="58" spans="1:41">
      <c r="A58" s="12">
        <v>55</v>
      </c>
      <c r="B58" s="12">
        <f t="shared" si="0"/>
        <v>3.106849315068493</v>
      </c>
      <c r="C58" s="41">
        <f>'Survival-1cycle NMA'!AD59</f>
        <v>5.6246176806359828E-2</v>
      </c>
      <c r="D58" s="41">
        <f>'Survival-1cycle NMA'!AE59</f>
        <v>0.17405103523674539</v>
      </c>
      <c r="E58" s="12">
        <f t="shared" si="1"/>
        <v>0</v>
      </c>
      <c r="F58" s="12">
        <v>0.16582932378413501</v>
      </c>
      <c r="G58" s="12">
        <v>1.4048591791565399E-2</v>
      </c>
      <c r="H58" s="12">
        <f t="shared" si="2"/>
        <v>0.15178073199256961</v>
      </c>
      <c r="I58" s="41">
        <f>'Survival-1cycle NMA'!AF59</f>
        <v>0.11855306710653941</v>
      </c>
      <c r="J58" s="12">
        <f t="shared" si="3"/>
        <v>2.4572612927611426E-2</v>
      </c>
      <c r="K58" s="41">
        <f>'Survival-1cycle NMA'!AG59</f>
        <v>9.3980454178927988E-2</v>
      </c>
      <c r="L58" s="12">
        <v>0.175082530875833</v>
      </c>
      <c r="M58" s="12">
        <v>0.16582932378413501</v>
      </c>
      <c r="N58" s="12">
        <v>1.4048591791565399E-2</v>
      </c>
      <c r="O58" s="41">
        <f>'Survival-1cycle NMA'!AF59</f>
        <v>0.11855306710653941</v>
      </c>
      <c r="P58" s="12">
        <f t="shared" si="4"/>
        <v>2.4572612927611426E-2</v>
      </c>
      <c r="Q58" s="41">
        <f>'Survival-1cycle NMA'!AG59</f>
        <v>9.3980454178927988E-2</v>
      </c>
      <c r="R58" s="12">
        <v>0.16582932378413501</v>
      </c>
      <c r="S58" s="12">
        <f t="shared" si="5"/>
        <v>0.15178073199256961</v>
      </c>
      <c r="T58" s="12">
        <v>1.4048591791565399E-2</v>
      </c>
      <c r="U58" s="41">
        <f>'Survival-1cycle NMA'!AH59</f>
        <v>6.925546633463632E-2</v>
      </c>
      <c r="V58" s="12">
        <f t="shared" si="6"/>
        <v>3.0422885538671833E-2</v>
      </c>
      <c r="W58" s="41">
        <f>'Survival-1cycle NMA'!AI59</f>
        <v>3.8832580795964487E-2</v>
      </c>
      <c r="X58" s="41">
        <f>'Survival-1cycle NMA'!AF59</f>
        <v>0.11855306710653941</v>
      </c>
      <c r="Y58" s="12">
        <f t="shared" si="7"/>
        <v>2.4572612927611426E-2</v>
      </c>
      <c r="Z58" s="41">
        <f>'Survival-1cycle NMA'!AG59</f>
        <v>9.3980454178927988E-2</v>
      </c>
      <c r="AA58" s="41">
        <f>'Survival-1cycle NMA'!AN59</f>
        <v>6.1536300366664423E-2</v>
      </c>
      <c r="AB58" s="12">
        <f t="shared" si="8"/>
        <v>6.1146215757263603E-2</v>
      </c>
      <c r="AC58" s="41">
        <f>'Survival-1cycle NMA'!AO59</f>
        <v>3.9008460940082203E-4</v>
      </c>
      <c r="AD58" s="41">
        <f>'Survival-1cycle NMA'!AJ59</f>
        <v>7.6629160181699435E-2</v>
      </c>
      <c r="AE58" s="12">
        <f t="shared" si="9"/>
        <v>0</v>
      </c>
      <c r="AF58" s="41">
        <f>'Survival-1cycle NMA'!AK59</f>
        <v>9.8348586130279594E-2</v>
      </c>
      <c r="AG58" s="12">
        <v>0.16582932378413501</v>
      </c>
      <c r="AH58" s="12">
        <f t="shared" si="10"/>
        <v>0.15178073199256961</v>
      </c>
      <c r="AI58" s="12">
        <v>1.4048591791565399E-2</v>
      </c>
      <c r="AJ58" s="41">
        <f>'Survival-1cycle NMA'!AL59</f>
        <v>3.4253100269782013E-3</v>
      </c>
      <c r="AK58" s="12">
        <f t="shared" si="11"/>
        <v>0</v>
      </c>
      <c r="AL58" s="41">
        <f>'Survival-1cycle NMA'!AM59</f>
        <v>1.7859316444921031E-2</v>
      </c>
      <c r="AM58" s="41">
        <f>'Survival-1cycle NMA'!AN59</f>
        <v>6.1536300366664423E-2</v>
      </c>
      <c r="AN58" s="12">
        <f t="shared" si="12"/>
        <v>6.1146215757263603E-2</v>
      </c>
      <c r="AO58" s="41">
        <f>'Survival-1cycle NMA'!AO59</f>
        <v>3.9008460940082203E-4</v>
      </c>
    </row>
    <row r="59" spans="1:41">
      <c r="A59" s="12">
        <v>56</v>
      </c>
      <c r="B59" s="12">
        <f t="shared" si="0"/>
        <v>3.1643835616438358</v>
      </c>
      <c r="C59" s="41">
        <f>'Survival-1cycle NMA'!AD60</f>
        <v>5.1809633291002105E-2</v>
      </c>
      <c r="D59" s="41">
        <f>'Survival-1cycle NMA'!AE60</f>
        <v>0.17174354950408061</v>
      </c>
      <c r="E59" s="12">
        <f t="shared" si="1"/>
        <v>0</v>
      </c>
      <c r="F59" s="12">
        <v>0.16208558560880501</v>
      </c>
      <c r="G59" s="12">
        <v>1.33526168771309E-2</v>
      </c>
      <c r="H59" s="12">
        <f t="shared" si="2"/>
        <v>0.1487329687316741</v>
      </c>
      <c r="I59" s="41">
        <f>'Survival-1cycle NMA'!AF60</f>
        <v>0.11373049381738748</v>
      </c>
      <c r="J59" s="12">
        <f t="shared" si="3"/>
        <v>2.2270024710879188E-2</v>
      </c>
      <c r="K59" s="41">
        <f>'Survival-1cycle NMA'!AG60</f>
        <v>9.1460469106508291E-2</v>
      </c>
      <c r="L59" s="12">
        <v>0.1706171312044</v>
      </c>
      <c r="M59" s="12">
        <v>0.16208558560880501</v>
      </c>
      <c r="N59" s="12">
        <v>1.33526168771309E-2</v>
      </c>
      <c r="O59" s="41">
        <f>'Survival-1cycle NMA'!AF60</f>
        <v>0.11373049381738748</v>
      </c>
      <c r="P59" s="12">
        <f t="shared" si="4"/>
        <v>2.2270024710879188E-2</v>
      </c>
      <c r="Q59" s="41">
        <f>'Survival-1cycle NMA'!AG60</f>
        <v>9.1460469106508291E-2</v>
      </c>
      <c r="R59" s="12">
        <v>0.16208558560880501</v>
      </c>
      <c r="S59" s="12">
        <f t="shared" si="5"/>
        <v>0.1487329687316741</v>
      </c>
      <c r="T59" s="12">
        <v>1.33526168771309E-2</v>
      </c>
      <c r="U59" s="41">
        <f>'Survival-1cycle NMA'!AH60</f>
        <v>6.4457245024102564E-2</v>
      </c>
      <c r="V59" s="12">
        <f t="shared" si="6"/>
        <v>2.7820066659847723E-2</v>
      </c>
      <c r="W59" s="41">
        <f>'Survival-1cycle NMA'!AI60</f>
        <v>3.6637178364254841E-2</v>
      </c>
      <c r="X59" s="41">
        <f>'Survival-1cycle NMA'!AF60</f>
        <v>0.11373049381738748</v>
      </c>
      <c r="Y59" s="12">
        <f t="shared" si="7"/>
        <v>2.2270024710879188E-2</v>
      </c>
      <c r="Z59" s="41">
        <f>'Survival-1cycle NMA'!AG60</f>
        <v>9.1460469106508291E-2</v>
      </c>
      <c r="AA59" s="41">
        <f>'Survival-1cycle NMA'!AN60</f>
        <v>5.8143679822658681E-2</v>
      </c>
      <c r="AB59" s="12">
        <f t="shared" si="8"/>
        <v>5.7809753195732172E-2</v>
      </c>
      <c r="AC59" s="41">
        <f>'Survival-1cycle NMA'!AO60</f>
        <v>3.3392662692650611E-4</v>
      </c>
      <c r="AD59" s="41">
        <f>'Survival-1cycle NMA'!AJ60</f>
        <v>7.0642518594190531E-2</v>
      </c>
      <c r="AE59" s="12">
        <f t="shared" si="9"/>
        <v>0</v>
      </c>
      <c r="AF59" s="41">
        <f>'Survival-1cycle NMA'!AK60</f>
        <v>9.5375058072884197E-2</v>
      </c>
      <c r="AG59" s="12">
        <v>0.16208558560880501</v>
      </c>
      <c r="AH59" s="12">
        <f t="shared" si="10"/>
        <v>0.1487329687316741</v>
      </c>
      <c r="AI59" s="12">
        <v>1.33526168771309E-2</v>
      </c>
      <c r="AJ59" s="41">
        <f>'Survival-1cycle NMA'!AL60</f>
        <v>2.7400067242632597E-3</v>
      </c>
      <c r="AK59" s="12">
        <f t="shared" si="11"/>
        <v>0</v>
      </c>
      <c r="AL59" s="41">
        <f>'Survival-1cycle NMA'!AM60</f>
        <v>1.6575439098474424E-2</v>
      </c>
      <c r="AM59" s="41">
        <f>'Survival-1cycle NMA'!AN60</f>
        <v>5.8143679822658681E-2</v>
      </c>
      <c r="AN59" s="12">
        <f t="shared" si="12"/>
        <v>5.7809753195732172E-2</v>
      </c>
      <c r="AO59" s="41">
        <f>'Survival-1cycle NMA'!AO60</f>
        <v>3.3392662692650611E-4</v>
      </c>
    </row>
    <row r="60" spans="1:41">
      <c r="A60" s="12">
        <v>57</v>
      </c>
      <c r="B60" s="12">
        <f t="shared" si="0"/>
        <v>3.2219178082191782</v>
      </c>
      <c r="C60" s="41">
        <f>'Survival-1cycle NMA'!AD61</f>
        <v>4.7680678203536261E-2</v>
      </c>
      <c r="D60" s="41">
        <f>'Survival-1cycle NMA'!AE61</f>
        <v>0.16949915503778085</v>
      </c>
      <c r="E60" s="12">
        <f t="shared" si="1"/>
        <v>0</v>
      </c>
      <c r="F60" s="12">
        <v>0.158462714622184</v>
      </c>
      <c r="G60" s="12">
        <v>1.26982578856324E-2</v>
      </c>
      <c r="H60" s="12">
        <f t="shared" si="2"/>
        <v>0.14576445673655161</v>
      </c>
      <c r="I60" s="41">
        <f>'Survival-1cycle NMA'!AF61</f>
        <v>0.1091055153852182</v>
      </c>
      <c r="J60" s="12">
        <f t="shared" si="3"/>
        <v>2.0070018726886824E-2</v>
      </c>
      <c r="K60" s="41">
        <f>'Survival-1cycle NMA'!AG61</f>
        <v>8.9035496658331381E-2</v>
      </c>
      <c r="L60" s="12">
        <v>0.16630309420363501</v>
      </c>
      <c r="M60" s="12">
        <v>0.158462714622184</v>
      </c>
      <c r="N60" s="12">
        <v>1.26982578856324E-2</v>
      </c>
      <c r="O60" s="41">
        <f>'Survival-1cycle NMA'!AF61</f>
        <v>0.1091055153852182</v>
      </c>
      <c r="P60" s="12">
        <f t="shared" si="4"/>
        <v>2.0070018726886824E-2</v>
      </c>
      <c r="Q60" s="41">
        <f>'Survival-1cycle NMA'!AG61</f>
        <v>8.9035496658331381E-2</v>
      </c>
      <c r="R60" s="12">
        <v>0.158462714622184</v>
      </c>
      <c r="S60" s="12">
        <f t="shared" si="5"/>
        <v>0.14576445673655161</v>
      </c>
      <c r="T60" s="12">
        <v>1.26982578856324E-2</v>
      </c>
      <c r="U60" s="41">
        <f>'Survival-1cycle NMA'!AH61</f>
        <v>5.9953083032511775E-2</v>
      </c>
      <c r="V60" s="12">
        <f t="shared" si="6"/>
        <v>2.5376390124179735E-2</v>
      </c>
      <c r="W60" s="41">
        <f>'Survival-1cycle NMA'!AI61</f>
        <v>3.4576692908332041E-2</v>
      </c>
      <c r="X60" s="41">
        <f>'Survival-1cycle NMA'!AF61</f>
        <v>0.1091055153852182</v>
      </c>
      <c r="Y60" s="12">
        <f t="shared" si="7"/>
        <v>2.0070018726886824E-2</v>
      </c>
      <c r="Z60" s="41">
        <f>'Survival-1cycle NMA'!AG61</f>
        <v>8.9035496658331381E-2</v>
      </c>
      <c r="AA60" s="41">
        <f>'Survival-1cycle NMA'!AN61</f>
        <v>5.4936757946773752E-2</v>
      </c>
      <c r="AB60" s="12">
        <f t="shared" si="8"/>
        <v>5.4650729793611456E-2</v>
      </c>
      <c r="AC60" s="41">
        <f>'Survival-1cycle NMA'!AO61</f>
        <v>2.8602815316229938E-4</v>
      </c>
      <c r="AD60" s="41">
        <f>'Survival-1cycle NMA'!AJ61</f>
        <v>6.504969823098837E-2</v>
      </c>
      <c r="AE60" s="12">
        <f t="shared" si="9"/>
        <v>0</v>
      </c>
      <c r="AF60" s="41">
        <f>'Survival-1cycle NMA'!AK61</f>
        <v>9.2519084352290837E-2</v>
      </c>
      <c r="AG60" s="12">
        <v>0.158462714622184</v>
      </c>
      <c r="AH60" s="12">
        <f t="shared" si="10"/>
        <v>0.14576445673655161</v>
      </c>
      <c r="AI60" s="12">
        <v>1.26982578856324E-2</v>
      </c>
      <c r="AJ60" s="41">
        <f>'Survival-1cycle NMA'!AL61</f>
        <v>2.1809392440380387E-3</v>
      </c>
      <c r="AK60" s="12">
        <f t="shared" si="11"/>
        <v>0</v>
      </c>
      <c r="AL60" s="41">
        <f>'Survival-1cycle NMA'!AM61</f>
        <v>1.5389952328548905E-2</v>
      </c>
      <c r="AM60" s="41">
        <f>'Survival-1cycle NMA'!AN61</f>
        <v>5.4936757946773752E-2</v>
      </c>
      <c r="AN60" s="12">
        <f t="shared" si="12"/>
        <v>5.4650729793611456E-2</v>
      </c>
      <c r="AO60" s="41">
        <f>'Survival-1cycle NMA'!AO61</f>
        <v>2.8602815316229938E-4</v>
      </c>
    </row>
    <row r="61" spans="1:41">
      <c r="A61" s="12">
        <v>58</v>
      </c>
      <c r="B61" s="12">
        <f t="shared" si="0"/>
        <v>3.2794520547945205</v>
      </c>
      <c r="C61" s="41">
        <f>'Survival-1cycle NMA'!AD62</f>
        <v>4.3842070107071987E-2</v>
      </c>
      <c r="D61" s="41">
        <f>'Survival-1cycle NMA'!AE62</f>
        <v>0.16731513074245241</v>
      </c>
      <c r="E61" s="12">
        <f t="shared" si="1"/>
        <v>0</v>
      </c>
      <c r="F61" s="12">
        <v>0.15495554035105299</v>
      </c>
      <c r="G61" s="12">
        <v>1.20825871390614E-2</v>
      </c>
      <c r="H61" s="12">
        <f t="shared" si="2"/>
        <v>0.14287295321199159</v>
      </c>
      <c r="I61" s="41">
        <f>'Survival-1cycle NMA'!AF62</f>
        <v>0.10467004347674251</v>
      </c>
      <c r="J61" s="12">
        <f t="shared" si="3"/>
        <v>1.7969189367277955E-2</v>
      </c>
      <c r="K61" s="41">
        <f>'Survival-1cycle NMA'!AG62</f>
        <v>8.6700854109464556E-2</v>
      </c>
      <c r="L61" s="12">
        <v>0.162133960145011</v>
      </c>
      <c r="M61" s="12">
        <v>0.15495554035105299</v>
      </c>
      <c r="N61" s="12">
        <v>1.20825871390614E-2</v>
      </c>
      <c r="O61" s="41">
        <f>'Survival-1cycle NMA'!AF62</f>
        <v>0.10467004347674251</v>
      </c>
      <c r="P61" s="12">
        <f t="shared" si="4"/>
        <v>1.7969189367277955E-2</v>
      </c>
      <c r="Q61" s="41">
        <f>'Survival-1cycle NMA'!AG62</f>
        <v>8.6700854109464556E-2</v>
      </c>
      <c r="R61" s="12">
        <v>0.15495554035105299</v>
      </c>
      <c r="S61" s="12">
        <f t="shared" si="5"/>
        <v>0.14287295321199159</v>
      </c>
      <c r="T61" s="12">
        <v>1.20825871390614E-2</v>
      </c>
      <c r="U61" s="41">
        <f>'Survival-1cycle NMA'!AH62</f>
        <v>5.5728289344484483E-2</v>
      </c>
      <c r="V61" s="12">
        <f t="shared" si="6"/>
        <v>2.3086070529671023E-2</v>
      </c>
      <c r="W61" s="41">
        <f>'Survival-1cycle NMA'!AI62</f>
        <v>3.264221881481346E-2</v>
      </c>
      <c r="X61" s="41">
        <f>'Survival-1cycle NMA'!AF62</f>
        <v>0.10467004347674251</v>
      </c>
      <c r="Y61" s="12">
        <f t="shared" si="7"/>
        <v>1.7969189367277955E-2</v>
      </c>
      <c r="Z61" s="41">
        <f>'Survival-1cycle NMA'!AG62</f>
        <v>8.6700854109464556E-2</v>
      </c>
      <c r="AA61" s="41">
        <f>'Survival-1cycle NMA'!AN62</f>
        <v>5.19055344860921E-2</v>
      </c>
      <c r="AB61" s="12">
        <f t="shared" si="8"/>
        <v>5.1660383742799874E-2</v>
      </c>
      <c r="AC61" s="41">
        <f>'Survival-1cycle NMA'!AO62</f>
        <v>2.4515074329222689E-4</v>
      </c>
      <c r="AD61" s="41">
        <f>'Survival-1cycle NMA'!AJ62</f>
        <v>5.9831902771292016E-2</v>
      </c>
      <c r="AE61" s="12">
        <f t="shared" si="9"/>
        <v>0</v>
      </c>
      <c r="AF61" s="41">
        <f>'Survival-1cycle NMA'!AK62</f>
        <v>8.9774872900855035E-2</v>
      </c>
      <c r="AG61" s="12">
        <v>0.15495554035105299</v>
      </c>
      <c r="AH61" s="12">
        <f t="shared" si="10"/>
        <v>0.14287295321199159</v>
      </c>
      <c r="AI61" s="12">
        <v>1.20825871390614E-2</v>
      </c>
      <c r="AJ61" s="41">
        <f>'Survival-1cycle NMA'!AL62</f>
        <v>1.7272788147714329E-3</v>
      </c>
      <c r="AK61" s="12">
        <f t="shared" si="11"/>
        <v>0</v>
      </c>
      <c r="AL61" s="41">
        <f>'Survival-1cycle NMA'!AM62</f>
        <v>1.4294883639405431E-2</v>
      </c>
      <c r="AM61" s="41">
        <f>'Survival-1cycle NMA'!AN62</f>
        <v>5.19055344860921E-2</v>
      </c>
      <c r="AN61" s="12">
        <f t="shared" si="12"/>
        <v>5.1660383742799874E-2</v>
      </c>
      <c r="AO61" s="41">
        <f>'Survival-1cycle NMA'!AO62</f>
        <v>2.4515074329222689E-4</v>
      </c>
    </row>
    <row r="62" spans="1:41">
      <c r="A62" s="12">
        <v>59</v>
      </c>
      <c r="B62" s="12">
        <f t="shared" si="0"/>
        <v>3.3369863013698629</v>
      </c>
      <c r="C62" s="41">
        <f>'Survival-1cycle NMA'!AD63</f>
        <v>4.0277144934081348E-2</v>
      </c>
      <c r="D62" s="41">
        <f>'Survival-1cycle NMA'!AE63</f>
        <v>0.1651889164023625</v>
      </c>
      <c r="E62" s="12">
        <f t="shared" si="1"/>
        <v>0</v>
      </c>
      <c r="F62" s="12">
        <v>0.151559169706944</v>
      </c>
      <c r="G62" s="12">
        <v>1.1502914282794201E-2</v>
      </c>
      <c r="H62" s="12">
        <f t="shared" si="2"/>
        <v>0.14005625542414979</v>
      </c>
      <c r="I62" s="41">
        <f>'Survival-1cycle NMA'!AF63</f>
        <v>0.10041631383928215</v>
      </c>
      <c r="J62" s="12">
        <f t="shared" si="3"/>
        <v>1.596416857374508E-2</v>
      </c>
      <c r="K62" s="41">
        <f>'Survival-1cycle NMA'!AG63</f>
        <v>8.4452145265537071E-2</v>
      </c>
      <c r="L62" s="12">
        <v>0.15810360157311501</v>
      </c>
      <c r="M62" s="12">
        <v>0.151559169706944</v>
      </c>
      <c r="N62" s="12">
        <v>1.1502914282794201E-2</v>
      </c>
      <c r="O62" s="41">
        <f>'Survival-1cycle NMA'!AF63</f>
        <v>0.10041631383928215</v>
      </c>
      <c r="P62" s="12">
        <f t="shared" si="4"/>
        <v>1.596416857374508E-2</v>
      </c>
      <c r="Q62" s="41">
        <f>'Survival-1cycle NMA'!AG63</f>
        <v>8.4452145265537071E-2</v>
      </c>
      <c r="R62" s="12">
        <v>0.151559169706944</v>
      </c>
      <c r="S62" s="12">
        <f t="shared" si="5"/>
        <v>0.14005625542414979</v>
      </c>
      <c r="T62" s="12">
        <v>1.1502914282794201E-2</v>
      </c>
      <c r="U62" s="41">
        <f>'Survival-1cycle NMA'!AH63</f>
        <v>5.1768617101932222E-2</v>
      </c>
      <c r="V62" s="12">
        <f t="shared" si="6"/>
        <v>2.0943143926760905E-2</v>
      </c>
      <c r="W62" s="41">
        <f>'Survival-1cycle NMA'!AI63</f>
        <v>3.0825473175171317E-2</v>
      </c>
      <c r="X62" s="41">
        <f>'Survival-1cycle NMA'!AF63</f>
        <v>0.10041631383928215</v>
      </c>
      <c r="Y62" s="12">
        <f t="shared" si="7"/>
        <v>1.596416857374508E-2</v>
      </c>
      <c r="Z62" s="41">
        <f>'Survival-1cycle NMA'!AG63</f>
        <v>8.4452145265537071E-2</v>
      </c>
      <c r="AA62" s="41">
        <f>'Survival-1cycle NMA'!AN63</f>
        <v>4.9040529240104019E-2</v>
      </c>
      <c r="AB62" s="12">
        <f t="shared" si="8"/>
        <v>4.8830284426567991E-2</v>
      </c>
      <c r="AC62" s="41">
        <f>'Survival-1cycle NMA'!AO63</f>
        <v>2.1024481353602579E-4</v>
      </c>
      <c r="AD62" s="41">
        <f>'Survival-1cycle NMA'!AJ63</f>
        <v>5.4970557938814175E-2</v>
      </c>
      <c r="AE62" s="12">
        <f t="shared" si="9"/>
        <v>0</v>
      </c>
      <c r="AF62" s="41">
        <f>'Survival-1cycle NMA'!AK63</f>
        <v>8.713697454905861E-2</v>
      </c>
      <c r="AG62" s="12">
        <v>0.151559169706944</v>
      </c>
      <c r="AH62" s="12">
        <f t="shared" si="10"/>
        <v>0.14005625542414979</v>
      </c>
      <c r="AI62" s="12">
        <v>1.1502914282794201E-2</v>
      </c>
      <c r="AJ62" s="41">
        <f>'Survival-1cycle NMA'!AL63</f>
        <v>1.3611159312132584E-3</v>
      </c>
      <c r="AK62" s="12">
        <f t="shared" si="11"/>
        <v>0</v>
      </c>
      <c r="AL62" s="41">
        <f>'Survival-1cycle NMA'!AM63</f>
        <v>1.328293716545974E-2</v>
      </c>
      <c r="AM62" s="41">
        <f>'Survival-1cycle NMA'!AN63</f>
        <v>4.9040529240104019E-2</v>
      </c>
      <c r="AN62" s="12">
        <f t="shared" si="12"/>
        <v>4.8830284426567991E-2</v>
      </c>
      <c r="AO62" s="41">
        <f>'Survival-1cycle NMA'!AO63</f>
        <v>2.1024481353602579E-4</v>
      </c>
    </row>
    <row r="63" spans="1:41">
      <c r="A63" s="12">
        <v>60</v>
      </c>
      <c r="B63" s="12">
        <f t="shared" si="0"/>
        <v>3.3945205479452056</v>
      </c>
      <c r="C63" s="41">
        <f>'Survival-1cycle NMA'!AD64</f>
        <v>3.6969836173743602E-2</v>
      </c>
      <c r="D63" s="41">
        <f>'Survival-1cycle NMA'!AE64</f>
        <v>0.16311810065017346</v>
      </c>
      <c r="E63" s="12">
        <f t="shared" si="1"/>
        <v>0</v>
      </c>
      <c r="F63" s="12">
        <v>0.14826896906724499</v>
      </c>
      <c r="G63" s="12">
        <v>1.0956764494507399E-2</v>
      </c>
      <c r="H63" s="12">
        <f t="shared" si="2"/>
        <v>0.1373122045727376</v>
      </c>
      <c r="I63" s="41">
        <f>'Survival-1cycle NMA'!AF64</f>
        <v>9.6336874319910643E-2</v>
      </c>
      <c r="J63" s="12">
        <f t="shared" si="3"/>
        <v>1.4051634823362011E-2</v>
      </c>
      <c r="K63" s="41">
        <f>'Survival-1cycle NMA'!AG64</f>
        <v>8.2285239496548632E-2</v>
      </c>
      <c r="L63" s="12">
        <v>0.15420620345435901</v>
      </c>
      <c r="M63" s="12">
        <v>0.14826896906724499</v>
      </c>
      <c r="N63" s="12">
        <v>1.0956764494507399E-2</v>
      </c>
      <c r="O63" s="41">
        <f>'Survival-1cycle NMA'!AF64</f>
        <v>9.6336874319910643E-2</v>
      </c>
      <c r="P63" s="12">
        <f t="shared" si="4"/>
        <v>1.4051634823362011E-2</v>
      </c>
      <c r="Q63" s="41">
        <f>'Survival-1cycle NMA'!AG64</f>
        <v>8.2285239496548632E-2</v>
      </c>
      <c r="R63" s="12">
        <v>0.14826896906724499</v>
      </c>
      <c r="S63" s="12">
        <f t="shared" si="5"/>
        <v>0.1373122045727376</v>
      </c>
      <c r="T63" s="12">
        <v>1.0956764494507399E-2</v>
      </c>
      <c r="U63" s="41">
        <f>'Survival-1cycle NMA'!AH64</f>
        <v>4.8060277559860143E-2</v>
      </c>
      <c r="V63" s="12">
        <f t="shared" si="6"/>
        <v>1.8941527063178115E-2</v>
      </c>
      <c r="W63" s="41">
        <f>'Survival-1cycle NMA'!AI64</f>
        <v>2.9118750496682028E-2</v>
      </c>
      <c r="X63" s="41">
        <f>'Survival-1cycle NMA'!AF64</f>
        <v>9.6336874319910643E-2</v>
      </c>
      <c r="Y63" s="12">
        <f t="shared" si="7"/>
        <v>1.4051634823362011E-2</v>
      </c>
      <c r="Z63" s="41">
        <f>'Survival-1cycle NMA'!AG64</f>
        <v>8.2285239496548632E-2</v>
      </c>
      <c r="AA63" s="41">
        <f>'Survival-1cycle NMA'!AN64</f>
        <v>4.6332757090504127E-2</v>
      </c>
      <c r="AB63" s="12">
        <f t="shared" si="8"/>
        <v>4.615233665926595E-2</v>
      </c>
      <c r="AC63" s="41">
        <f>'Survival-1cycle NMA'!AO64</f>
        <v>1.8042043123817663E-4</v>
      </c>
      <c r="AD63" s="41">
        <f>'Survival-1cycle NMA'!AJ64</f>
        <v>5.0447382330460332E-2</v>
      </c>
      <c r="AE63" s="12">
        <f t="shared" si="9"/>
        <v>0</v>
      </c>
      <c r="AF63" s="41">
        <f>'Survival-1cycle NMA'!AK64</f>
        <v>8.4600259323597618E-2</v>
      </c>
      <c r="AG63" s="12">
        <v>0.14826896906724499</v>
      </c>
      <c r="AH63" s="12">
        <f t="shared" si="10"/>
        <v>0.1373122045727376</v>
      </c>
      <c r="AI63" s="12">
        <v>1.0956764494507399E-2</v>
      </c>
      <c r="AJ63" s="41">
        <f>'Survival-1cycle NMA'!AL64</f>
        <v>1.0671575357524244E-3</v>
      </c>
      <c r="AK63" s="12">
        <f t="shared" si="11"/>
        <v>0</v>
      </c>
      <c r="AL63" s="41">
        <f>'Survival-1cycle NMA'!AM64</f>
        <v>1.2347434234598983E-2</v>
      </c>
      <c r="AM63" s="41">
        <f>'Survival-1cycle NMA'!AN64</f>
        <v>4.6332757090504127E-2</v>
      </c>
      <c r="AN63" s="12">
        <f t="shared" si="12"/>
        <v>4.615233665926595E-2</v>
      </c>
      <c r="AO63" s="41">
        <f>'Survival-1cycle NMA'!AO64</f>
        <v>1.8042043123817663E-4</v>
      </c>
    </row>
    <row r="64" spans="1:41">
      <c r="A64" s="12">
        <v>61</v>
      </c>
      <c r="B64" s="12">
        <f t="shared" si="0"/>
        <v>3.452054794520548</v>
      </c>
      <c r="C64" s="41">
        <f>'Survival-1cycle NMA'!AD65</f>
        <v>3.3904689709500717E-2</v>
      </c>
      <c r="D64" s="41">
        <f>'Survival-1cycle NMA'!AE65</f>
        <v>0.16110041001780598</v>
      </c>
      <c r="E64" s="12">
        <f t="shared" si="1"/>
        <v>0</v>
      </c>
      <c r="F64" s="12">
        <v>0.14508054770759901</v>
      </c>
      <c r="G64" s="12">
        <v>1.0441858927519599E-2</v>
      </c>
      <c r="H64" s="12">
        <f t="shared" si="2"/>
        <v>0.13463868878007942</v>
      </c>
      <c r="I64" s="41">
        <f>'Survival-1cycle NMA'!AF65</f>
        <v>9.2424573202248256E-2</v>
      </c>
      <c r="J64" s="12">
        <f t="shared" si="3"/>
        <v>1.2228320647820839E-2</v>
      </c>
      <c r="K64" s="41">
        <f>'Survival-1cycle NMA'!AG65</f>
        <v>8.0196252554427416E-2</v>
      </c>
      <c r="L64" s="12">
        <v>0.15043624465650199</v>
      </c>
      <c r="M64" s="12">
        <v>0.14508054770759901</v>
      </c>
      <c r="N64" s="12">
        <v>1.0441858927519599E-2</v>
      </c>
      <c r="O64" s="41">
        <f>'Survival-1cycle NMA'!AF65</f>
        <v>9.2424573202248256E-2</v>
      </c>
      <c r="P64" s="12">
        <f t="shared" si="4"/>
        <v>1.2228320647820839E-2</v>
      </c>
      <c r="Q64" s="41">
        <f>'Survival-1cycle NMA'!AG65</f>
        <v>8.0196252554427416E-2</v>
      </c>
      <c r="R64" s="12">
        <v>0.14508054770759901</v>
      </c>
      <c r="S64" s="12">
        <f t="shared" si="5"/>
        <v>0.13463868878007942</v>
      </c>
      <c r="T64" s="12">
        <v>1.0441858927519599E-2</v>
      </c>
      <c r="U64" s="41">
        <f>'Survival-1cycle NMA'!AH65</f>
        <v>4.4589950538520919E-2</v>
      </c>
      <c r="V64" s="12">
        <f t="shared" si="6"/>
        <v>1.7075069795488382E-2</v>
      </c>
      <c r="W64" s="41">
        <f>'Survival-1cycle NMA'!AI65</f>
        <v>2.7514880743032537E-2</v>
      </c>
      <c r="X64" s="41">
        <f>'Survival-1cycle NMA'!AF65</f>
        <v>9.2424573202248256E-2</v>
      </c>
      <c r="Y64" s="12">
        <f t="shared" si="7"/>
        <v>1.2228320647820839E-2</v>
      </c>
      <c r="Z64" s="41">
        <f>'Survival-1cycle NMA'!AG65</f>
        <v>8.0196252554427416E-2</v>
      </c>
      <c r="AA64" s="41">
        <f>'Survival-1cycle NMA'!AN65</f>
        <v>4.3773703985839754E-2</v>
      </c>
      <c r="AB64" s="12">
        <f t="shared" si="8"/>
        <v>4.361878131481714E-2</v>
      </c>
      <c r="AC64" s="41">
        <f>'Survival-1cycle NMA'!AO65</f>
        <v>1.5492267102261439E-4</v>
      </c>
      <c r="AD64" s="41">
        <f>'Survival-1cycle NMA'!AJ65</f>
        <v>4.6244450109641747E-2</v>
      </c>
      <c r="AE64" s="12">
        <f t="shared" si="9"/>
        <v>0</v>
      </c>
      <c r="AF64" s="41">
        <f>'Survival-1cycle NMA'!AK65</f>
        <v>8.2159894614556458E-2</v>
      </c>
      <c r="AG64" s="12">
        <v>0.14508054770759901</v>
      </c>
      <c r="AH64" s="12">
        <f t="shared" si="10"/>
        <v>0.13463868878007942</v>
      </c>
      <c r="AI64" s="12">
        <v>1.0441858927519599E-2</v>
      </c>
      <c r="AJ64" s="41">
        <f>'Survival-1cycle NMA'!AL65</f>
        <v>8.3243390174972181E-4</v>
      </c>
      <c r="AK64" s="12">
        <f t="shared" si="11"/>
        <v>0</v>
      </c>
      <c r="AL64" s="41">
        <f>'Survival-1cycle NMA'!AM65</f>
        <v>1.1482259244233647E-2</v>
      </c>
      <c r="AM64" s="41">
        <f>'Survival-1cycle NMA'!AN65</f>
        <v>4.3773703985839754E-2</v>
      </c>
      <c r="AN64" s="12">
        <f t="shared" si="12"/>
        <v>4.361878131481714E-2</v>
      </c>
      <c r="AO64" s="41">
        <f>'Survival-1cycle NMA'!AO65</f>
        <v>1.5492267102261439E-4</v>
      </c>
    </row>
    <row r="65" spans="1:41">
      <c r="A65" s="12">
        <v>62</v>
      </c>
      <c r="B65" s="12">
        <f t="shared" si="0"/>
        <v>3.5095890410958903</v>
      </c>
      <c r="C65" s="41">
        <f>'Survival-1cycle NMA'!AD66</f>
        <v>3.1066873768788798E-2</v>
      </c>
      <c r="D65" s="41">
        <f>'Survival-1cycle NMA'!AE66</f>
        <v>0.15913369895627602</v>
      </c>
      <c r="E65" s="12">
        <f t="shared" si="1"/>
        <v>0</v>
      </c>
      <c r="F65" s="12">
        <v>0.14198974246951099</v>
      </c>
      <c r="G65" s="12">
        <v>9.9560971357335708E-3</v>
      </c>
      <c r="H65" s="12">
        <f t="shared" si="2"/>
        <v>0.13203364533377743</v>
      </c>
      <c r="I65" s="41">
        <f>'Survival-1cycle NMA'!AF66</f>
        <v>8.8672547869239823E-2</v>
      </c>
      <c r="J65" s="12">
        <f t="shared" si="3"/>
        <v>1.0491018867566496E-2</v>
      </c>
      <c r="K65" s="41">
        <f>'Survival-1cycle NMA'!AG66</f>
        <v>7.8181529001673328E-2</v>
      </c>
      <c r="L65" s="12">
        <v>0.14678848066258501</v>
      </c>
      <c r="M65" s="12">
        <v>0.14198974246951099</v>
      </c>
      <c r="N65" s="12">
        <v>9.9560971357335708E-3</v>
      </c>
      <c r="O65" s="41">
        <f>'Survival-1cycle NMA'!AF66</f>
        <v>8.8672547869239823E-2</v>
      </c>
      <c r="P65" s="12">
        <f t="shared" si="4"/>
        <v>1.0491018867566496E-2</v>
      </c>
      <c r="Q65" s="41">
        <f>'Survival-1cycle NMA'!AG66</f>
        <v>7.8181529001673328E-2</v>
      </c>
      <c r="R65" s="12">
        <v>0.14198974246951099</v>
      </c>
      <c r="S65" s="12">
        <f t="shared" si="5"/>
        <v>0.13203364533377743</v>
      </c>
      <c r="T65" s="12">
        <v>9.9560971357335708E-3</v>
      </c>
      <c r="U65" s="41">
        <f>'Survival-1cycle NMA'!AH66</f>
        <v>4.1344791675365242E-2</v>
      </c>
      <c r="V65" s="12">
        <f t="shared" si="6"/>
        <v>1.5337601204580706E-2</v>
      </c>
      <c r="W65" s="41">
        <f>'Survival-1cycle NMA'!AI66</f>
        <v>2.6007190470784536E-2</v>
      </c>
      <c r="X65" s="41">
        <f>'Survival-1cycle NMA'!AF66</f>
        <v>8.8672547869239823E-2</v>
      </c>
      <c r="Y65" s="12">
        <f t="shared" si="7"/>
        <v>1.0491018867566496E-2</v>
      </c>
      <c r="Z65" s="41">
        <f>'Survival-1cycle NMA'!AG66</f>
        <v>7.8181529001673328E-2</v>
      </c>
      <c r="AA65" s="41">
        <f>'Survival-1cycle NMA'!AN66</f>
        <v>4.135530387644553E-2</v>
      </c>
      <c r="AB65" s="12">
        <f t="shared" si="8"/>
        <v>4.1222193057639051E-2</v>
      </c>
      <c r="AC65" s="41">
        <f>'Survival-1cycle NMA'!AO66</f>
        <v>1.3311081880647862E-4</v>
      </c>
      <c r="AD65" s="41">
        <f>'Survival-1cycle NMA'!AJ66</f>
        <v>4.2344245870420391E-2</v>
      </c>
      <c r="AE65" s="12">
        <f t="shared" si="9"/>
        <v>0</v>
      </c>
      <c r="AF65" s="41">
        <f>'Survival-1cycle NMA'!AK66</f>
        <v>7.9811325046741557E-2</v>
      </c>
      <c r="AG65" s="12">
        <v>0.14198974246951099</v>
      </c>
      <c r="AH65" s="12">
        <f t="shared" si="10"/>
        <v>0.13203364533377743</v>
      </c>
      <c r="AI65" s="12">
        <v>9.9560971357335708E-3</v>
      </c>
      <c r="AJ65" s="41">
        <f>'Survival-1cycle NMA'!AL66</f>
        <v>6.4601997300605817E-4</v>
      </c>
      <c r="AK65" s="12">
        <f t="shared" si="11"/>
        <v>0</v>
      </c>
      <c r="AL65" s="41">
        <f>'Survival-1cycle NMA'!AM66</f>
        <v>1.0681810380496407E-2</v>
      </c>
      <c r="AM65" s="41">
        <f>'Survival-1cycle NMA'!AN66</f>
        <v>4.135530387644553E-2</v>
      </c>
      <c r="AN65" s="12">
        <f t="shared" si="12"/>
        <v>4.1222193057639051E-2</v>
      </c>
      <c r="AO65" s="41">
        <f>'Survival-1cycle NMA'!AO66</f>
        <v>1.3311081880647862E-4</v>
      </c>
    </row>
    <row r="66" spans="1:41">
      <c r="A66" s="12">
        <v>63</v>
      </c>
      <c r="B66" s="12">
        <f t="shared" si="0"/>
        <v>3.5671232876712327</v>
      </c>
      <c r="C66" s="41">
        <f>'Survival-1cycle NMA'!AD67</f>
        <v>2.8442184432834781E-2</v>
      </c>
      <c r="D66" s="41">
        <f>'Survival-1cycle NMA'!AE67</f>
        <v>0.15721594072478812</v>
      </c>
      <c r="E66" s="12">
        <f t="shared" si="1"/>
        <v>0</v>
      </c>
      <c r="F66" s="12">
        <v>0.13899260355822199</v>
      </c>
      <c r="G66" s="12">
        <v>9.4975412586048406E-3</v>
      </c>
      <c r="H66" s="12">
        <f t="shared" si="2"/>
        <v>0.12949506229961716</v>
      </c>
      <c r="I66" s="41">
        <f>'Survival-1cycle NMA'!AF67</f>
        <v>8.5074213797282791E-2</v>
      </c>
      <c r="J66" s="12">
        <f t="shared" si="3"/>
        <v>8.8365877001580218E-3</v>
      </c>
      <c r="K66" s="41">
        <f>'Survival-1cycle NMA'!AG67</f>
        <v>7.6237626097124769E-2</v>
      </c>
      <c r="L66" s="12">
        <v>0.143257927430054</v>
      </c>
      <c r="M66" s="12">
        <v>0.13899260355822199</v>
      </c>
      <c r="N66" s="12">
        <v>9.4975412586048406E-3</v>
      </c>
      <c r="O66" s="41">
        <f>'Survival-1cycle NMA'!AF67</f>
        <v>8.5074213797282791E-2</v>
      </c>
      <c r="P66" s="12">
        <f t="shared" si="4"/>
        <v>8.8365877001580218E-3</v>
      </c>
      <c r="Q66" s="41">
        <f>'Survival-1cycle NMA'!AG67</f>
        <v>7.6237626097124769E-2</v>
      </c>
      <c r="R66" s="12">
        <v>0.13899260355822199</v>
      </c>
      <c r="S66" s="12">
        <f t="shared" si="5"/>
        <v>0.12949506229961716</v>
      </c>
      <c r="T66" s="12">
        <v>9.4975412586048406E-3</v>
      </c>
      <c r="U66" s="41">
        <f>'Survival-1cycle NMA'!AH67</f>
        <v>3.8312436766856646E-2</v>
      </c>
      <c r="V66" s="12">
        <f t="shared" si="6"/>
        <v>1.3722969925701642E-2</v>
      </c>
      <c r="W66" s="41">
        <f>'Survival-1cycle NMA'!AI67</f>
        <v>2.4589466841155004E-2</v>
      </c>
      <c r="X66" s="41">
        <f>'Survival-1cycle NMA'!AF67</f>
        <v>8.5074213797282791E-2</v>
      </c>
      <c r="Y66" s="12">
        <f t="shared" si="7"/>
        <v>8.8365877001580218E-3</v>
      </c>
      <c r="Z66" s="41">
        <f>'Survival-1cycle NMA'!AG67</f>
        <v>7.6237626097124769E-2</v>
      </c>
      <c r="AA66" s="41">
        <f>'Survival-1cycle NMA'!AN67</f>
        <v>3.906991658973101E-2</v>
      </c>
      <c r="AB66" s="12">
        <f t="shared" si="8"/>
        <v>3.89554757712798E-2</v>
      </c>
      <c r="AC66" s="41">
        <f>'Survival-1cycle NMA'!AO67</f>
        <v>1.1444081845120863E-4</v>
      </c>
      <c r="AD66" s="41">
        <f>'Survival-1cycle NMA'!AJ67</f>
        <v>3.8729712013144638E-2</v>
      </c>
      <c r="AE66" s="12">
        <f t="shared" si="9"/>
        <v>0</v>
      </c>
      <c r="AF66" s="41">
        <f>'Survival-1cycle NMA'!AK67</f>
        <v>7.7550253906269781E-2</v>
      </c>
      <c r="AG66" s="12">
        <v>0.13899260355822199</v>
      </c>
      <c r="AH66" s="12">
        <f t="shared" si="10"/>
        <v>0.12949506229961716</v>
      </c>
      <c r="AI66" s="12">
        <v>9.4975412586048406E-3</v>
      </c>
      <c r="AJ66" s="41">
        <f>'Survival-1cycle NMA'!AL67</f>
        <v>4.9877462363028707E-4</v>
      </c>
      <c r="AK66" s="12">
        <f t="shared" si="11"/>
        <v>0</v>
      </c>
      <c r="AL66" s="41">
        <f>'Survival-1cycle NMA'!AM67</f>
        <v>9.9409547496275372E-3</v>
      </c>
      <c r="AM66" s="41">
        <f>'Survival-1cycle NMA'!AN67</f>
        <v>3.906991658973101E-2</v>
      </c>
      <c r="AN66" s="12">
        <f t="shared" si="12"/>
        <v>3.89554757712798E-2</v>
      </c>
      <c r="AO66" s="41">
        <f>'Survival-1cycle NMA'!AO67</f>
        <v>1.1444081845120863E-4</v>
      </c>
    </row>
    <row r="67" spans="1:41">
      <c r="A67" s="12">
        <v>64</v>
      </c>
      <c r="B67" s="12">
        <f t="shared" si="0"/>
        <v>3.6246575342465754</v>
      </c>
      <c r="C67" s="41">
        <f>'Survival-1cycle NMA'!AD68</f>
        <v>2.6017047138315295E-2</v>
      </c>
      <c r="D67" s="41">
        <f>'Survival-1cycle NMA'!AE68</f>
        <v>0.15534521906100979</v>
      </c>
      <c r="E67" s="12">
        <f t="shared" si="1"/>
        <v>0</v>
      </c>
      <c r="F67" s="12">
        <v>0.13608538137586099</v>
      </c>
      <c r="G67" s="12">
        <v>9.0644017716273607E-3</v>
      </c>
      <c r="H67" s="12">
        <f t="shared" si="2"/>
        <v>0.12702097960423361</v>
      </c>
      <c r="I67" s="41">
        <f>'Survival-1cycle NMA'!AF68</f>
        <v>8.1623253884549773E-2</v>
      </c>
      <c r="J67" s="12">
        <f t="shared" si="3"/>
        <v>7.2619548832118241E-3</v>
      </c>
      <c r="K67" s="41">
        <f>'Survival-1cycle NMA'!AG68</f>
        <v>7.4361299001337949E-2</v>
      </c>
      <c r="L67" s="12">
        <v>0.13983984631246499</v>
      </c>
      <c r="M67" s="12">
        <v>0.13608538137586099</v>
      </c>
      <c r="N67" s="12">
        <v>9.0644017716273607E-3</v>
      </c>
      <c r="O67" s="41">
        <f>'Survival-1cycle NMA'!AF68</f>
        <v>8.1623253884549773E-2</v>
      </c>
      <c r="P67" s="12">
        <f t="shared" si="4"/>
        <v>7.2619548832118241E-3</v>
      </c>
      <c r="Q67" s="41">
        <f>'Survival-1cycle NMA'!AG68</f>
        <v>7.4361299001337949E-2</v>
      </c>
      <c r="R67" s="12">
        <v>0.13608538137586099</v>
      </c>
      <c r="S67" s="12">
        <f t="shared" si="5"/>
        <v>0.12702097960423361</v>
      </c>
      <c r="T67" s="12">
        <v>9.0644017716273607E-3</v>
      </c>
      <c r="U67" s="41">
        <f>'Survival-1cycle NMA'!AH68</f>
        <v>3.5481003476490733E-2</v>
      </c>
      <c r="V67" s="12">
        <f t="shared" si="6"/>
        <v>1.2225079176710684E-2</v>
      </c>
      <c r="W67" s="41">
        <f>'Survival-1cycle NMA'!AI68</f>
        <v>2.3255924299780049E-2</v>
      </c>
      <c r="X67" s="41">
        <f>'Survival-1cycle NMA'!AF68</f>
        <v>8.1623253884549773E-2</v>
      </c>
      <c r="Y67" s="12">
        <f t="shared" si="7"/>
        <v>7.2619548832118241E-3</v>
      </c>
      <c r="Z67" s="41">
        <f>'Survival-1cycle NMA'!AG68</f>
        <v>7.4361299001337949E-2</v>
      </c>
      <c r="AA67" s="41">
        <f>'Survival-1cycle NMA'!AN68</f>
        <v>3.6910306631491967E-2</v>
      </c>
      <c r="AB67" s="12">
        <f t="shared" si="8"/>
        <v>3.6811856180297531E-2</v>
      </c>
      <c r="AC67" s="41">
        <f>'Survival-1cycle NMA'!AO68</f>
        <v>9.8450451194438725E-5</v>
      </c>
      <c r="AD67" s="41">
        <f>'Survival-1cycle NMA'!AJ68</f>
        <v>3.5384289000403711E-2</v>
      </c>
      <c r="AE67" s="12">
        <f t="shared" si="9"/>
        <v>0</v>
      </c>
      <c r="AF67" s="41">
        <f>'Survival-1cycle NMA'!AK68</f>
        <v>7.5372625987821254E-2</v>
      </c>
      <c r="AG67" s="12">
        <v>0.13608538137586099</v>
      </c>
      <c r="AH67" s="12">
        <f t="shared" si="10"/>
        <v>0.12702097960423361</v>
      </c>
      <c r="AI67" s="12">
        <v>9.0644017716273607E-3</v>
      </c>
      <c r="AJ67" s="41">
        <f>'Survival-1cycle NMA'!AL68</f>
        <v>3.8310015053755913E-4</v>
      </c>
      <c r="AK67" s="12">
        <f t="shared" si="11"/>
        <v>0</v>
      </c>
      <c r="AL67" s="41">
        <f>'Survival-1cycle NMA'!AM68</f>
        <v>9.2549875267757195E-3</v>
      </c>
      <c r="AM67" s="41">
        <f>'Survival-1cycle NMA'!AN68</f>
        <v>3.6910306631491967E-2</v>
      </c>
      <c r="AN67" s="12">
        <f t="shared" si="12"/>
        <v>3.6811856180297531E-2</v>
      </c>
      <c r="AO67" s="41">
        <f>'Survival-1cycle NMA'!AO68</f>
        <v>9.8450451194438725E-5</v>
      </c>
    </row>
    <row r="68" spans="1:41">
      <c r="A68" s="12">
        <v>65</v>
      </c>
      <c r="B68" s="12">
        <f t="shared" si="0"/>
        <v>3.6821917808219178</v>
      </c>
      <c r="C68" s="41">
        <f>'Survival-1cycle NMA'!AD69</f>
        <v>2.3778514584946325E-2</v>
      </c>
      <c r="D68" s="41">
        <f>'Survival-1cycle NMA'!AE69</f>
        <v>0.1535197205545886</v>
      </c>
      <c r="E68" s="12">
        <f t="shared" si="1"/>
        <v>0</v>
      </c>
      <c r="F68" s="12">
        <v>0.133264514303816</v>
      </c>
      <c r="G68" s="12">
        <v>8.6550246313136601E-3</v>
      </c>
      <c r="H68" s="12">
        <f t="shared" si="2"/>
        <v>0.12460948967250234</v>
      </c>
      <c r="I68" s="41">
        <f>'Survival-1cycle NMA'!AF69</f>
        <v>7.8313608114243954E-2</v>
      </c>
      <c r="J68" s="12">
        <f t="shared" si="3"/>
        <v>5.7641209356542045E-3</v>
      </c>
      <c r="K68" s="41">
        <f>'Survival-1cycle NMA'!AG69</f>
        <v>7.254948717858975E-2</v>
      </c>
      <c r="L68" s="12">
        <v>0.13652972996740101</v>
      </c>
      <c r="M68" s="12">
        <v>0.133264514303816</v>
      </c>
      <c r="N68" s="12">
        <v>8.6550246313136601E-3</v>
      </c>
      <c r="O68" s="41">
        <f>'Survival-1cycle NMA'!AF69</f>
        <v>7.8313608114243954E-2</v>
      </c>
      <c r="P68" s="12">
        <f t="shared" si="4"/>
        <v>5.7641209356542045E-3</v>
      </c>
      <c r="Q68" s="41">
        <f>'Survival-1cycle NMA'!AG69</f>
        <v>7.254948717858975E-2</v>
      </c>
      <c r="R68" s="12">
        <v>0.133264514303816</v>
      </c>
      <c r="S68" s="12">
        <f t="shared" si="5"/>
        <v>0.12460948967250234</v>
      </c>
      <c r="T68" s="12">
        <v>8.6550246313136601E-3</v>
      </c>
      <c r="U68" s="41">
        <f>'Survival-1cycle NMA'!AH69</f>
        <v>3.2839090671381806E-2</v>
      </c>
      <c r="V68" s="12">
        <f t="shared" si="6"/>
        <v>1.0837916941265662E-2</v>
      </c>
      <c r="W68" s="41">
        <f>'Survival-1cycle NMA'!AI69</f>
        <v>2.2001173730116143E-2</v>
      </c>
      <c r="X68" s="41">
        <f>'Survival-1cycle NMA'!AF69</f>
        <v>7.8313608114243954E-2</v>
      </c>
      <c r="Y68" s="12">
        <f t="shared" si="7"/>
        <v>5.7641209356542045E-3</v>
      </c>
      <c r="Z68" s="41">
        <f>'Survival-1cycle NMA'!AG69</f>
        <v>7.254948717858975E-2</v>
      </c>
      <c r="AA68" s="41">
        <f>'Survival-1cycle NMA'!AN69</f>
        <v>3.486962289537774E-2</v>
      </c>
      <c r="AB68" s="12">
        <f t="shared" si="8"/>
        <v>3.4784876076940752E-2</v>
      </c>
      <c r="AC68" s="41">
        <f>'Survival-1cycle NMA'!AO69</f>
        <v>8.4746818436987702E-5</v>
      </c>
      <c r="AD68" s="41">
        <f>'Survival-1cycle NMA'!AJ69</f>
        <v>3.2291948884311764E-2</v>
      </c>
      <c r="AE68" s="12">
        <f t="shared" si="9"/>
        <v>0</v>
      </c>
      <c r="AF68" s="41">
        <f>'Survival-1cycle NMA'!AK69</f>
        <v>7.3274611740803658E-2</v>
      </c>
      <c r="AG68" s="12">
        <v>0.133264514303816</v>
      </c>
      <c r="AH68" s="12">
        <f t="shared" si="10"/>
        <v>0.12460948967250234</v>
      </c>
      <c r="AI68" s="12">
        <v>8.6550246313136601E-3</v>
      </c>
      <c r="AJ68" s="41">
        <f>'Survival-1cycle NMA'!AL69</f>
        <v>2.9272331094258494E-4</v>
      </c>
      <c r="AK68" s="12">
        <f t="shared" si="11"/>
        <v>0</v>
      </c>
      <c r="AL68" s="41">
        <f>'Survival-1cycle NMA'!AM69</f>
        <v>8.6195947611732594E-3</v>
      </c>
      <c r="AM68" s="41">
        <f>'Survival-1cycle NMA'!AN69</f>
        <v>3.486962289537774E-2</v>
      </c>
      <c r="AN68" s="12">
        <f t="shared" si="12"/>
        <v>3.4784876076940752E-2</v>
      </c>
      <c r="AO68" s="41">
        <f>'Survival-1cycle NMA'!AO69</f>
        <v>8.4746818436987702E-5</v>
      </c>
    </row>
    <row r="69" spans="1:41">
      <c r="A69" s="12">
        <v>66</v>
      </c>
      <c r="B69" s="12">
        <f t="shared" ref="B69:B132" si="13">A68*21/365</f>
        <v>3.7397260273972601</v>
      </c>
      <c r="C69" s="41">
        <f>'Survival-1cycle NMA'!AD70</f>
        <v>2.1714261444005439E-2</v>
      </c>
      <c r="D69" s="41">
        <f>'Survival-1cycle NMA'!AE70</f>
        <v>0.15173772765480137</v>
      </c>
      <c r="E69" s="12">
        <f t="shared" ref="E69:E132" si="14">IF(C69-D69&gt;0,C69-D69,0)</f>
        <v>0</v>
      </c>
      <c r="F69" s="12">
        <v>0.13052661735625601</v>
      </c>
      <c r="G69" s="12">
        <v>8.2678796640599708E-3</v>
      </c>
      <c r="H69" s="12">
        <f t="shared" ref="H69:H132" si="15">IF(F69-G69&gt;0,F69-G69,0)</f>
        <v>0.12225873769219604</v>
      </c>
      <c r="I69" s="41">
        <f>'Survival-1cycle NMA'!AF70</f>
        <v>7.5139463551731095E-2</v>
      </c>
      <c r="J69" s="12">
        <f t="shared" ref="J69:J132" si="16">IF(I69-K69&gt;0,I69-K69,0)</f>
        <v>4.3401616663923254E-3</v>
      </c>
      <c r="K69" s="41">
        <f>'Survival-1cycle NMA'!AG70</f>
        <v>7.079930188533877E-2</v>
      </c>
      <c r="L69" s="12">
        <v>0.133323289179963</v>
      </c>
      <c r="M69" s="12">
        <v>0.13052661735625601</v>
      </c>
      <c r="N69" s="12">
        <v>8.2678796640599708E-3</v>
      </c>
      <c r="O69" s="41">
        <f>'Survival-1cycle NMA'!AF70</f>
        <v>7.5139463551731095E-2</v>
      </c>
      <c r="P69" s="12">
        <f t="shared" ref="P69:P132" si="17">IF(O69-Q69&gt;0,O69-Q69,0)</f>
        <v>4.3401616663923254E-3</v>
      </c>
      <c r="Q69" s="41">
        <f>'Survival-1cycle NMA'!AG70</f>
        <v>7.079930188533877E-2</v>
      </c>
      <c r="R69" s="12">
        <v>0.13052661735625601</v>
      </c>
      <c r="S69" s="12">
        <f t="shared" ref="S69:S132" si="18">IF(R69-T69&gt;0,R69-T69,0)</f>
        <v>0.12225873769219604</v>
      </c>
      <c r="T69" s="12">
        <v>8.2678796640599708E-3</v>
      </c>
      <c r="U69" s="41">
        <f>'Survival-1cycle NMA'!AH70</f>
        <v>3.0375775635684714E-2</v>
      </c>
      <c r="V69" s="12">
        <f t="shared" ref="V69:V132" si="19">IF(U69-W69&gt;0,U69-W69,0)</f>
        <v>9.5555817369329873E-3</v>
      </c>
      <c r="W69" s="41">
        <f>'Survival-1cycle NMA'!AI70</f>
        <v>2.0820193898751727E-2</v>
      </c>
      <c r="X69" s="41">
        <f>'Survival-1cycle NMA'!AF70</f>
        <v>7.5139463551731095E-2</v>
      </c>
      <c r="Y69" s="12">
        <f t="shared" ref="Y69:Y132" si="20">IF(X69-Z69&gt;0,X69-Z69,0)</f>
        <v>4.3401616663923254E-3</v>
      </c>
      <c r="Z69" s="41">
        <f>'Survival-1cycle NMA'!AG70</f>
        <v>7.079930188533877E-2</v>
      </c>
      <c r="AA69" s="41">
        <f>'Survival-1cycle NMA'!AN70</f>
        <v>3.2941379259806815E-2</v>
      </c>
      <c r="AB69" s="12">
        <f t="shared" ref="AB69:AB132" si="21">IF(AA69-AC69&gt;0,AA69-AC69,0)</f>
        <v>3.2868383493555628E-2</v>
      </c>
      <c r="AC69" s="41">
        <f>'Survival-1cycle NMA'!AO70</f>
        <v>7.2995766251190009E-5</v>
      </c>
      <c r="AD69" s="41">
        <f>'Survival-1cycle NMA'!AJ70</f>
        <v>2.9437222512658061E-2</v>
      </c>
      <c r="AE69" s="12">
        <f t="shared" ref="AE69:AE132" si="22">IF(AD69-AF69&gt;0,AD69-AF69,0)</f>
        <v>0</v>
      </c>
      <c r="AF69" s="41">
        <f>'Survival-1cycle NMA'!AK70</f>
        <v>7.1252592604174964E-2</v>
      </c>
      <c r="AG69" s="12">
        <v>0.13052661735625601</v>
      </c>
      <c r="AH69" s="12">
        <f t="shared" ref="AH69:AH132" si="23">IF(AG69-AI69&gt;0,AG69-AI69,0)</f>
        <v>0.12225873769219604</v>
      </c>
      <c r="AI69" s="12">
        <v>8.2678796640599708E-3</v>
      </c>
      <c r="AJ69" s="41">
        <f>'Survival-1cycle NMA'!AL70</f>
        <v>2.224983751254629E-4</v>
      </c>
      <c r="AK69" s="12">
        <f t="shared" ref="AK69:AK132" si="24">IF(AJ69-AL69&gt;0,AJ69-AL69,0)</f>
        <v>0</v>
      </c>
      <c r="AL69" s="41">
        <f>'Survival-1cycle NMA'!AM70</f>
        <v>8.0308195079388574E-3</v>
      </c>
      <c r="AM69" s="41">
        <f>'Survival-1cycle NMA'!AN70</f>
        <v>3.2941379259806815E-2</v>
      </c>
      <c r="AN69" s="12">
        <f t="shared" ref="AN69:AN132" si="25">IF(AM69-AO69&gt;0,AM69-AO69,0)</f>
        <v>3.2868383493555628E-2</v>
      </c>
      <c r="AO69" s="41">
        <f>'Survival-1cycle NMA'!AO70</f>
        <v>7.2995766251190009E-5</v>
      </c>
    </row>
    <row r="70" spans="1:41">
      <c r="A70" s="12">
        <v>67</v>
      </c>
      <c r="B70" s="12">
        <f t="shared" si="13"/>
        <v>3.7972602739726029</v>
      </c>
      <c r="C70" s="41">
        <f>'Survival-1cycle NMA'!AD71</f>
        <v>1.9812576242721827E-2</v>
      </c>
      <c r="D70" s="41">
        <f>'Survival-1cycle NMA'!AE71</f>
        <v>0.14999761225094307</v>
      </c>
      <c r="E70" s="12">
        <f t="shared" si="14"/>
        <v>0</v>
      </c>
      <c r="F70" s="12">
        <v>0.127868471633929</v>
      </c>
      <c r="G70" s="12">
        <v>7.9015500660613702E-3</v>
      </c>
      <c r="H70" s="12">
        <f t="shared" si="15"/>
        <v>0.11996692156786763</v>
      </c>
      <c r="I70" s="41">
        <f>'Survival-1cycle NMA'!AF71</f>
        <v>7.2095244673017894E-2</v>
      </c>
      <c r="J70" s="12">
        <f t="shared" si="16"/>
        <v>2.9872300266875346E-3</v>
      </c>
      <c r="K70" s="41">
        <f>'Survival-1cycle NMA'!AG71</f>
        <v>6.910801464633036E-2</v>
      </c>
      <c r="L70" s="12">
        <v>0.13021644053652801</v>
      </c>
      <c r="M70" s="12">
        <v>0.127868471633929</v>
      </c>
      <c r="N70" s="12">
        <v>7.9015500660613702E-3</v>
      </c>
      <c r="O70" s="41">
        <f>'Survival-1cycle NMA'!AF71</f>
        <v>7.2095244673017894E-2</v>
      </c>
      <c r="P70" s="12">
        <f t="shared" si="17"/>
        <v>2.9872300266875346E-3</v>
      </c>
      <c r="Q70" s="41">
        <f>'Survival-1cycle NMA'!AG71</f>
        <v>6.910801464633036E-2</v>
      </c>
      <c r="R70" s="12">
        <v>0.127868471633929</v>
      </c>
      <c r="S70" s="12">
        <f t="shared" si="18"/>
        <v>0.11996692156786763</v>
      </c>
      <c r="T70" s="12">
        <v>7.9015500660613702E-3</v>
      </c>
      <c r="U70" s="41">
        <f>'Survival-1cycle NMA'!AH71</f>
        <v>2.8080609395008036E-2</v>
      </c>
      <c r="V70" s="12">
        <f t="shared" si="19"/>
        <v>8.3723043719515847E-3</v>
      </c>
      <c r="W70" s="41">
        <f>'Survival-1cycle NMA'!AI71</f>
        <v>1.9708305023056451E-2</v>
      </c>
      <c r="X70" s="41">
        <f>'Survival-1cycle NMA'!AF71</f>
        <v>7.2095244673017894E-2</v>
      </c>
      <c r="Y70" s="12">
        <f t="shared" si="20"/>
        <v>2.9872300266875346E-3</v>
      </c>
      <c r="Z70" s="41">
        <f>'Survival-1cycle NMA'!AG71</f>
        <v>6.910801464633036E-2</v>
      </c>
      <c r="AA70" s="41">
        <f>'Survival-1cycle NMA'!AN71</f>
        <v>3.1119436049414022E-2</v>
      </c>
      <c r="AB70" s="12">
        <f t="shared" si="21"/>
        <v>3.1056523102327357E-2</v>
      </c>
      <c r="AC70" s="41">
        <f>'Survival-1cycle NMA'!AO71</f>
        <v>6.2912947086662632E-5</v>
      </c>
      <c r="AD70" s="41">
        <f>'Survival-1cycle NMA'!AJ71</f>
        <v>2.6805220832731062E-2</v>
      </c>
      <c r="AE70" s="12">
        <f t="shared" si="22"/>
        <v>0</v>
      </c>
      <c r="AF70" s="41">
        <f>'Survival-1cycle NMA'!AK71</f>
        <v>6.9303147429995604E-2</v>
      </c>
      <c r="AG70" s="12">
        <v>0.127868471633929</v>
      </c>
      <c r="AH70" s="12">
        <f t="shared" si="23"/>
        <v>0.11996692156786763</v>
      </c>
      <c r="AI70" s="12">
        <v>7.9015500660613702E-3</v>
      </c>
      <c r="AJ70" s="41">
        <f>'Survival-1cycle NMA'!AL71</f>
        <v>1.6823197876892002E-4</v>
      </c>
      <c r="AK70" s="12">
        <f t="shared" si="24"/>
        <v>0</v>
      </c>
      <c r="AL70" s="41">
        <f>'Survival-1cycle NMA'!AM71</f>
        <v>7.4850309856884659E-3</v>
      </c>
      <c r="AM70" s="41">
        <f>'Survival-1cycle NMA'!AN71</f>
        <v>3.1119436049414022E-2</v>
      </c>
      <c r="AN70" s="12">
        <f t="shared" si="25"/>
        <v>3.1056523102327357E-2</v>
      </c>
      <c r="AO70" s="41">
        <f>'Survival-1cycle NMA'!AO71</f>
        <v>6.2912947086662632E-5</v>
      </c>
    </row>
    <row r="71" spans="1:41">
      <c r="A71" s="12">
        <v>68</v>
      </c>
      <c r="B71" s="12">
        <f t="shared" si="13"/>
        <v>3.8547945205479452</v>
      </c>
      <c r="C71" s="41">
        <f>'Survival-1cycle NMA'!AD72</f>
        <v>1.8062350778662126E-2</v>
      </c>
      <c r="D71" s="41">
        <f>'Survival-1cycle NMA'!AE72</f>
        <v>0.1482978297708174</v>
      </c>
      <c r="E71" s="12">
        <f t="shared" si="14"/>
        <v>0</v>
      </c>
      <c r="F71" s="12">
        <v>0.12528701451381499</v>
      </c>
      <c r="G71" s="12">
        <v>7.5547228969437301E-3</v>
      </c>
      <c r="H71" s="12">
        <f t="shared" si="15"/>
        <v>0.11773229161687127</v>
      </c>
      <c r="I71" s="41">
        <f>'Survival-1cycle NMA'!AF72</f>
        <v>6.9175604020800655E-2</v>
      </c>
      <c r="J71" s="12">
        <f t="shared" si="16"/>
        <v>1.7025573912089337E-3</v>
      </c>
      <c r="K71" s="41">
        <f>'Survival-1cycle NMA'!AG72</f>
        <v>6.7473046629591721E-2</v>
      </c>
      <c r="L71" s="12">
        <v>0.12720529488840801</v>
      </c>
      <c r="M71" s="12">
        <v>0.12528701451381499</v>
      </c>
      <c r="N71" s="12">
        <v>7.5547228969437301E-3</v>
      </c>
      <c r="O71" s="41">
        <f>'Survival-1cycle NMA'!AF72</f>
        <v>6.9175604020800655E-2</v>
      </c>
      <c r="P71" s="12">
        <f t="shared" si="17"/>
        <v>1.7025573912089337E-3</v>
      </c>
      <c r="Q71" s="41">
        <f>'Survival-1cycle NMA'!AG72</f>
        <v>6.7473046629591721E-2</v>
      </c>
      <c r="R71" s="12">
        <v>0.12528701451381499</v>
      </c>
      <c r="S71" s="12">
        <f t="shared" si="18"/>
        <v>0.11773229161687127</v>
      </c>
      <c r="T71" s="12">
        <v>7.5547228969437301E-3</v>
      </c>
      <c r="U71" s="41">
        <f>'Survival-1cycle NMA'!AH72</f>
        <v>2.5943610371931099E-2</v>
      </c>
      <c r="V71" s="12">
        <f t="shared" si="19"/>
        <v>7.2824660687086755E-3</v>
      </c>
      <c r="W71" s="41">
        <f>'Survival-1cycle NMA'!AI72</f>
        <v>1.8661144303222424E-2</v>
      </c>
      <c r="X71" s="41">
        <f>'Survival-1cycle NMA'!AF72</f>
        <v>6.9175604020800655E-2</v>
      </c>
      <c r="Y71" s="12">
        <f t="shared" si="20"/>
        <v>1.7025573912089337E-3</v>
      </c>
      <c r="Z71" s="41">
        <f>'Survival-1cycle NMA'!AG72</f>
        <v>6.7473046629591721E-2</v>
      </c>
      <c r="AA71" s="41">
        <f>'Survival-1cycle NMA'!AN72</f>
        <v>2.9397982336412061E-2</v>
      </c>
      <c r="AB71" s="12">
        <f t="shared" si="21"/>
        <v>2.9343726074170837E-2</v>
      </c>
      <c r="AC71" s="41">
        <f>'Survival-1cycle NMA'!AO72</f>
        <v>5.4256262241223837E-5</v>
      </c>
      <c r="AD71" s="41">
        <f>'Survival-1cycle NMA'!AJ72</f>
        <v>2.4381650718011755E-2</v>
      </c>
      <c r="AE71" s="12">
        <f t="shared" si="22"/>
        <v>0</v>
      </c>
      <c r="AF71" s="41">
        <f>'Survival-1cycle NMA'!AK72</f>
        <v>6.7423039905053023E-2</v>
      </c>
      <c r="AG71" s="12">
        <v>0.12528701451381499</v>
      </c>
      <c r="AH71" s="12">
        <f t="shared" si="23"/>
        <v>0.11773229161687127</v>
      </c>
      <c r="AI71" s="12">
        <v>7.5547228969437301E-3</v>
      </c>
      <c r="AJ71" s="41">
        <f>'Survival-1cycle NMA'!AL72</f>
        <v>1.2652902180456608E-4</v>
      </c>
      <c r="AK71" s="12">
        <f t="shared" si="24"/>
        <v>0</v>
      </c>
      <c r="AL71" s="41">
        <f>'Survival-1cycle NMA'!AM72</f>
        <v>6.9788964857908191E-3</v>
      </c>
      <c r="AM71" s="41">
        <f>'Survival-1cycle NMA'!AN72</f>
        <v>2.9397982336412061E-2</v>
      </c>
      <c r="AN71" s="12">
        <f t="shared" si="25"/>
        <v>2.9343726074170837E-2</v>
      </c>
      <c r="AO71" s="41">
        <f>'Survival-1cycle NMA'!AO72</f>
        <v>5.4256262241223837E-5</v>
      </c>
    </row>
    <row r="72" spans="1:41">
      <c r="A72" s="12">
        <v>69</v>
      </c>
      <c r="B72" s="12">
        <f t="shared" si="13"/>
        <v>3.9123287671232876</v>
      </c>
      <c r="C72" s="41">
        <f>'Survival-1cycle NMA'!AD73</f>
        <v>1.645306739695503E-2</v>
      </c>
      <c r="D72" s="41">
        <f>'Survival-1cycle NMA'!AE73</f>
        <v>0.14663691374861634</v>
      </c>
      <c r="E72" s="12">
        <f t="shared" si="14"/>
        <v>0</v>
      </c>
      <c r="F72" s="12">
        <v>0.12277933051600699</v>
      </c>
      <c r="G72" s="12">
        <v>7.2261804633203296E-3</v>
      </c>
      <c r="H72" s="12">
        <f t="shared" si="15"/>
        <v>0.11555315005268667</v>
      </c>
      <c r="I72" s="41">
        <f>'Survival-1cycle NMA'!AF73</f>
        <v>6.6375413183283327E-2</v>
      </c>
      <c r="J72" s="12">
        <f t="shared" si="16"/>
        <v>4.8345434279392641E-4</v>
      </c>
      <c r="K72" s="41">
        <f>'Survival-1cycle NMA'!AG73</f>
        <v>6.5891958840489401E-2</v>
      </c>
      <c r="L72" s="12">
        <v>0.12428614654959499</v>
      </c>
      <c r="M72" s="12">
        <v>0.12277933051600699</v>
      </c>
      <c r="N72" s="12">
        <v>7.2261804633203296E-3</v>
      </c>
      <c r="O72" s="41">
        <f>'Survival-1cycle NMA'!AF73</f>
        <v>6.6375413183283327E-2</v>
      </c>
      <c r="P72" s="12">
        <f t="shared" si="17"/>
        <v>4.8345434279392641E-4</v>
      </c>
      <c r="Q72" s="41">
        <f>'Survival-1cycle NMA'!AG73</f>
        <v>6.5891958840489401E-2</v>
      </c>
      <c r="R72" s="12">
        <v>0.12277933051600699</v>
      </c>
      <c r="S72" s="12">
        <f t="shared" si="18"/>
        <v>0.11555315005268667</v>
      </c>
      <c r="T72" s="12">
        <v>7.2261804633203296E-3</v>
      </c>
      <c r="U72" s="41">
        <f>'Survival-1cycle NMA'!AH73</f>
        <v>2.395525657884829E-2</v>
      </c>
      <c r="V72" s="12">
        <f t="shared" si="19"/>
        <v>6.2806133070452859E-3</v>
      </c>
      <c r="W72" s="41">
        <f>'Survival-1cycle NMA'!AI73</f>
        <v>1.7674643271803004E-2</v>
      </c>
      <c r="X72" s="41">
        <f>'Survival-1cycle NMA'!AF73</f>
        <v>6.6375413183283327E-2</v>
      </c>
      <c r="Y72" s="12">
        <f t="shared" si="20"/>
        <v>4.8345434279392641E-4</v>
      </c>
      <c r="Z72" s="41">
        <f>'Survival-1cycle NMA'!AG73</f>
        <v>6.5891958840489401E-2</v>
      </c>
      <c r="AA72" s="41">
        <f>'Survival-1cycle NMA'!AN73</f>
        <v>2.777151905599019E-2</v>
      </c>
      <c r="AB72" s="12">
        <f t="shared" si="21"/>
        <v>2.7724699586840498E-2</v>
      </c>
      <c r="AC72" s="41">
        <f>'Survival-1cycle NMA'!AO73</f>
        <v>4.6819469149691454E-5</v>
      </c>
      <c r="AD72" s="41">
        <f>'Survival-1cycle NMA'!AJ73</f>
        <v>2.2152825744860015E-2</v>
      </c>
      <c r="AE72" s="12">
        <f t="shared" si="22"/>
        <v>0</v>
      </c>
      <c r="AF72" s="41">
        <f>'Survival-1cycle NMA'!AK73</f>
        <v>6.5609206888237792E-2</v>
      </c>
      <c r="AG72" s="12">
        <v>0.12277933051600699</v>
      </c>
      <c r="AH72" s="12">
        <f t="shared" si="23"/>
        <v>0.11555315005268667</v>
      </c>
      <c r="AI72" s="12">
        <v>7.2261804633203296E-3</v>
      </c>
      <c r="AJ72" s="41">
        <f>'Survival-1cycle NMA'!AL73</f>
        <v>9.4658460137090513E-5</v>
      </c>
      <c r="AK72" s="12">
        <f t="shared" si="24"/>
        <v>0</v>
      </c>
      <c r="AL72" s="41">
        <f>'Survival-1cycle NMA'!AM73</f>
        <v>6.5093557836023094E-3</v>
      </c>
      <c r="AM72" s="41">
        <f>'Survival-1cycle NMA'!AN73</f>
        <v>2.777151905599019E-2</v>
      </c>
      <c r="AN72" s="12">
        <f t="shared" si="25"/>
        <v>2.7724699586840498E-2</v>
      </c>
      <c r="AO72" s="41">
        <f>'Survival-1cycle NMA'!AO73</f>
        <v>4.6819469149691454E-5</v>
      </c>
    </row>
    <row r="73" spans="1:41">
      <c r="A73" s="12">
        <v>70</v>
      </c>
      <c r="B73" s="12">
        <f t="shared" si="13"/>
        <v>3.9698630136986299</v>
      </c>
      <c r="C73" s="41">
        <f>'Survival-1cycle NMA'!AD74</f>
        <v>1.4974784441683202E-2</v>
      </c>
      <c r="D73" s="41">
        <f>'Survival-1cycle NMA'!AE74</f>
        <v>0.14501347081868252</v>
      </c>
      <c r="E73" s="12">
        <f t="shared" si="14"/>
        <v>0</v>
      </c>
      <c r="F73" s="12">
        <v>0.120342642794443</v>
      </c>
      <c r="G73" s="12">
        <v>6.9147925003292896E-3</v>
      </c>
      <c r="H73" s="12">
        <f t="shared" si="15"/>
        <v>0.1134278502941137</v>
      </c>
      <c r="I73" s="41">
        <f>'Survival-1cycle NMA'!AF74</f>
        <v>6.3689754090135955E-2</v>
      </c>
      <c r="J73" s="12">
        <f t="shared" si="16"/>
        <v>0</v>
      </c>
      <c r="K73" s="41">
        <f>'Survival-1cycle NMA'!AG74</f>
        <v>6.4362443062961114E-2</v>
      </c>
      <c r="L73" s="12">
        <v>0.12145546317700499</v>
      </c>
      <c r="M73" s="12">
        <v>0.120342642794443</v>
      </c>
      <c r="N73" s="12">
        <v>6.9147925003292896E-3</v>
      </c>
      <c r="O73" s="41">
        <f>'Survival-1cycle NMA'!AF74</f>
        <v>6.3689754090135955E-2</v>
      </c>
      <c r="P73" s="12">
        <f t="shared" si="17"/>
        <v>0</v>
      </c>
      <c r="Q73" s="41">
        <f>'Survival-1cycle NMA'!AG74</f>
        <v>6.4362443062961114E-2</v>
      </c>
      <c r="R73" s="12">
        <v>0.120342642794443</v>
      </c>
      <c r="S73" s="12">
        <f t="shared" si="18"/>
        <v>0.1134278502941137</v>
      </c>
      <c r="T73" s="12">
        <v>6.9147925003292896E-3</v>
      </c>
      <c r="U73" s="41">
        <f>'Survival-1cycle NMA'!AH74</f>
        <v>2.2106476540713786E-2</v>
      </c>
      <c r="V73" s="12">
        <f t="shared" si="19"/>
        <v>5.3614697163986876E-3</v>
      </c>
      <c r="W73" s="41">
        <f>'Survival-1cycle NMA'!AI74</f>
        <v>1.6745006824315099E-2</v>
      </c>
      <c r="X73" s="41">
        <f>'Survival-1cycle NMA'!AF74</f>
        <v>6.3689754090135955E-2</v>
      </c>
      <c r="Y73" s="12">
        <f t="shared" si="20"/>
        <v>0</v>
      </c>
      <c r="Z73" s="41">
        <f>'Survival-1cycle NMA'!AG74</f>
        <v>6.4362443062961114E-2</v>
      </c>
      <c r="AA73" s="41">
        <f>'Survival-1cycle NMA'!AN74</f>
        <v>2.6234842909000779E-2</v>
      </c>
      <c r="AB73" s="12">
        <f t="shared" si="21"/>
        <v>2.6194416137383329E-2</v>
      </c>
      <c r="AC73" s="41">
        <f>'Survival-1cycle NMA'!AO74</f>
        <v>4.0426771617450987E-5</v>
      </c>
      <c r="AD73" s="41">
        <f>'Survival-1cycle NMA'!AJ74</f>
        <v>2.0105672344220633E-2</v>
      </c>
      <c r="AE73" s="12">
        <f t="shared" si="22"/>
        <v>0</v>
      </c>
      <c r="AF73" s="41">
        <f>'Survival-1cycle NMA'!AK74</f>
        <v>6.3858747588850573E-2</v>
      </c>
      <c r="AG73" s="12">
        <v>0.120342642794443</v>
      </c>
      <c r="AH73" s="12">
        <f t="shared" si="23"/>
        <v>0.1134278502941137</v>
      </c>
      <c r="AI73" s="12">
        <v>6.9147925003292896E-3</v>
      </c>
      <c r="AJ73" s="41">
        <f>'Survival-1cycle NMA'!AL74</f>
        <v>7.0437558064558476E-5</v>
      </c>
      <c r="AK73" s="12">
        <f t="shared" si="24"/>
        <v>0</v>
      </c>
      <c r="AL73" s="41">
        <f>'Survival-1cycle NMA'!AM74</f>
        <v>6.073597824479744E-3</v>
      </c>
      <c r="AM73" s="41">
        <f>'Survival-1cycle NMA'!AN74</f>
        <v>2.6234842909000779E-2</v>
      </c>
      <c r="AN73" s="12">
        <f t="shared" si="25"/>
        <v>2.6194416137383329E-2</v>
      </c>
      <c r="AO73" s="41">
        <f>'Survival-1cycle NMA'!AO74</f>
        <v>4.0426771617450987E-5</v>
      </c>
    </row>
    <row r="74" spans="1:41">
      <c r="A74" s="12">
        <v>71</v>
      </c>
      <c r="B74" s="12">
        <f t="shared" si="13"/>
        <v>4.0273972602739727</v>
      </c>
      <c r="C74" s="41">
        <f>'Survival-1cycle NMA'!AD75</f>
        <v>1.3618120171218478E-2</v>
      </c>
      <c r="D74" s="41">
        <f>'Survival-1cycle NMA'!AE75</f>
        <v>0.14342617609623723</v>
      </c>
      <c r="E74" s="12">
        <f t="shared" si="14"/>
        <v>0</v>
      </c>
      <c r="F74" s="12">
        <v>0.11797430520282499</v>
      </c>
      <c r="G74" s="12">
        <v>6.61950906958984E-3</v>
      </c>
      <c r="H74" s="12">
        <f t="shared" si="15"/>
        <v>0.11135479613323515</v>
      </c>
      <c r="I74" s="41">
        <f>'Survival-1cycle NMA'!AF75</f>
        <v>6.1113910619288489E-2</v>
      </c>
      <c r="J74" s="12">
        <f t="shared" si="16"/>
        <v>0</v>
      </c>
      <c r="K74" s="41">
        <f>'Survival-1cycle NMA'!AG75</f>
        <v>6.2882313483096808E-2</v>
      </c>
      <c r="L74" s="12">
        <v>0.118709876285489</v>
      </c>
      <c r="M74" s="12">
        <v>0.11797430520282499</v>
      </c>
      <c r="N74" s="12">
        <v>6.61950906958984E-3</v>
      </c>
      <c r="O74" s="41">
        <f>'Survival-1cycle NMA'!AF75</f>
        <v>6.1113910619288489E-2</v>
      </c>
      <c r="P74" s="12">
        <f t="shared" si="17"/>
        <v>0</v>
      </c>
      <c r="Q74" s="41">
        <f>'Survival-1cycle NMA'!AG75</f>
        <v>6.2882313483096808E-2</v>
      </c>
      <c r="R74" s="12">
        <v>0.11797430520282499</v>
      </c>
      <c r="S74" s="12">
        <f t="shared" si="18"/>
        <v>0.11135479613323515</v>
      </c>
      <c r="T74" s="12">
        <v>6.61950906958984E-3</v>
      </c>
      <c r="U74" s="41">
        <f>'Survival-1cycle NMA'!AH75</f>
        <v>2.0388639126892757E-2</v>
      </c>
      <c r="V74" s="12">
        <f t="shared" si="19"/>
        <v>4.5199453225675187E-3</v>
      </c>
      <c r="W74" s="41">
        <f>'Survival-1cycle NMA'!AI75</f>
        <v>1.5868693804325238E-2</v>
      </c>
      <c r="X74" s="41">
        <f>'Survival-1cycle NMA'!AF75</f>
        <v>6.1113910619288489E-2</v>
      </c>
      <c r="Y74" s="12">
        <f t="shared" si="20"/>
        <v>0</v>
      </c>
      <c r="Z74" s="41">
        <f>'Survival-1cycle NMA'!AG75</f>
        <v>6.2882313483096808E-2</v>
      </c>
      <c r="AA74" s="41">
        <f>'Survival-1cycle NMA'!AN75</f>
        <v>2.4783031024617878E-2</v>
      </c>
      <c r="AB74" s="12">
        <f t="shared" si="21"/>
        <v>2.4748102784817792E-2</v>
      </c>
      <c r="AC74" s="41">
        <f>'Survival-1cycle NMA'!AO75</f>
        <v>3.4928239800084563E-5</v>
      </c>
      <c r="AD74" s="41">
        <f>'Survival-1cycle NMA'!AJ75</f>
        <v>1.8227731747653554E-2</v>
      </c>
      <c r="AE74" s="12">
        <f t="shared" si="22"/>
        <v>0</v>
      </c>
      <c r="AF74" s="41">
        <f>'Survival-1cycle NMA'!AK75</f>
        <v>6.2168913517777022E-2</v>
      </c>
      <c r="AG74" s="12">
        <v>0.11797430520282499</v>
      </c>
      <c r="AH74" s="12">
        <f t="shared" si="23"/>
        <v>0.11135479613323515</v>
      </c>
      <c r="AI74" s="12">
        <v>6.61950906958984E-3</v>
      </c>
      <c r="AJ74" s="41">
        <f>'Survival-1cycle NMA'!AL75</f>
        <v>5.213299621094953E-5</v>
      </c>
      <c r="AK74" s="12">
        <f t="shared" si="24"/>
        <v>0</v>
      </c>
      <c r="AL74" s="41">
        <f>'Survival-1cycle NMA'!AM75</f>
        <v>5.6690394779301129E-3</v>
      </c>
      <c r="AM74" s="41">
        <f>'Survival-1cycle NMA'!AN75</f>
        <v>2.4783031024617878E-2</v>
      </c>
      <c r="AN74" s="12">
        <f t="shared" si="25"/>
        <v>2.4748102784817792E-2</v>
      </c>
      <c r="AO74" s="41">
        <f>'Survival-1cycle NMA'!AO75</f>
        <v>3.4928239800084563E-5</v>
      </c>
    </row>
    <row r="75" spans="1:41">
      <c r="A75" s="12">
        <v>72</v>
      </c>
      <c r="B75" s="12">
        <f t="shared" si="13"/>
        <v>4.0849315068493155</v>
      </c>
      <c r="C75" s="41">
        <f>'Survival-1cycle NMA'!AD76</f>
        <v>1.237423540587918E-2</v>
      </c>
      <c r="D75" s="41">
        <f>'Survival-1cycle NMA'!AE76</f>
        <v>0.14187376891020045</v>
      </c>
      <c r="E75" s="12">
        <f t="shared" si="14"/>
        <v>0</v>
      </c>
      <c r="F75" s="12">
        <v>0.115671794891299</v>
      </c>
      <c r="G75" s="12">
        <v>6.3393541011271901E-3</v>
      </c>
      <c r="H75" s="12">
        <f t="shared" si="15"/>
        <v>0.10933244079017181</v>
      </c>
      <c r="I75" s="41">
        <f>'Survival-1cycle NMA'!AF76</f>
        <v>5.8643360507701067E-2</v>
      </c>
      <c r="J75" s="12">
        <f t="shared" si="16"/>
        <v>0</v>
      </c>
      <c r="K75" s="41">
        <f>'Survival-1cycle NMA'!AG76</f>
        <v>6.1449498936543431E-2</v>
      </c>
      <c r="L75" s="12">
        <v>0.116046172353514</v>
      </c>
      <c r="M75" s="12">
        <v>0.115671794891299</v>
      </c>
      <c r="N75" s="12">
        <v>6.3393541011271901E-3</v>
      </c>
      <c r="O75" s="41">
        <f>'Survival-1cycle NMA'!AF76</f>
        <v>5.8643360507701067E-2</v>
      </c>
      <c r="P75" s="12">
        <f t="shared" si="17"/>
        <v>0</v>
      </c>
      <c r="Q75" s="41">
        <f>'Survival-1cycle NMA'!AG76</f>
        <v>6.1449498936543431E-2</v>
      </c>
      <c r="R75" s="12">
        <v>0.115671794891299</v>
      </c>
      <c r="S75" s="12">
        <f t="shared" si="18"/>
        <v>0.10933244079017181</v>
      </c>
      <c r="T75" s="12">
        <v>6.3393541011271901E-3</v>
      </c>
      <c r="U75" s="41">
        <f>'Survival-1cycle NMA'!AH76</f>
        <v>1.8793542458306795E-2</v>
      </c>
      <c r="V75" s="12">
        <f t="shared" si="19"/>
        <v>3.7511434326083885E-3</v>
      </c>
      <c r="W75" s="41">
        <f>'Survival-1cycle NMA'!AI76</f>
        <v>1.5042399025698407E-2</v>
      </c>
      <c r="X75" s="41">
        <f>'Survival-1cycle NMA'!AF76</f>
        <v>5.8643360507701067E-2</v>
      </c>
      <c r="Y75" s="12">
        <f t="shared" si="20"/>
        <v>0</v>
      </c>
      <c r="Z75" s="41">
        <f>'Survival-1cycle NMA'!AG76</f>
        <v>6.1449498936543431E-2</v>
      </c>
      <c r="AA75" s="41">
        <f>'Survival-1cycle NMA'!AN76</f>
        <v>2.3411426355348059E-2</v>
      </c>
      <c r="AB75" s="12">
        <f t="shared" si="21"/>
        <v>2.3381230424489079E-2</v>
      </c>
      <c r="AC75" s="41">
        <f>'Survival-1cycle NMA'!AO76</f>
        <v>3.019593085898018E-5</v>
      </c>
      <c r="AD75" s="41">
        <f>'Survival-1cycle NMA'!AJ76</f>
        <v>1.650715813808281E-2</v>
      </c>
      <c r="AE75" s="12">
        <f t="shared" si="22"/>
        <v>0</v>
      </c>
      <c r="AF75" s="41">
        <f>'Survival-1cycle NMA'!AK76</f>
        <v>6.0537099149557572E-2</v>
      </c>
      <c r="AG75" s="12">
        <v>0.115671794891299</v>
      </c>
      <c r="AH75" s="12">
        <f t="shared" si="23"/>
        <v>0.10933244079017181</v>
      </c>
      <c r="AI75" s="12">
        <v>6.3393541011271901E-3</v>
      </c>
      <c r="AJ75" s="41">
        <f>'Survival-1cycle NMA'!AL76</f>
        <v>3.837714524597531E-5</v>
      </c>
      <c r="AK75" s="12">
        <f t="shared" si="24"/>
        <v>0</v>
      </c>
      <c r="AL75" s="41">
        <f>'Survival-1cycle NMA'!AM76</f>
        <v>5.2933061720433711E-3</v>
      </c>
      <c r="AM75" s="41">
        <f>'Survival-1cycle NMA'!AN76</f>
        <v>2.3411426355348059E-2</v>
      </c>
      <c r="AN75" s="12">
        <f t="shared" si="25"/>
        <v>2.3381230424489079E-2</v>
      </c>
      <c r="AO75" s="41">
        <f>'Survival-1cycle NMA'!AO76</f>
        <v>3.019593085898018E-5</v>
      </c>
    </row>
    <row r="76" spans="1:41">
      <c r="A76" s="12">
        <v>73</v>
      </c>
      <c r="B76" s="12">
        <f t="shared" si="13"/>
        <v>4.1424657534246574</v>
      </c>
      <c r="C76" s="41">
        <f>'Survival-1cycle NMA'!AD77</f>
        <v>1.1234815155220545E-2</v>
      </c>
      <c r="D76" s="41">
        <f>'Survival-1cycle NMA'!AE77</f>
        <v>0.14035504885680672</v>
      </c>
      <c r="E76" s="12">
        <f t="shared" si="14"/>
        <v>0</v>
      </c>
      <c r="F76" s="12">
        <v>0.113432705393333</v>
      </c>
      <c r="G76" s="12">
        <v>6.0734195148240602E-3</v>
      </c>
      <c r="H76" s="12">
        <f t="shared" si="15"/>
        <v>0.10735928587850894</v>
      </c>
      <c r="I76" s="41">
        <f>'Survival-1cycle NMA'!AF77</f>
        <v>5.6273767558841996E-2</v>
      </c>
      <c r="J76" s="12">
        <f t="shared" si="16"/>
        <v>0</v>
      </c>
      <c r="K76" s="41">
        <f>'Survival-1cycle NMA'!AG77</f>
        <v>6.0062035726829055E-2</v>
      </c>
      <c r="L76" s="12">
        <v>0.113461284478668</v>
      </c>
      <c r="M76" s="12">
        <v>0.113432705393333</v>
      </c>
      <c r="N76" s="12">
        <v>6.0734195148240602E-3</v>
      </c>
      <c r="O76" s="41">
        <f>'Survival-1cycle NMA'!AF77</f>
        <v>5.6273767558841996E-2</v>
      </c>
      <c r="P76" s="12">
        <f t="shared" si="17"/>
        <v>0</v>
      </c>
      <c r="Q76" s="41">
        <f>'Survival-1cycle NMA'!AG77</f>
        <v>6.0062035726829055E-2</v>
      </c>
      <c r="R76" s="12">
        <v>0.113432705393333</v>
      </c>
      <c r="S76" s="12">
        <f t="shared" si="18"/>
        <v>0.10735928587850894</v>
      </c>
      <c r="T76" s="12">
        <v>6.0734195148240602E-3</v>
      </c>
      <c r="U76" s="41">
        <f>'Survival-1cycle NMA'!AH77</f>
        <v>1.7313402043445135E-2</v>
      </c>
      <c r="V76" s="12">
        <f t="shared" si="19"/>
        <v>3.0503654200893064E-3</v>
      </c>
      <c r="W76" s="41">
        <f>'Survival-1cycle NMA'!AI77</f>
        <v>1.4263036623355829E-2</v>
      </c>
      <c r="X76" s="41">
        <f>'Survival-1cycle NMA'!AF77</f>
        <v>5.6273767558841996E-2</v>
      </c>
      <c r="Y76" s="12">
        <f t="shared" si="20"/>
        <v>0</v>
      </c>
      <c r="Z76" s="41">
        <f>'Survival-1cycle NMA'!AG77</f>
        <v>6.0062035726829055E-2</v>
      </c>
      <c r="AA76" s="41">
        <f>'Survival-1cycle NMA'!AN77</f>
        <v>2.2115623776707005E-2</v>
      </c>
      <c r="AB76" s="12">
        <f t="shared" si="21"/>
        <v>2.2089503175180828E-2</v>
      </c>
      <c r="AC76" s="41">
        <f>'Survival-1cycle NMA'!AO77</f>
        <v>2.6120601526175892E-5</v>
      </c>
      <c r="AD76" s="41">
        <f>'Survival-1cycle NMA'!AJ77</f>
        <v>1.4932713403980669E-2</v>
      </c>
      <c r="AE76" s="12">
        <f t="shared" si="22"/>
        <v>0</v>
      </c>
      <c r="AF76" s="41">
        <f>'Survival-1cycle NMA'!AK77</f>
        <v>5.8960833238875812E-2</v>
      </c>
      <c r="AG76" s="12">
        <v>0.113432705393333</v>
      </c>
      <c r="AH76" s="12">
        <f t="shared" si="23"/>
        <v>0.10735928587850894</v>
      </c>
      <c r="AI76" s="12">
        <v>6.0734195148240602E-3</v>
      </c>
      <c r="AJ76" s="41">
        <f>'Survival-1cycle NMA'!AL77</f>
        <v>2.809780275969148E-5</v>
      </c>
      <c r="AK76" s="12">
        <f t="shared" si="24"/>
        <v>0</v>
      </c>
      <c r="AL76" s="41">
        <f>'Survival-1cycle NMA'!AM77</f>
        <v>4.9442142374972213E-3</v>
      </c>
      <c r="AM76" s="41">
        <f>'Survival-1cycle NMA'!AN77</f>
        <v>2.2115623776707005E-2</v>
      </c>
      <c r="AN76" s="12">
        <f t="shared" si="25"/>
        <v>2.2089503175180828E-2</v>
      </c>
      <c r="AO76" s="41">
        <f>'Survival-1cycle NMA'!AO77</f>
        <v>2.6120601526175892E-5</v>
      </c>
    </row>
    <row r="77" spans="1:41">
      <c r="A77" s="12">
        <v>74</v>
      </c>
      <c r="B77" s="12">
        <f t="shared" si="13"/>
        <v>4.2</v>
      </c>
      <c r="C77" s="41">
        <f>'Survival-1cycle NMA'!AD78</f>
        <v>1.0192049451665205E-2</v>
      </c>
      <c r="D77" s="41">
        <f>'Survival-1cycle NMA'!AE78</f>
        <v>0.13886887214588578</v>
      </c>
      <c r="E77" s="12">
        <f t="shared" si="14"/>
        <v>0</v>
      </c>
      <c r="F77" s="12">
        <v>0.111254740165721</v>
      </c>
      <c r="G77" s="12">
        <v>5.8208598640054404E-3</v>
      </c>
      <c r="H77" s="12">
        <f t="shared" si="15"/>
        <v>0.10543388030171556</v>
      </c>
      <c r="I77" s="41">
        <f>'Survival-1cycle NMA'!AF78</f>
        <v>5.40009741392945E-2</v>
      </c>
      <c r="J77" s="12">
        <f t="shared" si="16"/>
        <v>0</v>
      </c>
      <c r="K77" s="41">
        <f>'Survival-1cycle NMA'!AG78</f>
        <v>5.8718060966727721E-2</v>
      </c>
      <c r="L77" s="12">
        <v>0.110952284545247</v>
      </c>
      <c r="M77" s="12">
        <v>0.111254740165721</v>
      </c>
      <c r="N77" s="12">
        <v>5.8208598640054404E-3</v>
      </c>
      <c r="O77" s="41">
        <f>'Survival-1cycle NMA'!AF78</f>
        <v>5.40009741392945E-2</v>
      </c>
      <c r="P77" s="12">
        <f t="shared" si="17"/>
        <v>0</v>
      </c>
      <c r="Q77" s="41">
        <f>'Survival-1cycle NMA'!AG78</f>
        <v>5.8718060966727721E-2</v>
      </c>
      <c r="R77" s="12">
        <v>0.111254740165721</v>
      </c>
      <c r="S77" s="12">
        <f t="shared" si="18"/>
        <v>0.10543388030171556</v>
      </c>
      <c r="T77" s="12">
        <v>5.8208598640054404E-3</v>
      </c>
      <c r="U77" s="41">
        <f>'Survival-1cycle NMA'!AH78</f>
        <v>1.5940838284635592E-2</v>
      </c>
      <c r="V77" s="12">
        <f t="shared" si="19"/>
        <v>2.4131136526481748E-3</v>
      </c>
      <c r="W77" s="41">
        <f>'Survival-1cycle NMA'!AI78</f>
        <v>1.3527724631987417E-2</v>
      </c>
      <c r="X77" s="41">
        <f>'Survival-1cycle NMA'!AF78</f>
        <v>5.40009741392945E-2</v>
      </c>
      <c r="Y77" s="12">
        <f t="shared" si="20"/>
        <v>0</v>
      </c>
      <c r="Z77" s="41">
        <f>'Survival-1cycle NMA'!AG78</f>
        <v>5.8718060966727721E-2</v>
      </c>
      <c r="AA77" s="41">
        <f>'Survival-1cycle NMA'!AN78</f>
        <v>2.0891456863991634E-2</v>
      </c>
      <c r="AB77" s="12">
        <f t="shared" si="21"/>
        <v>2.0868847943094671E-2</v>
      </c>
      <c r="AC77" s="41">
        <f>'Survival-1cycle NMA'!AO78</f>
        <v>2.2608920896964487E-5</v>
      </c>
      <c r="AD77" s="41">
        <f>'Survival-1cycle NMA'!AJ78</f>
        <v>1.3493758881650355E-2</v>
      </c>
      <c r="AE77" s="12">
        <f t="shared" si="22"/>
        <v>0</v>
      </c>
      <c r="AF77" s="41">
        <f>'Survival-1cycle NMA'!AK78</f>
        <v>5.7437770739953091E-2</v>
      </c>
      <c r="AG77" s="12">
        <v>0.111254740165721</v>
      </c>
      <c r="AH77" s="12">
        <f t="shared" si="23"/>
        <v>0.10543388030171556</v>
      </c>
      <c r="AI77" s="12">
        <v>5.8208598640054404E-3</v>
      </c>
      <c r="AJ77" s="41">
        <f>'Survival-1cycle NMA'!AL78</f>
        <v>2.0459733497111653E-5</v>
      </c>
      <c r="AK77" s="12">
        <f t="shared" si="24"/>
        <v>0</v>
      </c>
      <c r="AL77" s="41">
        <f>'Survival-1cycle NMA'!AM78</f>
        <v>4.6197548060477557E-3</v>
      </c>
      <c r="AM77" s="41">
        <f>'Survival-1cycle NMA'!AN78</f>
        <v>2.0891456863991634E-2</v>
      </c>
      <c r="AN77" s="12">
        <f t="shared" si="25"/>
        <v>2.0868847943094671E-2</v>
      </c>
      <c r="AO77" s="41">
        <f>'Survival-1cycle NMA'!AO78</f>
        <v>2.2608920896964487E-5</v>
      </c>
    </row>
    <row r="78" spans="1:41">
      <c r="A78" s="12">
        <v>75</v>
      </c>
      <c r="B78" s="12">
        <f t="shared" si="13"/>
        <v>4.2575342465753421</v>
      </c>
      <c r="C78" s="41">
        <f>'Survival-1cycle NMA'!AD79</f>
        <v>9.2386135971487867E-3</v>
      </c>
      <c r="D78" s="41">
        <f>'Survival-1cycle NMA'!AE79</f>
        <v>0.13741414821448908</v>
      </c>
      <c r="E78" s="12">
        <f t="shared" si="14"/>
        <v>0</v>
      </c>
      <c r="F78" s="12">
        <v>0.10913570654773901</v>
      </c>
      <c r="G78" s="12">
        <v>5.5808874499764898E-3</v>
      </c>
      <c r="H78" s="12">
        <f t="shared" si="15"/>
        <v>0.10355481909776251</v>
      </c>
      <c r="I78" s="41">
        <f>'Survival-1cycle NMA'!AF79</f>
        <v>5.1820993956641616E-2</v>
      </c>
      <c r="J78" s="12">
        <f t="shared" si="16"/>
        <v>0</v>
      </c>
      <c r="K78" s="41">
        <f>'Survival-1cycle NMA'!AG79</f>
        <v>5.7415806399284085E-2</v>
      </c>
      <c r="L78" s="12">
        <v>0.10851637586894899</v>
      </c>
      <c r="M78" s="12">
        <v>0.10913570654773901</v>
      </c>
      <c r="N78" s="12">
        <v>5.5808874499764898E-3</v>
      </c>
      <c r="O78" s="41">
        <f>'Survival-1cycle NMA'!AF79</f>
        <v>5.1820993956641616E-2</v>
      </c>
      <c r="P78" s="12">
        <f t="shared" si="17"/>
        <v>0</v>
      </c>
      <c r="Q78" s="41">
        <f>'Survival-1cycle NMA'!AG79</f>
        <v>5.7415806399284085E-2</v>
      </c>
      <c r="R78" s="12">
        <v>0.10913570654773901</v>
      </c>
      <c r="S78" s="12">
        <f t="shared" si="18"/>
        <v>0.10355481909776251</v>
      </c>
      <c r="T78" s="12">
        <v>5.5808874499764898E-3</v>
      </c>
      <c r="U78" s="41">
        <f>'Survival-1cycle NMA'!AH79</f>
        <v>1.4668863484232561E-2</v>
      </c>
      <c r="V78" s="12">
        <f t="shared" si="19"/>
        <v>1.8350927845184831E-3</v>
      </c>
      <c r="W78" s="41">
        <f>'Survival-1cycle NMA'!AI79</f>
        <v>1.2833770699714078E-2</v>
      </c>
      <c r="X78" s="41">
        <f>'Survival-1cycle NMA'!AF79</f>
        <v>5.1820993956641616E-2</v>
      </c>
      <c r="Y78" s="12">
        <f t="shared" si="20"/>
        <v>0</v>
      </c>
      <c r="Z78" s="41">
        <f>'Survival-1cycle NMA'!AG79</f>
        <v>5.7415806399284085E-2</v>
      </c>
      <c r="AA78" s="41">
        <f>'Survival-1cycle NMA'!AN79</f>
        <v>1.9734985318825733E-2</v>
      </c>
      <c r="AB78" s="12">
        <f t="shared" si="21"/>
        <v>1.9715404212678252E-2</v>
      </c>
      <c r="AC78" s="41">
        <f>'Survival-1cycle NMA'!AO79</f>
        <v>1.9581106147482278E-5</v>
      </c>
      <c r="AD78" s="41">
        <f>'Survival-1cycle NMA'!AJ79</f>
        <v>1.2180244454216132E-2</v>
      </c>
      <c r="AE78" s="12">
        <f t="shared" si="22"/>
        <v>0</v>
      </c>
      <c r="AF78" s="41">
        <f>'Survival-1cycle NMA'!AK79</f>
        <v>5.5965685281825488E-2</v>
      </c>
      <c r="AG78" s="12">
        <v>0.10913570654773901</v>
      </c>
      <c r="AH78" s="12">
        <f t="shared" si="23"/>
        <v>0.10355481909776251</v>
      </c>
      <c r="AI78" s="12">
        <v>5.5808874499764898E-3</v>
      </c>
      <c r="AJ78" s="41">
        <f>'Survival-1cycle NMA'!AL79</f>
        <v>1.4816437276087945E-5</v>
      </c>
      <c r="AK78" s="12">
        <f t="shared" si="24"/>
        <v>0</v>
      </c>
      <c r="AL78" s="41">
        <f>'Survival-1cycle NMA'!AM79</f>
        <v>4.3180791226465768E-3</v>
      </c>
      <c r="AM78" s="41">
        <f>'Survival-1cycle NMA'!AN79</f>
        <v>1.9734985318825733E-2</v>
      </c>
      <c r="AN78" s="12">
        <f t="shared" si="25"/>
        <v>1.9715404212678252E-2</v>
      </c>
      <c r="AO78" s="41">
        <f>'Survival-1cycle NMA'!AO79</f>
        <v>1.9581106147482278E-5</v>
      </c>
    </row>
    <row r="79" spans="1:41">
      <c r="A79" s="12">
        <v>76</v>
      </c>
      <c r="B79" s="12">
        <f t="shared" si="13"/>
        <v>4.3150684931506849</v>
      </c>
      <c r="C79" s="41">
        <f>'Survival-1cycle NMA'!AD80</f>
        <v>8.3676480101389956E-3</v>
      </c>
      <c r="D79" s="41">
        <f>'Survival-1cycle NMA'!AE80</f>
        <v>0.13598983658503147</v>
      </c>
      <c r="E79" s="12">
        <f t="shared" si="14"/>
        <v>0</v>
      </c>
      <c r="F79" s="12">
        <v>0.10707351010840201</v>
      </c>
      <c r="G79" s="12">
        <v>5.3527678618168397E-3</v>
      </c>
      <c r="H79" s="12">
        <f t="shared" si="15"/>
        <v>0.10172074224658517</v>
      </c>
      <c r="I79" s="41">
        <f>'Survival-1cycle NMA'!AF80</f>
        <v>4.9730005110668808E-2</v>
      </c>
      <c r="J79" s="12">
        <f t="shared" si="16"/>
        <v>0</v>
      </c>
      <c r="K79" s="41">
        <f>'Survival-1cycle NMA'!AG80</f>
        <v>5.6153592659147482E-2</v>
      </c>
      <c r="L79" s="12">
        <v>0.106150886286319</v>
      </c>
      <c r="M79" s="12">
        <v>0.10707351010840201</v>
      </c>
      <c r="N79" s="12">
        <v>5.3527678618168397E-3</v>
      </c>
      <c r="O79" s="41">
        <f>'Survival-1cycle NMA'!AF80</f>
        <v>4.9730005110668808E-2</v>
      </c>
      <c r="P79" s="12">
        <f t="shared" si="17"/>
        <v>0</v>
      </c>
      <c r="Q79" s="41">
        <f>'Survival-1cycle NMA'!AG80</f>
        <v>5.6153592659147482E-2</v>
      </c>
      <c r="R79" s="12">
        <v>0.10707351010840201</v>
      </c>
      <c r="S79" s="12">
        <f t="shared" si="18"/>
        <v>0.10172074224658517</v>
      </c>
      <c r="T79" s="12">
        <v>5.3527678618168397E-3</v>
      </c>
      <c r="U79" s="41">
        <f>'Survival-1cycle NMA'!AH80</f>
        <v>1.3490868469177996E-2</v>
      </c>
      <c r="V79" s="12">
        <f t="shared" si="19"/>
        <v>1.3122096184578144E-3</v>
      </c>
      <c r="W79" s="41">
        <f>'Survival-1cycle NMA'!AI80</f>
        <v>1.2178658850720182E-2</v>
      </c>
      <c r="X79" s="41">
        <f>'Survival-1cycle NMA'!AF80</f>
        <v>4.9730005110668808E-2</v>
      </c>
      <c r="Y79" s="12">
        <f t="shared" si="20"/>
        <v>0</v>
      </c>
      <c r="Z79" s="41">
        <f>'Survival-1cycle NMA'!AG80</f>
        <v>5.6153592659147482E-2</v>
      </c>
      <c r="AA79" s="41">
        <f>'Survival-1cycle NMA'!AN80</f>
        <v>1.8642483018576631E-2</v>
      </c>
      <c r="AB79" s="12">
        <f t="shared" si="21"/>
        <v>1.8625514102599532E-2</v>
      </c>
      <c r="AC79" s="41">
        <f>'Survival-1cycle NMA'!AO80</f>
        <v>1.6968915977097747E-5</v>
      </c>
      <c r="AD79" s="41">
        <f>'Survival-1cycle NMA'!AJ80</f>
        <v>1.0982695358288363E-2</v>
      </c>
      <c r="AE79" s="12">
        <f t="shared" si="22"/>
        <v>0</v>
      </c>
      <c r="AF79" s="41">
        <f>'Survival-1cycle NMA'!AK80</f>
        <v>5.454246215653781E-2</v>
      </c>
      <c r="AG79" s="12">
        <v>0.10707351010840201</v>
      </c>
      <c r="AH79" s="12">
        <f t="shared" si="23"/>
        <v>0.10172074224658517</v>
      </c>
      <c r="AI79" s="12">
        <v>5.3527678618168397E-3</v>
      </c>
      <c r="AJ79" s="41">
        <f>'Survival-1cycle NMA'!AL80</f>
        <v>1.0670681577600002E-5</v>
      </c>
      <c r="AK79" s="12">
        <f t="shared" si="24"/>
        <v>0</v>
      </c>
      <c r="AL79" s="41">
        <f>'Survival-1cycle NMA'!AM80</f>
        <v>4.0374851432671641E-3</v>
      </c>
      <c r="AM79" s="41">
        <f>'Survival-1cycle NMA'!AN80</f>
        <v>1.8642483018576631E-2</v>
      </c>
      <c r="AN79" s="12">
        <f t="shared" si="25"/>
        <v>1.8625514102599532E-2</v>
      </c>
      <c r="AO79" s="41">
        <f>'Survival-1cycle NMA'!AO80</f>
        <v>1.6968915977097747E-5</v>
      </c>
    </row>
    <row r="80" spans="1:41">
      <c r="A80" s="12">
        <v>77</v>
      </c>
      <c r="B80" s="12">
        <f t="shared" si="13"/>
        <v>4.3726027397260276</v>
      </c>
      <c r="C80" s="41">
        <f>'Survival-1cycle NMA'!AD81</f>
        <v>7.5727378418165292E-3</v>
      </c>
      <c r="D80" s="41">
        <f>'Survival-1cycle NMA'!AE81</f>
        <v>0.13459494394734356</v>
      </c>
      <c r="E80" s="12">
        <f t="shared" si="14"/>
        <v>0</v>
      </c>
      <c r="F80" s="12">
        <v>0.10506614935329001</v>
      </c>
      <c r="G80" s="12">
        <v>5.1358159005816598E-3</v>
      </c>
      <c r="H80" s="12">
        <f t="shared" si="15"/>
        <v>9.9930333452708353E-2</v>
      </c>
      <c r="I80" s="41">
        <f>'Survival-1cycle NMA'!AF81</f>
        <v>4.7724343409778797E-2</v>
      </c>
      <c r="J80" s="12">
        <f t="shared" si="16"/>
        <v>0</v>
      </c>
      <c r="K80" s="41">
        <f>'Survival-1cycle NMA'!AG81</f>
        <v>5.4929823938481705E-2</v>
      </c>
      <c r="L80" s="12">
        <v>0.103853261658965</v>
      </c>
      <c r="M80" s="12">
        <v>0.10506614935329001</v>
      </c>
      <c r="N80" s="12">
        <v>5.1358159005816598E-3</v>
      </c>
      <c r="O80" s="41">
        <f>'Survival-1cycle NMA'!AF81</f>
        <v>4.7724343409778797E-2</v>
      </c>
      <c r="P80" s="12">
        <f t="shared" si="17"/>
        <v>0</v>
      </c>
      <c r="Q80" s="41">
        <f>'Survival-1cycle NMA'!AG81</f>
        <v>5.4929823938481705E-2</v>
      </c>
      <c r="R80" s="12">
        <v>0.10506614935329001</v>
      </c>
      <c r="S80" s="12">
        <f t="shared" si="18"/>
        <v>9.9930333452708353E-2</v>
      </c>
      <c r="T80" s="12">
        <v>5.1358159005816598E-3</v>
      </c>
      <c r="U80" s="41">
        <f>'Survival-1cycle NMA'!AH81</f>
        <v>1.2400608941657303E-2</v>
      </c>
      <c r="V80" s="12">
        <f t="shared" si="19"/>
        <v>8.4057172425252777E-4</v>
      </c>
      <c r="W80" s="41">
        <f>'Survival-1cycle NMA'!AI81</f>
        <v>1.1560037217404775E-2</v>
      </c>
      <c r="X80" s="41">
        <f>'Survival-1cycle NMA'!AF81</f>
        <v>4.7724343409778797E-2</v>
      </c>
      <c r="Y80" s="12">
        <f t="shared" si="20"/>
        <v>0</v>
      </c>
      <c r="Z80" s="41">
        <f>'Survival-1cycle NMA'!AG81</f>
        <v>5.4929823938481705E-2</v>
      </c>
      <c r="AA80" s="41">
        <f>'Survival-1cycle NMA'!AN81</f>
        <v>1.7610426662213727E-2</v>
      </c>
      <c r="AB80" s="12">
        <f t="shared" si="21"/>
        <v>1.7595712715449636E-2</v>
      </c>
      <c r="AC80" s="41">
        <f>'Survival-1cycle NMA'!AO81</f>
        <v>1.4713946764091646E-5</v>
      </c>
      <c r="AD80" s="41">
        <f>'Survival-1cycle NMA'!AJ81</f>
        <v>9.8921970303259485E-3</v>
      </c>
      <c r="AE80" s="12">
        <f t="shared" si="22"/>
        <v>0</v>
      </c>
      <c r="AF80" s="41">
        <f>'Survival-1cycle NMA'!AK81</f>
        <v>5.3166091780968518E-2</v>
      </c>
      <c r="AG80" s="12">
        <v>0.10506614935329001</v>
      </c>
      <c r="AH80" s="12">
        <f t="shared" si="23"/>
        <v>9.9930333452708353E-2</v>
      </c>
      <c r="AI80" s="12">
        <v>5.1358159005816598E-3</v>
      </c>
      <c r="AJ80" s="41">
        <f>'Survival-1cycle NMA'!AL81</f>
        <v>7.6424661641404099E-6</v>
      </c>
      <c r="AK80" s="12">
        <f t="shared" si="24"/>
        <v>0</v>
      </c>
      <c r="AL80" s="41">
        <f>'Survival-1cycle NMA'!AM81</f>
        <v>3.7764053022900698E-3</v>
      </c>
      <c r="AM80" s="41">
        <f>'Survival-1cycle NMA'!AN81</f>
        <v>1.7610426662213727E-2</v>
      </c>
      <c r="AN80" s="12">
        <f t="shared" si="25"/>
        <v>1.7595712715449636E-2</v>
      </c>
      <c r="AO80" s="41">
        <f>'Survival-1cycle NMA'!AO81</f>
        <v>1.4713946764091646E-5</v>
      </c>
    </row>
    <row r="81" spans="1:41">
      <c r="A81" s="12">
        <v>78</v>
      </c>
      <c r="B81" s="12">
        <f t="shared" si="13"/>
        <v>4.4301369863013695</v>
      </c>
      <c r="C81" s="41">
        <f>'Survival-1cycle NMA'!AD82</f>
        <v>6.8478925124986169E-3</v>
      </c>
      <c r="D81" s="41">
        <f>'Survival-1cycle NMA'!AE82</f>
        <v>0.13322852144600669</v>
      </c>
      <c r="E81" s="12">
        <f t="shared" si="14"/>
        <v>0</v>
      </c>
      <c r="F81" s="12">
        <v>0.103111710764824</v>
      </c>
      <c r="G81" s="12">
        <v>4.9293918513492801E-3</v>
      </c>
      <c r="H81" s="12">
        <f t="shared" si="15"/>
        <v>9.8182318913474731E-2</v>
      </c>
      <c r="I81" s="41">
        <f>'Survival-1cycle NMA'!AF82</f>
        <v>4.5800495944511084E-2</v>
      </c>
      <c r="J81" s="12">
        <f t="shared" si="16"/>
        <v>0</v>
      </c>
      <c r="K81" s="41">
        <f>'Survival-1cycle NMA'!AG82</f>
        <v>5.3742983024967106E-2</v>
      </c>
      <c r="L81" s="12">
        <v>0.101621059764767</v>
      </c>
      <c r="M81" s="12">
        <v>0.103111710764824</v>
      </c>
      <c r="N81" s="12">
        <v>4.9293918513492801E-3</v>
      </c>
      <c r="O81" s="41">
        <f>'Survival-1cycle NMA'!AF82</f>
        <v>4.5800495944511084E-2</v>
      </c>
      <c r="P81" s="12">
        <f t="shared" si="17"/>
        <v>0</v>
      </c>
      <c r="Q81" s="41">
        <f>'Survival-1cycle NMA'!AG82</f>
        <v>5.3742983024967106E-2</v>
      </c>
      <c r="R81" s="12">
        <v>0.103111710764824</v>
      </c>
      <c r="S81" s="12">
        <f t="shared" si="18"/>
        <v>9.8182318913474731E-2</v>
      </c>
      <c r="T81" s="12">
        <v>4.9293918513492801E-3</v>
      </c>
      <c r="U81" s="41">
        <f>'Survival-1cycle NMA'!AH82</f>
        <v>1.1392191653397259E-2</v>
      </c>
      <c r="V81" s="12">
        <f t="shared" si="19"/>
        <v>4.1648498474052345E-4</v>
      </c>
      <c r="W81" s="41">
        <f>'Survival-1cycle NMA'!AI82</f>
        <v>1.0975706668656736E-2</v>
      </c>
      <c r="X81" s="41">
        <f>'Survival-1cycle NMA'!AF82</f>
        <v>4.5800495944511084E-2</v>
      </c>
      <c r="Y81" s="12">
        <f t="shared" si="20"/>
        <v>0</v>
      </c>
      <c r="Z81" s="41">
        <f>'Survival-1cycle NMA'!AG82</f>
        <v>5.3742983024967106E-2</v>
      </c>
      <c r="AA81" s="41">
        <f>'Survival-1cycle NMA'!AN82</f>
        <v>1.6635484986779796E-2</v>
      </c>
      <c r="AB81" s="12">
        <f t="shared" si="21"/>
        <v>1.6622718801777351E-2</v>
      </c>
      <c r="AC81" s="41">
        <f>'Survival-1cycle NMA'!AO82</f>
        <v>1.2766185002444392E-5</v>
      </c>
      <c r="AD81" s="41">
        <f>'Survival-1cycle NMA'!AJ82</f>
        <v>8.900378304854354E-3</v>
      </c>
      <c r="AE81" s="12">
        <f t="shared" si="22"/>
        <v>0</v>
      </c>
      <c r="AF81" s="41">
        <f>'Survival-1cycle NMA'!AK82</f>
        <v>5.183466359633155E-2</v>
      </c>
      <c r="AG81" s="12">
        <v>0.103111710764824</v>
      </c>
      <c r="AH81" s="12">
        <f t="shared" si="23"/>
        <v>9.8182318913474731E-2</v>
      </c>
      <c r="AI81" s="12">
        <v>4.9293918513492801E-3</v>
      </c>
      <c r="AJ81" s="41">
        <f>'Survival-1cycle NMA'!AL82</f>
        <v>5.4432262174517214E-6</v>
      </c>
      <c r="AK81" s="12">
        <f t="shared" si="24"/>
        <v>0</v>
      </c>
      <c r="AL81" s="41">
        <f>'Survival-1cycle NMA'!AM82</f>
        <v>3.5333953439865714E-3</v>
      </c>
      <c r="AM81" s="41">
        <f>'Survival-1cycle NMA'!AN82</f>
        <v>1.6635484986779796E-2</v>
      </c>
      <c r="AN81" s="12">
        <f t="shared" si="25"/>
        <v>1.6622718801777351E-2</v>
      </c>
      <c r="AO81" s="41">
        <f>'Survival-1cycle NMA'!AO82</f>
        <v>1.2766185002444392E-5</v>
      </c>
    </row>
    <row r="82" spans="1:41">
      <c r="A82" s="12">
        <v>79</v>
      </c>
      <c r="B82" s="12">
        <f t="shared" si="13"/>
        <v>4.4876712328767123</v>
      </c>
      <c r="C82" s="41">
        <f>'Survival-1cycle NMA'!AD83</f>
        <v>6.1875253025542717E-3</v>
      </c>
      <c r="D82" s="41">
        <f>'Survival-1cycle NMA'!AE83</f>
        <v>0.13188966215610468</v>
      </c>
      <c r="E82" s="12">
        <f t="shared" si="14"/>
        <v>0</v>
      </c>
      <c r="F82" s="12">
        <v>0.10120836415194701</v>
      </c>
      <c r="G82" s="12">
        <v>4.7328980703558003E-3</v>
      </c>
      <c r="H82" s="12">
        <f t="shared" si="15"/>
        <v>9.6475466081591202E-2</v>
      </c>
      <c r="I82" s="41">
        <f>'Survival-1cycle NMA'!AF83</f>
        <v>4.3955094910023515E-2</v>
      </c>
      <c r="J82" s="12">
        <f t="shared" si="16"/>
        <v>0</v>
      </c>
      <c r="K82" s="41">
        <f>'Survival-1cycle NMA'!AG83</f>
        <v>5.2591626682330909E-2</v>
      </c>
      <c r="L82" s="12">
        <v>9.9451944550335403E-2</v>
      </c>
      <c r="M82" s="12">
        <v>0.10120836415194701</v>
      </c>
      <c r="N82" s="12">
        <v>4.7328980703558003E-3</v>
      </c>
      <c r="O82" s="41">
        <f>'Survival-1cycle NMA'!AF83</f>
        <v>4.3955094910023515E-2</v>
      </c>
      <c r="P82" s="12">
        <f t="shared" si="17"/>
        <v>0</v>
      </c>
      <c r="Q82" s="41">
        <f>'Survival-1cycle NMA'!AG83</f>
        <v>5.2591626682330909E-2</v>
      </c>
      <c r="R82" s="12">
        <v>0.10120836415194701</v>
      </c>
      <c r="S82" s="12">
        <f t="shared" si="18"/>
        <v>9.6475466081591202E-2</v>
      </c>
      <c r="T82" s="12">
        <v>4.7328980703558003E-3</v>
      </c>
      <c r="U82" s="41">
        <f>'Survival-1cycle NMA'!AH83</f>
        <v>1.0460060491486617E-2</v>
      </c>
      <c r="V82" s="12">
        <f t="shared" si="19"/>
        <v>3.6450225014101473E-5</v>
      </c>
      <c r="W82" s="41">
        <f>'Survival-1cycle NMA'!AI83</f>
        <v>1.0423610266472516E-2</v>
      </c>
      <c r="X82" s="41">
        <f>'Survival-1cycle NMA'!AF83</f>
        <v>4.3955094910023515E-2</v>
      </c>
      <c r="Y82" s="12">
        <f t="shared" si="20"/>
        <v>0</v>
      </c>
      <c r="Z82" s="41">
        <f>'Survival-1cycle NMA'!AG83</f>
        <v>5.2591626682330909E-2</v>
      </c>
      <c r="AA82" s="41">
        <f>'Survival-1cycle NMA'!AN83</f>
        <v>1.5714508529273842E-2</v>
      </c>
      <c r="AB82" s="12">
        <f t="shared" si="21"/>
        <v>1.5703425752460295E-2</v>
      </c>
      <c r="AC82" s="41">
        <f>'Survival-1cycle NMA'!AO83</f>
        <v>1.1082776813546764E-5</v>
      </c>
      <c r="AD82" s="41">
        <f>'Survival-1cycle NMA'!AJ83</f>
        <v>7.9993932561659171E-3</v>
      </c>
      <c r="AE82" s="12">
        <f t="shared" si="22"/>
        <v>0</v>
      </c>
      <c r="AF82" s="41">
        <f>'Survival-1cycle NMA'!AK83</f>
        <v>5.0546360372423674E-2</v>
      </c>
      <c r="AG82" s="12">
        <v>0.10120836415194701</v>
      </c>
      <c r="AH82" s="12">
        <f t="shared" si="23"/>
        <v>9.6475466081591202E-2</v>
      </c>
      <c r="AI82" s="12">
        <v>4.7328980703558003E-3</v>
      </c>
      <c r="AJ82" s="41">
        <f>'Survival-1cycle NMA'!AL83</f>
        <v>3.855221303262054E-6</v>
      </c>
      <c r="AK82" s="12">
        <f t="shared" si="24"/>
        <v>0</v>
      </c>
      <c r="AL82" s="41">
        <f>'Survival-1cycle NMA'!AM83</f>
        <v>3.3071241223482906E-3</v>
      </c>
      <c r="AM82" s="41">
        <f>'Survival-1cycle NMA'!AN83</f>
        <v>1.5714508529273842E-2</v>
      </c>
      <c r="AN82" s="12">
        <f t="shared" si="25"/>
        <v>1.5703425752460295E-2</v>
      </c>
      <c r="AO82" s="41">
        <f>'Survival-1cycle NMA'!AO83</f>
        <v>1.1082776813546764E-5</v>
      </c>
    </row>
    <row r="83" spans="1:41">
      <c r="A83" s="12">
        <v>80</v>
      </c>
      <c r="B83" s="12">
        <f t="shared" si="13"/>
        <v>4.5452054794520551</v>
      </c>
      <c r="C83" s="41">
        <f>'Survival-1cycle NMA'!AD84</f>
        <v>5.586433116173713E-3</v>
      </c>
      <c r="D83" s="41">
        <f>'Survival-1cycle NMA'!AE84</f>
        <v>0.13057749873211355</v>
      </c>
      <c r="E83" s="12">
        <f t="shared" si="14"/>
        <v>0</v>
      </c>
      <c r="F83" s="12">
        <v>9.9354358287164907E-2</v>
      </c>
      <c r="G83" s="12">
        <v>4.5457758578303399E-3</v>
      </c>
      <c r="H83" s="12">
        <f t="shared" si="15"/>
        <v>9.480858242933457E-2</v>
      </c>
      <c r="I83" s="41">
        <f>'Survival-1cycle NMA'!AF84</f>
        <v>4.218491166946621E-2</v>
      </c>
      <c r="J83" s="12">
        <f t="shared" si="16"/>
        <v>0</v>
      </c>
      <c r="K83" s="41">
        <f>'Survival-1cycle NMA'!AG84</f>
        <v>5.147438134647906E-2</v>
      </c>
      <c r="L83" s="12">
        <v>9.7343680720852394E-2</v>
      </c>
      <c r="M83" s="12">
        <v>9.9354358287164907E-2</v>
      </c>
      <c r="N83" s="12">
        <v>4.5457758578303399E-3</v>
      </c>
      <c r="O83" s="41">
        <f>'Survival-1cycle NMA'!AF84</f>
        <v>4.218491166946621E-2</v>
      </c>
      <c r="P83" s="12">
        <f t="shared" si="17"/>
        <v>0</v>
      </c>
      <c r="Q83" s="41">
        <f>'Survival-1cycle NMA'!AG84</f>
        <v>5.147438134647906E-2</v>
      </c>
      <c r="R83" s="12">
        <v>9.9354358287164907E-2</v>
      </c>
      <c r="S83" s="12">
        <f t="shared" si="18"/>
        <v>9.480858242933457E-2</v>
      </c>
      <c r="T83" s="12">
        <v>4.5457758578303399E-3</v>
      </c>
      <c r="U83" s="41">
        <f>'Survival-1cycle NMA'!AH84</f>
        <v>9.5989825544892712E-3</v>
      </c>
      <c r="V83" s="12">
        <f t="shared" si="19"/>
        <v>0</v>
      </c>
      <c r="W83" s="41">
        <f>'Survival-1cycle NMA'!AI84</f>
        <v>9.901823488334606E-3</v>
      </c>
      <c r="X83" s="41">
        <f>'Survival-1cycle NMA'!AF84</f>
        <v>4.218491166946621E-2</v>
      </c>
      <c r="Y83" s="12">
        <f t="shared" si="20"/>
        <v>0</v>
      </c>
      <c r="Z83" s="41">
        <f>'Survival-1cycle NMA'!AG84</f>
        <v>5.147438134647906E-2</v>
      </c>
      <c r="AA83" s="41">
        <f>'Survival-1cycle NMA'!AN84</f>
        <v>1.4844519909458606E-2</v>
      </c>
      <c r="AB83" s="12">
        <f t="shared" si="21"/>
        <v>1.4834892928044043E-2</v>
      </c>
      <c r="AC83" s="41">
        <f>'Survival-1cycle NMA'!AO84</f>
        <v>9.6269814145634972E-6</v>
      </c>
      <c r="AD83" s="41">
        <f>'Survival-1cycle NMA'!AJ84</f>
        <v>7.1819019542440155E-3</v>
      </c>
      <c r="AE83" s="12">
        <f t="shared" si="22"/>
        <v>0</v>
      </c>
      <c r="AF83" s="41">
        <f>'Survival-1cycle NMA'!AK84</f>
        <v>4.9299452886434128E-2</v>
      </c>
      <c r="AG83" s="12">
        <v>9.9354358287164907E-2</v>
      </c>
      <c r="AH83" s="12">
        <f t="shared" si="23"/>
        <v>9.480858242933457E-2</v>
      </c>
      <c r="AI83" s="12">
        <v>4.5457758578303399E-3</v>
      </c>
      <c r="AJ83" s="41">
        <f>'Survival-1cycle NMA'!AL84</f>
        <v>2.7151945820173721E-6</v>
      </c>
      <c r="AK83" s="12">
        <f t="shared" si="24"/>
        <v>0</v>
      </c>
      <c r="AL83" s="41">
        <f>'Survival-1cycle NMA'!AM84</f>
        <v>3.0963642823236019E-3</v>
      </c>
      <c r="AM83" s="41">
        <f>'Survival-1cycle NMA'!AN84</f>
        <v>1.4844519909458606E-2</v>
      </c>
      <c r="AN83" s="12">
        <f t="shared" si="25"/>
        <v>1.4834892928044043E-2</v>
      </c>
      <c r="AO83" s="41">
        <f>'Survival-1cycle NMA'!AO84</f>
        <v>9.6269814145634972E-6</v>
      </c>
    </row>
    <row r="84" spans="1:41">
      <c r="A84" s="12">
        <v>81</v>
      </c>
      <c r="B84" s="12">
        <f t="shared" si="13"/>
        <v>4.602739726027397</v>
      </c>
      <c r="C84" s="41">
        <f>'Survival-1cycle NMA'!AD85</f>
        <v>5.039776521408878E-3</v>
      </c>
      <c r="D84" s="41">
        <f>'Survival-1cycle NMA'!AE85</f>
        <v>0.12929120121605395</v>
      </c>
      <c r="E84" s="12">
        <f t="shared" si="14"/>
        <v>0</v>
      </c>
      <c r="F84" s="12">
        <v>9.7548016810623403E-2</v>
      </c>
      <c r="G84" s="12">
        <v>4.3675025901400103E-3</v>
      </c>
      <c r="H84" s="12">
        <f t="shared" si="15"/>
        <v>9.3180514220483387E-2</v>
      </c>
      <c r="I84" s="41">
        <f>'Survival-1cycle NMA'!AF85</f>
        <v>4.0486851050227368E-2</v>
      </c>
      <c r="J84" s="12">
        <f t="shared" si="16"/>
        <v>0</v>
      </c>
      <c r="K84" s="41">
        <f>'Survival-1cycle NMA'!AG85</f>
        <v>5.0389939112668765E-2</v>
      </c>
      <c r="L84" s="12">
        <v>9.5294128645133105E-2</v>
      </c>
      <c r="M84" s="12">
        <v>9.7548016810623403E-2</v>
      </c>
      <c r="N84" s="12">
        <v>4.3675025901400103E-3</v>
      </c>
      <c r="O84" s="41">
        <f>'Survival-1cycle NMA'!AF85</f>
        <v>4.0486851050227368E-2</v>
      </c>
      <c r="P84" s="12">
        <f t="shared" si="17"/>
        <v>0</v>
      </c>
      <c r="Q84" s="41">
        <f>'Survival-1cycle NMA'!AG85</f>
        <v>5.0389939112668765E-2</v>
      </c>
      <c r="R84" s="12">
        <v>9.7548016810623403E-2</v>
      </c>
      <c r="S84" s="12">
        <f t="shared" si="18"/>
        <v>9.3180514220483387E-2</v>
      </c>
      <c r="T84" s="12">
        <v>4.3675025901400103E-3</v>
      </c>
      <c r="U84" s="41">
        <f>'Survival-1cycle NMA'!AH85</f>
        <v>8.8040342890316012E-3</v>
      </c>
      <c r="V84" s="12">
        <f t="shared" si="19"/>
        <v>0</v>
      </c>
      <c r="W84" s="41">
        <f>'Survival-1cycle NMA'!AI85</f>
        <v>9.4085451575756495E-3</v>
      </c>
      <c r="X84" s="41">
        <f>'Survival-1cycle NMA'!AF85</f>
        <v>4.0486851050227368E-2</v>
      </c>
      <c r="Y84" s="12">
        <f t="shared" si="20"/>
        <v>0</v>
      </c>
      <c r="Z84" s="41">
        <f>'Survival-1cycle NMA'!AG85</f>
        <v>5.0389939112668765E-2</v>
      </c>
      <c r="AA84" s="41">
        <f>'Survival-1cycle NMA'!AN85</f>
        <v>1.4022704609827331E-2</v>
      </c>
      <c r="AB84" s="12">
        <f t="shared" si="21"/>
        <v>1.4014337329271509E-2</v>
      </c>
      <c r="AC84" s="41">
        <f>'Survival-1cycle NMA'!AO85</f>
        <v>8.3672805558221499E-6</v>
      </c>
      <c r="AD84" s="41">
        <f>'Survival-1cycle NMA'!AJ85</f>
        <v>6.441050384625808E-3</v>
      </c>
      <c r="AE84" s="12">
        <f t="shared" si="22"/>
        <v>0</v>
      </c>
      <c r="AF84" s="41">
        <f>'Survival-1cycle NMA'!AK85</f>
        <v>4.8092294948624346E-2</v>
      </c>
      <c r="AG84" s="12">
        <v>9.7548016810623403E-2</v>
      </c>
      <c r="AH84" s="12">
        <f t="shared" si="23"/>
        <v>9.3180514220483387E-2</v>
      </c>
      <c r="AI84" s="12">
        <v>4.3675025901400103E-3</v>
      </c>
      <c r="AJ84" s="41">
        <f>'Survival-1cycle NMA'!AL85</f>
        <v>1.9015162178725629E-6</v>
      </c>
      <c r="AK84" s="12">
        <f t="shared" si="24"/>
        <v>0</v>
      </c>
      <c r="AL84" s="41">
        <f>'Survival-1cycle NMA'!AM85</f>
        <v>2.8999837435176082E-3</v>
      </c>
      <c r="AM84" s="41">
        <f>'Survival-1cycle NMA'!AN85</f>
        <v>1.4022704609827331E-2</v>
      </c>
      <c r="AN84" s="12">
        <f t="shared" si="25"/>
        <v>1.4014337329271509E-2</v>
      </c>
      <c r="AO84" s="41">
        <f>'Survival-1cycle NMA'!AO85</f>
        <v>8.3672805558221499E-6</v>
      </c>
    </row>
    <row r="85" spans="1:41">
      <c r="A85" s="12">
        <v>82</v>
      </c>
      <c r="B85" s="12">
        <f t="shared" si="13"/>
        <v>4.6602739726027398</v>
      </c>
      <c r="C85" s="41">
        <f>'Survival-1cycle NMA'!AD86</f>
        <v>4.543060155934313E-3</v>
      </c>
      <c r="D85" s="41">
        <f>'Survival-1cycle NMA'!AE86</f>
        <v>0.12802997499230487</v>
      </c>
      <c r="E85" s="12">
        <f t="shared" si="14"/>
        <v>0</v>
      </c>
      <c r="F85" s="12">
        <v>9.5787734382546202E-2</v>
      </c>
      <c r="G85" s="12">
        <v>4.1975890875189303E-3</v>
      </c>
      <c r="H85" s="12">
        <f t="shared" si="15"/>
        <v>9.1590145295027278E-2</v>
      </c>
      <c r="I85" s="41">
        <f>'Survival-1cycle NMA'!AF86</f>
        <v>3.8857945865147528E-2</v>
      </c>
      <c r="J85" s="12">
        <f t="shared" si="16"/>
        <v>0</v>
      </c>
      <c r="K85" s="41">
        <f>'Survival-1cycle NMA'!AG86</f>
        <v>4.9337053991308208E-2</v>
      </c>
      <c r="L85" s="12">
        <v>9.3301239555368995E-2</v>
      </c>
      <c r="M85" s="12">
        <v>9.5787734382546202E-2</v>
      </c>
      <c r="N85" s="12">
        <v>4.1975890875189303E-3</v>
      </c>
      <c r="O85" s="41">
        <f>'Survival-1cycle NMA'!AF86</f>
        <v>3.8857945865147528E-2</v>
      </c>
      <c r="P85" s="12">
        <f t="shared" si="17"/>
        <v>0</v>
      </c>
      <c r="Q85" s="41">
        <f>'Survival-1cycle NMA'!AG86</f>
        <v>4.9337053991308208E-2</v>
      </c>
      <c r="R85" s="12">
        <v>9.5787734382546202E-2</v>
      </c>
      <c r="S85" s="12">
        <f t="shared" si="18"/>
        <v>9.1590145295027278E-2</v>
      </c>
      <c r="T85" s="12">
        <v>4.1975890875189303E-3</v>
      </c>
      <c r="U85" s="41">
        <f>'Survival-1cycle NMA'!AH86</f>
        <v>8.070587748997925E-3</v>
      </c>
      <c r="V85" s="12">
        <f t="shared" si="19"/>
        <v>0</v>
      </c>
      <c r="W85" s="41">
        <f>'Survival-1cycle NMA'!AI86</f>
        <v>8.9420890284012122E-3</v>
      </c>
      <c r="X85" s="41">
        <f>'Survival-1cycle NMA'!AF86</f>
        <v>3.8857945865147528E-2</v>
      </c>
      <c r="Y85" s="12">
        <f t="shared" si="20"/>
        <v>0</v>
      </c>
      <c r="Z85" s="41">
        <f>'Survival-1cycle NMA'!AG86</f>
        <v>4.9337053991308208E-2</v>
      </c>
      <c r="AA85" s="41">
        <f>'Survival-1cycle NMA'!AN86</f>
        <v>1.3246402229736713E-2</v>
      </c>
      <c r="AB85" s="12">
        <f t="shared" si="21"/>
        <v>1.3239125609471729E-2</v>
      </c>
      <c r="AC85" s="41">
        <f>'Survival-1cycle NMA'!AO86</f>
        <v>7.2766202649844087E-6</v>
      </c>
      <c r="AD85" s="41">
        <f>'Survival-1cycle NMA'!AJ86</f>
        <v>5.7704497610042782E-3</v>
      </c>
      <c r="AE85" s="12">
        <f t="shared" si="22"/>
        <v>0</v>
      </c>
      <c r="AF85" s="41">
        <f>'Survival-1cycle NMA'!AK86</f>
        <v>4.6923318749458751E-2</v>
      </c>
      <c r="AG85" s="12">
        <v>9.5787734382546202E-2</v>
      </c>
      <c r="AH85" s="12">
        <f t="shared" si="23"/>
        <v>9.1590145295027278E-2</v>
      </c>
      <c r="AI85" s="12">
        <v>4.1975890875189303E-3</v>
      </c>
      <c r="AJ85" s="41">
        <f>'Survival-1cycle NMA'!AL86</f>
        <v>1.3241443188738292E-6</v>
      </c>
      <c r="AK85" s="12">
        <f t="shared" si="24"/>
        <v>0</v>
      </c>
      <c r="AL85" s="41">
        <f>'Survival-1cycle NMA'!AM86</f>
        <v>2.716937914668531E-3</v>
      </c>
      <c r="AM85" s="41">
        <f>'Survival-1cycle NMA'!AN86</f>
        <v>1.3246402229736713E-2</v>
      </c>
      <c r="AN85" s="12">
        <f t="shared" si="25"/>
        <v>1.3239125609471729E-2</v>
      </c>
      <c r="AO85" s="41">
        <f>'Survival-1cycle NMA'!AO86</f>
        <v>7.2766202649844087E-6</v>
      </c>
    </row>
    <row r="86" spans="1:41">
      <c r="A86" s="12">
        <v>83</v>
      </c>
      <c r="B86" s="12">
        <f t="shared" si="13"/>
        <v>4.7178082191780826</v>
      </c>
      <c r="C86" s="41">
        <f>'Survival-1cycle NMA'!AD87</f>
        <v>4.0921135749710461E-3</v>
      </c>
      <c r="D86" s="41">
        <f>'Survival-1cycle NMA'!AE87</f>
        <v>0.12679305887761252</v>
      </c>
      <c r="E86" s="12">
        <f t="shared" si="14"/>
        <v>0</v>
      </c>
      <c r="F86" s="12">
        <v>9.4071973066799403E-2</v>
      </c>
      <c r="G86" s="12">
        <v>4.0355771960284897E-3</v>
      </c>
      <c r="H86" s="12">
        <f t="shared" si="15"/>
        <v>9.0036395870770919E-2</v>
      </c>
      <c r="I86" s="41">
        <f>'Survival-1cycle NMA'!AF87</f>
        <v>3.7295351650907062E-2</v>
      </c>
      <c r="J86" s="12">
        <f t="shared" si="16"/>
        <v>0</v>
      </c>
      <c r="K86" s="41">
        <f>'Survival-1cycle NMA'!AG87</f>
        <v>4.8314538411901364E-2</v>
      </c>
      <c r="L86" s="12">
        <v>9.1363051022460701E-2</v>
      </c>
      <c r="M86" s="12">
        <v>9.4071973066799403E-2</v>
      </c>
      <c r="N86" s="12">
        <v>4.0355771960284897E-3</v>
      </c>
      <c r="O86" s="41">
        <f>'Survival-1cycle NMA'!AF87</f>
        <v>3.7295351650907062E-2</v>
      </c>
      <c r="P86" s="12">
        <f t="shared" si="17"/>
        <v>0</v>
      </c>
      <c r="Q86" s="41">
        <f>'Survival-1cycle NMA'!AG87</f>
        <v>4.8314538411901364E-2</v>
      </c>
      <c r="R86" s="12">
        <v>9.4071973066799403E-2</v>
      </c>
      <c r="S86" s="12">
        <f t="shared" si="18"/>
        <v>9.0036395870770919E-2</v>
      </c>
      <c r="T86" s="12">
        <v>4.0355771960284897E-3</v>
      </c>
      <c r="U86" s="41">
        <f>'Survival-1cycle NMA'!AH87</f>
        <v>7.3942970319396542E-3</v>
      </c>
      <c r="V86" s="12">
        <f t="shared" si="19"/>
        <v>0</v>
      </c>
      <c r="W86" s="41">
        <f>'Survival-1cycle NMA'!AI87</f>
        <v>8.5008759763505002E-3</v>
      </c>
      <c r="X86" s="41">
        <f>'Survival-1cycle NMA'!AF87</f>
        <v>3.7295351650907062E-2</v>
      </c>
      <c r="Y86" s="12">
        <f t="shared" si="20"/>
        <v>0</v>
      </c>
      <c r="Z86" s="41">
        <f>'Survival-1cycle NMA'!AG87</f>
        <v>4.8314538411901364E-2</v>
      </c>
      <c r="AA86" s="41">
        <f>'Survival-1cycle NMA'!AN87</f>
        <v>1.2513098191487701E-2</v>
      </c>
      <c r="AB86" s="12">
        <f t="shared" si="21"/>
        <v>1.2506766426604147E-2</v>
      </c>
      <c r="AC86" s="41">
        <f>'Survival-1cycle NMA'!AO87</f>
        <v>6.3317648835541246E-6</v>
      </c>
      <c r="AD86" s="41">
        <f>'Survival-1cycle NMA'!AJ87</f>
        <v>5.1641554387391016E-3</v>
      </c>
      <c r="AE86" s="12">
        <f t="shared" si="22"/>
        <v>0</v>
      </c>
      <c r="AF86" s="41">
        <f>'Survival-1cycle NMA'!AK87</f>
        <v>4.5791030504829688E-2</v>
      </c>
      <c r="AG86" s="12">
        <v>9.4071973066799403E-2</v>
      </c>
      <c r="AH86" s="12">
        <f t="shared" si="23"/>
        <v>9.0036395870770919E-2</v>
      </c>
      <c r="AI86" s="12">
        <v>4.0355771960284897E-3</v>
      </c>
      <c r="AJ86" s="41">
        <f>'Survival-1cycle NMA'!AL87</f>
        <v>9.1684447071676183E-7</v>
      </c>
      <c r="AK86" s="12">
        <f t="shared" si="24"/>
        <v>0</v>
      </c>
      <c r="AL86" s="41">
        <f>'Survival-1cycle NMA'!AM87</f>
        <v>2.5462625737935653E-3</v>
      </c>
      <c r="AM86" s="41">
        <f>'Survival-1cycle NMA'!AN87</f>
        <v>1.2513098191487701E-2</v>
      </c>
      <c r="AN86" s="12">
        <f t="shared" si="25"/>
        <v>1.2506766426604147E-2</v>
      </c>
      <c r="AO86" s="41">
        <f>'Survival-1cycle NMA'!AO87</f>
        <v>6.3317648835541246E-6</v>
      </c>
    </row>
    <row r="87" spans="1:41">
      <c r="A87" s="12">
        <v>84</v>
      </c>
      <c r="B87" s="12">
        <f t="shared" si="13"/>
        <v>4.7753424657534245</v>
      </c>
      <c r="C87" s="41">
        <f>'Survival-1cycle NMA'!AD88</f>
        <v>3.6830726057789052E-3</v>
      </c>
      <c r="D87" s="41">
        <f>'Survival-1cycle NMA'!AE88</f>
        <v>0.12557972333584955</v>
      </c>
      <c r="E87" s="12">
        <f t="shared" si="14"/>
        <v>0</v>
      </c>
      <c r="F87" s="12">
        <v>9.2399258929710806E-2</v>
      </c>
      <c r="G87" s="12">
        <v>3.8810375645117199E-3</v>
      </c>
      <c r="H87" s="12">
        <f t="shared" si="15"/>
        <v>8.8518221365199087E-2</v>
      </c>
      <c r="I87" s="41">
        <f>'Survival-1cycle NMA'!AF88</f>
        <v>3.5796341615943569E-2</v>
      </c>
      <c r="J87" s="12">
        <f t="shared" si="16"/>
        <v>0</v>
      </c>
      <c r="K87" s="41">
        <f>'Survival-1cycle NMA'!AG88</f>
        <v>4.7321259956407326E-2</v>
      </c>
      <c r="L87" s="12">
        <v>8.9477682689215896E-2</v>
      </c>
      <c r="M87" s="12">
        <v>9.2399258929710806E-2</v>
      </c>
      <c r="N87" s="12">
        <v>3.8810375645117199E-3</v>
      </c>
      <c r="O87" s="41">
        <f>'Survival-1cycle NMA'!AF88</f>
        <v>3.5796341615943569E-2</v>
      </c>
      <c r="P87" s="12">
        <f t="shared" si="17"/>
        <v>0</v>
      </c>
      <c r="Q87" s="41">
        <f>'Survival-1cycle NMA'!AG88</f>
        <v>4.7321259956407326E-2</v>
      </c>
      <c r="R87" s="12">
        <v>9.2399258929710806E-2</v>
      </c>
      <c r="S87" s="12">
        <f t="shared" si="18"/>
        <v>8.8518221365199087E-2</v>
      </c>
      <c r="T87" s="12">
        <v>3.8810375645117199E-3</v>
      </c>
      <c r="U87" s="41">
        <f>'Survival-1cycle NMA'!AH88</f>
        <v>6.7710849402941812E-3</v>
      </c>
      <c r="V87" s="12">
        <f t="shared" si="19"/>
        <v>0</v>
      </c>
      <c r="W87" s="41">
        <f>'Survival-1cycle NMA'!AI88</f>
        <v>8.0834267487675995E-3</v>
      </c>
      <c r="X87" s="41">
        <f>'Survival-1cycle NMA'!AF88</f>
        <v>3.5796341615943569E-2</v>
      </c>
      <c r="Y87" s="12">
        <f t="shared" si="20"/>
        <v>0</v>
      </c>
      <c r="Z87" s="41">
        <f>'Survival-1cycle NMA'!AG88</f>
        <v>4.7321259956407326E-2</v>
      </c>
      <c r="AA87" s="41">
        <f>'Survival-1cycle NMA'!AN88</f>
        <v>1.1820415876930952E-2</v>
      </c>
      <c r="AB87" s="12">
        <f t="shared" si="21"/>
        <v>1.1814903130472133E-2</v>
      </c>
      <c r="AC87" s="41">
        <f>'Survival-1cycle NMA'!AO88</f>
        <v>5.5127464588188601E-6</v>
      </c>
      <c r="AD87" s="41">
        <f>'Survival-1cycle NMA'!AJ88</f>
        <v>4.6166456172894851E-3</v>
      </c>
      <c r="AE87" s="12">
        <f t="shared" si="22"/>
        <v>0</v>
      </c>
      <c r="AF87" s="41">
        <f>'Survival-1cycle NMA'!AK88</f>
        <v>4.4694006377902898E-2</v>
      </c>
      <c r="AG87" s="12">
        <v>9.2399258929710806E-2</v>
      </c>
      <c r="AH87" s="12">
        <f t="shared" si="23"/>
        <v>8.8518221365199087E-2</v>
      </c>
      <c r="AI87" s="12">
        <v>3.8810375645117199E-3</v>
      </c>
      <c r="AJ87" s="41">
        <f>'Survival-1cycle NMA'!AL88</f>
        <v>6.3120436535780836E-7</v>
      </c>
      <c r="AK87" s="12">
        <f t="shared" si="24"/>
        <v>0</v>
      </c>
      <c r="AL87" s="41">
        <f>'Survival-1cycle NMA'!AM88</f>
        <v>2.3870673548657267E-3</v>
      </c>
      <c r="AM87" s="41">
        <f>'Survival-1cycle NMA'!AN88</f>
        <v>1.1820415876930952E-2</v>
      </c>
      <c r="AN87" s="12">
        <f t="shared" si="25"/>
        <v>1.1814903130472133E-2</v>
      </c>
      <c r="AO87" s="41">
        <f>'Survival-1cycle NMA'!AO88</f>
        <v>5.5127464588188601E-6</v>
      </c>
    </row>
    <row r="88" spans="1:41">
      <c r="A88" s="12">
        <v>85</v>
      </c>
      <c r="B88" s="12">
        <f t="shared" si="13"/>
        <v>4.8328767123287673</v>
      </c>
      <c r="C88" s="41">
        <f>'Survival-1cycle NMA'!AD89</f>
        <v>3.3123612620276858E-3</v>
      </c>
      <c r="D88" s="41">
        <f>'Survival-1cycle NMA'!AE89</f>
        <v>0.12438926880800179</v>
      </c>
      <c r="E88" s="12">
        <f t="shared" si="14"/>
        <v>0</v>
      </c>
      <c r="F88" s="12">
        <v>9.0768178839487804E-2</v>
      </c>
      <c r="G88" s="12">
        <v>3.73356759919303E-3</v>
      </c>
      <c r="H88" s="12">
        <f t="shared" si="15"/>
        <v>8.7034611240294768E-2</v>
      </c>
      <c r="I88" s="41">
        <f>'Survival-1cycle NMA'!AF89</f>
        <v>3.4358301790406665E-2</v>
      </c>
      <c r="J88" s="12">
        <f t="shared" si="16"/>
        <v>0</v>
      </c>
      <c r="K88" s="41">
        <f>'Survival-1cycle NMA'!AG89</f>
        <v>4.6356138304867858E-2</v>
      </c>
      <c r="L88" s="12">
        <v>8.7643332244939004E-2</v>
      </c>
      <c r="M88" s="12">
        <v>9.0768178839487804E-2</v>
      </c>
      <c r="N88" s="12">
        <v>3.73356759919303E-3</v>
      </c>
      <c r="O88" s="41">
        <f>'Survival-1cycle NMA'!AF89</f>
        <v>3.4358301790406665E-2</v>
      </c>
      <c r="P88" s="12">
        <f t="shared" si="17"/>
        <v>0</v>
      </c>
      <c r="Q88" s="41">
        <f>'Survival-1cycle NMA'!AG89</f>
        <v>4.6356138304867858E-2</v>
      </c>
      <c r="R88" s="12">
        <v>9.0768178839487804E-2</v>
      </c>
      <c r="S88" s="12">
        <f t="shared" si="18"/>
        <v>8.7034611240294768E-2</v>
      </c>
      <c r="T88" s="12">
        <v>3.73356759919303E-3</v>
      </c>
      <c r="U88" s="41">
        <f>'Survival-1cycle NMA'!AH89</f>
        <v>6.1971299084981561E-3</v>
      </c>
      <c r="V88" s="12">
        <f t="shared" si="19"/>
        <v>0</v>
      </c>
      <c r="W88" s="41">
        <f>'Survival-1cycle NMA'!AI89</f>
        <v>7.6883552333577099E-3</v>
      </c>
      <c r="X88" s="41">
        <f>'Survival-1cycle NMA'!AF89</f>
        <v>3.4358301790406665E-2</v>
      </c>
      <c r="Y88" s="12">
        <f t="shared" si="20"/>
        <v>0</v>
      </c>
      <c r="Z88" s="41">
        <f>'Survival-1cycle NMA'!AG89</f>
        <v>4.6356138304867858E-2</v>
      </c>
      <c r="AA88" s="41">
        <f>'Survival-1cycle NMA'!AN89</f>
        <v>1.1166109173967681E-2</v>
      </c>
      <c r="AB88" s="12">
        <f t="shared" si="21"/>
        <v>1.1161306778815898E-2</v>
      </c>
      <c r="AC88" s="41">
        <f>'Survival-1cycle NMA'!AO89</f>
        <v>4.802395151782898E-6</v>
      </c>
      <c r="AD88" s="41">
        <f>'Survival-1cycle NMA'!AJ89</f>
        <v>4.1228000000308011E-3</v>
      </c>
      <c r="AE88" s="12">
        <f t="shared" si="22"/>
        <v>0</v>
      </c>
      <c r="AF88" s="41">
        <f>'Survival-1cycle NMA'!AK89</f>
        <v>4.3630888657825204E-2</v>
      </c>
      <c r="AG88" s="12">
        <v>9.0768178839487804E-2</v>
      </c>
      <c r="AH88" s="12">
        <f t="shared" si="23"/>
        <v>8.7034611240294768E-2</v>
      </c>
      <c r="AI88" s="12">
        <v>3.73356759919303E-3</v>
      </c>
      <c r="AJ88" s="41">
        <f>'Survival-1cycle NMA'!AL89</f>
        <v>4.3206319281983631E-7</v>
      </c>
      <c r="AK88" s="12">
        <f t="shared" si="24"/>
        <v>0</v>
      </c>
      <c r="AL88" s="41">
        <f>'Survival-1cycle NMA'!AM89</f>
        <v>2.2385297872957737E-3</v>
      </c>
      <c r="AM88" s="41">
        <f>'Survival-1cycle NMA'!AN89</f>
        <v>1.1166109173967681E-2</v>
      </c>
      <c r="AN88" s="12">
        <f t="shared" si="25"/>
        <v>1.1161306778815898E-2</v>
      </c>
      <c r="AO88" s="41">
        <f>'Survival-1cycle NMA'!AO89</f>
        <v>4.802395151782898E-6</v>
      </c>
    </row>
    <row r="89" spans="1:41">
      <c r="A89" s="12">
        <v>86</v>
      </c>
      <c r="B89" s="12">
        <f t="shared" si="13"/>
        <v>4.8904109589041092</v>
      </c>
      <c r="C89" s="41">
        <f>'Survival-1cycle NMA'!AD90</f>
        <v>2.976674261192234E-3</v>
      </c>
      <c r="D89" s="41">
        <f>'Survival-1cycle NMA'!AE90</f>
        <v>0.1232210241486881</v>
      </c>
      <c r="E89" s="12">
        <f t="shared" si="14"/>
        <v>0</v>
      </c>
      <c r="F89" s="12">
        <v>8.9177377452701406E-2</v>
      </c>
      <c r="G89" s="12">
        <v>3.5927895802616702E-3</v>
      </c>
      <c r="H89" s="12">
        <f t="shared" si="15"/>
        <v>8.5584587872439735E-2</v>
      </c>
      <c r="I89" s="41">
        <f>'Survival-1cycle NMA'!AF90</f>
        <v>3.297872637082272E-2</v>
      </c>
      <c r="J89" s="12">
        <f t="shared" si="16"/>
        <v>0</v>
      </c>
      <c r="K89" s="41">
        <f>'Survival-1cycle NMA'!AG90</f>
        <v>4.5418142377593229E-2</v>
      </c>
      <c r="L89" s="12">
        <v>8.5858271626096397E-2</v>
      </c>
      <c r="M89" s="12">
        <v>8.9177377452701406E-2</v>
      </c>
      <c r="N89" s="12">
        <v>3.5927895802616702E-3</v>
      </c>
      <c r="O89" s="41">
        <f>'Survival-1cycle NMA'!AF90</f>
        <v>3.297872637082272E-2</v>
      </c>
      <c r="P89" s="12">
        <f t="shared" si="17"/>
        <v>0</v>
      </c>
      <c r="Q89" s="41">
        <f>'Survival-1cycle NMA'!AG90</f>
        <v>4.5418142377593229E-2</v>
      </c>
      <c r="R89" s="12">
        <v>8.9177377452701406E-2</v>
      </c>
      <c r="S89" s="12">
        <f t="shared" si="18"/>
        <v>8.5584587872439735E-2</v>
      </c>
      <c r="T89" s="12">
        <v>3.5927895802616702E-3</v>
      </c>
      <c r="U89" s="41">
        <f>'Survival-1cycle NMA'!AH90</f>
        <v>5.6688532310564714E-3</v>
      </c>
      <c r="V89" s="12">
        <f t="shared" si="19"/>
        <v>0</v>
      </c>
      <c r="W89" s="41">
        <f>'Survival-1cycle NMA'!AI90</f>
        <v>7.3143622061323478E-3</v>
      </c>
      <c r="X89" s="41">
        <f>'Survival-1cycle NMA'!AF90</f>
        <v>3.297872637082272E-2</v>
      </c>
      <c r="Y89" s="12">
        <f t="shared" si="20"/>
        <v>0</v>
      </c>
      <c r="Z89" s="41">
        <f>'Survival-1cycle NMA'!AG90</f>
        <v>4.5418142377593229E-2</v>
      </c>
      <c r="AA89" s="41">
        <f>'Survival-1cycle NMA'!AN90</f>
        <v>1.0548055413110189E-2</v>
      </c>
      <c r="AB89" s="12">
        <f t="shared" si="21"/>
        <v>1.0543869474595357E-2</v>
      </c>
      <c r="AC89" s="41">
        <f>'Survival-1cycle NMA'!AO90</f>
        <v>4.1859385148319225E-6</v>
      </c>
      <c r="AD89" s="41">
        <f>'Survival-1cycle NMA'!AJ90</f>
        <v>3.6778785611040342E-3</v>
      </c>
      <c r="AE89" s="12">
        <f t="shared" si="22"/>
        <v>0</v>
      </c>
      <c r="AF89" s="41">
        <f>'Survival-1cycle NMA'!AK90</f>
        <v>4.2600382177100708E-2</v>
      </c>
      <c r="AG89" s="12">
        <v>8.9177377452701406E-2</v>
      </c>
      <c r="AH89" s="12">
        <f t="shared" si="23"/>
        <v>8.5584587872439735E-2</v>
      </c>
      <c r="AI89" s="12">
        <v>3.5927895802616702E-3</v>
      </c>
      <c r="AJ89" s="41">
        <f>'Survival-1cycle NMA'!AL90</f>
        <v>2.9404685753580863E-7</v>
      </c>
      <c r="AK89" s="12">
        <f t="shared" si="24"/>
        <v>0</v>
      </c>
      <c r="AL89" s="41">
        <f>'Survival-1cycle NMA'!AM90</f>
        <v>2.0998898394010796E-3</v>
      </c>
      <c r="AM89" s="41">
        <f>'Survival-1cycle NMA'!AN90</f>
        <v>1.0548055413110189E-2</v>
      </c>
      <c r="AN89" s="12">
        <f t="shared" si="25"/>
        <v>1.0543869474595357E-2</v>
      </c>
      <c r="AO89" s="41">
        <f>'Survival-1cycle NMA'!AO90</f>
        <v>4.1859385148319225E-6</v>
      </c>
    </row>
    <row r="90" spans="1:41">
      <c r="A90" s="12">
        <v>87</v>
      </c>
      <c r="B90" s="12">
        <f t="shared" si="13"/>
        <v>4.9479452054794519</v>
      </c>
      <c r="C90" s="41">
        <f>'Survival-1cycle NMA'!AD91</f>
        <v>2.672960178848376E-3</v>
      </c>
      <c r="D90" s="41">
        <f>'Survival-1cycle NMA'!AE91</f>
        <v>0.12207434516126778</v>
      </c>
      <c r="E90" s="12">
        <f t="shared" si="14"/>
        <v>0</v>
      </c>
      <c r="F90" s="12">
        <v>8.7625554375331802E-2</v>
      </c>
      <c r="G90" s="12">
        <v>3.4583489262869499E-3</v>
      </c>
      <c r="H90" s="12">
        <f t="shared" si="15"/>
        <v>8.4167205449044852E-2</v>
      </c>
      <c r="I90" s="41">
        <f>'Survival-1cycle NMA'!AF91</f>
        <v>3.1655213252326973E-2</v>
      </c>
      <c r="J90" s="12">
        <f t="shared" si="16"/>
        <v>0</v>
      </c>
      <c r="K90" s="41">
        <f>'Survival-1cycle NMA'!AG91</f>
        <v>4.4506287659500487E-2</v>
      </c>
      <c r="L90" s="12">
        <v>8.4120843428811001E-2</v>
      </c>
      <c r="M90" s="12">
        <v>8.7625554375331802E-2</v>
      </c>
      <c r="N90" s="12">
        <v>3.4583489262869499E-3</v>
      </c>
      <c r="O90" s="41">
        <f>'Survival-1cycle NMA'!AF91</f>
        <v>3.1655213252326973E-2</v>
      </c>
      <c r="P90" s="12">
        <f t="shared" si="17"/>
        <v>0</v>
      </c>
      <c r="Q90" s="41">
        <f>'Survival-1cycle NMA'!AG91</f>
        <v>4.4506287659500487E-2</v>
      </c>
      <c r="R90" s="12">
        <v>8.7625554375331802E-2</v>
      </c>
      <c r="S90" s="12">
        <f t="shared" si="18"/>
        <v>8.4167205449044852E-2</v>
      </c>
      <c r="T90" s="12">
        <v>3.4583489262869499E-3</v>
      </c>
      <c r="U90" s="41">
        <f>'Survival-1cycle NMA'!AH91</f>
        <v>5.1829066210777363E-3</v>
      </c>
      <c r="V90" s="12">
        <f t="shared" si="19"/>
        <v>0</v>
      </c>
      <c r="W90" s="41">
        <f>'Survival-1cycle NMA'!AI91</f>
        <v>6.9602295230286855E-3</v>
      </c>
      <c r="X90" s="41">
        <f>'Survival-1cycle NMA'!AF91</f>
        <v>3.1655213252326973E-2</v>
      </c>
      <c r="Y90" s="12">
        <f t="shared" si="20"/>
        <v>0</v>
      </c>
      <c r="Z90" s="41">
        <f>'Survival-1cycle NMA'!AG91</f>
        <v>4.4506287659500487E-2</v>
      </c>
      <c r="AA90" s="41">
        <f>'Survival-1cycle NMA'!AN91</f>
        <v>9.9642486750551942E-3</v>
      </c>
      <c r="AB90" s="12">
        <f t="shared" si="21"/>
        <v>9.9605980157097002E-3</v>
      </c>
      <c r="AC90" s="41">
        <f>'Survival-1cycle NMA'!AO91</f>
        <v>3.6506593454947624E-6</v>
      </c>
      <c r="AD90" s="41">
        <f>'Survival-1cycle NMA'!AJ91</f>
        <v>3.2775005509722965E-3</v>
      </c>
      <c r="AE90" s="12">
        <f t="shared" si="22"/>
        <v>0</v>
      </c>
      <c r="AF90" s="41">
        <f>'Survival-1cycle NMA'!AK91</f>
        <v>4.1601250950871867E-2</v>
      </c>
      <c r="AG90" s="12">
        <v>8.7625554375331802E-2</v>
      </c>
      <c r="AH90" s="12">
        <f t="shared" si="23"/>
        <v>8.4167205449044852E-2</v>
      </c>
      <c r="AI90" s="12">
        <v>3.4583489262869499E-3</v>
      </c>
      <c r="AJ90" s="41">
        <f>'Survival-1cycle NMA'!AL91</f>
        <v>1.9896052272256354E-7</v>
      </c>
      <c r="AK90" s="12">
        <f t="shared" si="24"/>
        <v>0</v>
      </c>
      <c r="AL90" s="41">
        <f>'Survival-1cycle NMA'!AM91</f>
        <v>1.9704449214943023E-3</v>
      </c>
      <c r="AM90" s="41">
        <f>'Survival-1cycle NMA'!AN91</f>
        <v>9.9642486750551942E-3</v>
      </c>
      <c r="AN90" s="12">
        <f t="shared" si="25"/>
        <v>9.9605980157097002E-3</v>
      </c>
      <c r="AO90" s="41">
        <f>'Survival-1cycle NMA'!AO91</f>
        <v>3.6506593454947624E-6</v>
      </c>
    </row>
    <row r="91" spans="1:41">
      <c r="A91" s="12">
        <v>88</v>
      </c>
      <c r="B91" s="12">
        <f t="shared" si="13"/>
        <v>5.0054794520547947</v>
      </c>
      <c r="C91" s="41">
        <f>'Survival-1cycle NMA'!AD92</f>
        <v>2.3984052653436773E-3</v>
      </c>
      <c r="D91" s="41">
        <f>'Survival-1cycle NMA'!AE92</f>
        <v>0.12094861322426698</v>
      </c>
      <c r="E91" s="12">
        <f t="shared" si="14"/>
        <v>0</v>
      </c>
      <c r="F91" s="12">
        <v>8.6111461486808594E-2</v>
      </c>
      <c r="G91" s="12">
        <v>3.32991259366445E-3</v>
      </c>
      <c r="H91" s="12">
        <f t="shared" si="15"/>
        <v>8.2781548893144138E-2</v>
      </c>
      <c r="I91" s="41">
        <f>'Survival-1cycle NMA'!AF92</f>
        <v>3.0385459741495351E-2</v>
      </c>
      <c r="J91" s="12">
        <f t="shared" si="16"/>
        <v>0</v>
      </c>
      <c r="K91" s="41">
        <f>'Survival-1cycle NMA'!AG92</f>
        <v>4.3619633693380205E-2</v>
      </c>
      <c r="L91" s="12">
        <v>8.2429457519929306E-2</v>
      </c>
      <c r="M91" s="12">
        <v>8.6111461486808594E-2</v>
      </c>
      <c r="N91" s="12">
        <v>3.32991259366445E-3</v>
      </c>
      <c r="O91" s="41">
        <f>'Survival-1cycle NMA'!AF92</f>
        <v>3.0385459741495351E-2</v>
      </c>
      <c r="P91" s="12">
        <f t="shared" si="17"/>
        <v>0</v>
      </c>
      <c r="Q91" s="41">
        <f>'Survival-1cycle NMA'!AG92</f>
        <v>4.3619633693380205E-2</v>
      </c>
      <c r="R91" s="12">
        <v>8.6111461486808594E-2</v>
      </c>
      <c r="S91" s="12">
        <f t="shared" si="18"/>
        <v>8.2781548893144138E-2</v>
      </c>
      <c r="T91" s="12">
        <v>3.32991259366445E-3</v>
      </c>
      <c r="U91" s="41">
        <f>'Survival-1cycle NMA'!AH92</f>
        <v>4.7361601236843767E-3</v>
      </c>
      <c r="V91" s="12">
        <f t="shared" si="19"/>
        <v>0</v>
      </c>
      <c r="W91" s="41">
        <f>'Survival-1cycle NMA'!AI92</f>
        <v>6.6248147222350362E-3</v>
      </c>
      <c r="X91" s="41">
        <f>'Survival-1cycle NMA'!AF92</f>
        <v>3.0385459741495351E-2</v>
      </c>
      <c r="Y91" s="12">
        <f t="shared" si="20"/>
        <v>0</v>
      </c>
      <c r="Z91" s="41">
        <f>'Survival-1cycle NMA'!AG92</f>
        <v>4.3619633693380205E-2</v>
      </c>
      <c r="AA91" s="41">
        <f>'Survival-1cycle NMA'!AN92</f>
        <v>9.4127934509987011E-3</v>
      </c>
      <c r="AB91" s="12">
        <f t="shared" si="21"/>
        <v>9.409607847610392E-3</v>
      </c>
      <c r="AC91" s="41">
        <f>'Survival-1cycle NMA'!AO92</f>
        <v>3.1856033883089303E-6</v>
      </c>
      <c r="AD91" s="41">
        <f>'Survival-1cycle NMA'!AJ92</f>
        <v>2.9176238552941392E-3</v>
      </c>
      <c r="AE91" s="12">
        <f t="shared" si="22"/>
        <v>0</v>
      </c>
      <c r="AF91" s="41">
        <f>'Survival-1cycle NMA'!AK92</f>
        <v>4.0632315022648066E-2</v>
      </c>
      <c r="AG91" s="12">
        <v>8.6111461486808594E-2</v>
      </c>
      <c r="AH91" s="12">
        <f t="shared" si="23"/>
        <v>8.2781548893144138E-2</v>
      </c>
      <c r="AI91" s="12">
        <v>3.32991259366445E-3</v>
      </c>
      <c r="AJ91" s="41">
        <f>'Survival-1cycle NMA'!AL92</f>
        <v>1.3384049933394549E-7</v>
      </c>
      <c r="AK91" s="12">
        <f t="shared" si="24"/>
        <v>0</v>
      </c>
      <c r="AL91" s="41">
        <f>'Survival-1cycle NMA'!AM92</f>
        <v>1.8495453082606036E-3</v>
      </c>
      <c r="AM91" s="41">
        <f>'Survival-1cycle NMA'!AN92</f>
        <v>9.4127934509987011E-3</v>
      </c>
      <c r="AN91" s="12">
        <f t="shared" si="25"/>
        <v>9.409607847610392E-3</v>
      </c>
      <c r="AO91" s="41">
        <f>'Survival-1cycle NMA'!AO92</f>
        <v>3.1856033883089303E-6</v>
      </c>
    </row>
    <row r="92" spans="1:41">
      <c r="A92" s="12">
        <v>89</v>
      </c>
      <c r="B92" s="12">
        <f t="shared" si="13"/>
        <v>5.0630136986301366</v>
      </c>
      <c r="C92" s="41">
        <f>'Survival-1cycle NMA'!AD93</f>
        <v>2.1504179427462985E-3</v>
      </c>
      <c r="D92" s="41">
        <f>'Survival-1cycle NMA'!AE93</f>
        <v>0.11984323400246645</v>
      </c>
      <c r="E92" s="12">
        <f t="shared" si="14"/>
        <v>0</v>
      </c>
      <c r="F92" s="12">
        <v>8.4633900416340904E-2</v>
      </c>
      <c r="G92" s="12">
        <v>3.2071675995043502E-3</v>
      </c>
      <c r="H92" s="12">
        <f t="shared" si="15"/>
        <v>8.1426732816836558E-2</v>
      </c>
      <c r="I92" s="41">
        <f>'Survival-1cycle NMA'!AF93</f>
        <v>2.9167258443004107E-2</v>
      </c>
      <c r="J92" s="12">
        <f t="shared" si="16"/>
        <v>0</v>
      </c>
      <c r="K92" s="41">
        <f>'Survival-1cycle NMA'!AG93</f>
        <v>4.2757281729945376E-2</v>
      </c>
      <c r="L92" s="12">
        <v>8.0782587834319394E-2</v>
      </c>
      <c r="M92" s="12">
        <v>8.4633900416340904E-2</v>
      </c>
      <c r="N92" s="12">
        <v>3.2071675995043502E-3</v>
      </c>
      <c r="O92" s="41">
        <f>'Survival-1cycle NMA'!AF93</f>
        <v>2.9167258443004107E-2</v>
      </c>
      <c r="P92" s="12">
        <f t="shared" si="17"/>
        <v>0</v>
      </c>
      <c r="Q92" s="41">
        <f>'Survival-1cycle NMA'!AG93</f>
        <v>4.2757281729945376E-2</v>
      </c>
      <c r="R92" s="12">
        <v>8.4633900416340904E-2</v>
      </c>
      <c r="S92" s="12">
        <f t="shared" si="18"/>
        <v>8.1426732816836558E-2</v>
      </c>
      <c r="T92" s="12">
        <v>3.2071675995043502E-3</v>
      </c>
      <c r="U92" s="41">
        <f>'Survival-1cycle NMA'!AH93</f>
        <v>4.325690404041755E-3</v>
      </c>
      <c r="V92" s="12">
        <f t="shared" si="19"/>
        <v>0</v>
      </c>
      <c r="W92" s="41">
        <f>'Survival-1cycle NMA'!AI93</f>
        <v>6.3070460067893644E-3</v>
      </c>
      <c r="X92" s="41">
        <f>'Survival-1cycle NMA'!AF93</f>
        <v>2.9167258443004107E-2</v>
      </c>
      <c r="Y92" s="12">
        <f t="shared" si="20"/>
        <v>0</v>
      </c>
      <c r="Z92" s="41">
        <f>'Survival-1cycle NMA'!AG93</f>
        <v>4.2757281729945376E-2</v>
      </c>
      <c r="AA92" s="41">
        <f>'Survival-1cycle NMA'!AN93</f>
        <v>8.8918986381872466E-3</v>
      </c>
      <c r="AB92" s="12">
        <f t="shared" si="21"/>
        <v>8.8891173087067305E-3</v>
      </c>
      <c r="AC92" s="41">
        <f>'Survival-1cycle NMA'!AO93</f>
        <v>2.7813294805168991E-6</v>
      </c>
      <c r="AD92" s="41">
        <f>'Survival-1cycle NMA'!AJ93</f>
        <v>2.5945248056450086E-3</v>
      </c>
      <c r="AE92" s="12">
        <f t="shared" si="22"/>
        <v>0</v>
      </c>
      <c r="AF92" s="41">
        <f>'Survival-1cycle NMA'!AK93</f>
        <v>3.9692447502217669E-2</v>
      </c>
      <c r="AG92" s="12">
        <v>8.4633900416340904E-2</v>
      </c>
      <c r="AH92" s="12">
        <f t="shared" si="23"/>
        <v>8.1426732816836558E-2</v>
      </c>
      <c r="AI92" s="12">
        <v>3.2071675995043502E-3</v>
      </c>
      <c r="AJ92" s="41">
        <f>'Survival-1cycle NMA'!AL93</f>
        <v>8.9509199444725006E-8</v>
      </c>
      <c r="AK92" s="12">
        <f t="shared" si="24"/>
        <v>0</v>
      </c>
      <c r="AL92" s="41">
        <f>'Survival-1cycle NMA'!AM93</f>
        <v>1.7365899437526441E-3</v>
      </c>
      <c r="AM92" s="41">
        <f>'Survival-1cycle NMA'!AN93</f>
        <v>8.8918986381872466E-3</v>
      </c>
      <c r="AN92" s="12">
        <f t="shared" si="25"/>
        <v>8.8891173087067305E-3</v>
      </c>
      <c r="AO92" s="41">
        <f>'Survival-1cycle NMA'!AO93</f>
        <v>2.7813294805168991E-6</v>
      </c>
    </row>
    <row r="93" spans="1:41">
      <c r="A93" s="12">
        <v>90</v>
      </c>
      <c r="B93" s="12">
        <f t="shared" si="13"/>
        <v>5.1205479452054794</v>
      </c>
      <c r="C93" s="41">
        <f>'Survival-1cycle NMA'!AD94</f>
        <v>1.9266139931926468E-3</v>
      </c>
      <c r="D93" s="41">
        <f>'Survival-1cycle NMA'!AE94</f>
        <v>0.1187576362365467</v>
      </c>
      <c r="E93" s="12">
        <f t="shared" si="14"/>
        <v>0</v>
      </c>
      <c r="F93" s="12">
        <v>8.3191720161624697E-2</v>
      </c>
      <c r="G93" s="12">
        <v>3.0898196574600701E-3</v>
      </c>
      <c r="H93" s="12">
        <f t="shared" si="15"/>
        <v>8.010190050416463E-2</v>
      </c>
      <c r="I93" s="41">
        <f>'Survival-1cycle NMA'!AF94</f>
        <v>2.799849331353492E-2</v>
      </c>
      <c r="J93" s="12">
        <f t="shared" si="16"/>
        <v>0</v>
      </c>
      <c r="K93" s="41">
        <f>'Survival-1cycle NMA'!AG94</f>
        <v>4.1918372523495E-2</v>
      </c>
      <c r="L93" s="12">
        <v>7.9178769346902503E-2</v>
      </c>
      <c r="M93" s="12">
        <v>8.3191720161624697E-2</v>
      </c>
      <c r="N93" s="12">
        <v>3.0898196574600701E-3</v>
      </c>
      <c r="O93" s="41">
        <f>'Survival-1cycle NMA'!AF94</f>
        <v>2.799849331353492E-2</v>
      </c>
      <c r="P93" s="12">
        <f t="shared" si="17"/>
        <v>0</v>
      </c>
      <c r="Q93" s="41">
        <f>'Survival-1cycle NMA'!AG94</f>
        <v>4.1918372523495E-2</v>
      </c>
      <c r="R93" s="12">
        <v>8.3191720161624697E-2</v>
      </c>
      <c r="S93" s="12">
        <f t="shared" si="18"/>
        <v>8.010190050416463E-2</v>
      </c>
      <c r="T93" s="12">
        <v>3.0898196574600701E-3</v>
      </c>
      <c r="U93" s="41">
        <f>'Survival-1cycle NMA'!AH94</f>
        <v>3.9487694254972464E-3</v>
      </c>
      <c r="V93" s="12">
        <f t="shared" si="19"/>
        <v>0</v>
      </c>
      <c r="W93" s="41">
        <f>'Survival-1cycle NMA'!AI94</f>
        <v>6.005917579353065E-3</v>
      </c>
      <c r="X93" s="41">
        <f>'Survival-1cycle NMA'!AF94</f>
        <v>2.799849331353492E-2</v>
      </c>
      <c r="Y93" s="12">
        <f t="shared" si="20"/>
        <v>0</v>
      </c>
      <c r="Z93" s="41">
        <f>'Survival-1cycle NMA'!AG94</f>
        <v>4.1918372523495E-2</v>
      </c>
      <c r="AA93" s="41">
        <f>'Survival-1cycle NMA'!AN94</f>
        <v>8.3998718539479243E-3</v>
      </c>
      <c r="AB93" s="12">
        <f t="shared" si="21"/>
        <v>8.397442158090903E-3</v>
      </c>
      <c r="AC93" s="41">
        <f>'Survival-1cycle NMA'!AO94</f>
        <v>2.4296958570209716E-6</v>
      </c>
      <c r="AD93" s="41">
        <f>'Survival-1cycle NMA'!AJ94</f>
        <v>2.3047785255518923E-3</v>
      </c>
      <c r="AE93" s="12">
        <f t="shared" si="22"/>
        <v>0</v>
      </c>
      <c r="AF93" s="41">
        <f>'Survival-1cycle NMA'!AK94</f>
        <v>3.8780571782575622E-2</v>
      </c>
      <c r="AG93" s="12">
        <v>8.3191720161624697E-2</v>
      </c>
      <c r="AH93" s="12">
        <f t="shared" si="23"/>
        <v>8.010190050416463E-2</v>
      </c>
      <c r="AI93" s="12">
        <v>3.0898196574600701E-3</v>
      </c>
      <c r="AJ93" s="41">
        <f>'Survival-1cycle NMA'!AL94</f>
        <v>5.9510907382819475E-8</v>
      </c>
      <c r="AK93" s="12">
        <f t="shared" si="24"/>
        <v>0</v>
      </c>
      <c r="AL93" s="41">
        <f>'Survival-1cycle NMA'!AM94</f>
        <v>1.631022595652475E-3</v>
      </c>
      <c r="AM93" s="41">
        <f>'Survival-1cycle NMA'!AN94</f>
        <v>8.3998718539479243E-3</v>
      </c>
      <c r="AN93" s="12">
        <f t="shared" si="25"/>
        <v>8.397442158090903E-3</v>
      </c>
      <c r="AO93" s="41">
        <f>'Survival-1cycle NMA'!AO94</f>
        <v>2.4296958570209716E-6</v>
      </c>
    </row>
    <row r="94" spans="1:41">
      <c r="A94" s="12">
        <v>91</v>
      </c>
      <c r="B94" s="12">
        <f t="shared" si="13"/>
        <v>5.1780821917808222</v>
      </c>
      <c r="C94" s="41">
        <f>'Survival-1cycle NMA'!AD95</f>
        <v>1.724802443723414E-3</v>
      </c>
      <c r="D94" s="41">
        <f>'Survival-1cycle NMA'!AE95</f>
        <v>0.11769127060568964</v>
      </c>
      <c r="E94" s="12">
        <f t="shared" si="14"/>
        <v>0</v>
      </c>
      <c r="F94" s="12">
        <v>8.1783814840737296E-2</v>
      </c>
      <c r="G94" s="12">
        <v>2.9775919169719302E-3</v>
      </c>
      <c r="H94" s="12">
        <f t="shared" si="15"/>
        <v>7.8806222923765365E-2</v>
      </c>
      <c r="I94" s="41">
        <f>'Survival-1cycle NMA'!AF95</f>
        <v>2.6877135876538383E-2</v>
      </c>
      <c r="J94" s="12">
        <f t="shared" si="16"/>
        <v>0</v>
      </c>
      <c r="K94" s="41">
        <f>'Survival-1cycle NMA'!AG95</f>
        <v>4.1102084262914895E-2</v>
      </c>
      <c r="L94" s="12">
        <v>7.7616595208706604E-2</v>
      </c>
      <c r="M94" s="12">
        <v>8.1783814840737296E-2</v>
      </c>
      <c r="N94" s="12">
        <v>2.9775919169719302E-3</v>
      </c>
      <c r="O94" s="41">
        <f>'Survival-1cycle NMA'!AF95</f>
        <v>2.6877135876538383E-2</v>
      </c>
      <c r="P94" s="12">
        <f t="shared" si="17"/>
        <v>0</v>
      </c>
      <c r="Q94" s="41">
        <f>'Survival-1cycle NMA'!AG95</f>
        <v>4.1102084262914895E-2</v>
      </c>
      <c r="R94" s="12">
        <v>8.1783814840737296E-2</v>
      </c>
      <c r="S94" s="12">
        <f t="shared" si="18"/>
        <v>7.8806222923765365E-2</v>
      </c>
      <c r="T94" s="12">
        <v>2.9775919169719302E-3</v>
      </c>
      <c r="U94" s="41">
        <f>'Survival-1cycle NMA'!AH95</f>
        <v>3.6028535294617917E-3</v>
      </c>
      <c r="V94" s="12">
        <f t="shared" si="19"/>
        <v>0</v>
      </c>
      <c r="W94" s="41">
        <f>'Survival-1cycle NMA'!AI95</f>
        <v>5.7204853032154597E-3</v>
      </c>
      <c r="X94" s="41">
        <f>'Survival-1cycle NMA'!AF95</f>
        <v>2.6877135876538383E-2</v>
      </c>
      <c r="Y94" s="12">
        <f t="shared" si="20"/>
        <v>0</v>
      </c>
      <c r="Z94" s="41">
        <f>'Survival-1cycle NMA'!AG95</f>
        <v>4.1102084262914895E-2</v>
      </c>
      <c r="AA94" s="41">
        <f>'Survival-1cycle NMA'!AN95</f>
        <v>7.9351140521708285E-3</v>
      </c>
      <c r="AB94" s="12">
        <f t="shared" si="21"/>
        <v>7.932990374893225E-3</v>
      </c>
      <c r="AC94" s="41">
        <f>'Survival-1cycle NMA'!AO95</f>
        <v>2.1236772776042946E-6</v>
      </c>
      <c r="AD94" s="41">
        <f>'Survival-1cycle NMA'!AJ95</f>
        <v>2.04523988129346E-3</v>
      </c>
      <c r="AE94" s="12">
        <f t="shared" si="22"/>
        <v>0</v>
      </c>
      <c r="AF94" s="41">
        <f>'Survival-1cycle NMA'!AK95</f>
        <v>3.7895658923695535E-2</v>
      </c>
      <c r="AG94" s="12">
        <v>8.1783814840737296E-2</v>
      </c>
      <c r="AH94" s="12">
        <f t="shared" si="23"/>
        <v>7.8806222923765365E-2</v>
      </c>
      <c r="AI94" s="12">
        <v>2.9775919169719302E-3</v>
      </c>
      <c r="AJ94" s="41">
        <f>'Survival-1cycle NMA'!AL95</f>
        <v>3.933359025546494E-8</v>
      </c>
      <c r="AK94" s="12">
        <f t="shared" si="24"/>
        <v>0</v>
      </c>
      <c r="AL94" s="41">
        <f>'Survival-1cycle NMA'!AM95</f>
        <v>1.5323283284608866E-3</v>
      </c>
      <c r="AM94" s="41">
        <f>'Survival-1cycle NMA'!AN95</f>
        <v>7.9351140521708285E-3</v>
      </c>
      <c r="AN94" s="12">
        <f t="shared" si="25"/>
        <v>7.932990374893225E-3</v>
      </c>
      <c r="AO94" s="41">
        <f>'Survival-1cycle NMA'!AO95</f>
        <v>2.1236772776042946E-6</v>
      </c>
    </row>
    <row r="95" spans="1:41">
      <c r="A95" s="12">
        <v>92</v>
      </c>
      <c r="B95" s="12">
        <f t="shared" si="13"/>
        <v>5.2356164383561641</v>
      </c>
      <c r="C95" s="41">
        <f>'Survival-1cycle NMA'!AD96</f>
        <v>1.5429721473710018E-3</v>
      </c>
      <c r="D95" s="41">
        <f>'Survival-1cycle NMA'!AE96</f>
        <v>0.11664360865799438</v>
      </c>
      <c r="E95" s="12">
        <f t="shared" si="14"/>
        <v>0</v>
      </c>
      <c r="F95" s="12">
        <v>8.0409121568699699E-2</v>
      </c>
      <c r="G95" s="12">
        <v>2.8702237972789701E-3</v>
      </c>
      <c r="H95" s="12">
        <f t="shared" si="15"/>
        <v>7.7538897771420728E-2</v>
      </c>
      <c r="I95" s="41">
        <f>'Survival-1cycle NMA'!AF96</f>
        <v>2.5801241591665927E-2</v>
      </c>
      <c r="J95" s="12">
        <f t="shared" si="16"/>
        <v>0</v>
      </c>
      <c r="K95" s="41">
        <f>'Survival-1cycle NMA'!AG96</f>
        <v>4.0307630628554608E-2</v>
      </c>
      <c r="L95" s="12">
        <v>7.6094714036954697E-2</v>
      </c>
      <c r="M95" s="12">
        <v>8.0409121568699699E-2</v>
      </c>
      <c r="N95" s="12">
        <v>2.8702237972789701E-3</v>
      </c>
      <c r="O95" s="41">
        <f>'Survival-1cycle NMA'!AF96</f>
        <v>2.5801241591665927E-2</v>
      </c>
      <c r="P95" s="12">
        <f t="shared" si="17"/>
        <v>0</v>
      </c>
      <c r="Q95" s="41">
        <f>'Survival-1cycle NMA'!AG96</f>
        <v>4.0307630628554608E-2</v>
      </c>
      <c r="R95" s="12">
        <v>8.0409121568699699E-2</v>
      </c>
      <c r="S95" s="12">
        <f t="shared" si="18"/>
        <v>7.7538897771420728E-2</v>
      </c>
      <c r="T95" s="12">
        <v>2.8702237972789701E-3</v>
      </c>
      <c r="U95" s="41">
        <f>'Survival-1cycle NMA'!AH96</f>
        <v>3.2855729251822494E-3</v>
      </c>
      <c r="V95" s="12">
        <f t="shared" si="19"/>
        <v>0</v>
      </c>
      <c r="W95" s="41">
        <f>'Survival-1cycle NMA'!AI96</f>
        <v>5.449862665569823E-3</v>
      </c>
      <c r="X95" s="41">
        <f>'Survival-1cycle NMA'!AF96</f>
        <v>2.5801241591665927E-2</v>
      </c>
      <c r="Y95" s="12">
        <f t="shared" si="20"/>
        <v>0</v>
      </c>
      <c r="Z95" s="41">
        <f>'Survival-1cycle NMA'!AG96</f>
        <v>4.0307630628554608E-2</v>
      </c>
      <c r="AA95" s="41">
        <f>'Survival-1cycle NMA'!AN96</f>
        <v>7.4961144269299548E-3</v>
      </c>
      <c r="AB95" s="12">
        <f t="shared" si="21"/>
        <v>7.4942572184882221E-3</v>
      </c>
      <c r="AC95" s="41">
        <f>'Survival-1cycle NMA'!AO96</f>
        <v>1.8572084417328819E-6</v>
      </c>
      <c r="AD95" s="41">
        <f>'Survival-1cycle NMA'!AJ96</f>
        <v>1.8130250939626625E-3</v>
      </c>
      <c r="AE95" s="12">
        <f t="shared" si="22"/>
        <v>0</v>
      </c>
      <c r="AF95" s="41">
        <f>'Survival-1cycle NMA'!AK96</f>
        <v>3.7036725191899461E-2</v>
      </c>
      <c r="AG95" s="12">
        <v>8.0409121568699699E-2</v>
      </c>
      <c r="AH95" s="12">
        <f t="shared" si="23"/>
        <v>7.7538897771420728E-2</v>
      </c>
      <c r="AI95" s="12">
        <v>2.8702237972789701E-3</v>
      </c>
      <c r="AJ95" s="41">
        <f>'Survival-1cycle NMA'!AL96</f>
        <v>2.5843904372122027E-8</v>
      </c>
      <c r="AK95" s="12">
        <f t="shared" si="24"/>
        <v>0</v>
      </c>
      <c r="AL95" s="41">
        <f>'Survival-1cycle NMA'!AM96</f>
        <v>1.4400302680070197E-3</v>
      </c>
      <c r="AM95" s="41">
        <f>'Survival-1cycle NMA'!AN96</f>
        <v>7.4961144269299548E-3</v>
      </c>
      <c r="AN95" s="12">
        <f t="shared" si="25"/>
        <v>7.4942572184882221E-3</v>
      </c>
      <c r="AO95" s="41">
        <f>'Survival-1cycle NMA'!AO96</f>
        <v>1.8572084417328819E-6</v>
      </c>
    </row>
    <row r="96" spans="1:41">
      <c r="A96" s="12">
        <v>93</v>
      </c>
      <c r="B96" s="12">
        <f t="shared" si="13"/>
        <v>5.2931506849315069</v>
      </c>
      <c r="C96" s="41">
        <f>'Survival-1cycle NMA'!AD97</f>
        <v>1.3792790555970619E-3</v>
      </c>
      <c r="D96" s="41">
        <f>'Survival-1cycle NMA'!AE97</f>
        <v>0.11561414180397173</v>
      </c>
      <c r="E96" s="12">
        <f t="shared" si="14"/>
        <v>0</v>
      </c>
      <c r="F96" s="12">
        <v>7.9066618450796697E-2</v>
      </c>
      <c r="G96" s="12">
        <v>2.7674699083418699E-3</v>
      </c>
      <c r="H96" s="12">
        <f t="shared" si="15"/>
        <v>7.6299148542454828E-2</v>
      </c>
      <c r="I96" s="41">
        <f>'Survival-1cycle NMA'!AF97</f>
        <v>2.4768946372872056E-2</v>
      </c>
      <c r="J96" s="12">
        <f t="shared" si="16"/>
        <v>0</v>
      </c>
      <c r="K96" s="41">
        <f>'Survival-1cycle NMA'!AG97</f>
        <v>3.9534258966257001E-2</v>
      </c>
      <c r="L96" s="12">
        <v>7.4611827349872498E-2</v>
      </c>
      <c r="M96" s="12">
        <v>7.9066618450796697E-2</v>
      </c>
      <c r="N96" s="12">
        <v>2.7674699083418699E-3</v>
      </c>
      <c r="O96" s="41">
        <f>'Survival-1cycle NMA'!AF97</f>
        <v>2.4768946372872056E-2</v>
      </c>
      <c r="P96" s="12">
        <f t="shared" si="17"/>
        <v>0</v>
      </c>
      <c r="Q96" s="41">
        <f>'Survival-1cycle NMA'!AG97</f>
        <v>3.9534258966257001E-2</v>
      </c>
      <c r="R96" s="12">
        <v>7.9066618450796697E-2</v>
      </c>
      <c r="S96" s="12">
        <f t="shared" si="18"/>
        <v>7.6299148542454828E-2</v>
      </c>
      <c r="T96" s="12">
        <v>2.7674699083418699E-3</v>
      </c>
      <c r="U96" s="41">
        <f>'Survival-1cycle NMA'!AH97</f>
        <v>2.9947215944174056E-3</v>
      </c>
      <c r="V96" s="12">
        <f t="shared" si="19"/>
        <v>0</v>
      </c>
      <c r="W96" s="41">
        <f>'Survival-1cycle NMA'!AI97</f>
        <v>5.1932170209302323E-3</v>
      </c>
      <c r="X96" s="41">
        <f>'Survival-1cycle NMA'!AF97</f>
        <v>2.4768946372872056E-2</v>
      </c>
      <c r="Y96" s="12">
        <f t="shared" si="20"/>
        <v>0</v>
      </c>
      <c r="Z96" s="41">
        <f>'Survival-1cycle NMA'!AG97</f>
        <v>3.9534258966257001E-2</v>
      </c>
      <c r="AA96" s="41">
        <f>'Survival-1cycle NMA'!AN97</f>
        <v>7.0814455886178433E-3</v>
      </c>
      <c r="AB96" s="12">
        <f t="shared" si="21"/>
        <v>7.0798205387819493E-3</v>
      </c>
      <c r="AC96" s="41">
        <f>'Survival-1cycle NMA'!AO97</f>
        <v>1.6250498358939047E-6</v>
      </c>
      <c r="AD96" s="41">
        <f>'Survival-1cycle NMA'!AJ97</f>
        <v>1.6054940573914541E-3</v>
      </c>
      <c r="AE96" s="12">
        <f t="shared" si="22"/>
        <v>0</v>
      </c>
      <c r="AF96" s="41">
        <f>'Survival-1cycle NMA'!AK97</f>
        <v>3.6202829744413391E-2</v>
      </c>
      <c r="AG96" s="12">
        <v>7.9066618450796697E-2</v>
      </c>
      <c r="AH96" s="12">
        <f t="shared" si="23"/>
        <v>7.6299148542454828E-2</v>
      </c>
      <c r="AI96" s="12">
        <v>2.7674699083418699E-3</v>
      </c>
      <c r="AJ96" s="41">
        <f>'Survival-1cycle NMA'!AL97</f>
        <v>1.6879890997316717E-8</v>
      </c>
      <c r="AK96" s="12">
        <f t="shared" si="24"/>
        <v>0</v>
      </c>
      <c r="AL96" s="41">
        <f>'Survival-1cycle NMA'!AM97</f>
        <v>1.353686632149971E-3</v>
      </c>
      <c r="AM96" s="41">
        <f>'Survival-1cycle NMA'!AN97</f>
        <v>7.0814455886178433E-3</v>
      </c>
      <c r="AN96" s="12">
        <f t="shared" si="25"/>
        <v>7.0798205387819493E-3</v>
      </c>
      <c r="AO96" s="41">
        <f>'Survival-1cycle NMA'!AO97</f>
        <v>1.6250498358939047E-6</v>
      </c>
    </row>
    <row r="97" spans="1:41">
      <c r="A97" s="12">
        <v>94</v>
      </c>
      <c r="B97" s="12">
        <f t="shared" si="13"/>
        <v>5.3506849315068497</v>
      </c>
      <c r="C97" s="41">
        <f>'Survival-1cycle NMA'!AD98</f>
        <v>1.232034173132861E-3</v>
      </c>
      <c r="D97" s="41">
        <f>'Survival-1cycle NMA'!AE98</f>
        <v>0.1146023803687693</v>
      </c>
      <c r="E97" s="12">
        <f t="shared" si="14"/>
        <v>0</v>
      </c>
      <c r="F97" s="12">
        <v>7.7755322685311906E-2</v>
      </c>
      <c r="G97" s="12">
        <v>2.6690990515324401E-3</v>
      </c>
      <c r="H97" s="12">
        <f t="shared" si="15"/>
        <v>7.5086223633779467E-2</v>
      </c>
      <c r="I97" s="41">
        <f>'Survival-1cycle NMA'!AF98</f>
        <v>2.3778463249388204E-2</v>
      </c>
      <c r="J97" s="12">
        <f t="shared" si="16"/>
        <v>0</v>
      </c>
      <c r="K97" s="41">
        <f>'Survival-1cycle NMA'!AG98</f>
        <v>3.8781248570499034E-2</v>
      </c>
      <c r="L97" s="12">
        <v>7.3166687137522904E-2</v>
      </c>
      <c r="M97" s="12">
        <v>7.7755322685311906E-2</v>
      </c>
      <c r="N97" s="12">
        <v>2.6690990515324401E-3</v>
      </c>
      <c r="O97" s="41">
        <f>'Survival-1cycle NMA'!AF98</f>
        <v>2.3778463249388204E-2</v>
      </c>
      <c r="P97" s="12">
        <f t="shared" si="17"/>
        <v>0</v>
      </c>
      <c r="Q97" s="41">
        <f>'Survival-1cycle NMA'!AG98</f>
        <v>3.8781248570499034E-2</v>
      </c>
      <c r="R97" s="12">
        <v>7.7755322685311906E-2</v>
      </c>
      <c r="S97" s="12">
        <f t="shared" si="18"/>
        <v>7.5086223633779467E-2</v>
      </c>
      <c r="T97" s="12">
        <v>2.6690990515324401E-3</v>
      </c>
      <c r="U97" s="41">
        <f>'Survival-1cycle NMA'!AH98</f>
        <v>2.7282476132304404E-3</v>
      </c>
      <c r="V97" s="12">
        <f t="shared" si="19"/>
        <v>0</v>
      </c>
      <c r="W97" s="41">
        <f>'Survival-1cycle NMA'!AI98</f>
        <v>4.9497660942454886E-3</v>
      </c>
      <c r="X97" s="41">
        <f>'Survival-1cycle NMA'!AF98</f>
        <v>2.3778463249388204E-2</v>
      </c>
      <c r="Y97" s="12">
        <f t="shared" si="20"/>
        <v>0</v>
      </c>
      <c r="Z97" s="41">
        <f>'Survival-1cycle NMA'!AG98</f>
        <v>3.8781248570499034E-2</v>
      </c>
      <c r="AA97" s="41">
        <f>'Survival-1cycle NMA'!AN98</f>
        <v>6.6897589986413411E-3</v>
      </c>
      <c r="AB97" s="12">
        <f t="shared" si="21"/>
        <v>6.6883363259068948E-3</v>
      </c>
      <c r="AC97" s="41">
        <f>'Survival-1cycle NMA'!AO98</f>
        <v>1.422672734445966E-6</v>
      </c>
      <c r="AD97" s="41">
        <f>'Survival-1cycle NMA'!AJ98</f>
        <v>1.4202333956913503E-3</v>
      </c>
      <c r="AE97" s="12">
        <f t="shared" si="22"/>
        <v>0</v>
      </c>
      <c r="AF97" s="41">
        <f>'Survival-1cycle NMA'!AK98</f>
        <v>3.5393072449475614E-2</v>
      </c>
      <c r="AG97" s="12">
        <v>7.7755322685311906E-2</v>
      </c>
      <c r="AH97" s="12">
        <f t="shared" si="23"/>
        <v>7.5086223633779467E-2</v>
      </c>
      <c r="AI97" s="12">
        <v>2.6690990515324401E-3</v>
      </c>
      <c r="AJ97" s="41">
        <f>'Survival-1cycle NMA'!AL98</f>
        <v>1.0959421746964833E-8</v>
      </c>
      <c r="AK97" s="12">
        <f t="shared" si="24"/>
        <v>0</v>
      </c>
      <c r="AL97" s="41">
        <f>'Survival-1cycle NMA'!AM98</f>
        <v>1.2728880047941321E-3</v>
      </c>
      <c r="AM97" s="41">
        <f>'Survival-1cycle NMA'!AN98</f>
        <v>6.6897589986413411E-3</v>
      </c>
      <c r="AN97" s="12">
        <f t="shared" si="25"/>
        <v>6.6883363259068948E-3</v>
      </c>
      <c r="AO97" s="41">
        <f>'Survival-1cycle NMA'!AO98</f>
        <v>1.422672734445966E-6</v>
      </c>
    </row>
    <row r="98" spans="1:41">
      <c r="A98" s="12">
        <v>95</v>
      </c>
      <c r="B98" s="12">
        <f t="shared" si="13"/>
        <v>5.4082191780821915</v>
      </c>
      <c r="C98" s="41">
        <f>'Survival-1cycle NMA'!AD99</f>
        <v>1.0996921828007823E-3</v>
      </c>
      <c r="D98" s="41">
        <f>'Survival-1cycle NMA'!AE99</f>
        <v>0.11360785269911212</v>
      </c>
      <c r="E98" s="12">
        <f t="shared" si="14"/>
        <v>0</v>
      </c>
      <c r="F98" s="12">
        <v>7.6474288768852802E-2</v>
      </c>
      <c r="G98" s="12">
        <v>2.57489329358654E-3</v>
      </c>
      <c r="H98" s="12">
        <f t="shared" si="15"/>
        <v>7.3899395475266264E-2</v>
      </c>
      <c r="I98" s="41">
        <f>'Survival-1cycle NMA'!AF99</f>
        <v>2.2828079163957012E-2</v>
      </c>
      <c r="J98" s="12">
        <f t="shared" si="16"/>
        <v>0</v>
      </c>
      <c r="K98" s="41">
        <f>'Survival-1cycle NMA'!AG99</f>
        <v>3.8047909069216158E-2</v>
      </c>
      <c r="L98" s="12">
        <v>7.1758093560552405E-2</v>
      </c>
      <c r="M98" s="12">
        <v>7.6474288768852802E-2</v>
      </c>
      <c r="N98" s="12">
        <v>2.57489329358654E-3</v>
      </c>
      <c r="O98" s="41">
        <f>'Survival-1cycle NMA'!AF99</f>
        <v>2.2828079163957012E-2</v>
      </c>
      <c r="P98" s="12">
        <f t="shared" si="17"/>
        <v>0</v>
      </c>
      <c r="Q98" s="41">
        <f>'Survival-1cycle NMA'!AG99</f>
        <v>3.8047909069216158E-2</v>
      </c>
      <c r="R98" s="12">
        <v>7.6474288768852802E-2</v>
      </c>
      <c r="S98" s="12">
        <f t="shared" si="18"/>
        <v>7.3899395475266264E-2</v>
      </c>
      <c r="T98" s="12">
        <v>2.57489329358654E-3</v>
      </c>
      <c r="U98" s="41">
        <f>'Survival-1cycle NMA'!AH99</f>
        <v>2.4842438906177195E-3</v>
      </c>
      <c r="V98" s="12">
        <f t="shared" si="19"/>
        <v>0</v>
      </c>
      <c r="W98" s="41">
        <f>'Survival-1cycle NMA'!AI99</f>
        <v>4.7187747248198667E-3</v>
      </c>
      <c r="X98" s="41">
        <f>'Survival-1cycle NMA'!AF99</f>
        <v>2.2828079163957012E-2</v>
      </c>
      <c r="Y98" s="12">
        <f t="shared" si="20"/>
        <v>0</v>
      </c>
      <c r="Z98" s="41">
        <f>'Survival-1cycle NMA'!AG99</f>
        <v>3.8047909069216158E-2</v>
      </c>
      <c r="AA98" s="41">
        <f>'Survival-1cycle NMA'!AN99</f>
        <v>6.319780649371525E-3</v>
      </c>
      <c r="AB98" s="12">
        <f t="shared" si="21"/>
        <v>6.3185344888081257E-3</v>
      </c>
      <c r="AC98" s="41">
        <f>'Survival-1cycle NMA'!AO99</f>
        <v>1.24616056339958E-6</v>
      </c>
      <c r="AD98" s="41">
        <f>'Survival-1cycle NMA'!AJ99</f>
        <v>1.2550402843386228E-3</v>
      </c>
      <c r="AE98" s="12">
        <f t="shared" si="22"/>
        <v>0</v>
      </c>
      <c r="AF98" s="41">
        <f>'Survival-1cycle NMA'!AK99</f>
        <v>3.4606591833069827E-2</v>
      </c>
      <c r="AG98" s="12">
        <v>7.6474288768852802E-2</v>
      </c>
      <c r="AH98" s="12">
        <f t="shared" si="23"/>
        <v>7.3899395475266264E-2</v>
      </c>
      <c r="AI98" s="12">
        <v>2.57489329358654E-3</v>
      </c>
      <c r="AJ98" s="41">
        <f>'Survival-1cycle NMA'!AL99</f>
        <v>7.0729681167304298E-9</v>
      </c>
      <c r="AK98" s="12">
        <f t="shared" si="24"/>
        <v>0</v>
      </c>
      <c r="AL98" s="41">
        <f>'Survival-1cycle NMA'!AM99</f>
        <v>1.1972548323820997E-3</v>
      </c>
      <c r="AM98" s="41">
        <f>'Survival-1cycle NMA'!AN99</f>
        <v>6.319780649371525E-3</v>
      </c>
      <c r="AN98" s="12">
        <f t="shared" si="25"/>
        <v>6.3185344888081257E-3</v>
      </c>
      <c r="AO98" s="41">
        <f>'Survival-1cycle NMA'!AO99</f>
        <v>1.24616056339958E-6</v>
      </c>
    </row>
    <row r="99" spans="1:41">
      <c r="A99" s="12">
        <v>96</v>
      </c>
      <c r="B99" s="12">
        <f t="shared" si="13"/>
        <v>5.4657534246575343</v>
      </c>
      <c r="C99" s="41">
        <f>'Survival-1cycle NMA'!AD100</f>
        <v>9.8084072495183573E-4</v>
      </c>
      <c r="D99" s="41">
        <f>'Survival-1cycle NMA'!AE100</f>
        <v>0.11263010432126465</v>
      </c>
      <c r="E99" s="12">
        <f t="shared" si="14"/>
        <v>0</v>
      </c>
      <c r="F99" s="12">
        <v>7.5222606797920505E-2</v>
      </c>
      <c r="G99" s="12">
        <v>2.4846471078973E-3</v>
      </c>
      <c r="H99" s="12">
        <f t="shared" si="15"/>
        <v>7.273795969002321E-2</v>
      </c>
      <c r="I99" s="41">
        <f>'Survival-1cycle NMA'!AF100</f>
        <v>2.1916151902909835E-2</v>
      </c>
      <c r="J99" s="12">
        <f t="shared" si="16"/>
        <v>0</v>
      </c>
      <c r="K99" s="41">
        <f>'Survival-1cycle NMA'!AG100</f>
        <v>3.7333578903454713E-2</v>
      </c>
      <c r="L99" s="12">
        <v>7.0384892769271498E-2</v>
      </c>
      <c r="M99" s="12">
        <v>7.5222606797920505E-2</v>
      </c>
      <c r="N99" s="12">
        <v>2.4846471078973E-3</v>
      </c>
      <c r="O99" s="41">
        <f>'Survival-1cycle NMA'!AF100</f>
        <v>2.1916151902909835E-2</v>
      </c>
      <c r="P99" s="12">
        <f t="shared" si="17"/>
        <v>0</v>
      </c>
      <c r="Q99" s="41">
        <f>'Survival-1cycle NMA'!AG100</f>
        <v>3.7333578903454713E-2</v>
      </c>
      <c r="R99" s="12">
        <v>7.5222606797920505E-2</v>
      </c>
      <c r="S99" s="12">
        <f t="shared" si="18"/>
        <v>7.273795969002321E-2</v>
      </c>
      <c r="T99" s="12">
        <v>2.4846471078973E-3</v>
      </c>
      <c r="U99" s="41">
        <f>'Survival-1cycle NMA'!AH100</f>
        <v>2.2609393214930965E-3</v>
      </c>
      <c r="V99" s="12">
        <f t="shared" si="19"/>
        <v>0</v>
      </c>
      <c r="W99" s="41">
        <f>'Survival-1cycle NMA'!AI100</f>
        <v>4.4995518335835599E-3</v>
      </c>
      <c r="X99" s="41">
        <f>'Survival-1cycle NMA'!AF100</f>
        <v>2.1916151902909835E-2</v>
      </c>
      <c r="Y99" s="12">
        <f t="shared" si="20"/>
        <v>0</v>
      </c>
      <c r="Z99" s="41">
        <f>'Survival-1cycle NMA'!AG100</f>
        <v>3.7333578903454713E-2</v>
      </c>
      <c r="AA99" s="41">
        <f>'Survival-1cycle NMA'!AN100</f>
        <v>5.970306976667024E-3</v>
      </c>
      <c r="AB99" s="12">
        <f t="shared" si="21"/>
        <v>5.9692148524160809E-3</v>
      </c>
      <c r="AC99" s="41">
        <f>'Survival-1cycle NMA'!AO100</f>
        <v>1.0921242509433149E-6</v>
      </c>
      <c r="AD99" s="41">
        <f>'Survival-1cycle NMA'!AJ100</f>
        <v>1.1079070499070199E-3</v>
      </c>
      <c r="AE99" s="12">
        <f t="shared" si="22"/>
        <v>0</v>
      </c>
      <c r="AF99" s="41">
        <f>'Survival-1cycle NMA'!AK100</f>
        <v>3.3842563144011108E-2</v>
      </c>
      <c r="AG99" s="12">
        <v>7.5222606797920505E-2</v>
      </c>
      <c r="AH99" s="12">
        <f t="shared" si="23"/>
        <v>7.273795969002321E-2</v>
      </c>
      <c r="AI99" s="12">
        <v>2.4846471078973E-3</v>
      </c>
      <c r="AJ99" s="41">
        <f>'Survival-1cycle NMA'!AL100</f>
        <v>4.5373412290738657E-9</v>
      </c>
      <c r="AK99" s="12">
        <f t="shared" si="24"/>
        <v>0</v>
      </c>
      <c r="AL99" s="41">
        <f>'Survival-1cycle NMA'!AM100</f>
        <v>1.1264351238834173E-3</v>
      </c>
      <c r="AM99" s="41">
        <f>'Survival-1cycle NMA'!AN100</f>
        <v>5.970306976667024E-3</v>
      </c>
      <c r="AN99" s="12">
        <f t="shared" si="25"/>
        <v>5.9692148524160809E-3</v>
      </c>
      <c r="AO99" s="41">
        <f>'Survival-1cycle NMA'!AO100</f>
        <v>1.0921242509433149E-6</v>
      </c>
    </row>
    <row r="100" spans="1:41">
      <c r="A100" s="12">
        <v>97</v>
      </c>
      <c r="B100" s="12">
        <f t="shared" si="13"/>
        <v>5.5232876712328771</v>
      </c>
      <c r="C100" s="41">
        <f>'Survival-1cycle NMA'!AD101</f>
        <v>8.7419031369477269E-4</v>
      </c>
      <c r="D100" s="41">
        <f>'Survival-1cycle NMA'!AE101</f>
        <v>0.11166869714660066</v>
      </c>
      <c r="E100" s="12">
        <f t="shared" si="14"/>
        <v>0</v>
      </c>
      <c r="F100" s="12">
        <v>7.3999400860819201E-2</v>
      </c>
      <c r="G100" s="12">
        <v>2.3981665777485098E-3</v>
      </c>
      <c r="H100" s="12">
        <f t="shared" si="15"/>
        <v>7.1601234283070692E-2</v>
      </c>
      <c r="I100" s="41">
        <f>'Survival-1cycle NMA'!AF101</f>
        <v>2.1041107152854795E-2</v>
      </c>
      <c r="J100" s="12">
        <f t="shared" si="16"/>
        <v>0</v>
      </c>
      <c r="K100" s="41">
        <f>'Survival-1cycle NMA'!AG101</f>
        <v>3.6637623895511021E-2</v>
      </c>
      <c r="L100" s="12">
        <v>6.9045974835984805E-2</v>
      </c>
      <c r="M100" s="12">
        <v>7.3999400860819201E-2</v>
      </c>
      <c r="N100" s="12">
        <v>2.3981665777485098E-3</v>
      </c>
      <c r="O100" s="41">
        <f>'Survival-1cycle NMA'!AF101</f>
        <v>2.1041107152854795E-2</v>
      </c>
      <c r="P100" s="12">
        <f t="shared" si="17"/>
        <v>0</v>
      </c>
      <c r="Q100" s="41">
        <f>'Survival-1cycle NMA'!AG101</f>
        <v>3.6637623895511021E-2</v>
      </c>
      <c r="R100" s="12">
        <v>7.3999400860819201E-2</v>
      </c>
      <c r="S100" s="12">
        <f t="shared" si="18"/>
        <v>7.1601234283070692E-2</v>
      </c>
      <c r="T100" s="12">
        <v>2.3981665777485098E-3</v>
      </c>
      <c r="U100" s="41">
        <f>'Survival-1cycle NMA'!AH101</f>
        <v>2.0566903496153596E-3</v>
      </c>
      <c r="V100" s="12">
        <f t="shared" si="19"/>
        <v>0</v>
      </c>
      <c r="W100" s="41">
        <f>'Survival-1cycle NMA'!AI101</f>
        <v>4.2914475975761477E-3</v>
      </c>
      <c r="X100" s="41">
        <f>'Survival-1cycle NMA'!AF101</f>
        <v>2.1041107152854795E-2</v>
      </c>
      <c r="Y100" s="12">
        <f t="shared" si="20"/>
        <v>0</v>
      </c>
      <c r="Z100" s="41">
        <f>'Survival-1cycle NMA'!AG101</f>
        <v>3.6637623895511021E-2</v>
      </c>
      <c r="AA100" s="41">
        <f>'Survival-1cycle NMA'!AN101</f>
        <v>5.6402009928921779E-3</v>
      </c>
      <c r="AB100" s="12">
        <f t="shared" si="21"/>
        <v>5.6392433633518924E-3</v>
      </c>
      <c r="AC100" s="41">
        <f>'Survival-1cycle NMA'!AO101</f>
        <v>9.5762954028598072E-7</v>
      </c>
      <c r="AD100" s="41">
        <f>'Survival-1cycle NMA'!AJ101</f>
        <v>9.7700655568152498E-4</v>
      </c>
      <c r="AE100" s="12">
        <f t="shared" si="22"/>
        <v>0</v>
      </c>
      <c r="AF100" s="41">
        <f>'Survival-1cycle NMA'!AK101</f>
        <v>3.3100196529710517E-2</v>
      </c>
      <c r="AG100" s="12">
        <v>7.3999400860819201E-2</v>
      </c>
      <c r="AH100" s="12">
        <f t="shared" si="23"/>
        <v>7.1601234283070692E-2</v>
      </c>
      <c r="AI100" s="12">
        <v>2.3981665777485098E-3</v>
      </c>
      <c r="AJ100" s="41">
        <f>'Survival-1cycle NMA'!AL101</f>
        <v>2.8931872274678859E-9</v>
      </c>
      <c r="AK100" s="12">
        <f t="shared" si="24"/>
        <v>0</v>
      </c>
      <c r="AL100" s="41">
        <f>'Survival-1cycle NMA'!AM101</f>
        <v>1.060102336981113E-3</v>
      </c>
      <c r="AM100" s="41">
        <f>'Survival-1cycle NMA'!AN101</f>
        <v>5.6402009928921779E-3</v>
      </c>
      <c r="AN100" s="12">
        <f t="shared" si="25"/>
        <v>5.6392433633518924E-3</v>
      </c>
      <c r="AO100" s="41">
        <f>'Survival-1cycle NMA'!AO101</f>
        <v>9.5762954028598072E-7</v>
      </c>
    </row>
    <row r="101" spans="1:41">
      <c r="A101" s="12">
        <v>98</v>
      </c>
      <c r="B101" s="12">
        <f t="shared" si="13"/>
        <v>5.580821917808219</v>
      </c>
      <c r="C101" s="41">
        <f>'Survival-1cycle NMA'!AD102</f>
        <v>7.785648700790465E-4</v>
      </c>
      <c r="D101" s="41">
        <f>'Survival-1cycle NMA'!AE102</f>
        <v>0.11072320872162988</v>
      </c>
      <c r="E101" s="12">
        <f t="shared" si="14"/>
        <v>0</v>
      </c>
      <c r="F101" s="12">
        <v>7.2803827514409794E-2</v>
      </c>
      <c r="G101" s="12">
        <v>2.3152686565615201E-3</v>
      </c>
      <c r="H101" s="12">
        <f t="shared" si="15"/>
        <v>7.0488558857848271E-2</v>
      </c>
      <c r="I101" s="41">
        <f>'Survival-1cycle NMA'!AF102</f>
        <v>2.0201435678928629E-2</v>
      </c>
      <c r="J101" s="12">
        <f t="shared" si="16"/>
        <v>0</v>
      </c>
      <c r="K101" s="41">
        <f>'Survival-1cycle NMA'!AG102</f>
        <v>3.595943589969311E-2</v>
      </c>
      <c r="L101" s="12">
        <v>6.77402717939527E-2</v>
      </c>
      <c r="M101" s="12">
        <v>7.2803827514409794E-2</v>
      </c>
      <c r="N101" s="12">
        <v>2.3152686565615201E-3</v>
      </c>
      <c r="O101" s="41">
        <f>'Survival-1cycle NMA'!AF102</f>
        <v>2.0201435678928629E-2</v>
      </c>
      <c r="P101" s="12">
        <f t="shared" si="17"/>
        <v>0</v>
      </c>
      <c r="Q101" s="41">
        <f>'Survival-1cycle NMA'!AG102</f>
        <v>3.595943589969311E-2</v>
      </c>
      <c r="R101" s="12">
        <v>7.2803827514409794E-2</v>
      </c>
      <c r="S101" s="12">
        <f t="shared" si="18"/>
        <v>7.0488558857848271E-2</v>
      </c>
      <c r="T101" s="12">
        <v>2.3152686565615201E-3</v>
      </c>
      <c r="U101" s="41">
        <f>'Survival-1cycle NMA'!AH102</f>
        <v>1.8699729343664379E-3</v>
      </c>
      <c r="V101" s="12">
        <f t="shared" si="19"/>
        <v>0</v>
      </c>
      <c r="W101" s="41">
        <f>'Survival-1cycle NMA'!AI102</f>
        <v>4.0938508167238253E-3</v>
      </c>
      <c r="X101" s="41">
        <f>'Survival-1cycle NMA'!AF102</f>
        <v>2.0201435678928629E-2</v>
      </c>
      <c r="Y101" s="12">
        <f t="shared" si="20"/>
        <v>0</v>
      </c>
      <c r="Z101" s="41">
        <f>'Survival-1cycle NMA'!AG102</f>
        <v>3.595943589969311E-2</v>
      </c>
      <c r="AA101" s="41">
        <f>'Survival-1cycle NMA'!AN102</f>
        <v>5.3283886289313175E-3</v>
      </c>
      <c r="AB101" s="12">
        <f t="shared" si="21"/>
        <v>5.3275484943921909E-3</v>
      </c>
      <c r="AC101" s="41">
        <f>'Survival-1cycle NMA'!AO102</f>
        <v>8.4013453912643983E-7</v>
      </c>
      <c r="AD101" s="41">
        <f>'Survival-1cycle NMA'!AJ102</f>
        <v>8.6067837343336662E-4</v>
      </c>
      <c r="AE101" s="12">
        <f t="shared" si="22"/>
        <v>0</v>
      </c>
      <c r="AF101" s="41">
        <f>'Survival-1cycle NMA'!AK102</f>
        <v>3.2378735315497675E-2</v>
      </c>
      <c r="AG101" s="12">
        <v>7.2803827514409794E-2</v>
      </c>
      <c r="AH101" s="12">
        <f t="shared" si="23"/>
        <v>7.0488558857848271E-2</v>
      </c>
      <c r="AI101" s="12">
        <v>2.3152686565615201E-3</v>
      </c>
      <c r="AJ101" s="41">
        <f>'Survival-1cycle NMA'!AL102</f>
        <v>1.8336511790493642E-9</v>
      </c>
      <c r="AK101" s="12">
        <f t="shared" si="24"/>
        <v>0</v>
      </c>
      <c r="AL101" s="41">
        <f>'Survival-1cycle NMA'!AM102</f>
        <v>9.9795343468765609E-4</v>
      </c>
      <c r="AM101" s="41">
        <f>'Survival-1cycle NMA'!AN102</f>
        <v>5.3283886289313175E-3</v>
      </c>
      <c r="AN101" s="12">
        <f t="shared" si="25"/>
        <v>5.3275484943921909E-3</v>
      </c>
      <c r="AO101" s="41">
        <f>'Survival-1cycle NMA'!AO102</f>
        <v>8.4013453912643983E-7</v>
      </c>
    </row>
    <row r="102" spans="1:41">
      <c r="A102" s="12">
        <v>99</v>
      </c>
      <c r="B102" s="12">
        <f t="shared" si="13"/>
        <v>5.6383561643835618</v>
      </c>
      <c r="C102" s="41">
        <f>'Survival-1cycle NMA'!AD103</f>
        <v>6.9289285078356325E-4</v>
      </c>
      <c r="D102" s="41">
        <f>'Survival-1cycle NMA'!AE103</f>
        <v>0.10979323151956939</v>
      </c>
      <c r="E102" s="12">
        <f t="shared" si="14"/>
        <v>0</v>
      </c>
      <c r="F102" s="12">
        <v>7.1635074340586594E-2</v>
      </c>
      <c r="G102" s="12">
        <v>2.2357804806572099E-3</v>
      </c>
      <c r="H102" s="12">
        <f t="shared" si="15"/>
        <v>6.9399293859929378E-2</v>
      </c>
      <c r="I102" s="41">
        <f>'Survival-1cycle NMA'!AF103</f>
        <v>1.9395690619744225E-2</v>
      </c>
      <c r="J102" s="12">
        <f t="shared" si="16"/>
        <v>0</v>
      </c>
      <c r="K102" s="41">
        <f>'Survival-1cycle NMA'!AG103</f>
        <v>3.5298431530276342E-2</v>
      </c>
      <c r="L102" s="12">
        <v>6.6466755776791703E-2</v>
      </c>
      <c r="M102" s="12">
        <v>7.1635074340586594E-2</v>
      </c>
      <c r="N102" s="12">
        <v>2.2357804806572099E-3</v>
      </c>
      <c r="O102" s="41">
        <f>'Survival-1cycle NMA'!AF103</f>
        <v>1.9395690619744225E-2</v>
      </c>
      <c r="P102" s="12">
        <f t="shared" si="17"/>
        <v>0</v>
      </c>
      <c r="Q102" s="41">
        <f>'Survival-1cycle NMA'!AG103</f>
        <v>3.5298431530276342E-2</v>
      </c>
      <c r="R102" s="12">
        <v>7.1635074340586594E-2</v>
      </c>
      <c r="S102" s="12">
        <f t="shared" si="18"/>
        <v>6.9399293859929378E-2</v>
      </c>
      <c r="T102" s="12">
        <v>2.2357804806572099E-3</v>
      </c>
      <c r="U102" s="41">
        <f>'Survival-1cycle NMA'!AH103</f>
        <v>1.6993749138391927E-3</v>
      </c>
      <c r="V102" s="12">
        <f t="shared" si="19"/>
        <v>0</v>
      </c>
      <c r="W102" s="41">
        <f>'Survival-1cycle NMA'!AI103</f>
        <v>3.9061864591139863E-3</v>
      </c>
      <c r="X102" s="41">
        <f>'Survival-1cycle NMA'!AF103</f>
        <v>1.9395690619744225E-2</v>
      </c>
      <c r="Y102" s="12">
        <f t="shared" si="20"/>
        <v>0</v>
      </c>
      <c r="Z102" s="41">
        <f>'Survival-1cycle NMA'!AG103</f>
        <v>3.5298431530276342E-2</v>
      </c>
      <c r="AA102" s="41">
        <f>'Survival-1cycle NMA'!AN103</f>
        <v>5.0338552742582848E-3</v>
      </c>
      <c r="AB102" s="12">
        <f t="shared" si="21"/>
        <v>5.0331178382243729E-3</v>
      </c>
      <c r="AC102" s="41">
        <f>'Survival-1cycle NMA'!AO103</f>
        <v>7.3743603391188325E-7</v>
      </c>
      <c r="AD102" s="41">
        <f>'Survival-1cycle NMA'!AJ103</f>
        <v>7.5741573555217971E-4</v>
      </c>
      <c r="AE102" s="12">
        <f t="shared" si="22"/>
        <v>0</v>
      </c>
      <c r="AF102" s="41">
        <f>'Survival-1cycle NMA'!AK103</f>
        <v>3.1677454380888176E-2</v>
      </c>
      <c r="AG102" s="12">
        <v>7.1635074340586594E-2</v>
      </c>
      <c r="AH102" s="12">
        <f t="shared" si="23"/>
        <v>6.9399293859929378E-2</v>
      </c>
      <c r="AI102" s="12">
        <v>2.2357804806572099E-3</v>
      </c>
      <c r="AJ102" s="41">
        <f>'Survival-1cycle NMA'!AL103</f>
        <v>1.155079219065723E-9</v>
      </c>
      <c r="AK102" s="12">
        <f t="shared" si="24"/>
        <v>0</v>
      </c>
      <c r="AL102" s="41">
        <f>'Survival-1cycle NMA'!AM103</f>
        <v>9.3970709801159029E-4</v>
      </c>
      <c r="AM102" s="41">
        <f>'Survival-1cycle NMA'!AN103</f>
        <v>5.0338552742582848E-3</v>
      </c>
      <c r="AN102" s="12">
        <f t="shared" si="25"/>
        <v>5.0331178382243729E-3</v>
      </c>
      <c r="AO102" s="41">
        <f>'Survival-1cycle NMA'!AO103</f>
        <v>7.3743603391188325E-7</v>
      </c>
    </row>
    <row r="103" spans="1:41">
      <c r="A103" s="12">
        <v>100</v>
      </c>
      <c r="B103" s="12">
        <f t="shared" si="13"/>
        <v>5.6958904109589037</v>
      </c>
      <c r="C103" s="41">
        <f>'Survival-1cycle NMA'!AD104</f>
        <v>6.1619894961758757E-4</v>
      </c>
      <c r="D103" s="41">
        <f>'Survival-1cycle NMA'!AE104</f>
        <v>0.10887837227076376</v>
      </c>
      <c r="E103" s="12">
        <f t="shared" si="14"/>
        <v>0</v>
      </c>
      <c r="F103" s="12">
        <v>7.0492358577704306E-2</v>
      </c>
      <c r="G103" s="12">
        <v>2.1595387304224798E-3</v>
      </c>
      <c r="H103" s="12">
        <f t="shared" si="15"/>
        <v>6.8332819847281831E-2</v>
      </c>
      <c r="I103" s="41">
        <f>'Survival-1cycle NMA'!AF104</f>
        <v>1.8622484894342557E-2</v>
      </c>
      <c r="J103" s="12">
        <f t="shared" si="16"/>
        <v>0</v>
      </c>
      <c r="K103" s="41">
        <f>'Survival-1cycle NMA'!AG104</f>
        <v>3.4654050961623911E-2</v>
      </c>
      <c r="L103" s="12">
        <v>6.5224437252520098E-2</v>
      </c>
      <c r="M103" s="12">
        <v>7.0492358577704306E-2</v>
      </c>
      <c r="N103" s="12">
        <v>2.1595387304224798E-3</v>
      </c>
      <c r="O103" s="41">
        <f>'Survival-1cycle NMA'!AF104</f>
        <v>1.8622484894342557E-2</v>
      </c>
      <c r="P103" s="12">
        <f t="shared" si="17"/>
        <v>0</v>
      </c>
      <c r="Q103" s="41">
        <f>'Survival-1cycle NMA'!AG104</f>
        <v>3.4654050961623911E-2</v>
      </c>
      <c r="R103" s="12">
        <v>7.0492358577704306E-2</v>
      </c>
      <c r="S103" s="12">
        <f t="shared" si="18"/>
        <v>6.8332819847281831E-2</v>
      </c>
      <c r="T103" s="12">
        <v>2.1595387304224798E-3</v>
      </c>
      <c r="U103" s="41">
        <f>'Survival-1cycle NMA'!AH104</f>
        <v>1.5435887554583467E-3</v>
      </c>
      <c r="V103" s="12">
        <f t="shared" si="19"/>
        <v>0</v>
      </c>
      <c r="W103" s="41">
        <f>'Survival-1cycle NMA'!AI104</f>
        <v>3.7279133720058625E-3</v>
      </c>
      <c r="X103" s="41">
        <f>'Survival-1cycle NMA'!AF104</f>
        <v>1.8622484894342557E-2</v>
      </c>
      <c r="Y103" s="12">
        <f t="shared" si="20"/>
        <v>0</v>
      </c>
      <c r="Z103" s="41">
        <f>'Survival-1cycle NMA'!AG104</f>
        <v>3.4654050961623911E-2</v>
      </c>
      <c r="AA103" s="41">
        <f>'Survival-1cycle NMA'!AN104</f>
        <v>4.7556425046544415E-3</v>
      </c>
      <c r="AB103" s="12">
        <f t="shared" si="21"/>
        <v>4.7549948813415772E-3</v>
      </c>
      <c r="AC103" s="41">
        <f>'Survival-1cycle NMA'!AO104</f>
        <v>6.4762331286405007E-7</v>
      </c>
      <c r="AD103" s="41">
        <f>'Survival-1cycle NMA'!AJ104</f>
        <v>6.6585325646330252E-4</v>
      </c>
      <c r="AE103" s="12">
        <f t="shared" si="22"/>
        <v>0</v>
      </c>
      <c r="AF103" s="41">
        <f>'Survival-1cycle NMA'!AK104</f>
        <v>3.099565862665301E-2</v>
      </c>
      <c r="AG103" s="12">
        <v>7.0492358577704306E-2</v>
      </c>
      <c r="AH103" s="12">
        <f t="shared" si="23"/>
        <v>6.8332819847281831E-2</v>
      </c>
      <c r="AI103" s="12">
        <v>2.1595387304224798E-3</v>
      </c>
      <c r="AJ103" s="41">
        <f>'Survival-1cycle NMA'!AL104</f>
        <v>7.2318850797607189E-10</v>
      </c>
      <c r="AK103" s="12">
        <f t="shared" si="24"/>
        <v>0</v>
      </c>
      <c r="AL103" s="41">
        <f>'Survival-1cycle NMA'!AM104</f>
        <v>8.8510208155919822E-4</v>
      </c>
      <c r="AM103" s="41">
        <f>'Survival-1cycle NMA'!AN104</f>
        <v>4.7556425046544415E-3</v>
      </c>
      <c r="AN103" s="12">
        <f t="shared" si="25"/>
        <v>4.7549948813415772E-3</v>
      </c>
      <c r="AO103" s="41">
        <f>'Survival-1cycle NMA'!AO104</f>
        <v>6.4762331286405007E-7</v>
      </c>
    </row>
    <row r="104" spans="1:41">
      <c r="A104" s="12">
        <v>101</v>
      </c>
      <c r="B104" s="12">
        <f t="shared" si="13"/>
        <v>5.7534246575342465</v>
      </c>
      <c r="C104" s="41">
        <f>'Survival-1cycle NMA'!AD105</f>
        <v>5.4759634822324627E-4</v>
      </c>
      <c r="D104" s="41">
        <f>'Survival-1cycle NMA'!AE105</f>
        <v>0.10797825132946097</v>
      </c>
      <c r="E104" s="12">
        <f t="shared" si="14"/>
        <v>0</v>
      </c>
      <c r="F104" s="12">
        <v>6.9374925822503597E-2</v>
      </c>
      <c r="G104" s="12">
        <v>2.0863890361224398E-3</v>
      </c>
      <c r="H104" s="12">
        <f t="shared" si="15"/>
        <v>6.7288536786381151E-2</v>
      </c>
      <c r="I104" s="41">
        <f>'Survival-1cycle NMA'!AF105</f>
        <v>1.7880488716628739E-2</v>
      </c>
      <c r="J104" s="12">
        <f t="shared" si="16"/>
        <v>0</v>
      </c>
      <c r="K104" s="41">
        <f>'Survival-1cycle NMA'!AG105</f>
        <v>3.4025756795811268E-2</v>
      </c>
      <c r="L104" s="12">
        <v>6.4012363346826806E-2</v>
      </c>
      <c r="M104" s="12">
        <v>6.9374925822503597E-2</v>
      </c>
      <c r="N104" s="12">
        <v>2.0863890361224398E-3</v>
      </c>
      <c r="O104" s="41">
        <f>'Survival-1cycle NMA'!AF105</f>
        <v>1.7880488716628739E-2</v>
      </c>
      <c r="P104" s="12">
        <f t="shared" si="17"/>
        <v>0</v>
      </c>
      <c r="Q104" s="41">
        <f>'Survival-1cycle NMA'!AG105</f>
        <v>3.4025756795811268E-2</v>
      </c>
      <c r="R104" s="12">
        <v>6.9374925822503597E-2</v>
      </c>
      <c r="S104" s="12">
        <f t="shared" si="18"/>
        <v>6.7288536786381151E-2</v>
      </c>
      <c r="T104" s="12">
        <v>2.0863890361224398E-3</v>
      </c>
      <c r="U104" s="41">
        <f>'Survival-1cycle NMA'!AH105</f>
        <v>1.4014046843199444E-3</v>
      </c>
      <c r="V104" s="12">
        <f t="shared" si="19"/>
        <v>0</v>
      </c>
      <c r="W104" s="41">
        <f>'Survival-1cycle NMA'!AI105</f>
        <v>3.55852214677084E-3</v>
      </c>
      <c r="X104" s="41">
        <f>'Survival-1cycle NMA'!AF105</f>
        <v>1.7880488716628739E-2</v>
      </c>
      <c r="Y104" s="12">
        <f t="shared" si="20"/>
        <v>0</v>
      </c>
      <c r="Z104" s="41">
        <f>'Survival-1cycle NMA'!AG105</f>
        <v>3.4025756795811268E-2</v>
      </c>
      <c r="AA104" s="41">
        <f>'Survival-1cycle NMA'!AN105</f>
        <v>4.4928449876818445E-3</v>
      </c>
      <c r="AB104" s="12">
        <f t="shared" si="21"/>
        <v>4.4922759492565089E-3</v>
      </c>
      <c r="AC104" s="41">
        <f>'Survival-1cycle NMA'!AO105</f>
        <v>5.6903842533534503E-7</v>
      </c>
      <c r="AD104" s="41">
        <f>'Survival-1cycle NMA'!AJ105</f>
        <v>5.8475540775662855E-4</v>
      </c>
      <c r="AE104" s="12">
        <f t="shared" si="22"/>
        <v>0</v>
      </c>
      <c r="AF104" s="41">
        <f>'Survival-1cycle NMA'!AK105</f>
        <v>3.0332681526978083E-2</v>
      </c>
      <c r="AG104" s="12">
        <v>6.9374925822503597E-2</v>
      </c>
      <c r="AH104" s="12">
        <f t="shared" si="23"/>
        <v>6.7288536786381151E-2</v>
      </c>
      <c r="AI104" s="12">
        <v>2.0863890361224398E-3</v>
      </c>
      <c r="AJ104" s="41">
        <f>'Survival-1cycle NMA'!AL105</f>
        <v>4.5001380943733959E-10</v>
      </c>
      <c r="AK104" s="12">
        <f t="shared" si="24"/>
        <v>0</v>
      </c>
      <c r="AL104" s="41">
        <f>'Survival-1cycle NMA'!AM105</f>
        <v>8.3389570010366707E-4</v>
      </c>
      <c r="AM104" s="41">
        <f>'Survival-1cycle NMA'!AN105</f>
        <v>4.4928449876818445E-3</v>
      </c>
      <c r="AN104" s="12">
        <f t="shared" si="25"/>
        <v>4.4922759492565089E-3</v>
      </c>
      <c r="AO104" s="41">
        <f>'Survival-1cycle NMA'!AO105</f>
        <v>5.6903842533534503E-7</v>
      </c>
    </row>
    <row r="105" spans="1:41">
      <c r="A105" s="12">
        <v>102</v>
      </c>
      <c r="B105" s="12">
        <f t="shared" si="13"/>
        <v>5.8109589041095893</v>
      </c>
      <c r="C105" s="41">
        <f>'Survival-1cycle NMA'!AD106</f>
        <v>4.8627949174484146E-4</v>
      </c>
      <c r="D105" s="41">
        <f>'Survival-1cycle NMA'!AE106</f>
        <v>0.10709250207462996</v>
      </c>
      <c r="E105" s="12">
        <f t="shared" si="14"/>
        <v>0</v>
      </c>
      <c r="F105" s="12">
        <v>6.8282048798381997E-2</v>
      </c>
      <c r="G105" s="12">
        <v>2.0161854249182301E-3</v>
      </c>
      <c r="H105" s="12">
        <f t="shared" si="15"/>
        <v>6.6265863373463768E-2</v>
      </c>
      <c r="I105" s="41">
        <f>'Survival-1cycle NMA'!AF106</f>
        <v>1.7168427212941244E-2</v>
      </c>
      <c r="J105" s="12">
        <f t="shared" si="16"/>
        <v>0</v>
      </c>
      <c r="K105" s="41">
        <f>'Survival-1cycle NMA'!AG106</f>
        <v>3.341303299342898E-2</v>
      </c>
      <c r="L105" s="12">
        <v>6.2829616250485096E-2</v>
      </c>
      <c r="M105" s="12">
        <v>6.8282048798381997E-2</v>
      </c>
      <c r="N105" s="12">
        <v>2.0161854249182301E-3</v>
      </c>
      <c r="O105" s="41">
        <f>'Survival-1cycle NMA'!AF106</f>
        <v>1.7168427212941244E-2</v>
      </c>
      <c r="P105" s="12">
        <f t="shared" si="17"/>
        <v>0</v>
      </c>
      <c r="Q105" s="41">
        <f>'Survival-1cycle NMA'!AG106</f>
        <v>3.341303299342898E-2</v>
      </c>
      <c r="R105" s="12">
        <v>6.8282048798381997E-2</v>
      </c>
      <c r="S105" s="12">
        <f t="shared" si="18"/>
        <v>6.6265863373463768E-2</v>
      </c>
      <c r="T105" s="12">
        <v>2.0161854249182301E-3</v>
      </c>
      <c r="U105" s="41">
        <f>'Survival-1cycle NMA'!AH106</f>
        <v>1.2717041785750513E-3</v>
      </c>
      <c r="V105" s="12">
        <f t="shared" si="19"/>
        <v>0</v>
      </c>
      <c r="W105" s="41">
        <f>'Survival-1cycle NMA'!AI106</f>
        <v>3.3975331268364418E-3</v>
      </c>
      <c r="X105" s="41">
        <f>'Survival-1cycle NMA'!AF106</f>
        <v>1.7168427212941244E-2</v>
      </c>
      <c r="Y105" s="12">
        <f t="shared" si="20"/>
        <v>0</v>
      </c>
      <c r="Z105" s="41">
        <f>'Survival-1cycle NMA'!AG106</f>
        <v>3.341303299342898E-2</v>
      </c>
      <c r="AA105" s="41">
        <f>'Survival-1cycle NMA'!AN106</f>
        <v>4.2446075565102442E-3</v>
      </c>
      <c r="AB105" s="12">
        <f t="shared" si="21"/>
        <v>4.244107314548942E-3</v>
      </c>
      <c r="AC105" s="41">
        <f>'Survival-1cycle NMA'!AO106</f>
        <v>5.0024196130253587E-7</v>
      </c>
      <c r="AD105" s="41">
        <f>'Survival-1cycle NMA'!AJ106</f>
        <v>5.1300572766189458E-4</v>
      </c>
      <c r="AE105" s="12">
        <f t="shared" si="22"/>
        <v>0</v>
      </c>
      <c r="AF105" s="41">
        <f>'Survival-1cycle NMA'!AK106</f>
        <v>2.9687883761400791E-2</v>
      </c>
      <c r="AG105" s="12">
        <v>6.8282048798381997E-2</v>
      </c>
      <c r="AH105" s="12">
        <f t="shared" si="23"/>
        <v>6.6265863373463768E-2</v>
      </c>
      <c r="AI105" s="12">
        <v>2.0161854249182301E-3</v>
      </c>
      <c r="AJ105" s="41">
        <f>'Survival-1cycle NMA'!AL106</f>
        <v>2.7830735036201371E-10</v>
      </c>
      <c r="AK105" s="12">
        <f t="shared" si="24"/>
        <v>0</v>
      </c>
      <c r="AL105" s="41">
        <f>'Survival-1cycle NMA'!AM106</f>
        <v>7.8586243519820952E-4</v>
      </c>
      <c r="AM105" s="41">
        <f>'Survival-1cycle NMA'!AN106</f>
        <v>4.2446075565102442E-3</v>
      </c>
      <c r="AN105" s="12">
        <f t="shared" si="25"/>
        <v>4.244107314548942E-3</v>
      </c>
      <c r="AO105" s="41">
        <f>'Survival-1cycle NMA'!AO106</f>
        <v>5.0024196130253587E-7</v>
      </c>
    </row>
    <row r="106" spans="1:41">
      <c r="A106" s="12">
        <v>103</v>
      </c>
      <c r="B106" s="12">
        <f t="shared" si="13"/>
        <v>5.8684931506849312</v>
      </c>
      <c r="C106" s="41">
        <f>'Survival-1cycle NMA'!AD107</f>
        <v>4.3151736486529485E-4</v>
      </c>
      <c r="D106" s="41">
        <f>'Survival-1cycle NMA'!AE107</f>
        <v>0.10622077034267931</v>
      </c>
      <c r="E106" s="12">
        <f t="shared" si="14"/>
        <v>0</v>
      </c>
      <c r="F106" s="12">
        <v>6.7213026186132105E-2</v>
      </c>
      <c r="G106" s="12">
        <v>1.9487898059404099E-3</v>
      </c>
      <c r="H106" s="12">
        <f t="shared" si="15"/>
        <v>6.5264236380191701E-2</v>
      </c>
      <c r="I106" s="41">
        <f>'Survival-1cycle NMA'!AF107</f>
        <v>1.6485078138565049E-2</v>
      </c>
      <c r="J106" s="12">
        <f t="shared" si="16"/>
        <v>0</v>
      </c>
      <c r="K106" s="41">
        <f>'Survival-1cycle NMA'!AG107</f>
        <v>3.2815383863552934E-2</v>
      </c>
      <c r="L106" s="12">
        <v>6.1675311706152397E-2</v>
      </c>
      <c r="M106" s="12">
        <v>6.7213026186132105E-2</v>
      </c>
      <c r="N106" s="12">
        <v>1.9487898059404099E-3</v>
      </c>
      <c r="O106" s="41">
        <f>'Survival-1cycle NMA'!AF107</f>
        <v>1.6485078138565049E-2</v>
      </c>
      <c r="P106" s="12">
        <f t="shared" si="17"/>
        <v>0</v>
      </c>
      <c r="Q106" s="41">
        <f>'Survival-1cycle NMA'!AG107</f>
        <v>3.2815383863552934E-2</v>
      </c>
      <c r="R106" s="12">
        <v>6.7213026186132105E-2</v>
      </c>
      <c r="S106" s="12">
        <f t="shared" si="18"/>
        <v>6.5264236380191701E-2</v>
      </c>
      <c r="T106" s="12">
        <v>1.9487898059404099E-3</v>
      </c>
      <c r="U106" s="41">
        <f>'Survival-1cycle NMA'!AH107</f>
        <v>1.1534538204872884E-3</v>
      </c>
      <c r="V106" s="12">
        <f t="shared" si="19"/>
        <v>0</v>
      </c>
      <c r="W106" s="41">
        <f>'Survival-1cycle NMA'!AI107</f>
        <v>3.2444945485211587E-3</v>
      </c>
      <c r="X106" s="41">
        <f>'Survival-1cycle NMA'!AF107</f>
        <v>1.6485078138565049E-2</v>
      </c>
      <c r="Y106" s="12">
        <f t="shared" si="20"/>
        <v>0</v>
      </c>
      <c r="Z106" s="41">
        <f>'Survival-1cycle NMA'!AG107</f>
        <v>3.2815383863552934E-2</v>
      </c>
      <c r="AA106" s="41">
        <f>'Survival-1cycle NMA'!AN107</f>
        <v>4.0101224431658335E-3</v>
      </c>
      <c r="AB106" s="12">
        <f t="shared" si="21"/>
        <v>4.0096824595979765E-3</v>
      </c>
      <c r="AC106" s="41">
        <f>'Survival-1cycle NMA'!AO107</f>
        <v>4.3998356785660746E-7</v>
      </c>
      <c r="AD106" s="41">
        <f>'Survival-1cycle NMA'!AJ107</f>
        <v>4.4959674236903904E-4</v>
      </c>
      <c r="AE106" s="12">
        <f t="shared" si="22"/>
        <v>0</v>
      </c>
      <c r="AF106" s="41">
        <f>'Survival-1cycle NMA'!AK107</f>
        <v>2.9060651921580798E-2</v>
      </c>
      <c r="AG106" s="12">
        <v>6.7213026186132105E-2</v>
      </c>
      <c r="AH106" s="12">
        <f t="shared" si="23"/>
        <v>6.5264236380191701E-2</v>
      </c>
      <c r="AI106" s="12">
        <v>1.9487898059404099E-3</v>
      </c>
      <c r="AJ106" s="41">
        <f>'Survival-1cycle NMA'!AL107</f>
        <v>1.7105587846965267E-10</v>
      </c>
      <c r="AK106" s="12">
        <f t="shared" si="24"/>
        <v>0</v>
      </c>
      <c r="AL106" s="41">
        <f>'Survival-1cycle NMA'!AM107</f>
        <v>7.4079265185940542E-4</v>
      </c>
      <c r="AM106" s="41">
        <f>'Survival-1cycle NMA'!AN107</f>
        <v>4.0101224431658335E-3</v>
      </c>
      <c r="AN106" s="12">
        <f t="shared" si="25"/>
        <v>4.0096824595979765E-3</v>
      </c>
      <c r="AO106" s="41">
        <f>'Survival-1cycle NMA'!AO107</f>
        <v>4.3998356785660746E-7</v>
      </c>
    </row>
    <row r="107" spans="1:41">
      <c r="A107" s="12">
        <v>104</v>
      </c>
      <c r="B107" s="12">
        <f t="shared" si="13"/>
        <v>5.9260273972602739</v>
      </c>
      <c r="C107" s="41">
        <f>'Survival-1cycle NMA'!AD108</f>
        <v>3.8264724347451937E-4</v>
      </c>
      <c r="D107" s="41">
        <f>'Survival-1cycle NMA'!AE108</f>
        <v>0.10536271389008482</v>
      </c>
      <c r="E107" s="12">
        <f t="shared" si="14"/>
        <v>0</v>
      </c>
      <c r="F107" s="12">
        <v>6.6167181513520898E-2</v>
      </c>
      <c r="G107" s="12">
        <v>1.88407149053062E-3</v>
      </c>
      <c r="H107" s="12">
        <f t="shared" si="15"/>
        <v>6.4283110022990281E-2</v>
      </c>
      <c r="I107" s="41">
        <f>'Survival-1cycle NMA'!AF108</f>
        <v>1.5829269689155923E-2</v>
      </c>
      <c r="J107" s="12">
        <f t="shared" si="16"/>
        <v>0</v>
      </c>
      <c r="K107" s="41">
        <f>'Survival-1cycle NMA'!AG108</f>
        <v>3.2232333109151697E-2</v>
      </c>
      <c r="L107" s="12">
        <v>6.0548597570098103E-2</v>
      </c>
      <c r="M107" s="12">
        <v>6.6167181513520898E-2</v>
      </c>
      <c r="N107" s="12">
        <v>1.88407149053062E-3</v>
      </c>
      <c r="O107" s="41">
        <f>'Survival-1cycle NMA'!AF108</f>
        <v>1.5829269689155923E-2</v>
      </c>
      <c r="P107" s="12">
        <f t="shared" si="17"/>
        <v>0</v>
      </c>
      <c r="Q107" s="41">
        <f>'Survival-1cycle NMA'!AG108</f>
        <v>3.2232333109151697E-2</v>
      </c>
      <c r="R107" s="12">
        <v>6.6167181513520898E-2</v>
      </c>
      <c r="S107" s="12">
        <f t="shared" si="18"/>
        <v>6.4283110022990281E-2</v>
      </c>
      <c r="T107" s="12">
        <v>1.88407149053062E-3</v>
      </c>
      <c r="U107" s="41">
        <f>'Survival-1cycle NMA'!AH108</f>
        <v>1.0456994912462114E-3</v>
      </c>
      <c r="V107" s="12">
        <f t="shared" si="19"/>
        <v>0</v>
      </c>
      <c r="W107" s="41">
        <f>'Survival-1cycle NMA'!AI108</f>
        <v>3.0989808053961941E-3</v>
      </c>
      <c r="X107" s="41">
        <f>'Survival-1cycle NMA'!AF108</f>
        <v>1.5829269689155923E-2</v>
      </c>
      <c r="Y107" s="12">
        <f t="shared" si="20"/>
        <v>0</v>
      </c>
      <c r="Z107" s="41">
        <f>'Survival-1cycle NMA'!AG108</f>
        <v>3.2232333109151697E-2</v>
      </c>
      <c r="AA107" s="41">
        <f>'Survival-1cycle NMA'!AN108</f>
        <v>3.7886266627198111E-3</v>
      </c>
      <c r="AB107" s="12">
        <f t="shared" si="21"/>
        <v>3.7882394861869038E-3</v>
      </c>
      <c r="AC107" s="41">
        <f>'Survival-1cycle NMA'!AO108</f>
        <v>3.8717653290724748E-7</v>
      </c>
      <c r="AD107" s="41">
        <f>'Survival-1cycle NMA'!AJ108</f>
        <v>3.9362057415786244E-4</v>
      </c>
      <c r="AE107" s="12">
        <f t="shared" si="22"/>
        <v>0</v>
      </c>
      <c r="AF107" s="41">
        <f>'Survival-1cycle NMA'!AK108</f>
        <v>2.8450397288298911E-2</v>
      </c>
      <c r="AG107" s="12">
        <v>6.6167181513520898E-2</v>
      </c>
      <c r="AH107" s="12">
        <f t="shared" si="23"/>
        <v>6.4283110022990281E-2</v>
      </c>
      <c r="AI107" s="12">
        <v>1.88407149053062E-3</v>
      </c>
      <c r="AJ107" s="41">
        <f>'Survival-1cycle NMA'!AL108</f>
        <v>1.0448545810502182E-10</v>
      </c>
      <c r="AK107" s="12">
        <f t="shared" si="24"/>
        <v>0</v>
      </c>
      <c r="AL107" s="41">
        <f>'Survival-1cycle NMA'!AM108</f>
        <v>6.9849141621087434E-4</v>
      </c>
      <c r="AM107" s="41">
        <f>'Survival-1cycle NMA'!AN108</f>
        <v>3.7886266627198111E-3</v>
      </c>
      <c r="AN107" s="12">
        <f t="shared" si="25"/>
        <v>3.7882394861869038E-3</v>
      </c>
      <c r="AO107" s="41">
        <f>'Survival-1cycle NMA'!AO108</f>
        <v>3.8717653290724748E-7</v>
      </c>
    </row>
    <row r="108" spans="1:41">
      <c r="A108" s="12">
        <v>105</v>
      </c>
      <c r="B108" s="12">
        <f t="shared" si="13"/>
        <v>5.9835616438356167</v>
      </c>
      <c r="C108" s="41">
        <f>'Survival-1cycle NMA'!AD109</f>
        <v>3.3906889729856644E-4</v>
      </c>
      <c r="D108" s="41">
        <f>'Survival-1cycle NMA'!AE109</f>
        <v>0.10451800188408061</v>
      </c>
      <c r="E108" s="12">
        <f t="shared" si="14"/>
        <v>0</v>
      </c>
      <c r="F108" s="12">
        <v>6.5143862100327493E-2</v>
      </c>
      <c r="G108" s="12">
        <v>1.82190674500399E-3</v>
      </c>
      <c r="H108" s="12">
        <f t="shared" si="15"/>
        <v>6.3321955355323506E-2</v>
      </c>
      <c r="I108" s="41">
        <f>'Survival-1cycle NMA'!AF109</f>
        <v>1.5199878403202799E-2</v>
      </c>
      <c r="J108" s="12">
        <f t="shared" si="16"/>
        <v>0</v>
      </c>
      <c r="K108" s="41">
        <f>'Survival-1cycle NMA'!AG109</f>
        <v>3.166342292446897E-2</v>
      </c>
      <c r="L108" s="12">
        <v>5.9448652444678299E-2</v>
      </c>
      <c r="M108" s="12">
        <v>6.5143862100327493E-2</v>
      </c>
      <c r="N108" s="12">
        <v>1.82190674500399E-3</v>
      </c>
      <c r="O108" s="41">
        <f>'Survival-1cycle NMA'!AF109</f>
        <v>1.5199878403202799E-2</v>
      </c>
      <c r="P108" s="12">
        <f t="shared" si="17"/>
        <v>0</v>
      </c>
      <c r="Q108" s="41">
        <f>'Survival-1cycle NMA'!AG109</f>
        <v>3.166342292446897E-2</v>
      </c>
      <c r="R108" s="12">
        <v>6.5143862100327493E-2</v>
      </c>
      <c r="S108" s="12">
        <f t="shared" si="18"/>
        <v>6.3321955355323506E-2</v>
      </c>
      <c r="T108" s="12">
        <v>1.82190674500399E-3</v>
      </c>
      <c r="U108" s="41">
        <f>'Survival-1cycle NMA'!AH109</f>
        <v>9.4756089720542753E-4</v>
      </c>
      <c r="V108" s="12">
        <f t="shared" si="19"/>
        <v>0</v>
      </c>
      <c r="W108" s="41">
        <f>'Survival-1cycle NMA'!AI109</f>
        <v>2.9605908275031623E-3</v>
      </c>
      <c r="X108" s="41">
        <f>'Survival-1cycle NMA'!AF109</f>
        <v>1.5199878403202799E-2</v>
      </c>
      <c r="Y108" s="12">
        <f t="shared" si="20"/>
        <v>0</v>
      </c>
      <c r="Z108" s="41">
        <f>'Survival-1cycle NMA'!AG109</f>
        <v>3.166342292446897E-2</v>
      </c>
      <c r="AA108" s="41">
        <f>'Survival-1cycle NMA'!AN109</f>
        <v>3.5793995403650748E-3</v>
      </c>
      <c r="AB108" s="12">
        <f t="shared" si="21"/>
        <v>3.5790586645021182E-3</v>
      </c>
      <c r="AC108" s="41">
        <f>'Survival-1cycle NMA'!AO109</f>
        <v>3.4087586295667029E-7</v>
      </c>
      <c r="AD108" s="41">
        <f>'Survival-1cycle NMA'!AJ109</f>
        <v>3.4426020931331022E-4</v>
      </c>
      <c r="AE108" s="12">
        <f t="shared" si="22"/>
        <v>0</v>
      </c>
      <c r="AF108" s="41">
        <f>'Survival-1cycle NMA'!AK109</f>
        <v>2.7856554674396527E-2</v>
      </c>
      <c r="AG108" s="12">
        <v>6.5143862100327493E-2</v>
      </c>
      <c r="AH108" s="12">
        <f t="shared" si="23"/>
        <v>6.3321955355323506E-2</v>
      </c>
      <c r="AI108" s="12">
        <v>1.82190674500399E-3</v>
      </c>
      <c r="AJ108" s="41">
        <f>'Survival-1cycle NMA'!AL109</f>
        <v>6.3426142057570301E-11</v>
      </c>
      <c r="AK108" s="12">
        <f t="shared" si="24"/>
        <v>0</v>
      </c>
      <c r="AL108" s="41">
        <f>'Survival-1cycle NMA'!AM109</f>
        <v>6.5877740576397162E-4</v>
      </c>
      <c r="AM108" s="41">
        <f>'Survival-1cycle NMA'!AN109</f>
        <v>3.5793995403650748E-3</v>
      </c>
      <c r="AN108" s="12">
        <f t="shared" si="25"/>
        <v>3.5790586645021182E-3</v>
      </c>
      <c r="AO108" s="41">
        <f>'Survival-1cycle NMA'!AO109</f>
        <v>3.4087586295667029E-7</v>
      </c>
    </row>
    <row r="109" spans="1:41">
      <c r="A109" s="12">
        <v>106</v>
      </c>
      <c r="B109" s="12">
        <f t="shared" si="13"/>
        <v>6.0410958904109586</v>
      </c>
      <c r="C109" s="41">
        <f>'Survival-1cycle NMA'!AD110</f>
        <v>3.0023921905509665E-4</v>
      </c>
      <c r="D109" s="41">
        <f>'Survival-1cycle NMA'!AE110</f>
        <v>0.10368631441969617</v>
      </c>
      <c r="E109" s="12">
        <f t="shared" si="14"/>
        <v>0</v>
      </c>
      <c r="F109" s="12">
        <v>6.4142438055667106E-2</v>
      </c>
      <c r="G109" s="12">
        <v>1.7621783735022199E-3</v>
      </c>
      <c r="H109" s="12">
        <f t="shared" si="15"/>
        <v>6.2380259682164887E-2</v>
      </c>
      <c r="I109" s="41">
        <f>'Survival-1cycle NMA'!AF110</f>
        <v>1.4595827151795866E-2</v>
      </c>
      <c r="J109" s="12">
        <f t="shared" si="16"/>
        <v>0</v>
      </c>
      <c r="K109" s="41">
        <f>'Survival-1cycle NMA'!AG110</f>
        <v>3.1108213141157977E-2</v>
      </c>
      <c r="L109" s="12">
        <v>5.8374684377633199E-2</v>
      </c>
      <c r="M109" s="12">
        <v>6.4142438055667106E-2</v>
      </c>
      <c r="N109" s="12">
        <v>1.7621783735022199E-3</v>
      </c>
      <c r="O109" s="41">
        <f>'Survival-1cycle NMA'!AF110</f>
        <v>1.4595827151795866E-2</v>
      </c>
      <c r="P109" s="12">
        <f t="shared" si="17"/>
        <v>0</v>
      </c>
      <c r="Q109" s="41">
        <f>'Survival-1cycle NMA'!AG110</f>
        <v>3.1108213141157977E-2</v>
      </c>
      <c r="R109" s="12">
        <v>6.4142438055667106E-2</v>
      </c>
      <c r="S109" s="12">
        <f t="shared" si="18"/>
        <v>6.2380259682164887E-2</v>
      </c>
      <c r="T109" s="12">
        <v>1.7621783735022199E-3</v>
      </c>
      <c r="U109" s="41">
        <f>'Survival-1cycle NMA'!AH110</f>
        <v>8.5822641492022266E-4</v>
      </c>
      <c r="V109" s="12">
        <f t="shared" si="19"/>
        <v>0</v>
      </c>
      <c r="W109" s="41">
        <f>'Survival-1cycle NMA'!AI110</f>
        <v>2.8289465673946722E-3</v>
      </c>
      <c r="X109" s="41">
        <f>'Survival-1cycle NMA'!AF110</f>
        <v>1.4595827151795866E-2</v>
      </c>
      <c r="Y109" s="12">
        <f t="shared" si="20"/>
        <v>0</v>
      </c>
      <c r="Z109" s="41">
        <f>'Survival-1cycle NMA'!AG110</f>
        <v>3.1108213141157977E-2</v>
      </c>
      <c r="AA109" s="41">
        <f>'Survival-1cycle NMA'!AN110</f>
        <v>3.3817603737383195E-3</v>
      </c>
      <c r="AB109" s="12">
        <f t="shared" si="21"/>
        <v>3.3814601143740985E-3</v>
      </c>
      <c r="AC109" s="41">
        <f>'Survival-1cycle NMA'!AO110</f>
        <v>3.002593642208597E-7</v>
      </c>
      <c r="AD109" s="41">
        <f>'Survival-1cycle NMA'!AJ110</f>
        <v>3.0078139730900033E-4</v>
      </c>
      <c r="AE109" s="12">
        <f t="shared" si="22"/>
        <v>0</v>
      </c>
      <c r="AF109" s="41">
        <f>'Survival-1cycle NMA'!AK110</f>
        <v>2.7278581329655889E-2</v>
      </c>
      <c r="AG109" s="12">
        <v>6.4142438055667106E-2</v>
      </c>
      <c r="AH109" s="12">
        <f t="shared" si="23"/>
        <v>6.2380259682164887E-2</v>
      </c>
      <c r="AI109" s="12">
        <v>1.7621783735022199E-3</v>
      </c>
      <c r="AJ109" s="41">
        <f>'Survival-1cycle NMA'!AL110</f>
        <v>3.8261805673867837E-11</v>
      </c>
      <c r="AK109" s="12">
        <f t="shared" si="24"/>
        <v>0</v>
      </c>
      <c r="AL109" s="41">
        <f>'Survival-1cycle NMA'!AM110</f>
        <v>6.2148190472794231E-4</v>
      </c>
      <c r="AM109" s="41">
        <f>'Survival-1cycle NMA'!AN110</f>
        <v>3.3817603737383195E-3</v>
      </c>
      <c r="AN109" s="12">
        <f t="shared" si="25"/>
        <v>3.3814601143740985E-3</v>
      </c>
      <c r="AO109" s="41">
        <f>'Survival-1cycle NMA'!AO110</f>
        <v>3.002593642208597E-7</v>
      </c>
    </row>
    <row r="110" spans="1:41">
      <c r="A110" s="12">
        <v>107</v>
      </c>
      <c r="B110" s="12">
        <f t="shared" si="13"/>
        <v>6.0986301369863014</v>
      </c>
      <c r="C110" s="41">
        <f>'Survival-1cycle NMA'!AD111</f>
        <v>2.6566725608596903E-4</v>
      </c>
      <c r="D110" s="41">
        <f>'Survival-1cycle NMA'!AE111</f>
        <v>0.10286734206154165</v>
      </c>
      <c r="E110" s="12">
        <f t="shared" si="14"/>
        <v>0</v>
      </c>
      <c r="F110" s="12">
        <v>6.3162301324640902E-2</v>
      </c>
      <c r="G110" s="12">
        <v>1.70477532870586E-3</v>
      </c>
      <c r="H110" s="12">
        <f t="shared" si="15"/>
        <v>6.1457525995935042E-2</v>
      </c>
      <c r="I110" s="41">
        <f>'Survival-1cycle NMA'!AF111</f>
        <v>1.4016083212120712E-2</v>
      </c>
      <c r="J110" s="12">
        <f t="shared" si="16"/>
        <v>0</v>
      </c>
      <c r="K110" s="41">
        <f>'Survival-1cycle NMA'!AG111</f>
        <v>3.0566280420170375E-2</v>
      </c>
      <c r="L110" s="12">
        <v>5.7325929624528899E-2</v>
      </c>
      <c r="M110" s="12">
        <v>6.3162301324640902E-2</v>
      </c>
      <c r="N110" s="12">
        <v>1.70477532870586E-3</v>
      </c>
      <c r="O110" s="41">
        <f>'Survival-1cycle NMA'!AF111</f>
        <v>1.4016083212120712E-2</v>
      </c>
      <c r="P110" s="12">
        <f t="shared" si="17"/>
        <v>0</v>
      </c>
      <c r="Q110" s="41">
        <f>'Survival-1cycle NMA'!AG111</f>
        <v>3.0566280420170375E-2</v>
      </c>
      <c r="R110" s="12">
        <v>6.3162301324640902E-2</v>
      </c>
      <c r="S110" s="12">
        <f t="shared" si="18"/>
        <v>6.1457525995935042E-2</v>
      </c>
      <c r="T110" s="12">
        <v>1.70477532870586E-3</v>
      </c>
      <c r="U110" s="41">
        <f>'Survival-1cycle NMA'!AH111</f>
        <v>7.7694824217504257E-4</v>
      </c>
      <c r="V110" s="12">
        <f t="shared" si="19"/>
        <v>0</v>
      </c>
      <c r="W110" s="41">
        <f>'Survival-1cycle NMA'!AI111</f>
        <v>2.7036915855550361E-3</v>
      </c>
      <c r="X110" s="41">
        <f>'Survival-1cycle NMA'!AF111</f>
        <v>1.4016083212120712E-2</v>
      </c>
      <c r="Y110" s="12">
        <f t="shared" si="20"/>
        <v>0</v>
      </c>
      <c r="Z110" s="41">
        <f>'Survival-1cycle NMA'!AG111</f>
        <v>3.0566280420170375E-2</v>
      </c>
      <c r="AA110" s="41">
        <f>'Survival-1cycle NMA'!AN111</f>
        <v>3.195066223237529E-3</v>
      </c>
      <c r="AB110" s="12">
        <f t="shared" si="21"/>
        <v>3.194801611930813E-3</v>
      </c>
      <c r="AC110" s="41">
        <f>'Survival-1cycle NMA'!AO111</f>
        <v>2.6461130671599622E-7</v>
      </c>
      <c r="AD110" s="41">
        <f>'Survival-1cycle NMA'!AJ111</f>
        <v>2.62525151691709E-4</v>
      </c>
      <c r="AE110" s="12">
        <f t="shared" si="22"/>
        <v>0</v>
      </c>
      <c r="AF110" s="41">
        <f>'Survival-1cycle NMA'!AK111</f>
        <v>2.6715955903891184E-2</v>
      </c>
      <c r="AG110" s="12">
        <v>6.3162301324640902E-2</v>
      </c>
      <c r="AH110" s="12">
        <f t="shared" si="23"/>
        <v>6.1457525995935042E-2</v>
      </c>
      <c r="AI110" s="12">
        <v>1.70477532870586E-3</v>
      </c>
      <c r="AJ110" s="41">
        <f>'Survival-1cycle NMA'!AL111</f>
        <v>2.293704774583734E-11</v>
      </c>
      <c r="AK110" s="12">
        <f t="shared" si="24"/>
        <v>0</v>
      </c>
      <c r="AL110" s="41">
        <f>'Survival-1cycle NMA'!AM111</f>
        <v>5.8644787739410467E-4</v>
      </c>
      <c r="AM110" s="41">
        <f>'Survival-1cycle NMA'!AN111</f>
        <v>3.195066223237529E-3</v>
      </c>
      <c r="AN110" s="12">
        <f t="shared" si="25"/>
        <v>3.194801611930813E-3</v>
      </c>
      <c r="AO110" s="41">
        <f>'Survival-1cycle NMA'!AO111</f>
        <v>2.6461130671599622E-7</v>
      </c>
    </row>
    <row r="111" spans="1:41">
      <c r="A111" s="12">
        <v>108</v>
      </c>
      <c r="B111" s="12">
        <f t="shared" si="13"/>
        <v>6.1561643835616442</v>
      </c>
      <c r="C111" s="41">
        <f>'Survival-1cycle NMA'!AD112</f>
        <v>2.3490962092796095E-4</v>
      </c>
      <c r="D111" s="41">
        <f>'Survival-1cycle NMA'!AE112</f>
        <v>0.1020607854088587</v>
      </c>
      <c r="E111" s="12">
        <f t="shared" si="14"/>
        <v>0</v>
      </c>
      <c r="F111" s="12">
        <v>6.2202864781535097E-2</v>
      </c>
      <c r="G111" s="12">
        <v>1.6495923483552E-3</v>
      </c>
      <c r="H111" s="12">
        <f t="shared" si="15"/>
        <v>6.05532724331799E-2</v>
      </c>
      <c r="I111" s="41">
        <f>'Survival-1cycle NMA'!AF112</f>
        <v>1.3459656421232605E-2</v>
      </c>
      <c r="J111" s="12">
        <f t="shared" si="16"/>
        <v>0</v>
      </c>
      <c r="K111" s="41">
        <f>'Survival-1cycle NMA'!AG112</f>
        <v>3.0037217486609882E-2</v>
      </c>
      <c r="L111" s="12">
        <v>5.6301651470886102E-2</v>
      </c>
      <c r="M111" s="12">
        <v>6.2202864781535097E-2</v>
      </c>
      <c r="N111" s="12">
        <v>1.6495923483552E-3</v>
      </c>
      <c r="O111" s="41">
        <f>'Survival-1cycle NMA'!AF112</f>
        <v>1.3459656421232605E-2</v>
      </c>
      <c r="P111" s="12">
        <f t="shared" si="17"/>
        <v>0</v>
      </c>
      <c r="Q111" s="41">
        <f>'Survival-1cycle NMA'!AG112</f>
        <v>3.0037217486609882E-2</v>
      </c>
      <c r="R111" s="12">
        <v>6.2202864781535097E-2</v>
      </c>
      <c r="S111" s="12">
        <f t="shared" si="18"/>
        <v>6.05532724331799E-2</v>
      </c>
      <c r="T111" s="12">
        <v>1.6495923483552E-3</v>
      </c>
      <c r="U111" s="41">
        <f>'Survival-1cycle NMA'!AH112</f>
        <v>7.0303784210118826E-4</v>
      </c>
      <c r="V111" s="12">
        <f t="shared" si="19"/>
        <v>0</v>
      </c>
      <c r="W111" s="41">
        <f>'Survival-1cycle NMA'!AI112</f>
        <v>2.584489728303043E-3</v>
      </c>
      <c r="X111" s="41">
        <f>'Survival-1cycle NMA'!AF112</f>
        <v>1.3459656421232605E-2</v>
      </c>
      <c r="Y111" s="12">
        <f t="shared" si="20"/>
        <v>0</v>
      </c>
      <c r="Z111" s="41">
        <f>'Survival-1cycle NMA'!AG112</f>
        <v>3.0037217486609882E-2</v>
      </c>
      <c r="AA111" s="41">
        <f>'Survival-1cycle NMA'!AN112</f>
        <v>3.0187098234572291E-3</v>
      </c>
      <c r="AB111" s="12">
        <f t="shared" si="21"/>
        <v>3.0184765151462416E-3</v>
      </c>
      <c r="AC111" s="41">
        <f>'Survival-1cycle NMA'!AO112</f>
        <v>2.3330831098756961E-7</v>
      </c>
      <c r="AD111" s="41">
        <f>'Survival-1cycle NMA'!AJ112</f>
        <v>2.2890082244338738E-4</v>
      </c>
      <c r="AE111" s="12">
        <f t="shared" si="22"/>
        <v>0</v>
      </c>
      <c r="AF111" s="41">
        <f>'Survival-1cycle NMA'!AK112</f>
        <v>2.616817746477286E-2</v>
      </c>
      <c r="AG111" s="12">
        <v>6.2202864781535097E-2</v>
      </c>
      <c r="AH111" s="12">
        <f t="shared" si="23"/>
        <v>6.05532724331799E-2</v>
      </c>
      <c r="AI111" s="12">
        <v>1.6495923483552E-3</v>
      </c>
      <c r="AJ111" s="41">
        <f>'Survival-1cycle NMA'!AL112</f>
        <v>1.3663900247221682E-11</v>
      </c>
      <c r="AK111" s="12">
        <f t="shared" si="24"/>
        <v>0</v>
      </c>
      <c r="AL111" s="41">
        <f>'Survival-1cycle NMA'!AM112</f>
        <v>5.5352911323254452E-4</v>
      </c>
      <c r="AM111" s="41">
        <f>'Survival-1cycle NMA'!AN112</f>
        <v>3.0187098234572291E-3</v>
      </c>
      <c r="AN111" s="12">
        <f t="shared" si="25"/>
        <v>3.0184765151462416E-3</v>
      </c>
      <c r="AO111" s="41">
        <f>'Survival-1cycle NMA'!AO112</f>
        <v>2.3330831098756961E-7</v>
      </c>
    </row>
    <row r="112" spans="1:41">
      <c r="A112" s="12">
        <v>109</v>
      </c>
      <c r="B112" s="12">
        <f t="shared" si="13"/>
        <v>6.2136986301369861</v>
      </c>
      <c r="C112" s="41">
        <f>'Survival-1cycle NMA'!AD113</f>
        <v>2.075662578972593E-4</v>
      </c>
      <c r="D112" s="41">
        <f>'Survival-1cycle NMA'!AE113</f>
        <v>0.1012663546824476</v>
      </c>
      <c r="E112" s="12">
        <f t="shared" si="14"/>
        <v>0</v>
      </c>
      <c r="F112" s="12">
        <v>6.1263561366969199E-2</v>
      </c>
      <c r="G112" s="12">
        <v>1.59652961569379E-3</v>
      </c>
      <c r="H112" s="12">
        <f t="shared" si="15"/>
        <v>5.9667031751275412E-2</v>
      </c>
      <c r="I112" s="41">
        <f>'Survival-1cycle NMA'!AF113</f>
        <v>1.2925597406802575E-2</v>
      </c>
      <c r="J112" s="12">
        <f t="shared" si="16"/>
        <v>0</v>
      </c>
      <c r="K112" s="41">
        <f>'Survival-1cycle NMA'!AG113</f>
        <v>2.9520632404947948E-2</v>
      </c>
      <c r="L112" s="12">
        <v>5.5301139110750401E-2</v>
      </c>
      <c r="M112" s="12">
        <v>6.1263561366969199E-2</v>
      </c>
      <c r="N112" s="12">
        <v>1.59652961569379E-3</v>
      </c>
      <c r="O112" s="41">
        <f>'Survival-1cycle NMA'!AF113</f>
        <v>1.2925597406802575E-2</v>
      </c>
      <c r="P112" s="12">
        <f t="shared" si="17"/>
        <v>0</v>
      </c>
      <c r="Q112" s="41">
        <f>'Survival-1cycle NMA'!AG113</f>
        <v>2.9520632404947948E-2</v>
      </c>
      <c r="R112" s="12">
        <v>6.1263561366969199E-2</v>
      </c>
      <c r="S112" s="12">
        <f t="shared" si="18"/>
        <v>5.9667031751275412E-2</v>
      </c>
      <c r="T112" s="12">
        <v>1.59652961569379E-3</v>
      </c>
      <c r="U112" s="41">
        <f>'Survival-1cycle NMA'!AH113</f>
        <v>6.3586166748083573E-4</v>
      </c>
      <c r="V112" s="12">
        <f t="shared" si="19"/>
        <v>0</v>
      </c>
      <c r="W112" s="41">
        <f>'Survival-1cycle NMA'!AI113</f>
        <v>2.4710238917812735E-3</v>
      </c>
      <c r="X112" s="41">
        <f>'Survival-1cycle NMA'!AF113</f>
        <v>1.2925597406802575E-2</v>
      </c>
      <c r="Y112" s="12">
        <f t="shared" si="20"/>
        <v>0</v>
      </c>
      <c r="Z112" s="41">
        <f>'Survival-1cycle NMA'!AG113</f>
        <v>2.9520632404947948E-2</v>
      </c>
      <c r="AA112" s="41">
        <f>'Survival-1cycle NMA'!AN113</f>
        <v>2.8521176092196421E-3</v>
      </c>
      <c r="AB112" s="12">
        <f t="shared" si="21"/>
        <v>2.8519118020711724E-3</v>
      </c>
      <c r="AC112" s="41">
        <f>'Survival-1cycle NMA'!AO113</f>
        <v>2.0580714846959302E-7</v>
      </c>
      <c r="AD112" s="41">
        <f>'Survival-1cycle NMA'!AJ113</f>
        <v>1.9937970928958344E-4</v>
      </c>
      <c r="AE112" s="12">
        <f t="shared" si="22"/>
        <v>0</v>
      </c>
      <c r="AF112" s="41">
        <f>'Survival-1cycle NMA'!AK113</f>
        <v>2.5634764567132869E-2</v>
      </c>
      <c r="AG112" s="12">
        <v>6.1263561366969199E-2</v>
      </c>
      <c r="AH112" s="12">
        <f t="shared" si="23"/>
        <v>5.9667031751275412E-2</v>
      </c>
      <c r="AI112" s="12">
        <v>1.59652961569379E-3</v>
      </c>
      <c r="AJ112" s="41">
        <f>'Survival-1cycle NMA'!AL113</f>
        <v>8.0884855781940774E-12</v>
      </c>
      <c r="AK112" s="12">
        <f t="shared" si="24"/>
        <v>0</v>
      </c>
      <c r="AL112" s="41">
        <f>'Survival-1cycle NMA'!AM113</f>
        <v>5.2258943788093253E-4</v>
      </c>
      <c r="AM112" s="41">
        <f>'Survival-1cycle NMA'!AN113</f>
        <v>2.8521176092196421E-3</v>
      </c>
      <c r="AN112" s="12">
        <f t="shared" si="25"/>
        <v>2.8519118020711724E-3</v>
      </c>
      <c r="AO112" s="41">
        <f>'Survival-1cycle NMA'!AO113</f>
        <v>2.0580714846959302E-7</v>
      </c>
    </row>
    <row r="113" spans="1:41">
      <c r="A113" s="12">
        <v>110</v>
      </c>
      <c r="B113" s="12">
        <f t="shared" si="13"/>
        <v>6.2712328767123289</v>
      </c>
      <c r="C113" s="41">
        <f>'Survival-1cycle NMA'!AD114</f>
        <v>1.8327654346376988E-4</v>
      </c>
      <c r="D113" s="41">
        <f>'Survival-1cycle NMA'!AE114</f>
        <v>0.10048376933218757</v>
      </c>
      <c r="E113" s="12">
        <f t="shared" si="14"/>
        <v>0</v>
      </c>
      <c r="F113" s="12">
        <v>6.0343843266559297E-2</v>
      </c>
      <c r="G113" s="12">
        <v>1.54549244209963E-3</v>
      </c>
      <c r="H113" s="12">
        <f t="shared" si="15"/>
        <v>5.8798350824459666E-2</v>
      </c>
      <c r="I113" s="41">
        <f>'Survival-1cycle NMA'!AF114</f>
        <v>1.2412995891658148E-2</v>
      </c>
      <c r="J113" s="12">
        <f t="shared" si="16"/>
        <v>0</v>
      </c>
      <c r="K113" s="41">
        <f>'Survival-1cycle NMA'!AG114</f>
        <v>2.9016147892180981E-2</v>
      </c>
      <c r="L113" s="12">
        <v>5.4323706578655102E-2</v>
      </c>
      <c r="M113" s="12">
        <v>6.0343843266559297E-2</v>
      </c>
      <c r="N113" s="12">
        <v>1.54549244209963E-3</v>
      </c>
      <c r="O113" s="41">
        <f>'Survival-1cycle NMA'!AF114</f>
        <v>1.2412995891658148E-2</v>
      </c>
      <c r="P113" s="12">
        <f t="shared" si="17"/>
        <v>0</v>
      </c>
      <c r="Q113" s="41">
        <f>'Survival-1cycle NMA'!AG114</f>
        <v>2.9016147892180981E-2</v>
      </c>
      <c r="R113" s="12">
        <v>6.0343843266559297E-2</v>
      </c>
      <c r="S113" s="12">
        <f t="shared" si="18"/>
        <v>5.8798350824459666E-2</v>
      </c>
      <c r="T113" s="12">
        <v>1.54549244209963E-3</v>
      </c>
      <c r="U113" s="41">
        <f>'Survival-1cycle NMA'!AH114</f>
        <v>5.7483715240368182E-4</v>
      </c>
      <c r="V113" s="12">
        <f t="shared" si="19"/>
        <v>0</v>
      </c>
      <c r="W113" s="41">
        <f>'Survival-1cycle NMA'!AI114</f>
        <v>2.3629948661021724E-3</v>
      </c>
      <c r="X113" s="41">
        <f>'Survival-1cycle NMA'!AF114</f>
        <v>1.2412995891658148E-2</v>
      </c>
      <c r="Y113" s="12">
        <f t="shared" si="20"/>
        <v>0</v>
      </c>
      <c r="Z113" s="41">
        <f>'Survival-1cycle NMA'!AG114</f>
        <v>2.9016147892180981E-2</v>
      </c>
      <c r="AA113" s="41">
        <f>'Survival-1cycle NMA'!AN114</f>
        <v>2.6947478500189679E-3</v>
      </c>
      <c r="AB113" s="12">
        <f t="shared" si="21"/>
        <v>2.6945662158286477E-3</v>
      </c>
      <c r="AC113" s="41">
        <f>'Survival-1cycle NMA'!AO114</f>
        <v>1.8163419032032494E-7</v>
      </c>
      <c r="AD113" s="41">
        <f>'Survival-1cycle NMA'!AJ114</f>
        <v>1.7348918541899267E-4</v>
      </c>
      <c r="AE113" s="12">
        <f t="shared" si="22"/>
        <v>0</v>
      </c>
      <c r="AF113" s="41">
        <f>'Survival-1cycle NMA'!AK114</f>
        <v>2.5115254370719146E-2</v>
      </c>
      <c r="AG113" s="12">
        <v>6.0343843266559297E-2</v>
      </c>
      <c r="AH113" s="12">
        <f t="shared" si="23"/>
        <v>5.8798350824459666E-2</v>
      </c>
      <c r="AI113" s="12">
        <v>1.54549244209963E-3</v>
      </c>
      <c r="AJ113" s="41">
        <f>'Survival-1cycle NMA'!AL114</f>
        <v>4.7577916798431415E-12</v>
      </c>
      <c r="AK113" s="12">
        <f t="shared" si="24"/>
        <v>0</v>
      </c>
      <c r="AL113" s="41">
        <f>'Survival-1cycle NMA'!AM114</f>
        <v>4.9350198469866032E-4</v>
      </c>
      <c r="AM113" s="41">
        <f>'Survival-1cycle NMA'!AN114</f>
        <v>2.6947478500189679E-3</v>
      </c>
      <c r="AN113" s="12">
        <f t="shared" si="25"/>
        <v>2.6945662158286477E-3</v>
      </c>
      <c r="AO113" s="41">
        <f>'Survival-1cycle NMA'!AO114</f>
        <v>1.8163419032032494E-7</v>
      </c>
    </row>
    <row r="114" spans="1:41">
      <c r="A114" s="12">
        <v>111</v>
      </c>
      <c r="B114" s="12">
        <f t="shared" si="13"/>
        <v>6.3287671232876717</v>
      </c>
      <c r="C114" s="41">
        <f>'Survival-1cycle NMA'!AD115</f>
        <v>1.6171569895973275E-4</v>
      </c>
      <c r="D114" s="41">
        <f>'Survival-1cycle NMA'!AE115</f>
        <v>9.9712757663939763E-2</v>
      </c>
      <c r="E114" s="12">
        <f t="shared" si="14"/>
        <v>0</v>
      </c>
      <c r="F114" s="12">
        <v>5.9443181128811202E-2</v>
      </c>
      <c r="G114" s="12">
        <v>1.49639097030602E-3</v>
      </c>
      <c r="H114" s="12">
        <f t="shared" si="15"/>
        <v>5.7946790158505179E-2</v>
      </c>
      <c r="I114" s="41">
        <f>'Survival-1cycle NMA'!AF115</f>
        <v>1.1920979069066173E-2</v>
      </c>
      <c r="J114" s="12">
        <f t="shared" si="16"/>
        <v>0</v>
      </c>
      <c r="K114" s="41">
        <f>'Survival-1cycle NMA'!AG115</f>
        <v>2.852340066666435E-2</v>
      </c>
      <c r="L114" s="12">
        <v>5.3368691732109098E-2</v>
      </c>
      <c r="M114" s="12">
        <v>5.9443181128811202E-2</v>
      </c>
      <c r="N114" s="12">
        <v>1.49639097030602E-3</v>
      </c>
      <c r="O114" s="41">
        <f>'Survival-1cycle NMA'!AF115</f>
        <v>1.1920979069066173E-2</v>
      </c>
      <c r="P114" s="12">
        <f t="shared" si="17"/>
        <v>0</v>
      </c>
      <c r="Q114" s="41">
        <f>'Survival-1cycle NMA'!AG115</f>
        <v>2.852340066666435E-2</v>
      </c>
      <c r="R114" s="12">
        <v>5.9443181128811202E-2</v>
      </c>
      <c r="S114" s="12">
        <f t="shared" si="18"/>
        <v>5.7946790158505179E-2</v>
      </c>
      <c r="T114" s="12">
        <v>1.49639097030602E-3</v>
      </c>
      <c r="U114" s="41">
        <f>'Survival-1cycle NMA'!AH115</f>
        <v>5.1942895857745727E-4</v>
      </c>
      <c r="V114" s="12">
        <f t="shared" si="19"/>
        <v>0</v>
      </c>
      <c r="W114" s="41">
        <f>'Survival-1cycle NMA'!AI115</f>
        <v>2.2601202541495118E-3</v>
      </c>
      <c r="X114" s="41">
        <f>'Survival-1cycle NMA'!AF115</f>
        <v>1.1920979069066173E-2</v>
      </c>
      <c r="Y114" s="12">
        <f t="shared" si="20"/>
        <v>0</v>
      </c>
      <c r="Z114" s="41">
        <f>'Survival-1cycle NMA'!AG115</f>
        <v>2.852340066666435E-2</v>
      </c>
      <c r="AA114" s="41">
        <f>'Survival-1cycle NMA'!AN115</f>
        <v>2.5460888870180482E-3</v>
      </c>
      <c r="AB114" s="12">
        <f t="shared" si="21"/>
        <v>2.5459285107409576E-3</v>
      </c>
      <c r="AC114" s="41">
        <f>'Survival-1cycle NMA'!AO115</f>
        <v>1.6037627709062864E-7</v>
      </c>
      <c r="AD114" s="41">
        <f>'Survival-1cycle NMA'!AJ115</f>
        <v>1.5080730133768195E-4</v>
      </c>
      <c r="AE114" s="12">
        <f t="shared" si="22"/>
        <v>0</v>
      </c>
      <c r="AF114" s="41">
        <f>'Survival-1cycle NMA'!AK115</f>
        <v>2.4609201803560094E-2</v>
      </c>
      <c r="AG114" s="12">
        <v>5.9443181128811202E-2</v>
      </c>
      <c r="AH114" s="12">
        <f t="shared" si="23"/>
        <v>5.7946790158505179E-2</v>
      </c>
      <c r="AI114" s="12">
        <v>1.49639097030602E-3</v>
      </c>
      <c r="AJ114" s="41">
        <f>'Survival-1cycle NMA'!AL115</f>
        <v>2.7808633846718011E-12</v>
      </c>
      <c r="AK114" s="12">
        <f t="shared" si="24"/>
        <v>0</v>
      </c>
      <c r="AL114" s="41">
        <f>'Survival-1cycle NMA'!AM115</f>
        <v>4.6614852200908548E-4</v>
      </c>
      <c r="AM114" s="41">
        <f>'Survival-1cycle NMA'!AN115</f>
        <v>2.5460888870180482E-3</v>
      </c>
      <c r="AN114" s="12">
        <f t="shared" si="25"/>
        <v>2.5459285107409576E-3</v>
      </c>
      <c r="AO114" s="41">
        <f>'Survival-1cycle NMA'!AO115</f>
        <v>1.6037627709062864E-7</v>
      </c>
    </row>
    <row r="115" spans="1:41">
      <c r="A115" s="12">
        <v>112</v>
      </c>
      <c r="B115" s="12">
        <f t="shared" si="13"/>
        <v>6.3863013698630136</v>
      </c>
      <c r="C115" s="41">
        <f>'Survival-1cycle NMA'!AD116</f>
        <v>1.4259149498868607E-4</v>
      </c>
      <c r="D115" s="41">
        <f>'Survival-1cycle NMA'!AE116</f>
        <v>9.895305648471879E-2</v>
      </c>
      <c r="E115" s="12">
        <f t="shared" si="14"/>
        <v>0</v>
      </c>
      <c r="F115" s="12">
        <v>5.8561063320099797E-2</v>
      </c>
      <c r="G115" s="12">
        <v>1.4491398967404099E-3</v>
      </c>
      <c r="H115" s="12">
        <f t="shared" si="15"/>
        <v>5.7111923423359384E-2</v>
      </c>
      <c r="I115" s="41">
        <f>'Survival-1cycle NMA'!AF116</f>
        <v>1.1448710045827216E-2</v>
      </c>
      <c r="J115" s="12">
        <f t="shared" si="16"/>
        <v>0</v>
      </c>
      <c r="K115" s="41">
        <f>'Survival-1cycle NMA'!AG116</f>
        <v>2.8042040830518318E-2</v>
      </c>
      <c r="L115" s="12">
        <v>5.2435455281915198E-2</v>
      </c>
      <c r="M115" s="12">
        <v>5.8561063320099797E-2</v>
      </c>
      <c r="N115" s="12">
        <v>1.4491398967404099E-3</v>
      </c>
      <c r="O115" s="41">
        <f>'Survival-1cycle NMA'!AF116</f>
        <v>1.1448710045827216E-2</v>
      </c>
      <c r="P115" s="12">
        <f t="shared" si="17"/>
        <v>0</v>
      </c>
      <c r="Q115" s="41">
        <f>'Survival-1cycle NMA'!AG116</f>
        <v>2.8042040830518318E-2</v>
      </c>
      <c r="R115" s="12">
        <v>5.8561063320099797E-2</v>
      </c>
      <c r="S115" s="12">
        <f t="shared" si="18"/>
        <v>5.7111923423359384E-2</v>
      </c>
      <c r="T115" s="12">
        <v>1.4491398967404099E-3</v>
      </c>
      <c r="U115" s="41">
        <f>'Survival-1cycle NMA'!AH116</f>
        <v>4.6914546378557615E-4</v>
      </c>
      <c r="V115" s="12">
        <f t="shared" si="19"/>
        <v>0</v>
      </c>
      <c r="W115" s="41">
        <f>'Survival-1cycle NMA'!AI116</f>
        <v>2.1621334599322981E-3</v>
      </c>
      <c r="X115" s="41">
        <f>'Survival-1cycle NMA'!AF116</f>
        <v>1.1448710045827216E-2</v>
      </c>
      <c r="Y115" s="12">
        <f t="shared" si="20"/>
        <v>0</v>
      </c>
      <c r="Z115" s="41">
        <f>'Survival-1cycle NMA'!AG116</f>
        <v>2.8042040830518318E-2</v>
      </c>
      <c r="AA115" s="41">
        <f>'Survival-1cycle NMA'!AN116</f>
        <v>2.4056574670436519E-3</v>
      </c>
      <c r="AB115" s="12">
        <f t="shared" si="21"/>
        <v>2.405515794229973E-3</v>
      </c>
      <c r="AC115" s="41">
        <f>'Survival-1cycle NMA'!AO116</f>
        <v>1.4167281367880486E-7</v>
      </c>
      <c r="AD115" s="41">
        <f>'Survival-1cycle NMA'!AJ116</f>
        <v>1.3095783906465992E-4</v>
      </c>
      <c r="AE115" s="12">
        <f t="shared" si="22"/>
        <v>0</v>
      </c>
      <c r="AF115" s="41">
        <f>'Survival-1cycle NMA'!AK116</f>
        <v>2.4116178768290399E-2</v>
      </c>
      <c r="AG115" s="12">
        <v>5.8561063320099797E-2</v>
      </c>
      <c r="AH115" s="12">
        <f t="shared" si="23"/>
        <v>5.7111923423359384E-2</v>
      </c>
      <c r="AI115" s="12">
        <v>1.4491398967404099E-3</v>
      </c>
      <c r="AJ115" s="41">
        <f>'Survival-1cycle NMA'!AL116</f>
        <v>1.615028917361045E-12</v>
      </c>
      <c r="AK115" s="12">
        <f t="shared" si="24"/>
        <v>0</v>
      </c>
      <c r="AL115" s="41">
        <f>'Survival-1cycle NMA'!AM116</f>
        <v>4.4041883156337028E-4</v>
      </c>
      <c r="AM115" s="41">
        <f>'Survival-1cycle NMA'!AN116</f>
        <v>2.4056574670436519E-3</v>
      </c>
      <c r="AN115" s="12">
        <f t="shared" si="25"/>
        <v>2.405515794229973E-3</v>
      </c>
      <c r="AO115" s="41">
        <f>'Survival-1cycle NMA'!AO116</f>
        <v>1.4167281367880486E-7</v>
      </c>
    </row>
    <row r="116" spans="1:41">
      <c r="A116" s="12">
        <v>113</v>
      </c>
      <c r="B116" s="12">
        <f t="shared" si="13"/>
        <v>6.4438356164383563</v>
      </c>
      <c r="C116" s="41">
        <f>'Survival-1cycle NMA'!AD117</f>
        <v>1.2564122776160576E-4</v>
      </c>
      <c r="D116" s="41">
        <f>'Survival-1cycle NMA'!AE117</f>
        <v>9.8204410765077868E-2</v>
      </c>
      <c r="E116" s="12">
        <f t="shared" si="14"/>
        <v>0</v>
      </c>
      <c r="F116" s="12">
        <v>5.7696995214726703E-2</v>
      </c>
      <c r="G116" s="12">
        <v>1.4036582116239099E-3</v>
      </c>
      <c r="H116" s="12">
        <f t="shared" si="15"/>
        <v>5.6293337003102795E-2</v>
      </c>
      <c r="I116" s="41">
        <f>'Survival-1cycle NMA'!AF117</f>
        <v>1.0995386350370222E-2</v>
      </c>
      <c r="J116" s="12">
        <f t="shared" si="16"/>
        <v>0</v>
      </c>
      <c r="K116" s="41">
        <f>'Survival-1cycle NMA'!AG117</f>
        <v>2.7571731283632078E-2</v>
      </c>
      <c r="L116" s="12">
        <v>5.1523379867782E-2</v>
      </c>
      <c r="M116" s="12">
        <v>5.7696995214726703E-2</v>
      </c>
      <c r="N116" s="12">
        <v>1.4036582116239099E-3</v>
      </c>
      <c r="O116" s="41">
        <f>'Survival-1cycle NMA'!AF117</f>
        <v>1.0995386350370222E-2</v>
      </c>
      <c r="P116" s="12">
        <f t="shared" si="17"/>
        <v>0</v>
      </c>
      <c r="Q116" s="41">
        <f>'Survival-1cycle NMA'!AG117</f>
        <v>2.7571731283632078E-2</v>
      </c>
      <c r="R116" s="12">
        <v>5.7696995214726703E-2</v>
      </c>
      <c r="S116" s="12">
        <f t="shared" si="18"/>
        <v>5.6293337003102795E-2</v>
      </c>
      <c r="T116" s="12">
        <v>1.4036582116239099E-3</v>
      </c>
      <c r="U116" s="41">
        <f>'Survival-1cycle NMA'!AH117</f>
        <v>4.2353548022453809E-4</v>
      </c>
      <c r="V116" s="12">
        <f t="shared" si="19"/>
        <v>0</v>
      </c>
      <c r="W116" s="41">
        <f>'Survival-1cycle NMA'!AI117</f>
        <v>2.068782741753903E-3</v>
      </c>
      <c r="X116" s="41">
        <f>'Survival-1cycle NMA'!AF117</f>
        <v>1.0995386350370222E-2</v>
      </c>
      <c r="Y116" s="12">
        <f t="shared" si="20"/>
        <v>0</v>
      </c>
      <c r="Z116" s="41">
        <f>'Survival-1cycle NMA'!AG117</f>
        <v>2.7571731283632078E-2</v>
      </c>
      <c r="AA116" s="41">
        <f>'Survival-1cycle NMA'!AN117</f>
        <v>2.272997168318728E-3</v>
      </c>
      <c r="AB116" s="12">
        <f t="shared" si="21"/>
        <v>2.2728719593972215E-3</v>
      </c>
      <c r="AC116" s="41">
        <f>'Survival-1cycle NMA'!AO117</f>
        <v>1.2520892150637075E-7</v>
      </c>
      <c r="AD116" s="41">
        <f>'Survival-1cycle NMA'!AJ117</f>
        <v>1.1360578754773308E-4</v>
      </c>
      <c r="AE116" s="12">
        <f t="shared" si="22"/>
        <v>0</v>
      </c>
      <c r="AF116" s="41">
        <f>'Survival-1cycle NMA'!AK117</f>
        <v>2.3635773388954708E-2</v>
      </c>
      <c r="AG116" s="12">
        <v>5.7696995214726703E-2</v>
      </c>
      <c r="AH116" s="12">
        <f t="shared" si="23"/>
        <v>5.6293337003102795E-2</v>
      </c>
      <c r="AI116" s="12">
        <v>1.4036582116239099E-3</v>
      </c>
      <c r="AJ116" s="41">
        <f>'Survival-1cycle NMA'!AL117</f>
        <v>9.3196114431397951E-13</v>
      </c>
      <c r="AK116" s="12">
        <f t="shared" si="24"/>
        <v>0</v>
      </c>
      <c r="AL116" s="41">
        <f>'Survival-1cycle NMA'!AM117</f>
        <v>4.1621013413350359E-4</v>
      </c>
      <c r="AM116" s="41">
        <f>'Survival-1cycle NMA'!AN117</f>
        <v>2.272997168318728E-3</v>
      </c>
      <c r="AN116" s="12">
        <f t="shared" si="25"/>
        <v>2.2728719593972215E-3</v>
      </c>
      <c r="AO116" s="41">
        <f>'Survival-1cycle NMA'!AO117</f>
        <v>1.2520892150637075E-7</v>
      </c>
    </row>
    <row r="117" spans="1:41">
      <c r="A117" s="12">
        <v>114</v>
      </c>
      <c r="B117" s="12">
        <f t="shared" si="13"/>
        <v>6.5013698630136982</v>
      </c>
      <c r="C117" s="41">
        <f>'Survival-1cycle NMA'!AD118</f>
        <v>1.1062894847460957E-4</v>
      </c>
      <c r="D117" s="41">
        <f>'Survival-1cycle NMA'!AE118</f>
        <v>9.7466573317732771E-2</v>
      </c>
      <c r="E117" s="12">
        <f t="shared" si="14"/>
        <v>0</v>
      </c>
      <c r="F117" s="12">
        <v>5.6850498518163498E-2</v>
      </c>
      <c r="G117" s="12">
        <v>1.3598689555797999E-3</v>
      </c>
      <c r="H117" s="12">
        <f t="shared" si="15"/>
        <v>5.5490629562583695E-2</v>
      </c>
      <c r="I117" s="41">
        <f>'Survival-1cycle NMA'!AF118</f>
        <v>1.0560238503145445E-2</v>
      </c>
      <c r="J117" s="12">
        <f t="shared" si="16"/>
        <v>0</v>
      </c>
      <c r="K117" s="41">
        <f>'Survival-1cycle NMA'!AG118</f>
        <v>2.711214716742779E-2</v>
      </c>
      <c r="L117" s="12">
        <v>5.0631869176844799E-2</v>
      </c>
      <c r="M117" s="12">
        <v>5.6850498518163498E-2</v>
      </c>
      <c r="N117" s="12">
        <v>1.3598689555797999E-3</v>
      </c>
      <c r="O117" s="41">
        <f>'Survival-1cycle NMA'!AF118</f>
        <v>1.0560238503145445E-2</v>
      </c>
      <c r="P117" s="12">
        <f t="shared" si="17"/>
        <v>0</v>
      </c>
      <c r="Q117" s="41">
        <f>'Survival-1cycle NMA'!AG118</f>
        <v>2.711214716742779E-2</v>
      </c>
      <c r="R117" s="12">
        <v>5.6850498518163498E-2</v>
      </c>
      <c r="S117" s="12">
        <f t="shared" si="18"/>
        <v>5.5490629562583695E-2</v>
      </c>
      <c r="T117" s="12">
        <v>1.3598689555797999E-3</v>
      </c>
      <c r="U117" s="41">
        <f>'Survival-1cycle NMA'!AH118</f>
        <v>3.8218519073455386E-4</v>
      </c>
      <c r="V117" s="12">
        <f t="shared" si="19"/>
        <v>0</v>
      </c>
      <c r="W117" s="41">
        <f>'Survival-1cycle NMA'!AI118</f>
        <v>1.9798303257997207E-3</v>
      </c>
      <c r="X117" s="41">
        <f>'Survival-1cycle NMA'!AF118</f>
        <v>1.0560238503145445E-2</v>
      </c>
      <c r="Y117" s="12">
        <f t="shared" si="20"/>
        <v>0</v>
      </c>
      <c r="Z117" s="41">
        <f>'Survival-1cycle NMA'!AG118</f>
        <v>2.711214716742779E-2</v>
      </c>
      <c r="AA117" s="41">
        <f>'Survival-1cycle NMA'!AN118</f>
        <v>2.1476769129465775E-3</v>
      </c>
      <c r="AB117" s="12">
        <f t="shared" si="21"/>
        <v>2.1475662034431873E-3</v>
      </c>
      <c r="AC117" s="41">
        <f>'Survival-1cycle NMA'!AO118</f>
        <v>1.1070950339032686E-7</v>
      </c>
      <c r="AD117" s="41">
        <f>'Survival-1cycle NMA'!AJ118</f>
        <v>9.8453211007035305E-5</v>
      </c>
      <c r="AE117" s="12">
        <f t="shared" si="22"/>
        <v>0</v>
      </c>
      <c r="AF117" s="41">
        <f>'Survival-1cycle NMA'!AK118</f>
        <v>2.3167589295969255E-2</v>
      </c>
      <c r="AG117" s="12">
        <v>5.6850498518163498E-2</v>
      </c>
      <c r="AH117" s="12">
        <f t="shared" si="23"/>
        <v>5.5490629562583695E-2</v>
      </c>
      <c r="AI117" s="12">
        <v>1.3598689555797999E-3</v>
      </c>
      <c r="AJ117" s="41">
        <f>'Survival-1cycle NMA'!AL118</f>
        <v>5.3434609746640385E-13</v>
      </c>
      <c r="AK117" s="12">
        <f t="shared" si="24"/>
        <v>0</v>
      </c>
      <c r="AL117" s="41">
        <f>'Survival-1cycle NMA'!AM118</f>
        <v>3.9342655848406661E-4</v>
      </c>
      <c r="AM117" s="41">
        <f>'Survival-1cycle NMA'!AN118</f>
        <v>2.1476769129465775E-3</v>
      </c>
      <c r="AN117" s="12">
        <f t="shared" si="25"/>
        <v>2.1475662034431873E-3</v>
      </c>
      <c r="AO117" s="41">
        <f>'Survival-1cycle NMA'!AO118</f>
        <v>1.1070950339032686E-7</v>
      </c>
    </row>
    <row r="118" spans="1:41">
      <c r="A118" s="12">
        <v>115</v>
      </c>
      <c r="B118" s="12">
        <f t="shared" si="13"/>
        <v>6.558904109589041</v>
      </c>
      <c r="C118" s="41">
        <f>'Survival-1cycle NMA'!AD119</f>
        <v>9.7342927746687597E-5</v>
      </c>
      <c r="D118" s="41">
        <f>'Survival-1cycle NMA'!AE119</f>
        <v>9.6739304491508124E-2</v>
      </c>
      <c r="E118" s="12">
        <f t="shared" si="14"/>
        <v>0</v>
      </c>
      <c r="F118" s="12">
        <v>5.60211106217108E-2</v>
      </c>
      <c r="G118" s="12">
        <v>1.3176989915956699E-3</v>
      </c>
      <c r="H118" s="12">
        <f t="shared" si="15"/>
        <v>5.4703411630115127E-2</v>
      </c>
      <c r="I118" s="41">
        <f>'Survival-1cycle NMA'!AF119</f>
        <v>1.0142528646727267E-2</v>
      </c>
      <c r="J118" s="12">
        <f t="shared" si="16"/>
        <v>0</v>
      </c>
      <c r="K118" s="41">
        <f>'Survival-1cycle NMA'!AG119</f>
        <v>2.6662975336664781E-2</v>
      </c>
      <c r="L118" s="12">
        <v>4.9760347102846998E-2</v>
      </c>
      <c r="M118" s="12">
        <v>5.60211106217108E-2</v>
      </c>
      <c r="N118" s="12">
        <v>1.3176989915956699E-3</v>
      </c>
      <c r="O118" s="41">
        <f>'Survival-1cycle NMA'!AF119</f>
        <v>1.0142528646727267E-2</v>
      </c>
      <c r="P118" s="12">
        <f t="shared" si="17"/>
        <v>0</v>
      </c>
      <c r="Q118" s="41">
        <f>'Survival-1cycle NMA'!AG119</f>
        <v>2.6662975336664781E-2</v>
      </c>
      <c r="R118" s="12">
        <v>5.60211106217108E-2</v>
      </c>
      <c r="S118" s="12">
        <f t="shared" si="18"/>
        <v>5.4703411630115127E-2</v>
      </c>
      <c r="T118" s="12">
        <v>1.3176989915956699E-3</v>
      </c>
      <c r="U118" s="41">
        <f>'Survival-1cycle NMA'!AH119</f>
        <v>3.4471529125166449E-4</v>
      </c>
      <c r="V118" s="12">
        <f t="shared" si="19"/>
        <v>0</v>
      </c>
      <c r="W118" s="41">
        <f>'Survival-1cycle NMA'!AI119</f>
        <v>1.8950515760603396E-3</v>
      </c>
      <c r="X118" s="41">
        <f>'Survival-1cycle NMA'!AF119</f>
        <v>1.0142528646727267E-2</v>
      </c>
      <c r="Y118" s="12">
        <f t="shared" si="20"/>
        <v>0</v>
      </c>
      <c r="Z118" s="41">
        <f>'Survival-1cycle NMA'!AG119</f>
        <v>2.6662975336664781E-2</v>
      </c>
      <c r="AA118" s="41">
        <f>'Survival-1cycle NMA'!AN119</f>
        <v>2.0292895614266496E-3</v>
      </c>
      <c r="AB118" s="12">
        <f t="shared" si="21"/>
        <v>2.0291916273298856E-3</v>
      </c>
      <c r="AC118" s="41">
        <f>'Survival-1cycle NMA'!AO119</f>
        <v>9.7934096764150627E-8</v>
      </c>
      <c r="AD118" s="41">
        <f>'Survival-1cycle NMA'!AJ119</f>
        <v>8.5235482869274763E-5</v>
      </c>
      <c r="AE118" s="12">
        <f t="shared" si="22"/>
        <v>0</v>
      </c>
      <c r="AF118" s="41">
        <f>'Survival-1cycle NMA'!AK119</f>
        <v>2.271124494706794E-2</v>
      </c>
      <c r="AG118" s="12">
        <v>5.60211106217108E-2</v>
      </c>
      <c r="AH118" s="12">
        <f t="shared" si="23"/>
        <v>5.4703411630115127E-2</v>
      </c>
      <c r="AI118" s="12">
        <v>1.3176989915956699E-3</v>
      </c>
      <c r="AJ118" s="41">
        <f>'Survival-1cycle NMA'!AL119</f>
        <v>3.0440047892741277E-13</v>
      </c>
      <c r="AK118" s="12">
        <f t="shared" si="24"/>
        <v>0</v>
      </c>
      <c r="AL118" s="41">
        <f>'Survival-1cycle NMA'!AM119</f>
        <v>3.7197865028429161E-4</v>
      </c>
      <c r="AM118" s="41">
        <f>'Survival-1cycle NMA'!AN119</f>
        <v>2.0292895614266496E-3</v>
      </c>
      <c r="AN118" s="12">
        <f t="shared" si="25"/>
        <v>2.0291916273298856E-3</v>
      </c>
      <c r="AO118" s="41">
        <f>'Survival-1cycle NMA'!AO119</f>
        <v>9.7934096764150627E-8</v>
      </c>
    </row>
    <row r="119" spans="1:41">
      <c r="A119" s="12">
        <v>116</v>
      </c>
      <c r="B119" s="12">
        <f t="shared" si="13"/>
        <v>6.6164383561643838</v>
      </c>
      <c r="C119" s="41">
        <f>'Survival-1cycle NMA'!AD120</f>
        <v>8.5593338046421414E-5</v>
      </c>
      <c r="D119" s="41">
        <f>'Survival-1cycle NMA'!AE120</f>
        <v>9.6022371879746646E-2</v>
      </c>
      <c r="E119" s="12">
        <f t="shared" si="14"/>
        <v>0</v>
      </c>
      <c r="F119" s="12">
        <v>5.5208383986903198E-2</v>
      </c>
      <c r="G119" s="12">
        <v>1.2770787912718901E-3</v>
      </c>
      <c r="H119" s="12">
        <f t="shared" si="15"/>
        <v>5.3931305195631309E-2</v>
      </c>
      <c r="I119" s="41">
        <f>'Survival-1cycle NMA'!AF120</f>
        <v>9.7415492331398377E-3</v>
      </c>
      <c r="J119" s="12">
        <f t="shared" si="16"/>
        <v>0</v>
      </c>
      <c r="K119" s="41">
        <f>'Survival-1cycle NMA'!AG120</f>
        <v>2.6223913857673083E-2</v>
      </c>
      <c r="L119" s="12">
        <v>4.8908256943867301E-2</v>
      </c>
      <c r="M119" s="12">
        <v>5.5208383986903198E-2</v>
      </c>
      <c r="N119" s="12">
        <v>1.2770787912718901E-3</v>
      </c>
      <c r="O119" s="41">
        <f>'Survival-1cycle NMA'!AF120</f>
        <v>9.7415492331398377E-3</v>
      </c>
      <c r="P119" s="12">
        <f t="shared" si="17"/>
        <v>0</v>
      </c>
      <c r="Q119" s="41">
        <f>'Survival-1cycle NMA'!AG120</f>
        <v>2.6223913857673083E-2</v>
      </c>
      <c r="R119" s="12">
        <v>5.5208383986903198E-2</v>
      </c>
      <c r="S119" s="12">
        <f t="shared" si="18"/>
        <v>5.3931305195631309E-2</v>
      </c>
      <c r="T119" s="12">
        <v>1.2770787912718901E-3</v>
      </c>
      <c r="U119" s="41">
        <f>'Survival-1cycle NMA'!AH120</f>
        <v>3.107783281520646E-4</v>
      </c>
      <c r="V119" s="12">
        <f t="shared" si="19"/>
        <v>0</v>
      </c>
      <c r="W119" s="41">
        <f>'Survival-1cycle NMA'!AI120</f>
        <v>1.8142342167975323E-3</v>
      </c>
      <c r="X119" s="41">
        <f>'Survival-1cycle NMA'!AF120</f>
        <v>9.7415492331398377E-3</v>
      </c>
      <c r="Y119" s="12">
        <f t="shared" si="20"/>
        <v>0</v>
      </c>
      <c r="Z119" s="41">
        <f>'Survival-1cycle NMA'!AG120</f>
        <v>2.6223913857673083E-2</v>
      </c>
      <c r="AA119" s="41">
        <f>'Survival-1cycle NMA'!AN120</f>
        <v>1.9174505847310949E-3</v>
      </c>
      <c r="AB119" s="12">
        <f t="shared" si="21"/>
        <v>1.9173639123228926E-3</v>
      </c>
      <c r="AC119" s="41">
        <f>'Survival-1cycle NMA'!AO120</f>
        <v>8.6672408202275724E-8</v>
      </c>
      <c r="AD119" s="41">
        <f>'Survival-1cycle NMA'!AJ120</f>
        <v>7.3717859010985837E-5</v>
      </c>
      <c r="AE119" s="12">
        <f t="shared" si="22"/>
        <v>0</v>
      </c>
      <c r="AF119" s="41">
        <f>'Survival-1cycle NMA'!AK120</f>
        <v>2.2266372982194516E-2</v>
      </c>
      <c r="AG119" s="12">
        <v>5.5208383986903198E-2</v>
      </c>
      <c r="AH119" s="12">
        <f t="shared" si="23"/>
        <v>5.3931305195631309E-2</v>
      </c>
      <c r="AI119" s="12">
        <v>1.2770787912718901E-3</v>
      </c>
      <c r="AJ119" s="41">
        <f>'Survival-1cycle NMA'!AL120</f>
        <v>1.7228855811548137E-13</v>
      </c>
      <c r="AK119" s="12">
        <f t="shared" si="24"/>
        <v>0</v>
      </c>
      <c r="AL119" s="41">
        <f>'Survival-1cycle NMA'!AM120</f>
        <v>3.5178291780689746E-4</v>
      </c>
      <c r="AM119" s="41">
        <f>'Survival-1cycle NMA'!AN120</f>
        <v>1.9174505847310949E-3</v>
      </c>
      <c r="AN119" s="12">
        <f t="shared" si="25"/>
        <v>1.9173639123228926E-3</v>
      </c>
      <c r="AO119" s="41">
        <f>'Survival-1cycle NMA'!AO120</f>
        <v>8.6672408202275724E-8</v>
      </c>
    </row>
    <row r="120" spans="1:41">
      <c r="A120" s="12">
        <v>117</v>
      </c>
      <c r="B120" s="12">
        <f t="shared" si="13"/>
        <v>6.6739726027397257</v>
      </c>
      <c r="C120" s="41">
        <f>'Survival-1cycle NMA'!AD121</f>
        <v>7.5210137946029172E-5</v>
      </c>
      <c r="D120" s="41">
        <f>'Survival-1cycle NMA'!AE121</f>
        <v>9.5315550042387301E-2</v>
      </c>
      <c r="E120" s="12">
        <f t="shared" si="14"/>
        <v>0</v>
      </c>
      <c r="F120" s="12">
        <v>5.4411885558093502E-2</v>
      </c>
      <c r="G120" s="12">
        <v>1.2379422343706901E-3</v>
      </c>
      <c r="H120" s="12">
        <f t="shared" si="15"/>
        <v>5.3173943323722814E-2</v>
      </c>
      <c r="I120" s="41">
        <f>'Survival-1cycle NMA'!AF121</f>
        <v>9.3566217660215455E-3</v>
      </c>
      <c r="J120" s="12">
        <f t="shared" si="16"/>
        <v>0</v>
      </c>
      <c r="K120" s="41">
        <f>'Survival-1cycle NMA'!AG121</f>
        <v>2.5794671531515132E-2</v>
      </c>
      <c r="L120" s="12">
        <v>4.8075060636599498E-2</v>
      </c>
      <c r="M120" s="12">
        <v>5.4411885558093502E-2</v>
      </c>
      <c r="N120" s="12">
        <v>1.2379422343706901E-3</v>
      </c>
      <c r="O120" s="41">
        <f>'Survival-1cycle NMA'!AF121</f>
        <v>9.3566217660215455E-3</v>
      </c>
      <c r="P120" s="12">
        <f t="shared" si="17"/>
        <v>0</v>
      </c>
      <c r="Q120" s="41">
        <f>'Survival-1cycle NMA'!AG121</f>
        <v>2.5794671531515132E-2</v>
      </c>
      <c r="R120" s="12">
        <v>5.4411885558093502E-2</v>
      </c>
      <c r="S120" s="12">
        <f t="shared" si="18"/>
        <v>5.3173943323722814E-2</v>
      </c>
      <c r="T120" s="12">
        <v>1.2379422343706901E-3</v>
      </c>
      <c r="U120" s="41">
        <f>'Survival-1cycle NMA'!AH121</f>
        <v>2.8005621952451525E-4</v>
      </c>
      <c r="V120" s="12">
        <f t="shared" si="19"/>
        <v>0</v>
      </c>
      <c r="W120" s="41">
        <f>'Survival-1cycle NMA'!AI121</f>
        <v>1.737177604030018E-3</v>
      </c>
      <c r="X120" s="41">
        <f>'Survival-1cycle NMA'!AF121</f>
        <v>9.3566217660215455E-3</v>
      </c>
      <c r="Y120" s="12">
        <f t="shared" si="20"/>
        <v>0</v>
      </c>
      <c r="Z120" s="41">
        <f>'Survival-1cycle NMA'!AG121</f>
        <v>2.5794671531515132E-2</v>
      </c>
      <c r="AA120" s="41">
        <f>'Survival-1cycle NMA'!AN121</f>
        <v>1.8117968097097596E-3</v>
      </c>
      <c r="AB120" s="12">
        <f t="shared" si="21"/>
        <v>1.8117200692727108E-3</v>
      </c>
      <c r="AC120" s="41">
        <f>'Survival-1cycle NMA'!AO121</f>
        <v>7.6740437048778147E-8</v>
      </c>
      <c r="AD120" s="41">
        <f>'Survival-1cycle NMA'!AJ121</f>
        <v>6.3692365160460422E-5</v>
      </c>
      <c r="AE120" s="12">
        <f t="shared" si="22"/>
        <v>0</v>
      </c>
      <c r="AF120" s="41">
        <f>'Survival-1cycle NMA'!AK121</f>
        <v>2.1832619610436314E-2</v>
      </c>
      <c r="AG120" s="12">
        <v>5.4411885558093502E-2</v>
      </c>
      <c r="AH120" s="12">
        <f t="shared" si="23"/>
        <v>5.3173943323722814E-2</v>
      </c>
      <c r="AI120" s="12">
        <v>1.2379422343706901E-3</v>
      </c>
      <c r="AJ120" s="41">
        <f>'Survival-1cycle NMA'!AL121</f>
        <v>9.6882772783812592E-14</v>
      </c>
      <c r="AK120" s="12">
        <f t="shared" si="24"/>
        <v>0</v>
      </c>
      <c r="AL120" s="41">
        <f>'Survival-1cycle NMA'!AM121</f>
        <v>3.3276141152074553E-4</v>
      </c>
      <c r="AM120" s="41">
        <f>'Survival-1cycle NMA'!AN121</f>
        <v>1.8117968097097596E-3</v>
      </c>
      <c r="AN120" s="12">
        <f t="shared" si="25"/>
        <v>1.8117200692727108E-3</v>
      </c>
      <c r="AO120" s="41">
        <f>'Survival-1cycle NMA'!AO121</f>
        <v>7.6740437048778147E-8</v>
      </c>
    </row>
    <row r="121" spans="1:41">
      <c r="A121" s="12">
        <v>118</v>
      </c>
      <c r="B121" s="12">
        <f t="shared" si="13"/>
        <v>6.7315068493150685</v>
      </c>
      <c r="C121" s="41">
        <f>'Survival-1cycle NMA'!AD122</f>
        <v>6.6041142941863966E-5</v>
      </c>
      <c r="D121" s="41">
        <f>'Survival-1cycle NMA'!AE122</f>
        <v>9.461862024095119E-2</v>
      </c>
      <c r="E121" s="12">
        <f t="shared" si="14"/>
        <v>0</v>
      </c>
      <c r="F121" s="12">
        <v>5.3631196201741699E-2</v>
      </c>
      <c r="G121" s="12">
        <v>1.2002264207537001E-3</v>
      </c>
      <c r="H121" s="12">
        <f t="shared" si="15"/>
        <v>5.2430969780987997E-2</v>
      </c>
      <c r="I121" s="41">
        <f>'Survival-1cycle NMA'!AF122</f>
        <v>8.987095595340935E-3</v>
      </c>
      <c r="J121" s="12">
        <f t="shared" si="16"/>
        <v>0</v>
      </c>
      <c r="K121" s="41">
        <f>'Survival-1cycle NMA'!AG122</f>
        <v>2.5374967440661353E-2</v>
      </c>
      <c r="L121" s="12">
        <v>4.7260238025305497E-2</v>
      </c>
      <c r="M121" s="12">
        <v>5.3631196201741699E-2</v>
      </c>
      <c r="N121" s="12">
        <v>1.2002264207537001E-3</v>
      </c>
      <c r="O121" s="41">
        <f>'Survival-1cycle NMA'!AF122</f>
        <v>8.987095595340935E-3</v>
      </c>
      <c r="P121" s="12">
        <f t="shared" si="17"/>
        <v>0</v>
      </c>
      <c r="Q121" s="41">
        <f>'Survival-1cycle NMA'!AG122</f>
        <v>2.5374967440661353E-2</v>
      </c>
      <c r="R121" s="12">
        <v>5.3631196201741699E-2</v>
      </c>
      <c r="S121" s="12">
        <f t="shared" si="18"/>
        <v>5.2430969780987997E-2</v>
      </c>
      <c r="T121" s="12">
        <v>1.2002264207537001E-3</v>
      </c>
      <c r="U121" s="41">
        <f>'Survival-1cycle NMA'!AH122</f>
        <v>2.5225794978910347E-4</v>
      </c>
      <c r="V121" s="12">
        <f t="shared" si="19"/>
        <v>0</v>
      </c>
      <c r="W121" s="41">
        <f>'Survival-1cycle NMA'!AI122</f>
        <v>1.6636920427638893E-3</v>
      </c>
      <c r="X121" s="41">
        <f>'Survival-1cycle NMA'!AF122</f>
        <v>8.987095595340935E-3</v>
      </c>
      <c r="Y121" s="12">
        <f t="shared" si="20"/>
        <v>0</v>
      </c>
      <c r="Z121" s="41">
        <f>'Survival-1cycle NMA'!AG122</f>
        <v>2.5374967440661353E-2</v>
      </c>
      <c r="AA121" s="41">
        <f>'Survival-1cycle NMA'!AN122</f>
        <v>1.7119852338166772E-3</v>
      </c>
      <c r="AB121" s="12">
        <f t="shared" si="21"/>
        <v>1.7119172567079818E-3</v>
      </c>
      <c r="AC121" s="41">
        <f>'Survival-1cycle NMA'!AO122</f>
        <v>6.7977108695512327E-8</v>
      </c>
      <c r="AD121" s="41">
        <f>'Survival-1cycle NMA'!AJ122</f>
        <v>5.4974974493664148E-5</v>
      </c>
      <c r="AE121" s="12">
        <f t="shared" si="22"/>
        <v>0</v>
      </c>
      <c r="AF121" s="41">
        <f>'Survival-1cycle NMA'!AK122</f>
        <v>2.1409644027205854E-2</v>
      </c>
      <c r="AG121" s="12">
        <v>5.3631196201741699E-2</v>
      </c>
      <c r="AH121" s="12">
        <f t="shared" si="23"/>
        <v>5.2430969780987997E-2</v>
      </c>
      <c r="AI121" s="12">
        <v>1.2002264207537001E-3</v>
      </c>
      <c r="AJ121" s="41">
        <f>'Survival-1cycle NMA'!AL122</f>
        <v>5.4126051306447177E-14</v>
      </c>
      <c r="AK121" s="12">
        <f t="shared" si="24"/>
        <v>0</v>
      </c>
      <c r="AL121" s="41">
        <f>'Survival-1cycle NMA'!AM122</f>
        <v>3.1484133492212649E-4</v>
      </c>
      <c r="AM121" s="41">
        <f>'Survival-1cycle NMA'!AN122</f>
        <v>1.7119852338166772E-3</v>
      </c>
      <c r="AN121" s="12">
        <f t="shared" si="25"/>
        <v>1.7119172567079818E-3</v>
      </c>
      <c r="AO121" s="41">
        <f>'Survival-1cycle NMA'!AO122</f>
        <v>6.7977108695512327E-8</v>
      </c>
    </row>
    <row r="122" spans="1:41">
      <c r="A122" s="12">
        <v>119</v>
      </c>
      <c r="B122" s="12">
        <f t="shared" si="13"/>
        <v>6.7890410958904113</v>
      </c>
      <c r="C122" s="41">
        <f>'Survival-1cycle NMA'!AD123</f>
        <v>5.7950268466926098E-5</v>
      </c>
      <c r="D122" s="41">
        <f>'Survival-1cycle NMA'!AE123</f>
        <v>9.3931370185742144E-2</v>
      </c>
      <c r="E122" s="12">
        <f t="shared" si="14"/>
        <v>0</v>
      </c>
      <c r="F122" s="12">
        <v>5.2865910171019298E-2</v>
      </c>
      <c r="G122" s="12">
        <v>1.1638714938648901E-3</v>
      </c>
      <c r="H122" s="12">
        <f t="shared" si="15"/>
        <v>5.1702038677154408E-2</v>
      </c>
      <c r="I122" s="41">
        <f>'Survival-1cycle NMA'!AF123</f>
        <v>8.6323467624700202E-3</v>
      </c>
      <c r="J122" s="12">
        <f t="shared" si="16"/>
        <v>0</v>
      </c>
      <c r="K122" s="41">
        <f>'Survival-1cycle NMA'!AG123</f>
        <v>2.4964530517865052E-2</v>
      </c>
      <c r="L122" s="12">
        <v>4.6463286163670701E-2</v>
      </c>
      <c r="M122" s="12">
        <v>5.2865910171019298E-2</v>
      </c>
      <c r="N122" s="12">
        <v>1.1638714938648901E-3</v>
      </c>
      <c r="O122" s="41">
        <f>'Survival-1cycle NMA'!AF123</f>
        <v>8.6323467624700202E-3</v>
      </c>
      <c r="P122" s="12">
        <f t="shared" si="17"/>
        <v>0</v>
      </c>
      <c r="Q122" s="41">
        <f>'Survival-1cycle NMA'!AG123</f>
        <v>2.4964530517865052E-2</v>
      </c>
      <c r="R122" s="12">
        <v>5.2865910171019298E-2</v>
      </c>
      <c r="S122" s="12">
        <f t="shared" si="18"/>
        <v>5.1702038677154408E-2</v>
      </c>
      <c r="T122" s="12">
        <v>1.1638714938648901E-3</v>
      </c>
      <c r="U122" s="41">
        <f>'Survival-1cycle NMA'!AH123</f>
        <v>2.2711742747568716E-4</v>
      </c>
      <c r="V122" s="12">
        <f t="shared" si="19"/>
        <v>0</v>
      </c>
      <c r="W122" s="41">
        <f>'Survival-1cycle NMA'!AI123</f>
        <v>1.5935981469242866E-3</v>
      </c>
      <c r="X122" s="41">
        <f>'Survival-1cycle NMA'!AF123</f>
        <v>8.6323467624700202E-3</v>
      </c>
      <c r="Y122" s="12">
        <f t="shared" si="20"/>
        <v>0</v>
      </c>
      <c r="Z122" s="41">
        <f>'Survival-1cycle NMA'!AG123</f>
        <v>2.4964530517865052E-2</v>
      </c>
      <c r="AA122" s="41">
        <f>'Survival-1cycle NMA'!AN123</f>
        <v>1.6176919053655832E-3</v>
      </c>
      <c r="AB122" s="12">
        <f t="shared" si="21"/>
        <v>1.6176316640165813E-3</v>
      </c>
      <c r="AC122" s="41">
        <f>'Survival-1cycle NMA'!AO123</f>
        <v>6.0241349001846769E-8</v>
      </c>
      <c r="AD122" s="41">
        <f>'Survival-1cycle NMA'!AJ123</f>
        <v>4.7403052680495417E-5</v>
      </c>
      <c r="AE122" s="12">
        <f t="shared" si="22"/>
        <v>0</v>
      </c>
      <c r="AF122" s="41">
        <f>'Survival-1cycle NMA'!AK123</f>
        <v>2.09971178599965E-2</v>
      </c>
      <c r="AG122" s="12">
        <v>5.2865910171019298E-2</v>
      </c>
      <c r="AH122" s="12">
        <f t="shared" si="23"/>
        <v>5.1702038677154408E-2</v>
      </c>
      <c r="AI122" s="12">
        <v>1.1638714938648901E-3</v>
      </c>
      <c r="AJ122" s="41">
        <f>'Survival-1cycle NMA'!AL123</f>
        <v>3.0041836258608618E-14</v>
      </c>
      <c r="AK122" s="12">
        <f t="shared" si="24"/>
        <v>0</v>
      </c>
      <c r="AL122" s="41">
        <f>'Survival-1cycle NMA'!AM123</f>
        <v>2.979546841673357E-4</v>
      </c>
      <c r="AM122" s="41">
        <f>'Survival-1cycle NMA'!AN123</f>
        <v>1.6176919053655832E-3</v>
      </c>
      <c r="AN122" s="12">
        <f t="shared" si="25"/>
        <v>1.6176316640165813E-3</v>
      </c>
      <c r="AO122" s="41">
        <f>'Survival-1cycle NMA'!AO123</f>
        <v>6.0241349001846769E-8</v>
      </c>
    </row>
    <row r="123" spans="1:41">
      <c r="A123" s="12">
        <v>120</v>
      </c>
      <c r="B123" s="12">
        <f t="shared" si="13"/>
        <v>6.8465753424657532</v>
      </c>
      <c r="C123" s="41">
        <f>'Survival-1cycle NMA'!AD124</f>
        <v>5.081593158794665E-5</v>
      </c>
      <c r="D123" s="41">
        <f>'Survival-1cycle NMA'!AE124</f>
        <v>9.3253593794594553E-2</v>
      </c>
      <c r="E123" s="12">
        <f t="shared" si="14"/>
        <v>0</v>
      </c>
      <c r="F123" s="12">
        <v>5.2115634594425003E-2</v>
      </c>
      <c r="G123" s="12">
        <v>1.1288204749779001E-3</v>
      </c>
      <c r="H123" s="12">
        <f t="shared" si="15"/>
        <v>5.0986814119447103E-2</v>
      </c>
      <c r="I123" s="41">
        <f>'Survival-1cycle NMA'!AF124</f>
        <v>8.2917768935118104E-3</v>
      </c>
      <c r="J123" s="12">
        <f t="shared" si="16"/>
        <v>0</v>
      </c>
      <c r="K123" s="41">
        <f>'Survival-1cycle NMA'!AG124</f>
        <v>2.4563099135996018E-2</v>
      </c>
      <c r="L123" s="12">
        <v>4.5683718647890698E-2</v>
      </c>
      <c r="M123" s="12">
        <v>5.2115634594425003E-2</v>
      </c>
      <c r="N123" s="12">
        <v>1.1288204749779001E-3</v>
      </c>
      <c r="O123" s="41">
        <f>'Survival-1cycle NMA'!AF124</f>
        <v>8.2917768935118104E-3</v>
      </c>
      <c r="P123" s="12">
        <f t="shared" si="17"/>
        <v>0</v>
      </c>
      <c r="Q123" s="41">
        <f>'Survival-1cycle NMA'!AG124</f>
        <v>2.4563099135996018E-2</v>
      </c>
      <c r="R123" s="12">
        <v>5.2115634594425003E-2</v>
      </c>
      <c r="S123" s="12">
        <f t="shared" si="18"/>
        <v>5.0986814119447103E-2</v>
      </c>
      <c r="T123" s="12">
        <v>1.1288204749779001E-3</v>
      </c>
      <c r="U123" s="41">
        <f>'Survival-1cycle NMA'!AH124</f>
        <v>2.043914963795611E-4</v>
      </c>
      <c r="V123" s="12">
        <f t="shared" si="19"/>
        <v>0</v>
      </c>
      <c r="W123" s="41">
        <f>'Survival-1cycle NMA'!AI124</f>
        <v>1.5267262391573785E-3</v>
      </c>
      <c r="X123" s="41">
        <f>'Survival-1cycle NMA'!AF124</f>
        <v>8.2917768935118104E-3</v>
      </c>
      <c r="Y123" s="12">
        <f t="shared" si="20"/>
        <v>0</v>
      </c>
      <c r="Z123" s="41">
        <f>'Survival-1cycle NMA'!AG124</f>
        <v>2.4563099135996018E-2</v>
      </c>
      <c r="AA123" s="41">
        <f>'Survival-1cycle NMA'!AN124</f>
        <v>1.5286108657253745E-3</v>
      </c>
      <c r="AB123" s="12">
        <f t="shared" si="21"/>
        <v>1.528557456184619E-3</v>
      </c>
      <c r="AC123" s="41">
        <f>'Survival-1cycle NMA'!AO124</f>
        <v>5.3409540755503717E-8</v>
      </c>
      <c r="AD123" s="41">
        <f>'Survival-1cycle NMA'!AJ124</f>
        <v>4.0833048877560467E-5</v>
      </c>
      <c r="AE123" s="12">
        <f t="shared" si="22"/>
        <v>0</v>
      </c>
      <c r="AF123" s="41">
        <f>'Survival-1cycle NMA'!AK124</f>
        <v>2.059472464113405E-2</v>
      </c>
      <c r="AG123" s="12">
        <v>5.2115634594425003E-2</v>
      </c>
      <c r="AH123" s="12">
        <f t="shared" si="23"/>
        <v>5.0986814119447103E-2</v>
      </c>
      <c r="AI123" s="12">
        <v>1.1288204749779001E-3</v>
      </c>
      <c r="AJ123" s="41">
        <f>'Survival-1cycle NMA'!AL124</f>
        <v>1.6565237687772528E-14</v>
      </c>
      <c r="AK123" s="12">
        <f t="shared" si="24"/>
        <v>0</v>
      </c>
      <c r="AL123" s="41">
        <f>'Survival-1cycle NMA'!AM124</f>
        <v>2.8203791426798072E-4</v>
      </c>
      <c r="AM123" s="41">
        <f>'Survival-1cycle NMA'!AN124</f>
        <v>1.5286108657253745E-3</v>
      </c>
      <c r="AN123" s="12">
        <f t="shared" si="25"/>
        <v>1.528557456184619E-3</v>
      </c>
      <c r="AO123" s="41">
        <f>'Survival-1cycle NMA'!AO124</f>
        <v>5.3409540755503717E-8</v>
      </c>
    </row>
    <row r="124" spans="1:41">
      <c r="A124" s="12">
        <v>121</v>
      </c>
      <c r="B124" s="12">
        <f t="shared" si="13"/>
        <v>6.904109589041096</v>
      </c>
      <c r="C124" s="41">
        <f>'Survival-1cycle NMA'!AD125</f>
        <v>4.4529598723063667E-5</v>
      </c>
      <c r="D124" s="41">
        <f>'Survival-1cycle NMA'!AE125</f>
        <v>9.258509096255424E-2</v>
      </c>
      <c r="E124" s="12">
        <f t="shared" si="14"/>
        <v>0</v>
      </c>
      <c r="F124" s="12">
        <v>5.1379988987177903E-2</v>
      </c>
      <c r="G124" s="12">
        <v>1.0950191074848E-3</v>
      </c>
      <c r="H124" s="12">
        <f t="shared" si="15"/>
        <v>5.0284969879693102E-2</v>
      </c>
      <c r="I124" s="41">
        <f>'Survival-1cycle NMA'!AF125</f>
        <v>7.9648121388644025E-3</v>
      </c>
      <c r="J124" s="12">
        <f t="shared" si="16"/>
        <v>0</v>
      </c>
      <c r="K124" s="41">
        <f>'Survival-1cycle NMA'!AG125</f>
        <v>2.4170420717675275E-2</v>
      </c>
      <c r="L124" s="12">
        <v>4.4921064979413297E-2</v>
      </c>
      <c r="M124" s="12">
        <v>5.1379988987177903E-2</v>
      </c>
      <c r="N124" s="12">
        <v>1.0950191074848E-3</v>
      </c>
      <c r="O124" s="41">
        <f>'Survival-1cycle NMA'!AF125</f>
        <v>7.9648121388644025E-3</v>
      </c>
      <c r="P124" s="12">
        <f t="shared" si="17"/>
        <v>0</v>
      </c>
      <c r="Q124" s="41">
        <f>'Survival-1cycle NMA'!AG125</f>
        <v>2.4170420717675275E-2</v>
      </c>
      <c r="R124" s="12">
        <v>5.1379988987177903E-2</v>
      </c>
      <c r="S124" s="12">
        <f t="shared" si="18"/>
        <v>5.0284969879693102E-2</v>
      </c>
      <c r="T124" s="12">
        <v>1.0950191074848E-3</v>
      </c>
      <c r="U124" s="41">
        <f>'Survival-1cycle NMA'!AH125</f>
        <v>1.8385809072102866E-4</v>
      </c>
      <c r="V124" s="12">
        <f t="shared" si="19"/>
        <v>0</v>
      </c>
      <c r="W124" s="41">
        <f>'Survival-1cycle NMA'!AI125</f>
        <v>1.4629157878702146E-3</v>
      </c>
      <c r="X124" s="41">
        <f>'Survival-1cycle NMA'!AF125</f>
        <v>7.9648121388644025E-3</v>
      </c>
      <c r="Y124" s="12">
        <f t="shared" si="20"/>
        <v>0</v>
      </c>
      <c r="Z124" s="41">
        <f>'Survival-1cycle NMA'!AG125</f>
        <v>2.4170420717675275E-2</v>
      </c>
      <c r="AA124" s="41">
        <f>'Survival-1cycle NMA'!AN125</f>
        <v>1.4444531500590733E-3</v>
      </c>
      <c r="AB124" s="12">
        <f t="shared" si="21"/>
        <v>1.4444057767479103E-3</v>
      </c>
      <c r="AC124" s="41">
        <f>'Survival-1cycle NMA'!AO125</f>
        <v>4.7373311162942027E-8</v>
      </c>
      <c r="AD124" s="41">
        <f>'Survival-1cycle NMA'!AJ125</f>
        <v>3.5138412407667676E-5</v>
      </c>
      <c r="AE124" s="12">
        <f t="shared" si="22"/>
        <v>0</v>
      </c>
      <c r="AF124" s="41">
        <f>'Survival-1cycle NMA'!AK125</f>
        <v>2.0202159306047629E-2</v>
      </c>
      <c r="AG124" s="12">
        <v>5.1379988987177903E-2</v>
      </c>
      <c r="AH124" s="12">
        <f t="shared" si="23"/>
        <v>5.0284969879693102E-2</v>
      </c>
      <c r="AI124" s="12">
        <v>1.0950191074848E-3</v>
      </c>
      <c r="AJ124" s="41">
        <f>'Survival-1cycle NMA'!AL125</f>
        <v>9.0742491110353685E-15</v>
      </c>
      <c r="AK124" s="12">
        <f t="shared" si="24"/>
        <v>0</v>
      </c>
      <c r="AL124" s="41">
        <f>'Survival-1cycle NMA'!AM125</f>
        <v>2.6703162979265253E-4</v>
      </c>
      <c r="AM124" s="41">
        <f>'Survival-1cycle NMA'!AN125</f>
        <v>1.4444531500590733E-3</v>
      </c>
      <c r="AN124" s="12">
        <f t="shared" si="25"/>
        <v>1.4444057767479103E-3</v>
      </c>
      <c r="AO124" s="41">
        <f>'Survival-1cycle NMA'!AO125</f>
        <v>4.7373311162942027E-8</v>
      </c>
    </row>
    <row r="125" spans="1:41">
      <c r="A125" s="12">
        <v>122</v>
      </c>
      <c r="B125" s="12">
        <f t="shared" si="13"/>
        <v>6.9616438356164387</v>
      </c>
      <c r="C125" s="41">
        <f>'Survival-1cycle NMA'!AD126</f>
        <v>3.8994467532618468E-5</v>
      </c>
      <c r="D125" s="41">
        <f>'Survival-1cycle NMA'!AE126</f>
        <v>9.1925667341909129E-2</v>
      </c>
      <c r="E125" s="12">
        <f t="shared" si="14"/>
        <v>0</v>
      </c>
      <c r="F125" s="12">
        <v>5.0658604784230503E-2</v>
      </c>
      <c r="G125" s="12">
        <v>1.06241571055627E-3</v>
      </c>
      <c r="H125" s="12">
        <f t="shared" si="15"/>
        <v>4.9596189073674232E-2</v>
      </c>
      <c r="I125" s="41">
        <f>'Survival-1cycle NMA'!AF126</f>
        <v>7.6509021570873989E-3</v>
      </c>
      <c r="J125" s="12">
        <f t="shared" si="16"/>
        <v>0</v>
      </c>
      <c r="K125" s="41">
        <f>'Survival-1cycle NMA'!AG126</f>
        <v>2.378625136362297E-2</v>
      </c>
      <c r="L125" s="12">
        <v>4.4174869955847899E-2</v>
      </c>
      <c r="M125" s="12">
        <v>5.0658604784230503E-2</v>
      </c>
      <c r="N125" s="12">
        <v>1.06241571055627E-3</v>
      </c>
      <c r="O125" s="41">
        <f>'Survival-1cycle NMA'!AF126</f>
        <v>7.6509021570873989E-3</v>
      </c>
      <c r="P125" s="12">
        <f t="shared" si="17"/>
        <v>0</v>
      </c>
      <c r="Q125" s="41">
        <f>'Survival-1cycle NMA'!AG126</f>
        <v>2.378625136362297E-2</v>
      </c>
      <c r="R125" s="12">
        <v>5.0658604784230503E-2</v>
      </c>
      <c r="S125" s="12">
        <f t="shared" si="18"/>
        <v>4.9596189073674232E-2</v>
      </c>
      <c r="T125" s="12">
        <v>1.06241571055627E-3</v>
      </c>
      <c r="U125" s="41">
        <f>'Survival-1cycle NMA'!AH126</f>
        <v>1.6531452534693729E-4</v>
      </c>
      <c r="V125" s="12">
        <f t="shared" si="19"/>
        <v>0</v>
      </c>
      <c r="W125" s="41">
        <f>'Survival-1cycle NMA'!AI126</f>
        <v>1.4020148790590756E-3</v>
      </c>
      <c r="X125" s="41">
        <f>'Survival-1cycle NMA'!AF126</f>
        <v>7.6509021570873989E-3</v>
      </c>
      <c r="Y125" s="12">
        <f t="shared" si="20"/>
        <v>0</v>
      </c>
      <c r="Z125" s="41">
        <f>'Survival-1cycle NMA'!AG126</f>
        <v>2.378625136362297E-2</v>
      </c>
      <c r="AA125" s="41">
        <f>'Survival-1cycle NMA'!AN126</f>
        <v>1.3649458433929154E-3</v>
      </c>
      <c r="AB125" s="12">
        <f t="shared" si="21"/>
        <v>1.3649038057865989E-3</v>
      </c>
      <c r="AC125" s="41">
        <f>'Survival-1cycle NMA'!AO126</f>
        <v>4.2037606316511446E-8</v>
      </c>
      <c r="AD125" s="41">
        <f>'Survival-1cycle NMA'!AJ126</f>
        <v>3.0207716102233725E-5</v>
      </c>
      <c r="AE125" s="12">
        <f t="shared" si="22"/>
        <v>0</v>
      </c>
      <c r="AF125" s="41">
        <f>'Survival-1cycle NMA'!AK126</f>
        <v>1.981912771567073E-2</v>
      </c>
      <c r="AG125" s="12">
        <v>5.0658604784230503E-2</v>
      </c>
      <c r="AH125" s="12">
        <f t="shared" si="23"/>
        <v>4.9596189073674232E-2</v>
      </c>
      <c r="AI125" s="12">
        <v>1.06241571055627E-3</v>
      </c>
      <c r="AJ125" s="41">
        <f>'Survival-1cycle NMA'!AL126</f>
        <v>4.9380598802778625E-15</v>
      </c>
      <c r="AK125" s="12">
        <f t="shared" si="24"/>
        <v>0</v>
      </c>
      <c r="AL125" s="41">
        <f>'Survival-1cycle NMA'!AM126</f>
        <v>2.5288029818519006E-4</v>
      </c>
      <c r="AM125" s="41">
        <f>'Survival-1cycle NMA'!AN126</f>
        <v>1.3649458433929154E-3</v>
      </c>
      <c r="AN125" s="12">
        <f t="shared" si="25"/>
        <v>1.3649038057865989E-3</v>
      </c>
      <c r="AO125" s="41">
        <f>'Survival-1cycle NMA'!AO126</f>
        <v>4.2037606316511446E-8</v>
      </c>
    </row>
    <row r="126" spans="1:41">
      <c r="A126" s="12">
        <v>123</v>
      </c>
      <c r="B126" s="12">
        <f t="shared" si="13"/>
        <v>7.0191780821917806</v>
      </c>
      <c r="C126" s="41">
        <f>'Survival-1cycle NMA'!AD127</f>
        <v>3.412427192258946E-5</v>
      </c>
      <c r="D126" s="41">
        <f>'Survival-1cycle NMA'!AE127</f>
        <v>9.1275134132026037E-2</v>
      </c>
      <c r="E126" s="12">
        <f t="shared" si="14"/>
        <v>0</v>
      </c>
      <c r="F126" s="12">
        <v>4.9951124893806903E-2</v>
      </c>
      <c r="G126" s="12">
        <v>1.0309610415519799E-3</v>
      </c>
      <c r="H126" s="12">
        <f t="shared" si="15"/>
        <v>4.8920163852254922E-2</v>
      </c>
      <c r="I126" s="41">
        <f>'Survival-1cycle NMA'!AF127</f>
        <v>7.3495191412169042E-3</v>
      </c>
      <c r="J126" s="12">
        <f t="shared" si="16"/>
        <v>0</v>
      </c>
      <c r="K126" s="41">
        <f>'Survival-1cycle NMA'!AG127</f>
        <v>2.3410355498698604E-2</v>
      </c>
      <c r="L126" s="12">
        <v>4.3444693088637597E-2</v>
      </c>
      <c r="M126" s="12">
        <v>4.9951124893806903E-2</v>
      </c>
      <c r="N126" s="12">
        <v>1.0309610415519799E-3</v>
      </c>
      <c r="O126" s="41">
        <f>'Survival-1cycle NMA'!AF127</f>
        <v>7.3495191412169042E-3</v>
      </c>
      <c r="P126" s="12">
        <f t="shared" si="17"/>
        <v>0</v>
      </c>
      <c r="Q126" s="41">
        <f>'Survival-1cycle NMA'!AG127</f>
        <v>2.3410355498698604E-2</v>
      </c>
      <c r="R126" s="12">
        <v>4.9951124893806903E-2</v>
      </c>
      <c r="S126" s="12">
        <f t="shared" si="18"/>
        <v>4.8920163852254922E-2</v>
      </c>
      <c r="T126" s="12">
        <v>1.0309610415519799E-3</v>
      </c>
      <c r="U126" s="41">
        <f>'Survival-1cycle NMA'!AH127</f>
        <v>1.4857591242287916E-4</v>
      </c>
      <c r="V126" s="12">
        <f t="shared" si="19"/>
        <v>0</v>
      </c>
      <c r="W126" s="41">
        <f>'Survival-1cycle NMA'!AI127</f>
        <v>1.3438797206469207E-3</v>
      </c>
      <c r="X126" s="41">
        <f>'Survival-1cycle NMA'!AF127</f>
        <v>7.3495191412169042E-3</v>
      </c>
      <c r="Y126" s="12">
        <f t="shared" si="20"/>
        <v>0</v>
      </c>
      <c r="Z126" s="41">
        <f>'Survival-1cycle NMA'!AG127</f>
        <v>2.3410355498698604E-2</v>
      </c>
      <c r="AA126" s="41">
        <f>'Survival-1cycle NMA'!AN127</f>
        <v>1.2898311889755197E-3</v>
      </c>
      <c r="AB126" s="12">
        <f t="shared" si="21"/>
        <v>1.2897938699609442E-3</v>
      </c>
      <c r="AC126" s="41">
        <f>'Survival-1cycle NMA'!AO127</f>
        <v>3.7319014575336491E-8</v>
      </c>
      <c r="AD126" s="41">
        <f>'Survival-1cycle NMA'!AJ127</f>
        <v>2.5942968500160112E-5</v>
      </c>
      <c r="AE126" s="12">
        <f t="shared" si="22"/>
        <v>0</v>
      </c>
      <c r="AF126" s="41">
        <f>'Survival-1cycle NMA'!AK127</f>
        <v>1.9445346201668132E-2</v>
      </c>
      <c r="AG126" s="12">
        <v>4.9951124893806903E-2</v>
      </c>
      <c r="AH126" s="12">
        <f t="shared" si="23"/>
        <v>4.8920163852254922E-2</v>
      </c>
      <c r="AI126" s="12">
        <v>1.0309610415519799E-3</v>
      </c>
      <c r="AJ126" s="41">
        <f>'Survival-1cycle NMA'!AL127</f>
        <v>2.6694726336690622E-15</v>
      </c>
      <c r="AK126" s="12">
        <f t="shared" si="24"/>
        <v>0</v>
      </c>
      <c r="AL126" s="41">
        <f>'Survival-1cycle NMA'!AM127</f>
        <v>2.3953198396229532E-4</v>
      </c>
      <c r="AM126" s="41">
        <f>'Survival-1cycle NMA'!AN127</f>
        <v>1.2898311889755197E-3</v>
      </c>
      <c r="AN126" s="12">
        <f t="shared" si="25"/>
        <v>1.2897938699609442E-3</v>
      </c>
      <c r="AO126" s="41">
        <f>'Survival-1cycle NMA'!AO127</f>
        <v>3.7319014575336491E-8</v>
      </c>
    </row>
    <row r="127" spans="1:41">
      <c r="A127" s="12">
        <v>124</v>
      </c>
      <c r="B127" s="12">
        <f t="shared" si="13"/>
        <v>7.0767123287671234</v>
      </c>
      <c r="C127" s="41">
        <f>'Survival-1cycle NMA'!AD128</f>
        <v>2.9842199855570295E-5</v>
      </c>
      <c r="D127" s="41">
        <f>'Survival-1cycle NMA'!AE128</f>
        <v>9.0633307878479188E-2</v>
      </c>
      <c r="E127" s="12">
        <f t="shared" si="14"/>
        <v>0</v>
      </c>
      <c r="F127" s="12">
        <v>4.9257203270436201E-2</v>
      </c>
      <c r="G127" s="12">
        <v>1.0006081666049001E-3</v>
      </c>
      <c r="H127" s="12">
        <f t="shared" si="15"/>
        <v>4.8256595103831304E-2</v>
      </c>
      <c r="I127" s="41">
        <f>'Survival-1cycle NMA'!AF128</f>
        <v>7.0601568857511388E-3</v>
      </c>
      <c r="J127" s="12">
        <f t="shared" si="16"/>
        <v>0</v>
      </c>
      <c r="K127" s="41">
        <f>'Survival-1cycle NMA'!AG128</f>
        <v>2.3042505534675215E-2</v>
      </c>
      <c r="L127" s="12">
        <v>4.2730108046166899E-2</v>
      </c>
      <c r="M127" s="12">
        <v>4.9257203270436201E-2</v>
      </c>
      <c r="N127" s="12">
        <v>1.0006081666049001E-3</v>
      </c>
      <c r="O127" s="41">
        <f>'Survival-1cycle NMA'!AF128</f>
        <v>7.0601568857511388E-3</v>
      </c>
      <c r="P127" s="12">
        <f t="shared" si="17"/>
        <v>0</v>
      </c>
      <c r="Q127" s="41">
        <f>'Survival-1cycle NMA'!AG128</f>
        <v>2.3042505534675215E-2</v>
      </c>
      <c r="R127" s="12">
        <v>4.9257203270436201E-2</v>
      </c>
      <c r="S127" s="12">
        <f t="shared" si="18"/>
        <v>4.8256595103831304E-2</v>
      </c>
      <c r="T127" s="12">
        <v>1.0006081666049001E-3</v>
      </c>
      <c r="U127" s="41">
        <f>'Survival-1cycle NMA'!AH128</f>
        <v>1.3347369647228862E-4</v>
      </c>
      <c r="V127" s="12">
        <f t="shared" si="19"/>
        <v>0</v>
      </c>
      <c r="W127" s="41">
        <f>'Survival-1cycle NMA'!AI128</f>
        <v>1.2883741772079817E-3</v>
      </c>
      <c r="X127" s="41">
        <f>'Survival-1cycle NMA'!AF128</f>
        <v>7.0601568857511388E-3</v>
      </c>
      <c r="Y127" s="12">
        <f t="shared" si="20"/>
        <v>0</v>
      </c>
      <c r="Z127" s="41">
        <f>'Survival-1cycle NMA'!AG128</f>
        <v>2.3042505534675215E-2</v>
      </c>
      <c r="AA127" s="41">
        <f>'Survival-1cycle NMA'!AN128</f>
        <v>1.2188657460514773E-3</v>
      </c>
      <c r="AB127" s="12">
        <f t="shared" si="21"/>
        <v>1.2188326017455221E-3</v>
      </c>
      <c r="AC127" s="41">
        <f>'Survival-1cycle NMA'!AO128</f>
        <v>3.314430595520105E-8</v>
      </c>
      <c r="AD127" s="41">
        <f>'Survival-1cycle NMA'!AJ128</f>
        <v>2.2258098286665325E-5</v>
      </c>
      <c r="AE127" s="12">
        <f t="shared" si="22"/>
        <v>0</v>
      </c>
      <c r="AF127" s="41">
        <f>'Survival-1cycle NMA'!AK128</f>
        <v>1.9080541133261429E-2</v>
      </c>
      <c r="AG127" s="12">
        <v>4.9257203270436201E-2</v>
      </c>
      <c r="AH127" s="12">
        <f t="shared" si="23"/>
        <v>4.8256595103831304E-2</v>
      </c>
      <c r="AI127" s="12">
        <v>1.0006081666049001E-3</v>
      </c>
      <c r="AJ127" s="41">
        <f>'Survival-1cycle NMA'!AL128</f>
        <v>1.4335370971470553E-15</v>
      </c>
      <c r="AK127" s="12">
        <f t="shared" si="24"/>
        <v>0</v>
      </c>
      <c r="AL127" s="41">
        <f>'Survival-1cycle NMA'!AM128</f>
        <v>2.2693810219293859E-4</v>
      </c>
      <c r="AM127" s="41">
        <f>'Survival-1cycle NMA'!AN128</f>
        <v>1.2188657460514773E-3</v>
      </c>
      <c r="AN127" s="12">
        <f t="shared" si="25"/>
        <v>1.2188326017455221E-3</v>
      </c>
      <c r="AO127" s="41">
        <f>'Survival-1cycle NMA'!AO128</f>
        <v>3.314430595520105E-8</v>
      </c>
    </row>
    <row r="128" spans="1:41">
      <c r="A128" s="12">
        <v>125</v>
      </c>
      <c r="B128" s="12">
        <f t="shared" si="13"/>
        <v>7.1342465753424653</v>
      </c>
      <c r="C128" s="41">
        <f>'Survival-1cycle NMA'!AD129</f>
        <v>2.6079914386562197E-5</v>
      </c>
      <c r="D128" s="41">
        <f>'Survival-1cycle NMA'!AE129</f>
        <v>9.000001028099007E-2</v>
      </c>
      <c r="E128" s="12">
        <f t="shared" si="14"/>
        <v>0</v>
      </c>
      <c r="F128" s="12">
        <v>4.8576504506506302E-2</v>
      </c>
      <c r="G128" s="12">
        <v>9.7131233884487403E-4</v>
      </c>
      <c r="H128" s="12">
        <f t="shared" si="15"/>
        <v>4.7605192167661431E-2</v>
      </c>
      <c r="I128" s="41">
        <f>'Survival-1cycle NMA'!AF129</f>
        <v>6.7823298926028503E-3</v>
      </c>
      <c r="J128" s="12">
        <f t="shared" si="16"/>
        <v>0</v>
      </c>
      <c r="K128" s="41">
        <f>'Survival-1cycle NMA'!AG129</f>
        <v>2.2682481548848079E-2</v>
      </c>
      <c r="L128" s="12">
        <v>4.2030702121051297E-2</v>
      </c>
      <c r="M128" s="12">
        <v>4.8576504506506302E-2</v>
      </c>
      <c r="N128" s="12">
        <v>9.7131233884487403E-4</v>
      </c>
      <c r="O128" s="41">
        <f>'Survival-1cycle NMA'!AF129</f>
        <v>6.7823298926028503E-3</v>
      </c>
      <c r="P128" s="12">
        <f t="shared" si="17"/>
        <v>0</v>
      </c>
      <c r="Q128" s="41">
        <f>'Survival-1cycle NMA'!AG129</f>
        <v>2.2682481548848079E-2</v>
      </c>
      <c r="R128" s="12">
        <v>4.8576504506506302E-2</v>
      </c>
      <c r="S128" s="12">
        <f t="shared" si="18"/>
        <v>4.7605192167661431E-2</v>
      </c>
      <c r="T128" s="12">
        <v>9.7131233884487403E-4</v>
      </c>
      <c r="U128" s="41">
        <f>'Survival-1cycle NMA'!AH129</f>
        <v>1.1985430002091189E-4</v>
      </c>
      <c r="V128" s="12">
        <f t="shared" si="19"/>
        <v>0</v>
      </c>
      <c r="W128" s="41">
        <f>'Survival-1cycle NMA'!AI129</f>
        <v>1.2353693331039631E-3</v>
      </c>
      <c r="X128" s="41">
        <f>'Survival-1cycle NMA'!AF129</f>
        <v>6.7823298926028503E-3</v>
      </c>
      <c r="Y128" s="12">
        <f t="shared" si="20"/>
        <v>0</v>
      </c>
      <c r="Z128" s="41">
        <f>'Survival-1cycle NMA'!AG129</f>
        <v>2.2682481548848079E-2</v>
      </c>
      <c r="AA128" s="41">
        <f>'Survival-1cycle NMA'!AN129</f>
        <v>1.1518195943292643E-3</v>
      </c>
      <c r="AB128" s="12">
        <f t="shared" si="21"/>
        <v>1.151790145170197E-3</v>
      </c>
      <c r="AC128" s="41">
        <f>'Survival-1cycle NMA'!AO129</f>
        <v>2.944915906734609E-8</v>
      </c>
      <c r="AD128" s="41">
        <f>'Survival-1cycle NMA'!AJ129</f>
        <v>1.907759551097611E-5</v>
      </c>
      <c r="AE128" s="12">
        <f t="shared" si="22"/>
        <v>0</v>
      </c>
      <c r="AF128" s="41">
        <f>'Survival-1cycle NMA'!AK129</f>
        <v>1.8724448504501591E-2</v>
      </c>
      <c r="AG128" s="12">
        <v>4.8576504506506302E-2</v>
      </c>
      <c r="AH128" s="12">
        <f t="shared" si="23"/>
        <v>4.7605192167661431E-2</v>
      </c>
      <c r="AI128" s="12">
        <v>9.7131233884487403E-4</v>
      </c>
      <c r="AJ128" s="41">
        <f>'Survival-1cycle NMA'!AL129</f>
        <v>7.6471155761033716E-16</v>
      </c>
      <c r="AK128" s="12">
        <f t="shared" si="24"/>
        <v>0</v>
      </c>
      <c r="AL128" s="41">
        <f>'Survival-1cycle NMA'!AM129</f>
        <v>2.150531897900305E-4</v>
      </c>
      <c r="AM128" s="41">
        <f>'Survival-1cycle NMA'!AN129</f>
        <v>1.1518195943292643E-3</v>
      </c>
      <c r="AN128" s="12">
        <f t="shared" si="25"/>
        <v>1.151790145170197E-3</v>
      </c>
      <c r="AO128" s="41">
        <f>'Survival-1cycle NMA'!AO129</f>
        <v>2.944915906734609E-8</v>
      </c>
    </row>
    <row r="129" spans="1:41">
      <c r="A129" s="12">
        <v>126</v>
      </c>
      <c r="B129" s="12">
        <f t="shared" si="13"/>
        <v>7.1917808219178081</v>
      </c>
      <c r="C129" s="41">
        <f>'Survival-1cycle NMA'!AD130</f>
        <v>2.2776669029224094E-5</v>
      </c>
      <c r="D129" s="41">
        <f>'Survival-1cycle NMA'!AE130</f>
        <v>8.9375068009724196E-2</v>
      </c>
      <c r="E129" s="12">
        <f t="shared" si="14"/>
        <v>0</v>
      </c>
      <c r="F129" s="12">
        <v>4.7908703441422403E-2</v>
      </c>
      <c r="G129" s="12">
        <v>9.4303088376475298E-4</v>
      </c>
      <c r="H129" s="12">
        <f t="shared" si="15"/>
        <v>4.6965672557657649E-2</v>
      </c>
      <c r="I129" s="41">
        <f>'Survival-1cycle NMA'!AF130</f>
        <v>6.5155725143859235E-3</v>
      </c>
      <c r="J129" s="12">
        <f t="shared" si="16"/>
        <v>0</v>
      </c>
      <c r="K129" s="41">
        <f>'Survival-1cycle NMA'!AG130</f>
        <v>2.2330070977631226E-2</v>
      </c>
      <c r="L129" s="12">
        <v>4.1346075720424799E-2</v>
      </c>
      <c r="M129" s="12">
        <v>4.7908703441422403E-2</v>
      </c>
      <c r="N129" s="12">
        <v>9.4303088376475298E-4</v>
      </c>
      <c r="O129" s="41">
        <f>'Survival-1cycle NMA'!AF130</f>
        <v>6.5155725143859235E-3</v>
      </c>
      <c r="P129" s="12">
        <f t="shared" si="17"/>
        <v>0</v>
      </c>
      <c r="Q129" s="41">
        <f>'Survival-1cycle NMA'!AG130</f>
        <v>2.2330070977631226E-2</v>
      </c>
      <c r="R129" s="12">
        <v>4.7908703441422403E-2</v>
      </c>
      <c r="S129" s="12">
        <f t="shared" si="18"/>
        <v>4.6965672557657649E-2</v>
      </c>
      <c r="T129" s="12">
        <v>9.4303088376475298E-4</v>
      </c>
      <c r="U129" s="41">
        <f>'Survival-1cycle NMA'!AH130</f>
        <v>1.0757787250052517E-4</v>
      </c>
      <c r="V129" s="12">
        <f t="shared" si="19"/>
        <v>0</v>
      </c>
      <c r="W129" s="41">
        <f>'Survival-1cycle NMA'!AI130</f>
        <v>1.1847430821915483E-3</v>
      </c>
      <c r="X129" s="41">
        <f>'Survival-1cycle NMA'!AF130</f>
        <v>6.5155725143859235E-3</v>
      </c>
      <c r="Y129" s="12">
        <f t="shared" si="20"/>
        <v>0</v>
      </c>
      <c r="Z129" s="41">
        <f>'Survival-1cycle NMA'!AG130</f>
        <v>2.2330070977631226E-2</v>
      </c>
      <c r="AA129" s="41">
        <f>'Survival-1cycle NMA'!AN130</f>
        <v>1.0884755825714008E-3</v>
      </c>
      <c r="AB129" s="12">
        <f t="shared" si="21"/>
        <v>1.088449405520423E-3</v>
      </c>
      <c r="AC129" s="41">
        <f>'Survival-1cycle NMA'!AO130</f>
        <v>2.6177050977727232E-8</v>
      </c>
      <c r="AD129" s="41">
        <f>'Survival-1cycle NMA'!AJ130</f>
        <v>1.6335295236806847E-5</v>
      </c>
      <c r="AE129" s="12">
        <f t="shared" si="22"/>
        <v>0</v>
      </c>
      <c r="AF129" s="41">
        <f>'Survival-1cycle NMA'!AK130</f>
        <v>1.8376813540902072E-2</v>
      </c>
      <c r="AG129" s="12">
        <v>4.7908703441422403E-2</v>
      </c>
      <c r="AH129" s="12">
        <f t="shared" si="23"/>
        <v>4.6965672557657649E-2</v>
      </c>
      <c r="AI129" s="12">
        <v>9.4303088376475298E-4</v>
      </c>
      <c r="AJ129" s="41">
        <f>'Survival-1cycle NMA'!AL130</f>
        <v>4.0521225939432726E-16</v>
      </c>
      <c r="AK129" s="12">
        <f t="shared" si="24"/>
        <v>0</v>
      </c>
      <c r="AL129" s="41">
        <f>'Survival-1cycle NMA'!AM130</f>
        <v>2.0383469326205208E-4</v>
      </c>
      <c r="AM129" s="41">
        <f>'Survival-1cycle NMA'!AN130</f>
        <v>1.0884755825714008E-3</v>
      </c>
      <c r="AN129" s="12">
        <f t="shared" si="25"/>
        <v>1.088449405520423E-3</v>
      </c>
      <c r="AO129" s="41">
        <f>'Survival-1cycle NMA'!AO130</f>
        <v>2.6177050977727232E-8</v>
      </c>
    </row>
    <row r="130" spans="1:41">
      <c r="A130" s="12">
        <v>127</v>
      </c>
      <c r="B130" s="12">
        <f t="shared" si="13"/>
        <v>7.2493150684931509</v>
      </c>
      <c r="C130" s="41">
        <f>'Survival-1cycle NMA'!AD131</f>
        <v>1.9878509212048048E-5</v>
      </c>
      <c r="D130" s="41">
        <f>'Survival-1cycle NMA'!AE131</f>
        <v>8.8758312529519781E-2</v>
      </c>
      <c r="E130" s="12">
        <f t="shared" si="14"/>
        <v>0</v>
      </c>
      <c r="F130" s="12">
        <v>4.7253484787500299E-2</v>
      </c>
      <c r="G130" s="12">
        <v>9.1572309126786904E-4</v>
      </c>
      <c r="H130" s="12">
        <f t="shared" si="15"/>
        <v>4.6337761696232431E-2</v>
      </c>
      <c r="I130" s="41">
        <f>'Survival-1cycle NMA'!AF131</f>
        <v>6.2594381334701759E-3</v>
      </c>
      <c r="J130" s="12">
        <f t="shared" si="16"/>
        <v>0</v>
      </c>
      <c r="K130" s="41">
        <f>'Survival-1cycle NMA'!AG131</f>
        <v>2.198506832434759E-2</v>
      </c>
      <c r="L130" s="12">
        <v>4.0675841878103997E-2</v>
      </c>
      <c r="M130" s="12">
        <v>4.7253484787500299E-2</v>
      </c>
      <c r="N130" s="12">
        <v>9.1572309126786904E-4</v>
      </c>
      <c r="O130" s="41">
        <f>'Survival-1cycle NMA'!AF131</f>
        <v>6.2594381334701759E-3</v>
      </c>
      <c r="P130" s="12">
        <f t="shared" si="17"/>
        <v>0</v>
      </c>
      <c r="Q130" s="41">
        <f>'Survival-1cycle NMA'!AG131</f>
        <v>2.198506832434759E-2</v>
      </c>
      <c r="R130" s="12">
        <v>4.7253484787500299E-2</v>
      </c>
      <c r="S130" s="12">
        <f t="shared" si="18"/>
        <v>4.6337761696232431E-2</v>
      </c>
      <c r="T130" s="12">
        <v>9.1572309126786904E-4</v>
      </c>
      <c r="U130" s="41">
        <f>'Survival-1cycle NMA'!AH131</f>
        <v>9.6517135452465621E-5</v>
      </c>
      <c r="V130" s="12">
        <f t="shared" si="19"/>
        <v>0</v>
      </c>
      <c r="W130" s="41">
        <f>'Survival-1cycle NMA'!AI131</f>
        <v>1.1363797423869565E-3</v>
      </c>
      <c r="X130" s="41">
        <f>'Survival-1cycle NMA'!AF131</f>
        <v>6.2594381334701759E-3</v>
      </c>
      <c r="Y130" s="12">
        <f t="shared" si="20"/>
        <v>0</v>
      </c>
      <c r="Z130" s="41">
        <f>'Survival-1cycle NMA'!AG131</f>
        <v>2.198506832434759E-2</v>
      </c>
      <c r="AA130" s="41">
        <f>'Survival-1cycle NMA'!AN131</f>
        <v>1.0286286188738768E-3</v>
      </c>
      <c r="AB130" s="12">
        <f t="shared" si="21"/>
        <v>1.0286053405852136E-3</v>
      </c>
      <c r="AC130" s="41">
        <f>'Survival-1cycle NMA'!AO131</f>
        <v>2.3278288663236179E-8</v>
      </c>
      <c r="AD130" s="41">
        <f>'Survival-1cycle NMA'!AJ131</f>
        <v>1.3973290349739509E-5</v>
      </c>
      <c r="AE130" s="12">
        <f t="shared" si="22"/>
        <v>0</v>
      </c>
      <c r="AF130" s="41">
        <f>'Survival-1cycle NMA'!AK131</f>
        <v>1.8037390324412952E-2</v>
      </c>
      <c r="AG130" s="12">
        <v>4.7253484787500299E-2</v>
      </c>
      <c r="AH130" s="12">
        <f t="shared" si="23"/>
        <v>4.6337761696232431E-2</v>
      </c>
      <c r="AI130" s="12">
        <v>9.1572309126786904E-4</v>
      </c>
      <c r="AJ130" s="41">
        <f>'Survival-1cycle NMA'!AL131</f>
        <v>2.1328223750251225E-16</v>
      </c>
      <c r="AK130" s="12">
        <f t="shared" si="24"/>
        <v>0</v>
      </c>
      <c r="AL130" s="41">
        <f>'Survival-1cycle NMA'!AM131</f>
        <v>1.9324277167989226E-4</v>
      </c>
      <c r="AM130" s="41">
        <f>'Survival-1cycle NMA'!AN131</f>
        <v>1.0286286188738768E-3</v>
      </c>
      <c r="AN130" s="12">
        <f t="shared" si="25"/>
        <v>1.0286053405852136E-3</v>
      </c>
      <c r="AO130" s="41">
        <f>'Survival-1cycle NMA'!AO131</f>
        <v>2.3278288663236179E-8</v>
      </c>
    </row>
    <row r="131" spans="1:41">
      <c r="A131" s="12">
        <v>128</v>
      </c>
      <c r="B131" s="12">
        <f t="shared" si="13"/>
        <v>7.3068493150684928</v>
      </c>
      <c r="C131" s="41">
        <f>'Survival-1cycle NMA'!AD132</f>
        <v>1.7337552203075956E-5</v>
      </c>
      <c r="D131" s="41">
        <f>'Survival-1cycle NMA'!AE132</f>
        <v>8.8149579931644892E-2</v>
      </c>
      <c r="E131" s="12">
        <f t="shared" si="14"/>
        <v>0</v>
      </c>
      <c r="F131" s="12">
        <v>4.6610542771778202E-2</v>
      </c>
      <c r="G131" s="12">
        <v>8.8935011396799402E-4</v>
      </c>
      <c r="H131" s="12">
        <f t="shared" si="15"/>
        <v>4.572119265781021E-2</v>
      </c>
      <c r="I131" s="41">
        <f>'Survival-1cycle NMA'!AF132</f>
        <v>6.0134983753052556E-3</v>
      </c>
      <c r="J131" s="12">
        <f t="shared" si="16"/>
        <v>0</v>
      </c>
      <c r="K131" s="41">
        <f>'Survival-1cycle NMA'!AG132</f>
        <v>2.1647274880464071E-2</v>
      </c>
      <c r="L131" s="12">
        <v>4.00196257875697E-2</v>
      </c>
      <c r="M131" s="12">
        <v>4.6610542771778202E-2</v>
      </c>
      <c r="N131" s="12">
        <v>8.8935011396799402E-4</v>
      </c>
      <c r="O131" s="41">
        <f>'Survival-1cycle NMA'!AF132</f>
        <v>6.0134983753052556E-3</v>
      </c>
      <c r="P131" s="12">
        <f t="shared" si="17"/>
        <v>0</v>
      </c>
      <c r="Q131" s="41">
        <f>'Survival-1cycle NMA'!AG132</f>
        <v>2.1647274880464071E-2</v>
      </c>
      <c r="R131" s="12">
        <v>4.6610542771778202E-2</v>
      </c>
      <c r="S131" s="12">
        <f t="shared" si="18"/>
        <v>4.572119265781021E-2</v>
      </c>
      <c r="T131" s="12">
        <v>8.8935011396799402E-4</v>
      </c>
      <c r="U131" s="41">
        <f>'Survival-1cycle NMA'!AH132</f>
        <v>8.6556317448601059E-5</v>
      </c>
      <c r="V131" s="12">
        <f t="shared" si="19"/>
        <v>0</v>
      </c>
      <c r="W131" s="41">
        <f>'Survival-1cycle NMA'!AI132</f>
        <v>1.0901696934898998E-3</v>
      </c>
      <c r="X131" s="41">
        <f>'Survival-1cycle NMA'!AF132</f>
        <v>6.0134983753052556E-3</v>
      </c>
      <c r="Y131" s="12">
        <f t="shared" si="20"/>
        <v>0</v>
      </c>
      <c r="Z131" s="41">
        <f>'Survival-1cycle NMA'!AG132</f>
        <v>2.1647274880464071E-2</v>
      </c>
      <c r="AA131" s="41">
        <f>'Survival-1cycle NMA'!AN132</f>
        <v>9.720850003350314E-4</v>
      </c>
      <c r="AB131" s="12">
        <f t="shared" si="21"/>
        <v>9.7206429117143789E-4</v>
      </c>
      <c r="AC131" s="41">
        <f>'Survival-1cycle NMA'!AO132</f>
        <v>2.0709163593455201E-8</v>
      </c>
      <c r="AD131" s="41">
        <f>'Survival-1cycle NMA'!AJ132</f>
        <v>1.1940961267644672E-5</v>
      </c>
      <c r="AE131" s="12">
        <f t="shared" si="22"/>
        <v>0</v>
      </c>
      <c r="AF131" s="41">
        <f>'Survival-1cycle NMA'!AK132</f>
        <v>1.7705941435774118E-2</v>
      </c>
      <c r="AG131" s="12">
        <v>4.6610542771778202E-2</v>
      </c>
      <c r="AH131" s="12">
        <f t="shared" si="23"/>
        <v>4.572119265781021E-2</v>
      </c>
      <c r="AI131" s="12">
        <v>8.8935011396799402E-4</v>
      </c>
      <c r="AJ131" s="41">
        <f>'Survival-1cycle NMA'!AL132</f>
        <v>1.115077394972198E-16</v>
      </c>
      <c r="AK131" s="12">
        <f t="shared" si="24"/>
        <v>0</v>
      </c>
      <c r="AL131" s="41">
        <f>'Survival-1cycle NMA'!AM132</f>
        <v>1.8324011371269642E-4</v>
      </c>
      <c r="AM131" s="41">
        <f>'Survival-1cycle NMA'!AN132</f>
        <v>9.720850003350314E-4</v>
      </c>
      <c r="AN131" s="12">
        <f t="shared" si="25"/>
        <v>9.7206429117143789E-4</v>
      </c>
      <c r="AO131" s="41">
        <f>'Survival-1cycle NMA'!AO132</f>
        <v>2.0709163593455201E-8</v>
      </c>
    </row>
    <row r="132" spans="1:41">
      <c r="A132" s="12">
        <v>129</v>
      </c>
      <c r="B132" s="12">
        <f t="shared" si="13"/>
        <v>7.3643835616438356</v>
      </c>
      <c r="C132" s="41">
        <f>'Survival-1cycle NMA'!AD133</f>
        <v>1.5111338466357384E-5</v>
      </c>
      <c r="D132" s="41">
        <f>'Survival-1cycle NMA'!AE133</f>
        <v>8.7548710772705943E-2</v>
      </c>
      <c r="E132" s="12">
        <f t="shared" si="14"/>
        <v>0</v>
      </c>
      <c r="F132" s="12">
        <v>4.5979580792970799E-2</v>
      </c>
      <c r="G132" s="12">
        <v>8.6387487134307402E-4</v>
      </c>
      <c r="H132" s="12">
        <f t="shared" si="15"/>
        <v>4.5115705921627725E-2</v>
      </c>
      <c r="I132" s="41">
        <f>'Survival-1cycle NMA'!AF133</f>
        <v>5.7773423545756219E-3</v>
      </c>
      <c r="J132" s="12">
        <f t="shared" si="16"/>
        <v>0</v>
      </c>
      <c r="K132" s="41">
        <f>'Survival-1cycle NMA'!AG133</f>
        <v>2.1316498459568286E-2</v>
      </c>
      <c r="L132" s="12">
        <v>3.9377064354763902E-2</v>
      </c>
      <c r="M132" s="12">
        <v>4.5979580792970799E-2</v>
      </c>
      <c r="N132" s="12">
        <v>8.6387487134307402E-4</v>
      </c>
      <c r="O132" s="41">
        <f>'Survival-1cycle NMA'!AF133</f>
        <v>5.7773423545756219E-3</v>
      </c>
      <c r="P132" s="12">
        <f t="shared" si="17"/>
        <v>0</v>
      </c>
      <c r="Q132" s="41">
        <f>'Survival-1cycle NMA'!AG133</f>
        <v>2.1316498459568286E-2</v>
      </c>
      <c r="R132" s="12">
        <v>4.5979580792970799E-2</v>
      </c>
      <c r="S132" s="12">
        <f t="shared" si="18"/>
        <v>4.5115705921627725E-2</v>
      </c>
      <c r="T132" s="12">
        <v>8.6387487134307402E-4</v>
      </c>
      <c r="U132" s="41">
        <f>'Survival-1cycle NMA'!AH133</f>
        <v>7.7590172513494125E-5</v>
      </c>
      <c r="V132" s="12">
        <f t="shared" si="19"/>
        <v>0</v>
      </c>
      <c r="W132" s="41">
        <f>'Survival-1cycle NMA'!AI133</f>
        <v>1.0460090367778012E-3</v>
      </c>
      <c r="X132" s="41">
        <f>'Survival-1cycle NMA'!AF133</f>
        <v>5.7773423545756219E-3</v>
      </c>
      <c r="Y132" s="12">
        <f t="shared" si="20"/>
        <v>0</v>
      </c>
      <c r="Z132" s="41">
        <f>'Survival-1cycle NMA'!AG133</f>
        <v>2.1316498459568286E-2</v>
      </c>
      <c r="AA132" s="41">
        <f>'Survival-1cycle NMA'!AN133</f>
        <v>9.1866177993880167E-4</v>
      </c>
      <c r="AB132" s="12">
        <f t="shared" si="21"/>
        <v>9.186433487253726E-4</v>
      </c>
      <c r="AC132" s="41">
        <f>'Survival-1cycle NMA'!AO133</f>
        <v>1.8431213429074449E-8</v>
      </c>
      <c r="AD132" s="41">
        <f>'Survival-1cycle NMA'!AJ133</f>
        <v>1.0194111271731655E-5</v>
      </c>
      <c r="AE132" s="12">
        <f t="shared" si="22"/>
        <v>0</v>
      </c>
      <c r="AF132" s="41">
        <f>'Survival-1cycle NMA'!AK133</f>
        <v>1.7382237613342597E-2</v>
      </c>
      <c r="AG132" s="12">
        <v>4.5979580792970799E-2</v>
      </c>
      <c r="AH132" s="12">
        <f t="shared" si="23"/>
        <v>4.5115705921627725E-2</v>
      </c>
      <c r="AI132" s="12">
        <v>8.6387487134307402E-4</v>
      </c>
      <c r="AJ132" s="41">
        <f>'Survival-1cycle NMA'!AL133</f>
        <v>5.7906138420883045E-17</v>
      </c>
      <c r="AK132" s="12">
        <f t="shared" si="24"/>
        <v>0</v>
      </c>
      <c r="AL132" s="41">
        <f>'Survival-1cycle NMA'!AM133</f>
        <v>1.7379176767699981E-4</v>
      </c>
      <c r="AM132" s="41">
        <f>'Survival-1cycle NMA'!AN133</f>
        <v>9.1866177993880167E-4</v>
      </c>
      <c r="AN132" s="12">
        <f t="shared" si="25"/>
        <v>9.186433487253726E-4</v>
      </c>
      <c r="AO132" s="41">
        <f>'Survival-1cycle NMA'!AO133</f>
        <v>1.8431213429074449E-8</v>
      </c>
    </row>
    <row r="133" spans="1:41">
      <c r="A133" s="12">
        <v>130</v>
      </c>
      <c r="B133" s="12">
        <f t="shared" ref="B133:B196" si="26">A132*21/365</f>
        <v>7.4219178082191783</v>
      </c>
      <c r="C133" s="41">
        <f>'Survival-1cycle NMA'!AD134</f>
        <v>1.3162247963829005E-5</v>
      </c>
      <c r="D133" s="41">
        <f>'Survival-1cycle NMA'!AE134</f>
        <v>8.6955549920350914E-2</v>
      </c>
      <c r="E133" s="12">
        <f t="shared" ref="E133:E196" si="27">IF(C133-D133&gt;0,C133-D133,0)</f>
        <v>0</v>
      </c>
      <c r="F133" s="12">
        <v>4.5360311092835899E-2</v>
      </c>
      <c r="G133" s="12">
        <v>8.3926195937175099E-4</v>
      </c>
      <c r="H133" s="12">
        <f t="shared" ref="H133:H196" si="28">IF(F133-G133&gt;0,F133-G133,0)</f>
        <v>4.4521049133464149E-2</v>
      </c>
      <c r="I133" s="41">
        <f>'Survival-1cycle NMA'!AF134</f>
        <v>5.550575952809258E-3</v>
      </c>
      <c r="J133" s="12">
        <f t="shared" ref="J133:J196" si="29">IF(I133-K133&gt;0,I133-K133,0)</f>
        <v>0</v>
      </c>
      <c r="K133" s="41">
        <f>'Survival-1cycle NMA'!AG134</f>
        <v>2.0992553143424367E-2</v>
      </c>
      <c r="L133" s="12">
        <v>3.8747805769752397E-2</v>
      </c>
      <c r="M133" s="12">
        <v>4.5360311092835899E-2</v>
      </c>
      <c r="N133" s="12">
        <v>8.3926195937175099E-4</v>
      </c>
      <c r="O133" s="41">
        <f>'Survival-1cycle NMA'!AF134</f>
        <v>5.550575952809258E-3</v>
      </c>
      <c r="P133" s="12">
        <f t="shared" ref="P133:P196" si="30">IF(O133-Q133&gt;0,O133-Q133,0)</f>
        <v>0</v>
      </c>
      <c r="Q133" s="41">
        <f>'Survival-1cycle NMA'!AG134</f>
        <v>2.0992553143424367E-2</v>
      </c>
      <c r="R133" s="12">
        <v>4.5360311092835899E-2</v>
      </c>
      <c r="S133" s="12">
        <f t="shared" ref="S133:S196" si="31">IF(R133-T133&gt;0,R133-T133,0)</f>
        <v>4.4521049133464149E-2</v>
      </c>
      <c r="T133" s="12">
        <v>8.3926195937175099E-4</v>
      </c>
      <c r="U133" s="41">
        <f>'Survival-1cycle NMA'!AH134</f>
        <v>6.9523076186041151E-5</v>
      </c>
      <c r="V133" s="12">
        <f t="shared" ref="V133:V196" si="32">IF(U133-W133&gt;0,U133-W133,0)</f>
        <v>0</v>
      </c>
      <c r="W133" s="41">
        <f>'Survival-1cycle NMA'!AI134</f>
        <v>1.0037992749817415E-3</v>
      </c>
      <c r="X133" s="41">
        <f>'Survival-1cycle NMA'!AF134</f>
        <v>5.550575952809258E-3</v>
      </c>
      <c r="Y133" s="12">
        <f t="shared" ref="Y133:Y196" si="33">IF(X133-Z133&gt;0,X133-Z133,0)</f>
        <v>0</v>
      </c>
      <c r="Z133" s="41">
        <f>'Survival-1cycle NMA'!AG134</f>
        <v>2.0992553143424367E-2</v>
      </c>
      <c r="AA133" s="41">
        <f>'Survival-1cycle NMA'!AN134</f>
        <v>8.6818616859633021E-4</v>
      </c>
      <c r="AB133" s="12">
        <f t="shared" ref="AB133:AB196" si="34">IF(AA133-AC133&gt;0,AA133-AC133,0)</f>
        <v>8.6816975801937482E-4</v>
      </c>
      <c r="AC133" s="41">
        <f>'Survival-1cycle NMA'!AO134</f>
        <v>1.6410576955380413E-8</v>
      </c>
      <c r="AD133" s="41">
        <f>'Survival-1cycle NMA'!AJ134</f>
        <v>8.6941970952819492E-6</v>
      </c>
      <c r="AE133" s="12">
        <f t="shared" ref="AE133:AE196" si="35">IF(AD133-AF133&gt;0,AD133-AF133,0)</f>
        <v>0</v>
      </c>
      <c r="AF133" s="41">
        <f>'Survival-1cycle NMA'!AK134</f>
        <v>1.7066057427541234E-2</v>
      </c>
      <c r="AG133" s="12">
        <v>4.5360311092835899E-2</v>
      </c>
      <c r="AH133" s="12">
        <f t="shared" ref="AH133:AH196" si="36">IF(AG133-AI133&gt;0,AG133-AI133,0)</f>
        <v>4.4521049133464149E-2</v>
      </c>
      <c r="AI133" s="12">
        <v>8.3926195937175099E-4</v>
      </c>
      <c r="AJ133" s="41">
        <f>'Survival-1cycle NMA'!AL134</f>
        <v>2.98678909816617E-17</v>
      </c>
      <c r="AK133" s="12">
        <f t="shared" ref="AK133:AK196" si="37">IF(AJ133-AL133&gt;0,AJ133-AL133,0)</f>
        <v>0</v>
      </c>
      <c r="AL133" s="41">
        <f>'Survival-1cycle NMA'!AM134</f>
        <v>1.648649836263865E-4</v>
      </c>
      <c r="AM133" s="41">
        <f>'Survival-1cycle NMA'!AN134</f>
        <v>8.6818616859633021E-4</v>
      </c>
      <c r="AN133" s="12">
        <f t="shared" ref="AN133:AN196" si="38">IF(AM133-AO133&gt;0,AM133-AO133,0)</f>
        <v>8.6816975801937482E-4</v>
      </c>
      <c r="AO133" s="41">
        <f>'Survival-1cycle NMA'!AO134</f>
        <v>1.6410576955380413E-8</v>
      </c>
    </row>
    <row r="134" spans="1:41">
      <c r="A134" s="12">
        <v>131</v>
      </c>
      <c r="B134" s="12">
        <f t="shared" si="26"/>
        <v>7.4794520547945202</v>
      </c>
      <c r="C134" s="41">
        <f>'Survival-1cycle NMA'!AD135</f>
        <v>1.1456975433334501E-5</v>
      </c>
      <c r="D134" s="41">
        <f>'Survival-1cycle NMA'!AE135</f>
        <v>8.6369946405430331E-2</v>
      </c>
      <c r="E134" s="12">
        <f t="shared" si="27"/>
        <v>0</v>
      </c>
      <c r="F134" s="12">
        <v>4.4752454441260303E-2</v>
      </c>
      <c r="G134" s="12">
        <v>8.1547756530738998E-4</v>
      </c>
      <c r="H134" s="12">
        <f t="shared" si="28"/>
        <v>4.393697687595291E-2</v>
      </c>
      <c r="I134" s="41">
        <f>'Survival-1cycle NMA'!AF135</f>
        <v>5.3328211261205061E-3</v>
      </c>
      <c r="J134" s="12">
        <f t="shared" si="29"/>
        <v>0</v>
      </c>
      <c r="K134" s="41">
        <f>'Survival-1cycle NMA'!AG135</f>
        <v>2.0675259039483931E-2</v>
      </c>
      <c r="L134" s="12">
        <v>3.81315090963565E-2</v>
      </c>
      <c r="M134" s="12">
        <v>4.4752454441260303E-2</v>
      </c>
      <c r="N134" s="12">
        <v>8.1547756530738998E-4</v>
      </c>
      <c r="O134" s="41">
        <f>'Survival-1cycle NMA'!AF135</f>
        <v>5.3328211261205061E-3</v>
      </c>
      <c r="P134" s="12">
        <f t="shared" si="30"/>
        <v>0</v>
      </c>
      <c r="Q134" s="41">
        <f>'Survival-1cycle NMA'!AG135</f>
        <v>2.0675259039483931E-2</v>
      </c>
      <c r="R134" s="12">
        <v>4.4752454441260303E-2</v>
      </c>
      <c r="S134" s="12">
        <f t="shared" si="31"/>
        <v>4.393697687595291E-2</v>
      </c>
      <c r="T134" s="12">
        <v>8.1547756530738998E-4</v>
      </c>
      <c r="U134" s="41">
        <f>'Survival-1cycle NMA'!AH135</f>
        <v>6.2268193701056789E-5</v>
      </c>
      <c r="V134" s="12">
        <f t="shared" si="32"/>
        <v>0</v>
      </c>
      <c r="W134" s="41">
        <f>'Survival-1cycle NMA'!AI135</f>
        <v>9.6344701134920584E-4</v>
      </c>
      <c r="X134" s="41">
        <f>'Survival-1cycle NMA'!AF135</f>
        <v>5.3328211261205061E-3</v>
      </c>
      <c r="Y134" s="12">
        <f t="shared" si="33"/>
        <v>0</v>
      </c>
      <c r="Z134" s="41">
        <f>'Survival-1cycle NMA'!AG135</f>
        <v>2.0675259039483931E-2</v>
      </c>
      <c r="AA134" s="41">
        <f>'Survival-1cycle NMA'!AN135</f>
        <v>8.2049497040223021E-4</v>
      </c>
      <c r="AB134" s="12">
        <f t="shared" si="34"/>
        <v>8.2048035297202233E-4</v>
      </c>
      <c r="AC134" s="41">
        <f>'Survival-1cycle NMA'!AO135</f>
        <v>1.4617430207841413E-8</v>
      </c>
      <c r="AD134" s="41">
        <f>'Survival-1cycle NMA'!AJ135</f>
        <v>7.407645273868741E-6</v>
      </c>
      <c r="AE134" s="12">
        <f t="shared" si="35"/>
        <v>0</v>
      </c>
      <c r="AF134" s="41">
        <f>'Survival-1cycle NMA'!AK135</f>
        <v>1.6757186970124668E-2</v>
      </c>
      <c r="AG134" s="12">
        <v>4.4752454441260303E-2</v>
      </c>
      <c r="AH134" s="12">
        <f t="shared" si="36"/>
        <v>4.393697687595291E-2</v>
      </c>
      <c r="AI134" s="12">
        <v>8.1547756530738998E-4</v>
      </c>
      <c r="AJ134" s="41">
        <f>'Survival-1cycle NMA'!AL135</f>
        <v>1.5301570188981627E-17</v>
      </c>
      <c r="AK134" s="12">
        <f t="shared" si="37"/>
        <v>0</v>
      </c>
      <c r="AL134" s="41">
        <f>'Survival-1cycle NMA'!AM135</f>
        <v>1.5642906658509671E-4</v>
      </c>
      <c r="AM134" s="41">
        <f>'Survival-1cycle NMA'!AN135</f>
        <v>8.2049497040223021E-4</v>
      </c>
      <c r="AN134" s="12">
        <f t="shared" si="38"/>
        <v>8.2048035297202233E-4</v>
      </c>
      <c r="AO134" s="41">
        <f>'Survival-1cycle NMA'!AO135</f>
        <v>1.4617430207841413E-8</v>
      </c>
    </row>
    <row r="135" spans="1:41">
      <c r="A135" s="12">
        <v>132</v>
      </c>
      <c r="B135" s="12">
        <f t="shared" si="26"/>
        <v>7.536986301369863</v>
      </c>
      <c r="C135" s="41">
        <f>'Survival-1cycle NMA'!AD136</f>
        <v>9.9660591578868386E-6</v>
      </c>
      <c r="D135" s="41">
        <f>'Survival-1cycle NMA'!AE136</f>
        <v>8.5791753280300295E-2</v>
      </c>
      <c r="E135" s="12">
        <f t="shared" si="27"/>
        <v>0</v>
      </c>
      <c r="F135" s="12">
        <v>4.4155739834411602E-2</v>
      </c>
      <c r="G135" s="12">
        <v>7.9248938726803303E-4</v>
      </c>
      <c r="H135" s="12">
        <f t="shared" si="28"/>
        <v>4.3363250447143571E-2</v>
      </c>
      <c r="I135" s="41">
        <f>'Survival-1cycle NMA'!AF136</f>
        <v>5.1237152418222923E-3</v>
      </c>
      <c r="J135" s="12">
        <f t="shared" si="29"/>
        <v>0</v>
      </c>
      <c r="K135" s="41">
        <f>'Survival-1cycle NMA'!AG136</f>
        <v>2.0364442049264908E-2</v>
      </c>
      <c r="L135" s="12">
        <v>3.7527843878901998E-2</v>
      </c>
      <c r="M135" s="12">
        <v>4.4155739834411602E-2</v>
      </c>
      <c r="N135" s="12">
        <v>7.9248938726803303E-4</v>
      </c>
      <c r="O135" s="41">
        <f>'Survival-1cycle NMA'!AF136</f>
        <v>5.1237152418222923E-3</v>
      </c>
      <c r="P135" s="12">
        <f t="shared" si="30"/>
        <v>0</v>
      </c>
      <c r="Q135" s="41">
        <f>'Survival-1cycle NMA'!AG136</f>
        <v>2.0364442049264908E-2</v>
      </c>
      <c r="R135" s="12">
        <v>4.4155739834411602E-2</v>
      </c>
      <c r="S135" s="12">
        <f t="shared" si="31"/>
        <v>4.3363250447143571E-2</v>
      </c>
      <c r="T135" s="12">
        <v>7.9248938726803303E-4</v>
      </c>
      <c r="U135" s="41">
        <f>'Survival-1cycle NMA'!AH136</f>
        <v>5.574671510064783E-5</v>
      </c>
      <c r="V135" s="12">
        <f t="shared" si="32"/>
        <v>0</v>
      </c>
      <c r="W135" s="41">
        <f>'Survival-1cycle NMA'!AI136</f>
        <v>9.2486366658553238E-4</v>
      </c>
      <c r="X135" s="41">
        <f>'Survival-1cycle NMA'!AF136</f>
        <v>5.1237152418222923E-3</v>
      </c>
      <c r="Y135" s="12">
        <f t="shared" si="33"/>
        <v>0</v>
      </c>
      <c r="Z135" s="41">
        <f>'Survival-1cycle NMA'!AG136</f>
        <v>2.0364442049264908E-2</v>
      </c>
      <c r="AA135" s="41">
        <f>'Survival-1cycle NMA'!AN136</f>
        <v>7.7543404926806291E-4</v>
      </c>
      <c r="AB135" s="12">
        <f t="shared" si="34"/>
        <v>7.7542102377472621E-4</v>
      </c>
      <c r="AC135" s="41">
        <f>'Survival-1cycle NMA'!AO136</f>
        <v>1.3025493336718613E-8</v>
      </c>
      <c r="AD135" s="41">
        <f>'Survival-1cycle NMA'!AJ136</f>
        <v>6.3052455748322579E-6</v>
      </c>
      <c r="AE135" s="12">
        <f t="shared" si="35"/>
        <v>0</v>
      </c>
      <c r="AF135" s="41">
        <f>'Survival-1cycle NMA'!AK136</f>
        <v>1.645541955750509E-2</v>
      </c>
      <c r="AG135" s="12">
        <v>4.4155739834411602E-2</v>
      </c>
      <c r="AH135" s="12">
        <f t="shared" si="36"/>
        <v>4.3363250447143571E-2</v>
      </c>
      <c r="AI135" s="12">
        <v>7.9248938726803303E-4</v>
      </c>
      <c r="AJ135" s="41">
        <f>'Survival-1cycle NMA'!AL136</f>
        <v>7.7859227299950271E-18</v>
      </c>
      <c r="AK135" s="12">
        <f t="shared" si="37"/>
        <v>0</v>
      </c>
      <c r="AL135" s="41">
        <f>'Survival-1cycle NMA'!AM136</f>
        <v>1.4845524009895821E-4</v>
      </c>
      <c r="AM135" s="41">
        <f>'Survival-1cycle NMA'!AN136</f>
        <v>7.7543404926806291E-4</v>
      </c>
      <c r="AN135" s="12">
        <f t="shared" si="38"/>
        <v>7.7542102377472621E-4</v>
      </c>
      <c r="AO135" s="41">
        <f>'Survival-1cycle NMA'!AO136</f>
        <v>1.3025493336718613E-8</v>
      </c>
    </row>
    <row r="136" spans="1:41">
      <c r="A136" s="12">
        <v>133</v>
      </c>
      <c r="B136" s="12">
        <f t="shared" si="26"/>
        <v>7.5945205479452058</v>
      </c>
      <c r="C136" s="41">
        <f>'Survival-1cycle NMA'!AD137</f>
        <v>8.6634581940864862E-6</v>
      </c>
      <c r="D136" s="41">
        <f>'Survival-1cycle NMA'!AE137</f>
        <v>8.5220827482966929E-2</v>
      </c>
      <c r="E136" s="12">
        <f t="shared" si="27"/>
        <v>0</v>
      </c>
      <c r="F136" s="12">
        <v>4.3569904205335602E-2</v>
      </c>
      <c r="G136" s="12">
        <v>7.7026655834269502E-4</v>
      </c>
      <c r="H136" s="12">
        <f t="shared" si="28"/>
        <v>4.2799637646992905E-2</v>
      </c>
      <c r="I136" s="41">
        <f>'Survival-1cycle NMA'!AF137</f>
        <v>4.9229104426958565E-3</v>
      </c>
      <c r="J136" s="12">
        <f t="shared" si="29"/>
        <v>0</v>
      </c>
      <c r="K136" s="41">
        <f>'Survival-1cycle NMA'!AG137</f>
        <v>2.0059933647043598E-2</v>
      </c>
      <c r="L136" s="12">
        <v>3.6936489765279898E-2</v>
      </c>
      <c r="M136" s="12">
        <v>4.3569904205335602E-2</v>
      </c>
      <c r="N136" s="12">
        <v>7.7026655834269502E-4</v>
      </c>
      <c r="O136" s="41">
        <f>'Survival-1cycle NMA'!AF137</f>
        <v>4.9229104426958565E-3</v>
      </c>
      <c r="P136" s="12">
        <f t="shared" si="30"/>
        <v>0</v>
      </c>
      <c r="Q136" s="41">
        <f>'Survival-1cycle NMA'!AG137</f>
        <v>2.0059933647043598E-2</v>
      </c>
      <c r="R136" s="12">
        <v>4.3569904205335602E-2</v>
      </c>
      <c r="S136" s="12">
        <f t="shared" si="31"/>
        <v>4.2799637646992905E-2</v>
      </c>
      <c r="T136" s="12">
        <v>7.7026655834269502E-4</v>
      </c>
      <c r="U136" s="41">
        <f>'Survival-1cycle NMA'!AH137</f>
        <v>4.988715240147682E-5</v>
      </c>
      <c r="V136" s="12">
        <f t="shared" si="32"/>
        <v>0</v>
      </c>
      <c r="W136" s="41">
        <f>'Survival-1cycle NMA'!AI137</f>
        <v>8.8796521254675374E-4</v>
      </c>
      <c r="X136" s="41">
        <f>'Survival-1cycle NMA'!AF137</f>
        <v>4.9229104426958565E-3</v>
      </c>
      <c r="Y136" s="12">
        <f t="shared" si="33"/>
        <v>0</v>
      </c>
      <c r="Z136" s="41">
        <f>'Survival-1cycle NMA'!AG137</f>
        <v>2.0059933647043598E-2</v>
      </c>
      <c r="AA136" s="41">
        <f>'Survival-1cycle NMA'!AN137</f>
        <v>7.3285782519635944E-4</v>
      </c>
      <c r="AB136" s="12">
        <f t="shared" si="34"/>
        <v>7.3284621359722627E-4</v>
      </c>
      <c r="AC136" s="41">
        <f>'Survival-1cycle NMA'!AO137</f>
        <v>1.161159913316419E-8</v>
      </c>
      <c r="AD136" s="41">
        <f>'Survival-1cycle NMA'!AJ137</f>
        <v>5.3616135854971458E-6</v>
      </c>
      <c r="AE136" s="12">
        <f t="shared" si="35"/>
        <v>0</v>
      </c>
      <c r="AF136" s="41">
        <f>'Survival-1cycle NMA'!AK137</f>
        <v>1.6160555447422342E-2</v>
      </c>
      <c r="AG136" s="12">
        <v>4.3569904205335602E-2</v>
      </c>
      <c r="AH136" s="12">
        <f t="shared" si="36"/>
        <v>4.2799637646992905E-2</v>
      </c>
      <c r="AI136" s="12">
        <v>7.7026655834269502E-4</v>
      </c>
      <c r="AJ136" s="41">
        <f>'Survival-1cycle NMA'!AL137</f>
        <v>3.9347579770220639E-18</v>
      </c>
      <c r="AK136" s="12">
        <f t="shared" si="37"/>
        <v>0</v>
      </c>
      <c r="AL136" s="41">
        <f>'Survival-1cycle NMA'!AM137</f>
        <v>1.4091651934125123E-4</v>
      </c>
      <c r="AM136" s="41">
        <f>'Survival-1cycle NMA'!AN137</f>
        <v>7.3285782519635944E-4</v>
      </c>
      <c r="AN136" s="12">
        <f t="shared" si="38"/>
        <v>7.3284621359722627E-4</v>
      </c>
      <c r="AO136" s="41">
        <f>'Survival-1cycle NMA'!AO137</f>
        <v>1.161159913316419E-8</v>
      </c>
    </row>
    <row r="137" spans="1:41">
      <c r="A137" s="12">
        <v>134</v>
      </c>
      <c r="B137" s="12">
        <f t="shared" si="26"/>
        <v>7.6520547945205477</v>
      </c>
      <c r="C137" s="41">
        <f>'Survival-1cycle NMA'!AD138</f>
        <v>7.5261734498824683E-6</v>
      </c>
      <c r="D137" s="41">
        <f>'Survival-1cycle NMA'!AE138</f>
        <v>8.4657029706790454E-2</v>
      </c>
      <c r="E137" s="12">
        <f t="shared" si="27"/>
        <v>0</v>
      </c>
      <c r="F137" s="12">
        <v>4.2994692146413903E-2</v>
      </c>
      <c r="G137" s="12">
        <v>7.4877957493478498E-4</v>
      </c>
      <c r="H137" s="12">
        <f t="shared" si="28"/>
        <v>4.2245912571479118E-2</v>
      </c>
      <c r="I137" s="41">
        <f>'Survival-1cycle NMA'!AF138</f>
        <v>4.7300730377575519E-3</v>
      </c>
      <c r="J137" s="12">
        <f t="shared" si="29"/>
        <v>0</v>
      </c>
      <c r="K137" s="41">
        <f>'Survival-1cycle NMA'!AG138</f>
        <v>1.9761570668338432E-2</v>
      </c>
      <c r="L137" s="12">
        <v>3.63571361455561E-2</v>
      </c>
      <c r="M137" s="12">
        <v>4.2994692146413903E-2</v>
      </c>
      <c r="N137" s="12">
        <v>7.4877957493478498E-4</v>
      </c>
      <c r="O137" s="41">
        <f>'Survival-1cycle NMA'!AF138</f>
        <v>4.7300730377575519E-3</v>
      </c>
      <c r="P137" s="12">
        <f t="shared" si="30"/>
        <v>0</v>
      </c>
      <c r="Q137" s="41">
        <f>'Survival-1cycle NMA'!AG138</f>
        <v>1.9761570668338432E-2</v>
      </c>
      <c r="R137" s="12">
        <v>4.2994692146413903E-2</v>
      </c>
      <c r="S137" s="12">
        <f t="shared" si="31"/>
        <v>4.2245912571479118E-2</v>
      </c>
      <c r="T137" s="12">
        <v>7.4877957493478498E-4</v>
      </c>
      <c r="U137" s="41">
        <f>'Survival-1cycle NMA'!AH138</f>
        <v>4.4624694246886513E-5</v>
      </c>
      <c r="V137" s="12">
        <f t="shared" si="32"/>
        <v>0</v>
      </c>
      <c r="W137" s="41">
        <f>'Survival-1cycle NMA'!AI138</f>
        <v>8.5267192163167771E-4</v>
      </c>
      <c r="X137" s="41">
        <f>'Survival-1cycle NMA'!AF138</f>
        <v>4.7300730377575519E-3</v>
      </c>
      <c r="Y137" s="12">
        <f t="shared" si="33"/>
        <v>0</v>
      </c>
      <c r="Z137" s="41">
        <f>'Survival-1cycle NMA'!AG138</f>
        <v>1.9761570668338432E-2</v>
      </c>
      <c r="AA137" s="41">
        <f>'Survival-1cycle NMA'!AN138</f>
        <v>6.9262879855372969E-4</v>
      </c>
      <c r="AB137" s="12">
        <f t="shared" si="34"/>
        <v>6.9261844323839975E-4</v>
      </c>
      <c r="AC137" s="41">
        <f>'Survival-1cycle NMA'!AO138</f>
        <v>1.0355315329932136E-8</v>
      </c>
      <c r="AD137" s="41">
        <f>'Survival-1cycle NMA'!AJ138</f>
        <v>4.5547152500065838E-6</v>
      </c>
      <c r="AE137" s="12">
        <f t="shared" si="35"/>
        <v>0</v>
      </c>
      <c r="AF137" s="41">
        <f>'Survival-1cycle NMA'!AK138</f>
        <v>1.5872401568284466E-2</v>
      </c>
      <c r="AG137" s="12">
        <v>4.2994692146413903E-2</v>
      </c>
      <c r="AH137" s="12">
        <f t="shared" si="36"/>
        <v>4.2245912571479118E-2</v>
      </c>
      <c r="AI137" s="12">
        <v>7.4877957493478498E-4</v>
      </c>
      <c r="AJ137" s="41">
        <f>'Survival-1cycle NMA'!AL138</f>
        <v>1.974926936098532E-18</v>
      </c>
      <c r="AK137" s="12">
        <f t="shared" si="37"/>
        <v>0</v>
      </c>
      <c r="AL137" s="41">
        <f>'Survival-1cycle NMA'!AM138</f>
        <v>1.3378759307016455E-4</v>
      </c>
      <c r="AM137" s="41">
        <f>'Survival-1cycle NMA'!AN138</f>
        <v>6.9262879855372969E-4</v>
      </c>
      <c r="AN137" s="12">
        <f t="shared" si="38"/>
        <v>6.9261844323839975E-4</v>
      </c>
      <c r="AO137" s="41">
        <f>'Survival-1cycle NMA'!AO138</f>
        <v>1.0355315329932136E-8</v>
      </c>
    </row>
    <row r="138" spans="1:41">
      <c r="A138" s="12">
        <v>135</v>
      </c>
      <c r="B138" s="12">
        <f t="shared" si="26"/>
        <v>7.7095890410958905</v>
      </c>
      <c r="C138" s="41">
        <f>'Survival-1cycle NMA'!AD139</f>
        <v>6.5339083948678954E-6</v>
      </c>
      <c r="D138" s="41">
        <f>'Survival-1cycle NMA'!AE139</f>
        <v>8.4100224275481306E-2</v>
      </c>
      <c r="E138" s="12">
        <f t="shared" si="27"/>
        <v>0</v>
      </c>
      <c r="F138" s="12">
        <v>4.2429855643125999E-2</v>
      </c>
      <c r="G138" s="12">
        <v>7.2800022908223096E-4</v>
      </c>
      <c r="H138" s="12">
        <f t="shared" si="28"/>
        <v>4.1701855414043768E-2</v>
      </c>
      <c r="I138" s="41">
        <f>'Survival-1cycle NMA'!AF139</f>
        <v>4.5448829184102342E-3</v>
      </c>
      <c r="J138" s="12">
        <f t="shared" si="29"/>
        <v>0</v>
      </c>
      <c r="K138" s="41">
        <f>'Survival-1cycle NMA'!AG139</f>
        <v>1.9469195107692027E-2</v>
      </c>
      <c r="L138" s="12">
        <v>3.5789481805405497E-2</v>
      </c>
      <c r="M138" s="12">
        <v>4.2429855643125999E-2</v>
      </c>
      <c r="N138" s="12">
        <v>7.2800022908223096E-4</v>
      </c>
      <c r="O138" s="41">
        <f>'Survival-1cycle NMA'!AF139</f>
        <v>4.5448829184102342E-3</v>
      </c>
      <c r="P138" s="12">
        <f t="shared" si="30"/>
        <v>0</v>
      </c>
      <c r="Q138" s="41">
        <f>'Survival-1cycle NMA'!AG139</f>
        <v>1.9469195107692027E-2</v>
      </c>
      <c r="R138" s="12">
        <v>4.2429855643125999E-2</v>
      </c>
      <c r="S138" s="12">
        <f t="shared" si="31"/>
        <v>4.1701855414043768E-2</v>
      </c>
      <c r="T138" s="12">
        <v>7.2800022908223096E-4</v>
      </c>
      <c r="U138" s="41">
        <f>'Survival-1cycle NMA'!AH139</f>
        <v>3.9900613762304273E-5</v>
      </c>
      <c r="V138" s="12">
        <f t="shared" si="32"/>
        <v>0</v>
      </c>
      <c r="W138" s="41">
        <f>'Survival-1cycle NMA'!AI139</f>
        <v>8.1890813089078045E-4</v>
      </c>
      <c r="X138" s="41">
        <f>'Survival-1cycle NMA'!AF139</f>
        <v>4.5448829184102342E-3</v>
      </c>
      <c r="Y138" s="12">
        <f t="shared" si="33"/>
        <v>0</v>
      </c>
      <c r="Z138" s="41">
        <f>'Survival-1cycle NMA'!AG139</f>
        <v>1.9469195107692027E-2</v>
      </c>
      <c r="AA138" s="41">
        <f>'Survival-1cycle NMA'!AN139</f>
        <v>6.5461710079175723E-4</v>
      </c>
      <c r="AB138" s="12">
        <f t="shared" si="34"/>
        <v>6.5460786217793623E-4</v>
      </c>
      <c r="AC138" s="41">
        <f>'Survival-1cycle NMA'!AO139</f>
        <v>9.2386138209679997E-9</v>
      </c>
      <c r="AD138" s="41">
        <f>'Survival-1cycle NMA'!AJ139</f>
        <v>3.8654468050849775E-6</v>
      </c>
      <c r="AE138" s="12">
        <f t="shared" si="35"/>
        <v>0</v>
      </c>
      <c r="AF138" s="41">
        <f>'Survival-1cycle NMA'!AK139</f>
        <v>1.5590771260541448E-2</v>
      </c>
      <c r="AG138" s="12">
        <v>4.2429855643125999E-2</v>
      </c>
      <c r="AH138" s="12">
        <f t="shared" si="36"/>
        <v>4.1701855414043768E-2</v>
      </c>
      <c r="AI138" s="12">
        <v>7.2800022908223096E-4</v>
      </c>
      <c r="AJ138" s="41">
        <f>'Survival-1cycle NMA'!AL139</f>
        <v>9.8446521998186333E-19</v>
      </c>
      <c r="AK138" s="12">
        <f t="shared" si="37"/>
        <v>0</v>
      </c>
      <c r="AL138" s="41">
        <f>'Survival-1cycle NMA'!AM139</f>
        <v>1.2704471378873671E-4</v>
      </c>
      <c r="AM138" s="41">
        <f>'Survival-1cycle NMA'!AN139</f>
        <v>6.5461710079175723E-4</v>
      </c>
      <c r="AN138" s="12">
        <f t="shared" si="38"/>
        <v>6.5460786217793623E-4</v>
      </c>
      <c r="AO138" s="41">
        <f>'Survival-1cycle NMA'!AO139</f>
        <v>9.2386138209679997E-9</v>
      </c>
    </row>
    <row r="139" spans="1:41">
      <c r="A139" s="12">
        <v>136</v>
      </c>
      <c r="B139" s="12">
        <f t="shared" si="26"/>
        <v>7.7671232876712333</v>
      </c>
      <c r="C139" s="41">
        <f>'Survival-1cycle NMA'!AD140</f>
        <v>5.6687655512836408E-6</v>
      </c>
      <c r="D139" s="41">
        <f>'Survival-1cycle NMA'!AE140</f>
        <v>8.3550279023137469E-2</v>
      </c>
      <c r="E139" s="12">
        <f t="shared" si="27"/>
        <v>0</v>
      </c>
      <c r="F139" s="12">
        <v>4.1875153818589299E-2</v>
      </c>
      <c r="G139" s="12">
        <v>7.0790154451141896E-4</v>
      </c>
      <c r="H139" s="12">
        <f t="shared" si="28"/>
        <v>4.116725227407788E-2</v>
      </c>
      <c r="I139" s="41">
        <f>'Survival-1cycle NMA'!AF140</f>
        <v>4.3670329989137328E-3</v>
      </c>
      <c r="J139" s="12">
        <f t="shared" si="29"/>
        <v>0</v>
      </c>
      <c r="K139" s="41">
        <f>'Survival-1cycle NMA'!AG140</f>
        <v>1.9182653925287355E-2</v>
      </c>
      <c r="L139" s="12">
        <v>3.5233234593684201E-2</v>
      </c>
      <c r="M139" s="12">
        <v>4.1875153818589299E-2</v>
      </c>
      <c r="N139" s="12">
        <v>7.0790154451141896E-4</v>
      </c>
      <c r="O139" s="41">
        <f>'Survival-1cycle NMA'!AF140</f>
        <v>4.3670329989137328E-3</v>
      </c>
      <c r="P139" s="12">
        <f t="shared" si="30"/>
        <v>0</v>
      </c>
      <c r="Q139" s="41">
        <f>'Survival-1cycle NMA'!AG140</f>
        <v>1.9182653925287355E-2</v>
      </c>
      <c r="R139" s="12">
        <v>4.1875153818589299E-2</v>
      </c>
      <c r="S139" s="12">
        <f t="shared" si="31"/>
        <v>4.116725227407788E-2</v>
      </c>
      <c r="T139" s="12">
        <v>7.0790154451141896E-4</v>
      </c>
      <c r="U139" s="41">
        <f>'Survival-1cycle NMA'!AH140</f>
        <v>3.5661725608291947E-5</v>
      </c>
      <c r="V139" s="12">
        <f t="shared" si="32"/>
        <v>0</v>
      </c>
      <c r="W139" s="41">
        <f>'Survival-1cycle NMA'!AI140</f>
        <v>7.8660201993454519E-4</v>
      </c>
      <c r="X139" s="41">
        <f>'Survival-1cycle NMA'!AF140</f>
        <v>4.3670329989137328E-3</v>
      </c>
      <c r="Y139" s="12">
        <f t="shared" si="33"/>
        <v>0</v>
      </c>
      <c r="Z139" s="41">
        <f>'Survival-1cycle NMA'!AG140</f>
        <v>1.9182653925287355E-2</v>
      </c>
      <c r="AA139" s="41">
        <f>'Survival-1cycle NMA'!AN140</f>
        <v>6.1870007014954407E-4</v>
      </c>
      <c r="AB139" s="12">
        <f t="shared" si="34"/>
        <v>6.1869182456870649E-4</v>
      </c>
      <c r="AC139" s="41">
        <f>'Survival-1cycle NMA'!AO140</f>
        <v>8.2455808375904307E-9</v>
      </c>
      <c r="AD139" s="41">
        <f>'Survival-1cycle NMA'!AJ140</f>
        <v>3.277264177137658E-6</v>
      </c>
      <c r="AE139" s="12">
        <f t="shared" si="35"/>
        <v>0</v>
      </c>
      <c r="AF139" s="41">
        <f>'Survival-1cycle NMA'!AK140</f>
        <v>1.5315484029491521E-2</v>
      </c>
      <c r="AG139" s="12">
        <v>4.1875153818589299E-2</v>
      </c>
      <c r="AH139" s="12">
        <f t="shared" si="36"/>
        <v>4.116725227407788E-2</v>
      </c>
      <c r="AI139" s="12">
        <v>7.0790154451141896E-4</v>
      </c>
      <c r="AJ139" s="41">
        <f>'Survival-1cycle NMA'!AL140</f>
        <v>4.873683841212316E-19</v>
      </c>
      <c r="AK139" s="12">
        <f t="shared" si="37"/>
        <v>0</v>
      </c>
      <c r="AL139" s="41">
        <f>'Survival-1cycle NMA'!AM140</f>
        <v>1.2066559550808483E-4</v>
      </c>
      <c r="AM139" s="41">
        <f>'Survival-1cycle NMA'!AN140</f>
        <v>6.1870007014954407E-4</v>
      </c>
      <c r="AN139" s="12">
        <f t="shared" si="38"/>
        <v>6.1869182456870649E-4</v>
      </c>
      <c r="AO139" s="41">
        <f>'Survival-1cycle NMA'!AO140</f>
        <v>8.2455808375904307E-9</v>
      </c>
    </row>
    <row r="140" spans="1:41">
      <c r="A140" s="12">
        <v>137</v>
      </c>
      <c r="B140" s="12">
        <f t="shared" si="26"/>
        <v>7.8246575342465752</v>
      </c>
      <c r="C140" s="41">
        <f>'Survival-1cycle NMA'!AD141</f>
        <v>4.9149752522040146E-6</v>
      </c>
      <c r="D140" s="41">
        <f>'Survival-1cycle NMA'!AE141</f>
        <v>8.3007065179083336E-2</v>
      </c>
      <c r="E140" s="12">
        <f t="shared" si="27"/>
        <v>0</v>
      </c>
      <c r="F140" s="12">
        <v>4.1330352688379798E-2</v>
      </c>
      <c r="G140" s="12">
        <v>6.8845771619820899E-4</v>
      </c>
      <c r="H140" s="12">
        <f t="shared" si="28"/>
        <v>4.064189497218159E-2</v>
      </c>
      <c r="I140" s="41">
        <f>'Survival-1cycle NMA'!AF141</f>
        <v>4.1962286801539468E-3</v>
      </c>
      <c r="J140" s="12">
        <f t="shared" si="29"/>
        <v>0</v>
      </c>
      <c r="K140" s="41">
        <f>'Survival-1cycle NMA'!AG141</f>
        <v>1.8901798861958793E-2</v>
      </c>
      <c r="L140" s="12">
        <v>3.4688111103490502E-2</v>
      </c>
      <c r="M140" s="12">
        <v>4.1330352688379798E-2</v>
      </c>
      <c r="N140" s="12">
        <v>6.8845771619820899E-4</v>
      </c>
      <c r="O140" s="41">
        <f>'Survival-1cycle NMA'!AF141</f>
        <v>4.1962286801539468E-3</v>
      </c>
      <c r="P140" s="12">
        <f t="shared" si="30"/>
        <v>0</v>
      </c>
      <c r="Q140" s="41">
        <f>'Survival-1cycle NMA'!AG141</f>
        <v>1.8901798861958793E-2</v>
      </c>
      <c r="R140" s="12">
        <v>4.1330352688379798E-2</v>
      </c>
      <c r="S140" s="12">
        <f t="shared" si="31"/>
        <v>4.064189497218159E-2</v>
      </c>
      <c r="T140" s="12">
        <v>6.8845771619820899E-4</v>
      </c>
      <c r="U140" s="41">
        <f>'Survival-1cycle NMA'!AH141</f>
        <v>3.1859888488262822E-5</v>
      </c>
      <c r="V140" s="12">
        <f t="shared" si="32"/>
        <v>0</v>
      </c>
      <c r="W140" s="41">
        <f>'Survival-1cycle NMA'!AI141</f>
        <v>7.5568540178424517E-4</v>
      </c>
      <c r="X140" s="41">
        <f>'Survival-1cycle NMA'!AF141</f>
        <v>4.1962286801539468E-3</v>
      </c>
      <c r="Y140" s="12">
        <f t="shared" si="33"/>
        <v>0</v>
      </c>
      <c r="Z140" s="41">
        <f>'Survival-1cycle NMA'!AG141</f>
        <v>1.8901798861958793E-2</v>
      </c>
      <c r="AA140" s="41">
        <f>'Survival-1cycle NMA'!AN141</f>
        <v>5.8476185095259587E-4</v>
      </c>
      <c r="AB140" s="12">
        <f t="shared" si="34"/>
        <v>5.8475448878970234E-4</v>
      </c>
      <c r="AC140" s="41">
        <f>'Survival-1cycle NMA'!AO141</f>
        <v>7.362162893485596E-9</v>
      </c>
      <c r="AD140" s="41">
        <f>'Survival-1cycle NMA'!AJ141</f>
        <v>2.7758564687676562E-6</v>
      </c>
      <c r="AE140" s="12">
        <f t="shared" si="35"/>
        <v>0</v>
      </c>
      <c r="AF140" s="41">
        <f>'Survival-1cycle NMA'!AK141</f>
        <v>1.5046365308951913E-2</v>
      </c>
      <c r="AG140" s="12">
        <v>4.1330352688379798E-2</v>
      </c>
      <c r="AH140" s="12">
        <f t="shared" si="36"/>
        <v>4.064189497218159E-2</v>
      </c>
      <c r="AI140" s="12">
        <v>6.8845771619820899E-4</v>
      </c>
      <c r="AJ140" s="41">
        <f>'Survival-1cycle NMA'!AL141</f>
        <v>2.3961460542468371E-19</v>
      </c>
      <c r="AK140" s="12">
        <f t="shared" si="37"/>
        <v>0</v>
      </c>
      <c r="AL140" s="41">
        <f>'Survival-1cycle NMA'!AM141</f>
        <v>1.1462931856057934E-4</v>
      </c>
      <c r="AM140" s="41">
        <f>'Survival-1cycle NMA'!AN141</f>
        <v>5.8476185095259587E-4</v>
      </c>
      <c r="AN140" s="12">
        <f t="shared" si="38"/>
        <v>5.8475448878970234E-4</v>
      </c>
      <c r="AO140" s="41">
        <f>'Survival-1cycle NMA'!AO141</f>
        <v>7.362162893485596E-9</v>
      </c>
    </row>
    <row r="141" spans="1:41">
      <c r="A141" s="12">
        <v>138</v>
      </c>
      <c r="B141" s="12">
        <f t="shared" si="26"/>
        <v>7.882191780821918</v>
      </c>
      <c r="C141" s="41">
        <f>'Survival-1cycle NMA'!AD142</f>
        <v>4.2586534663352522E-6</v>
      </c>
      <c r="D141" s="41">
        <f>'Survival-1cycle NMA'!AE142</f>
        <v>8.2470457257283858E-2</v>
      </c>
      <c r="E141" s="12">
        <f t="shared" si="27"/>
        <v>0</v>
      </c>
      <c r="F141" s="12">
        <v>4.0795224925160099E-2</v>
      </c>
      <c r="G141" s="12">
        <v>6.6964405322432897E-4</v>
      </c>
      <c r="H141" s="12">
        <f t="shared" si="28"/>
        <v>4.0125580871935768E-2</v>
      </c>
      <c r="I141" s="41">
        <f>'Survival-1cycle NMA'!AF142</f>
        <v>4.0321873357325169E-3</v>
      </c>
      <c r="J141" s="12">
        <f t="shared" si="29"/>
        <v>0</v>
      </c>
      <c r="K141" s="41">
        <f>'Survival-1cycle NMA'!AG142</f>
        <v>1.8626486262183634E-2</v>
      </c>
      <c r="L141" s="12">
        <v>3.4153836366094703E-2</v>
      </c>
      <c r="M141" s="12">
        <v>4.0795224925160099E-2</v>
      </c>
      <c r="N141" s="12">
        <v>6.6964405322432897E-4</v>
      </c>
      <c r="O141" s="41">
        <f>'Survival-1cycle NMA'!AF142</f>
        <v>4.0321873357325169E-3</v>
      </c>
      <c r="P141" s="12">
        <f t="shared" si="30"/>
        <v>0</v>
      </c>
      <c r="Q141" s="41">
        <f>'Survival-1cycle NMA'!AG142</f>
        <v>1.8626486262183634E-2</v>
      </c>
      <c r="R141" s="12">
        <v>4.0795224925160099E-2</v>
      </c>
      <c r="S141" s="12">
        <f t="shared" si="31"/>
        <v>4.0125580871935768E-2</v>
      </c>
      <c r="T141" s="12">
        <v>6.6964405322432897E-4</v>
      </c>
      <c r="U141" s="41">
        <f>'Survival-1cycle NMA'!AH142</f>
        <v>2.8451549617255444E-5</v>
      </c>
      <c r="V141" s="12">
        <f t="shared" si="32"/>
        <v>0</v>
      </c>
      <c r="W141" s="41">
        <f>'Survival-1cycle NMA'!AI142</f>
        <v>7.2609352586444729E-4</v>
      </c>
      <c r="X141" s="41">
        <f>'Survival-1cycle NMA'!AF142</f>
        <v>4.0321873357325169E-3</v>
      </c>
      <c r="Y141" s="12">
        <f t="shared" si="33"/>
        <v>0</v>
      </c>
      <c r="Z141" s="41">
        <f>'Survival-1cycle NMA'!AG142</f>
        <v>1.8626486262183634E-2</v>
      </c>
      <c r="AA141" s="41">
        <f>'Survival-1cycle NMA'!AN142</f>
        <v>5.5269301519887183E-4</v>
      </c>
      <c r="AB141" s="12">
        <f t="shared" si="34"/>
        <v>5.5268643925488934E-4</v>
      </c>
      <c r="AC141" s="41">
        <f>'Survival-1cycle NMA'!AO142</f>
        <v>6.5759439824717756E-9</v>
      </c>
      <c r="AD141" s="41">
        <f>'Survival-1cycle NMA'!AJ142</f>
        <v>2.3488586840677793E-6</v>
      </c>
      <c r="AE141" s="12">
        <f t="shared" si="35"/>
        <v>0</v>
      </c>
      <c r="AF141" s="41">
        <f>'Survival-1cycle NMA'!AK142</f>
        <v>1.4783246235257477E-2</v>
      </c>
      <c r="AG141" s="12">
        <v>4.0795224925160099E-2</v>
      </c>
      <c r="AH141" s="12">
        <f t="shared" si="36"/>
        <v>4.0125580871935768E-2</v>
      </c>
      <c r="AI141" s="12">
        <v>6.6964405322432897E-4</v>
      </c>
      <c r="AJ141" s="41">
        <f>'Survival-1cycle NMA'!AL142</f>
        <v>1.1699290861400761E-19</v>
      </c>
      <c r="AK141" s="12">
        <f t="shared" si="37"/>
        <v>0</v>
      </c>
      <c r="AL141" s="41">
        <f>'Survival-1cycle NMA'!AM142</f>
        <v>1.0891624095183773E-4</v>
      </c>
      <c r="AM141" s="41">
        <f>'Survival-1cycle NMA'!AN142</f>
        <v>5.5269301519887183E-4</v>
      </c>
      <c r="AN141" s="12">
        <f t="shared" si="38"/>
        <v>5.5268643925488934E-4</v>
      </c>
      <c r="AO141" s="41">
        <f>'Survival-1cycle NMA'!AO142</f>
        <v>6.5759439824717756E-9</v>
      </c>
    </row>
    <row r="142" spans="1:41">
      <c r="A142" s="12">
        <v>139</v>
      </c>
      <c r="B142" s="12">
        <f t="shared" si="26"/>
        <v>7.9397260273972599</v>
      </c>
      <c r="C142" s="41">
        <f>'Survival-1cycle NMA'!AD143</f>
        <v>3.6875857778469013E-6</v>
      </c>
      <c r="D142" s="41">
        <f>'Survival-1cycle NMA'!AE143</f>
        <v>8.1940332950123707E-2</v>
      </c>
      <c r="E142" s="12">
        <f t="shared" si="27"/>
        <v>0</v>
      </c>
      <c r="F142" s="12">
        <v>4.0269549632666497E-2</v>
      </c>
      <c r="G142" s="12">
        <v>6.5143692473142297E-4</v>
      </c>
      <c r="H142" s="12">
        <f t="shared" si="28"/>
        <v>3.9618112707935076E-2</v>
      </c>
      <c r="I142" s="41">
        <f>'Survival-1cycle NMA'!AF143</f>
        <v>3.874637819440363E-3</v>
      </c>
      <c r="J142" s="12">
        <f t="shared" si="29"/>
        <v>0</v>
      </c>
      <c r="K142" s="41">
        <f>'Survival-1cycle NMA'!AG143</f>
        <v>1.8356576904662955E-2</v>
      </c>
      <c r="L142" s="12">
        <v>3.3630143557154102E-2</v>
      </c>
      <c r="M142" s="12">
        <v>4.0269549632666497E-2</v>
      </c>
      <c r="N142" s="12">
        <v>6.5143692473142297E-4</v>
      </c>
      <c r="O142" s="41">
        <f>'Survival-1cycle NMA'!AF143</f>
        <v>3.874637819440363E-3</v>
      </c>
      <c r="P142" s="12">
        <f t="shared" si="30"/>
        <v>0</v>
      </c>
      <c r="Q142" s="41">
        <f>'Survival-1cycle NMA'!AG143</f>
        <v>1.8356576904662955E-2</v>
      </c>
      <c r="R142" s="12">
        <v>4.0269549632666497E-2</v>
      </c>
      <c r="S142" s="12">
        <f t="shared" si="31"/>
        <v>3.9618112707935076E-2</v>
      </c>
      <c r="T142" s="12">
        <v>6.5143692473142297E-4</v>
      </c>
      <c r="U142" s="41">
        <f>'Survival-1cycle NMA'!AH143</f>
        <v>2.5397327894621839E-5</v>
      </c>
      <c r="V142" s="12">
        <f t="shared" si="32"/>
        <v>0</v>
      </c>
      <c r="W142" s="41">
        <f>'Survival-1cycle NMA'!AI143</f>
        <v>6.9776489238888601E-4</v>
      </c>
      <c r="X142" s="41">
        <f>'Survival-1cycle NMA'!AF143</f>
        <v>3.874637819440363E-3</v>
      </c>
      <c r="Y142" s="12">
        <f t="shared" si="33"/>
        <v>0</v>
      </c>
      <c r="Z142" s="41">
        <f>'Survival-1cycle NMA'!AG143</f>
        <v>1.8356576904662955E-2</v>
      </c>
      <c r="AA142" s="41">
        <f>'Survival-1cycle NMA'!AN143</f>
        <v>5.2239020519502587E-4</v>
      </c>
      <c r="AB142" s="12">
        <f t="shared" si="34"/>
        <v>5.2238432924493002E-4</v>
      </c>
      <c r="AC142" s="41">
        <f>'Survival-1cycle NMA'!AO143</f>
        <v>5.8759500958787204E-9</v>
      </c>
      <c r="AD142" s="41">
        <f>'Survival-1cycle NMA'!AJ143</f>
        <v>1.9855993211489686E-6</v>
      </c>
      <c r="AE142" s="12">
        <f t="shared" si="35"/>
        <v>0</v>
      </c>
      <c r="AF142" s="41">
        <f>'Survival-1cycle NMA'!AK143</f>
        <v>1.4525963431080513E-2</v>
      </c>
      <c r="AG142" s="12">
        <v>4.0269549632666497E-2</v>
      </c>
      <c r="AH142" s="12">
        <f t="shared" si="36"/>
        <v>3.9618112707935076E-2</v>
      </c>
      <c r="AI142" s="12">
        <v>6.5143692473142297E-4</v>
      </c>
      <c r="AJ142" s="41">
        <f>'Survival-1cycle NMA'!AL143</f>
        <v>5.6726697434239515E-20</v>
      </c>
      <c r="AK142" s="12">
        <f t="shared" si="37"/>
        <v>0</v>
      </c>
      <c r="AL142" s="41">
        <f>'Survival-1cycle NMA'!AM143</f>
        <v>1.0350791577926606E-4</v>
      </c>
      <c r="AM142" s="41">
        <f>'Survival-1cycle NMA'!AN143</f>
        <v>5.2239020519502587E-4</v>
      </c>
      <c r="AN142" s="12">
        <f t="shared" si="38"/>
        <v>5.2238432924493002E-4</v>
      </c>
      <c r="AO142" s="41">
        <f>'Survival-1cycle NMA'!AO143</f>
        <v>5.8759500958787204E-9</v>
      </c>
    </row>
    <row r="143" spans="1:41">
      <c r="A143" s="12">
        <v>140</v>
      </c>
      <c r="B143" s="12">
        <f t="shared" si="26"/>
        <v>7.9972602739726026</v>
      </c>
      <c r="C143" s="41">
        <f>'Survival-1cycle NMA'!AD144</f>
        <v>3.1910348760260644E-6</v>
      </c>
      <c r="D143" s="41">
        <f>'Survival-1cycle NMA'!AE144</f>
        <v>8.1416573026345487E-2</v>
      </c>
      <c r="E143" s="12">
        <f t="shared" si="27"/>
        <v>0</v>
      </c>
      <c r="F143" s="12">
        <v>3.9753112128630697E-2</v>
      </c>
      <c r="G143" s="12">
        <v>6.3381370878794804E-4</v>
      </c>
      <c r="H143" s="12">
        <f t="shared" si="28"/>
        <v>3.9119298419842748E-2</v>
      </c>
      <c r="I143" s="41">
        <f>'Survival-1cycle NMA'!AF144</f>
        <v>3.7233199932180262E-3</v>
      </c>
      <c r="J143" s="12">
        <f t="shared" si="29"/>
        <v>0</v>
      </c>
      <c r="K143" s="41">
        <f>'Survival-1cycle NMA'!AG144</f>
        <v>1.8091935840121413E-2</v>
      </c>
      <c r="L143" s="12">
        <v>3.3116773714655101E-2</v>
      </c>
      <c r="M143" s="12">
        <v>3.9753112128630697E-2</v>
      </c>
      <c r="N143" s="12">
        <v>6.3381370878794804E-4</v>
      </c>
      <c r="O143" s="41">
        <f>'Survival-1cycle NMA'!AF144</f>
        <v>3.7233199932180262E-3</v>
      </c>
      <c r="P143" s="12">
        <f t="shared" si="30"/>
        <v>0</v>
      </c>
      <c r="Q143" s="41">
        <f>'Survival-1cycle NMA'!AG144</f>
        <v>1.8091935840121413E-2</v>
      </c>
      <c r="R143" s="12">
        <v>3.9753112128630697E-2</v>
      </c>
      <c r="S143" s="12">
        <f t="shared" si="31"/>
        <v>3.9119298419842748E-2</v>
      </c>
      <c r="T143" s="12">
        <v>6.3381370878794804E-4</v>
      </c>
      <c r="U143" s="41">
        <f>'Survival-1cycle NMA'!AH144</f>
        <v>2.2661632747229431E-5</v>
      </c>
      <c r="V143" s="12">
        <f t="shared" si="32"/>
        <v>0</v>
      </c>
      <c r="W143" s="41">
        <f>'Survival-1cycle NMA'!AI144</f>
        <v>6.70641077440102E-4</v>
      </c>
      <c r="X143" s="41">
        <f>'Survival-1cycle NMA'!AF144</f>
        <v>3.7233199932180262E-3</v>
      </c>
      <c r="Y143" s="12">
        <f t="shared" si="33"/>
        <v>0</v>
      </c>
      <c r="Z143" s="41">
        <f>'Survival-1cycle NMA'!AG144</f>
        <v>1.8091935840121413E-2</v>
      </c>
      <c r="AA143" s="41">
        <f>'Survival-1cycle NMA'!AN144</f>
        <v>4.9375579607413523E-4</v>
      </c>
      <c r="AB143" s="12">
        <f t="shared" si="34"/>
        <v>4.9375054359650282E-4</v>
      </c>
      <c r="AC143" s="41">
        <f>'Survival-1cycle NMA'!AO144</f>
        <v>5.2524776324135485E-9</v>
      </c>
      <c r="AD143" s="41">
        <f>'Survival-1cycle NMA'!AJ144</f>
        <v>1.6768788995477798E-6</v>
      </c>
      <c r="AE143" s="12">
        <f t="shared" si="35"/>
        <v>0</v>
      </c>
      <c r="AF143" s="41">
        <f>'Survival-1cycle NMA'!AK144</f>
        <v>1.4274358798591832E-2</v>
      </c>
      <c r="AG143" s="12">
        <v>3.9753112128630697E-2</v>
      </c>
      <c r="AH143" s="12">
        <f t="shared" si="36"/>
        <v>3.9119298419842748E-2</v>
      </c>
      <c r="AI143" s="12">
        <v>6.3381370878794804E-4</v>
      </c>
      <c r="AJ143" s="41">
        <f>'Survival-1cycle NMA'!AL144</f>
        <v>2.7314206930448928E-20</v>
      </c>
      <c r="AK143" s="12">
        <f t="shared" si="37"/>
        <v>0</v>
      </c>
      <c r="AL143" s="41">
        <f>'Survival-1cycle NMA'!AM144</f>
        <v>9.8387014280613291E-5</v>
      </c>
      <c r="AM143" s="41">
        <f>'Survival-1cycle NMA'!AN144</f>
        <v>4.9375579607413523E-4</v>
      </c>
      <c r="AN143" s="12">
        <f t="shared" si="38"/>
        <v>4.9375054359650282E-4</v>
      </c>
      <c r="AO143" s="41">
        <f>'Survival-1cycle NMA'!AO144</f>
        <v>5.2524776324135485E-9</v>
      </c>
    </row>
    <row r="144" spans="1:41">
      <c r="A144" s="12">
        <v>141</v>
      </c>
      <c r="B144" s="12">
        <f t="shared" si="26"/>
        <v>8.0547945205479454</v>
      </c>
      <c r="C144" s="41">
        <f>'Survival-1cycle NMA'!AD145</f>
        <v>2.7595691546445111E-6</v>
      </c>
      <c r="D144" s="41">
        <f>'Survival-1cycle NMA'!AE145</f>
        <v>8.0899061232959257E-2</v>
      </c>
      <c r="E144" s="12">
        <f t="shared" si="27"/>
        <v>0</v>
      </c>
      <c r="F144" s="12">
        <v>3.92457037362322E-2</v>
      </c>
      <c r="G144" s="12">
        <v>6.16752743996154E-4</v>
      </c>
      <c r="H144" s="12">
        <f t="shared" si="28"/>
        <v>3.8628950992236046E-2</v>
      </c>
      <c r="I144" s="41">
        <f>'Survival-1cycle NMA'!AF145</f>
        <v>3.5779842747429556E-3</v>
      </c>
      <c r="J144" s="12">
        <f t="shared" si="29"/>
        <v>0</v>
      </c>
      <c r="K144" s="41">
        <f>'Survival-1cycle NMA'!AG145</f>
        <v>1.7832432235976543E-2</v>
      </c>
      <c r="L144" s="12">
        <v>3.2613475468055299E-2</v>
      </c>
      <c r="M144" s="12">
        <v>3.92457037362322E-2</v>
      </c>
      <c r="N144" s="12">
        <v>6.16752743996154E-4</v>
      </c>
      <c r="O144" s="41">
        <f>'Survival-1cycle NMA'!AF145</f>
        <v>3.5779842747429556E-3</v>
      </c>
      <c r="P144" s="12">
        <f t="shared" si="30"/>
        <v>0</v>
      </c>
      <c r="Q144" s="41">
        <f>'Survival-1cycle NMA'!AG145</f>
        <v>1.7832432235976543E-2</v>
      </c>
      <c r="R144" s="12">
        <v>3.92457037362322E-2</v>
      </c>
      <c r="S144" s="12">
        <f t="shared" si="31"/>
        <v>3.8628950992236046E-2</v>
      </c>
      <c r="T144" s="12">
        <v>6.16752743996154E-4</v>
      </c>
      <c r="U144" s="41">
        <f>'Survival-1cycle NMA'!AH145</f>
        <v>2.0212315821141519E-5</v>
      </c>
      <c r="V144" s="12">
        <f t="shared" si="32"/>
        <v>0</v>
      </c>
      <c r="W144" s="41">
        <f>'Survival-1cycle NMA'!AI145</f>
        <v>6.4466656808864319E-4</v>
      </c>
      <c r="X144" s="41">
        <f>'Survival-1cycle NMA'!AF145</f>
        <v>3.5779842747429556E-3</v>
      </c>
      <c r="Y144" s="12">
        <f t="shared" si="33"/>
        <v>0</v>
      </c>
      <c r="Z144" s="41">
        <f>'Survival-1cycle NMA'!AG145</f>
        <v>1.7832432235976543E-2</v>
      </c>
      <c r="AA144" s="41">
        <f>'Survival-1cycle NMA'!AN145</f>
        <v>4.6669757709062948E-4</v>
      </c>
      <c r="AB144" s="12">
        <f t="shared" si="34"/>
        <v>4.6669288014791657E-4</v>
      </c>
      <c r="AC144" s="41">
        <f>'Survival-1cycle NMA'!AO145</f>
        <v>4.6969427129069075E-9</v>
      </c>
      <c r="AD144" s="41">
        <f>'Survival-1cycle NMA'!AJ145</f>
        <v>1.4147758917448006E-6</v>
      </c>
      <c r="AE144" s="12">
        <f t="shared" si="35"/>
        <v>0</v>
      </c>
      <c r="AF144" s="41">
        <f>'Survival-1cycle NMA'!AK145</f>
        <v>1.4028279321509929E-2</v>
      </c>
      <c r="AG144" s="12">
        <v>3.92457037362322E-2</v>
      </c>
      <c r="AH144" s="12">
        <f t="shared" si="36"/>
        <v>3.8628950992236046E-2</v>
      </c>
      <c r="AI144" s="12">
        <v>6.16752743996154E-4</v>
      </c>
      <c r="AJ144" s="41">
        <f>'Survival-1cycle NMA'!AL145</f>
        <v>1.3060333837070221E-20</v>
      </c>
      <c r="AK144" s="12">
        <f t="shared" si="37"/>
        <v>0</v>
      </c>
      <c r="AL144" s="41">
        <f>'Survival-1cycle NMA'!AM145</f>
        <v>9.3537254108949197E-5</v>
      </c>
      <c r="AM144" s="41">
        <f>'Survival-1cycle NMA'!AN145</f>
        <v>4.6669757709062948E-4</v>
      </c>
      <c r="AN144" s="12">
        <f t="shared" si="38"/>
        <v>4.6669288014791657E-4</v>
      </c>
      <c r="AO144" s="41">
        <f>'Survival-1cycle NMA'!AO145</f>
        <v>4.6969427129069075E-9</v>
      </c>
    </row>
    <row r="145" spans="1:41">
      <c r="A145" s="12">
        <v>142</v>
      </c>
      <c r="B145" s="12">
        <f t="shared" si="26"/>
        <v>8.1123287671232873</v>
      </c>
      <c r="C145" s="41">
        <f>'Survival-1cycle NMA'!AD146</f>
        <v>2.3849102460748827E-6</v>
      </c>
      <c r="D145" s="41">
        <f>'Survival-1cycle NMA'!AE146</f>
        <v>8.038768420093946E-2</v>
      </c>
      <c r="E145" s="12">
        <f t="shared" si="27"/>
        <v>0</v>
      </c>
      <c r="F145" s="12">
        <v>3.8747121583698502E-2</v>
      </c>
      <c r="G145" s="12">
        <v>6.0023328367758905E-4</v>
      </c>
      <c r="H145" s="12">
        <f t="shared" si="28"/>
        <v>3.8146888300020915E-2</v>
      </c>
      <c r="I145" s="41">
        <f>'Survival-1cycle NMA'!AF146</f>
        <v>3.4383912038206195E-3</v>
      </c>
      <c r="J145" s="12">
        <f t="shared" si="29"/>
        <v>0</v>
      </c>
      <c r="K145" s="41">
        <f>'Survival-1cycle NMA'!AG146</f>
        <v>1.7577939227546684E-2</v>
      </c>
      <c r="L145" s="12">
        <v>3.2120004778123101E-2</v>
      </c>
      <c r="M145" s="12">
        <v>3.8747121583698502E-2</v>
      </c>
      <c r="N145" s="12">
        <v>6.0023328367758905E-4</v>
      </c>
      <c r="O145" s="41">
        <f>'Survival-1cycle NMA'!AF146</f>
        <v>3.4383912038206195E-3</v>
      </c>
      <c r="P145" s="12">
        <f t="shared" si="30"/>
        <v>0</v>
      </c>
      <c r="Q145" s="41">
        <f>'Survival-1cycle NMA'!AG146</f>
        <v>1.7577939227546684E-2</v>
      </c>
      <c r="R145" s="12">
        <v>3.8747121583698502E-2</v>
      </c>
      <c r="S145" s="12">
        <f t="shared" si="31"/>
        <v>3.8146888300020915E-2</v>
      </c>
      <c r="T145" s="12">
        <v>6.0023328367758905E-4</v>
      </c>
      <c r="U145" s="41">
        <f>'Survival-1cycle NMA'!AH146</f>
        <v>1.8020352899131894E-5</v>
      </c>
      <c r="V145" s="12">
        <f t="shared" si="32"/>
        <v>0</v>
      </c>
      <c r="W145" s="41">
        <f>'Survival-1cycle NMA'!AI146</f>
        <v>6.197886069399702E-4</v>
      </c>
      <c r="X145" s="41">
        <f>'Survival-1cycle NMA'!AF146</f>
        <v>3.4383912038206195E-3</v>
      </c>
      <c r="Y145" s="12">
        <f t="shared" si="33"/>
        <v>0</v>
      </c>
      <c r="Z145" s="41">
        <f>'Survival-1cycle NMA'!AG146</f>
        <v>1.7577939227546684E-2</v>
      </c>
      <c r="AA145" s="41">
        <f>'Survival-1cycle NMA'!AN146</f>
        <v>4.4112845064922827E-4</v>
      </c>
      <c r="AB145" s="12">
        <f t="shared" si="34"/>
        <v>4.41124248900434E-4</v>
      </c>
      <c r="AC145" s="41">
        <f>'Survival-1cycle NMA'!AO146</f>
        <v>4.2017487942655641E-9</v>
      </c>
      <c r="AD145" s="41">
        <f>'Survival-1cycle NMA'!AJ146</f>
        <v>1.1924768943476063E-6</v>
      </c>
      <c r="AE145" s="12">
        <f t="shared" si="35"/>
        <v>0</v>
      </c>
      <c r="AF145" s="41">
        <f>'Survival-1cycle NMA'!AK146</f>
        <v>1.3787576875609065E-2</v>
      </c>
      <c r="AG145" s="12">
        <v>3.8747121583698502E-2</v>
      </c>
      <c r="AH145" s="12">
        <f t="shared" si="36"/>
        <v>3.8146888300020915E-2</v>
      </c>
      <c r="AI145" s="12">
        <v>6.0023328367758905E-4</v>
      </c>
      <c r="AJ145" s="41">
        <f>'Survival-1cycle NMA'!AL146</f>
        <v>6.2012042241538265E-21</v>
      </c>
      <c r="AK145" s="12">
        <f t="shared" si="37"/>
        <v>0</v>
      </c>
      <c r="AL145" s="41">
        <f>'Survival-1cycle NMA'!AM146</f>
        <v>8.8943332460797585E-5</v>
      </c>
      <c r="AM145" s="41">
        <f>'Survival-1cycle NMA'!AN146</f>
        <v>4.4112845064922827E-4</v>
      </c>
      <c r="AN145" s="12">
        <f t="shared" si="38"/>
        <v>4.41124248900434E-4</v>
      </c>
      <c r="AO145" s="41">
        <f>'Survival-1cycle NMA'!AO146</f>
        <v>4.2017487942655641E-9</v>
      </c>
    </row>
    <row r="146" spans="1:41">
      <c r="A146" s="12">
        <v>143</v>
      </c>
      <c r="B146" s="12">
        <f t="shared" si="26"/>
        <v>8.169863013698631</v>
      </c>
      <c r="C146" s="41">
        <f>'Survival-1cycle NMA'!AD147</f>
        <v>2.0597975216730545E-6</v>
      </c>
      <c r="D146" s="41">
        <f>'Survival-1cycle NMA'!AE147</f>
        <v>7.9882331354539524E-2</v>
      </c>
      <c r="E146" s="12">
        <f t="shared" si="27"/>
        <v>0</v>
      </c>
      <c r="F146" s="12">
        <v>3.8257168411690502E-2</v>
      </c>
      <c r="G146" s="12">
        <v>5.8423545248593902E-4</v>
      </c>
      <c r="H146" s="12">
        <f t="shared" si="28"/>
        <v>3.7672932959204562E-2</v>
      </c>
      <c r="I146" s="41">
        <f>'Survival-1cycle NMA'!AF147</f>
        <v>3.3043110267908546E-3</v>
      </c>
      <c r="J146" s="12">
        <f t="shared" si="29"/>
        <v>0</v>
      </c>
      <c r="K146" s="41">
        <f>'Survival-1cycle NMA'!AG147</f>
        <v>1.7328333775484574E-2</v>
      </c>
      <c r="L146" s="12">
        <v>3.1636124686998598E-2</v>
      </c>
      <c r="M146" s="12">
        <v>3.8257168411690502E-2</v>
      </c>
      <c r="N146" s="12">
        <v>5.8423545248593902E-4</v>
      </c>
      <c r="O146" s="41">
        <f>'Survival-1cycle NMA'!AF147</f>
        <v>3.3043110267908546E-3</v>
      </c>
      <c r="P146" s="12">
        <f t="shared" si="30"/>
        <v>0</v>
      </c>
      <c r="Q146" s="41">
        <f>'Survival-1cycle NMA'!AG147</f>
        <v>1.7328333775484574E-2</v>
      </c>
      <c r="R146" s="12">
        <v>3.8257168411690502E-2</v>
      </c>
      <c r="S146" s="12">
        <f t="shared" si="31"/>
        <v>3.7672932959204562E-2</v>
      </c>
      <c r="T146" s="12">
        <v>5.8423545248593902E-4</v>
      </c>
      <c r="U146" s="41">
        <f>'Survival-1cycle NMA'!AH147</f>
        <v>1.6059553609140274E-5</v>
      </c>
      <c r="V146" s="12">
        <f t="shared" si="32"/>
        <v>0</v>
      </c>
      <c r="W146" s="41">
        <f>'Survival-1cycle NMA'!AI147</f>
        <v>5.9595704553662377E-4</v>
      </c>
      <c r="X146" s="41">
        <f>'Survival-1cycle NMA'!AF147</f>
        <v>3.3043110267908546E-3</v>
      </c>
      <c r="Y146" s="12">
        <f t="shared" si="33"/>
        <v>0</v>
      </c>
      <c r="Z146" s="41">
        <f>'Survival-1cycle NMA'!AG147</f>
        <v>1.7328333775484574E-2</v>
      </c>
      <c r="AA146" s="41">
        <f>'Survival-1cycle NMA'!AN147</f>
        <v>4.1696614808233118E-4</v>
      </c>
      <c r="AB146" s="12">
        <f t="shared" si="34"/>
        <v>4.1696238791202216E-4</v>
      </c>
      <c r="AC146" s="41">
        <f>'Survival-1cycle NMA'!AO147</f>
        <v>3.7601703090097405E-9</v>
      </c>
      <c r="AD146" s="41">
        <f>'Survival-1cycle NMA'!AJ147</f>
        <v>1.0041282078595436E-6</v>
      </c>
      <c r="AE146" s="12">
        <f t="shared" si="35"/>
        <v>0</v>
      </c>
      <c r="AF146" s="41">
        <f>'Survival-1cycle NMA'!AK147</f>
        <v>1.3552108047280353E-2</v>
      </c>
      <c r="AG146" s="12">
        <v>3.8257168411690502E-2</v>
      </c>
      <c r="AH146" s="12">
        <f t="shared" si="36"/>
        <v>3.7672932959204562E-2</v>
      </c>
      <c r="AI146" s="12">
        <v>5.8423545248593902E-4</v>
      </c>
      <c r="AJ146" s="41">
        <f>'Survival-1cycle NMA'!AL147</f>
        <v>2.9237846346867108E-21</v>
      </c>
      <c r="AK146" s="12">
        <f t="shared" si="37"/>
        <v>0</v>
      </c>
      <c r="AL146" s="41">
        <f>'Survival-1cycle NMA'!AM147</f>
        <v>8.4590863712118267E-5</v>
      </c>
      <c r="AM146" s="41">
        <f>'Survival-1cycle NMA'!AN147</f>
        <v>4.1696614808233118E-4</v>
      </c>
      <c r="AN146" s="12">
        <f t="shared" si="38"/>
        <v>4.1696238791202216E-4</v>
      </c>
      <c r="AO146" s="41">
        <f>'Survival-1cycle NMA'!AO147</f>
        <v>3.7601703090097405E-9</v>
      </c>
    </row>
    <row r="147" spans="1:41">
      <c r="A147" s="12">
        <v>144</v>
      </c>
      <c r="B147" s="12">
        <f t="shared" si="26"/>
        <v>8.2273972602739729</v>
      </c>
      <c r="C147" s="41">
        <f>'Survival-1cycle NMA'!AD148</f>
        <v>1.7778677790014144E-6</v>
      </c>
      <c r="D147" s="41">
        <f>'Survival-1cycle NMA'!AE148</f>
        <v>7.9382894824060066E-2</v>
      </c>
      <c r="E147" s="12">
        <f t="shared" si="27"/>
        <v>0</v>
      </c>
      <c r="F147" s="12">
        <v>3.7775652388126003E-2</v>
      </c>
      <c r="G147" s="12">
        <v>5.6874020530570503E-4</v>
      </c>
      <c r="H147" s="12">
        <f t="shared" si="28"/>
        <v>3.7206912182820295E-2</v>
      </c>
      <c r="I147" s="41">
        <f>'Survival-1cycle NMA'!AF148</f>
        <v>3.175523298193695E-3</v>
      </c>
      <c r="J147" s="12">
        <f t="shared" si="29"/>
        <v>0</v>
      </c>
      <c r="K147" s="41">
        <f>'Survival-1cycle NMA'!AG148</f>
        <v>1.7083496529140728E-2</v>
      </c>
      <c r="L147" s="12">
        <v>3.1161605078022198E-2</v>
      </c>
      <c r="M147" s="12">
        <v>3.7775652388126003E-2</v>
      </c>
      <c r="N147" s="12">
        <v>5.6874020530570503E-4</v>
      </c>
      <c r="O147" s="41">
        <f>'Survival-1cycle NMA'!AF148</f>
        <v>3.175523298193695E-3</v>
      </c>
      <c r="P147" s="12">
        <f t="shared" si="30"/>
        <v>0</v>
      </c>
      <c r="Q147" s="41">
        <f>'Survival-1cycle NMA'!AG148</f>
        <v>1.7083496529140728E-2</v>
      </c>
      <c r="R147" s="12">
        <v>3.7775652388126003E-2</v>
      </c>
      <c r="S147" s="12">
        <f t="shared" si="31"/>
        <v>3.7206912182820295E-2</v>
      </c>
      <c r="T147" s="12">
        <v>5.6874020530570503E-4</v>
      </c>
      <c r="U147" s="41">
        <f>'Survival-1cycle NMA'!AH148</f>
        <v>1.4306296665330441E-5</v>
      </c>
      <c r="V147" s="12">
        <f t="shared" si="32"/>
        <v>0</v>
      </c>
      <c r="W147" s="41">
        <f>'Survival-1cycle NMA'!AI148</f>
        <v>5.7312420607993626E-4</v>
      </c>
      <c r="X147" s="41">
        <f>'Survival-1cycle NMA'!AF148</f>
        <v>3.175523298193695E-3</v>
      </c>
      <c r="Y147" s="12">
        <f t="shared" si="33"/>
        <v>0</v>
      </c>
      <c r="Z147" s="41">
        <f>'Survival-1cycle NMA'!AG148</f>
        <v>1.7083496529140728E-2</v>
      </c>
      <c r="AA147" s="41">
        <f>'Survival-1cycle NMA'!AN148</f>
        <v>3.9413296124474607E-4</v>
      </c>
      <c r="AB147" s="12">
        <f t="shared" si="34"/>
        <v>3.9412959499440049E-4</v>
      </c>
      <c r="AC147" s="41">
        <f>'Survival-1cycle NMA'!AO148</f>
        <v>3.3662503455907846E-9</v>
      </c>
      <c r="AD147" s="41">
        <f>'Survival-1cycle NMA'!AJ148</f>
        <v>8.4470629664142746E-7</v>
      </c>
      <c r="AE147" s="12">
        <f t="shared" si="35"/>
        <v>0</v>
      </c>
      <c r="AF147" s="41">
        <f>'Survival-1cycle NMA'!AK148</f>
        <v>1.3321733959761231E-2</v>
      </c>
      <c r="AG147" s="12">
        <v>3.7775652388126003E-2</v>
      </c>
      <c r="AH147" s="12">
        <f t="shared" si="36"/>
        <v>3.7206912182820295E-2</v>
      </c>
      <c r="AI147" s="12">
        <v>5.6874020530570503E-4</v>
      </c>
      <c r="AJ147" s="41">
        <f>'Survival-1cycle NMA'!AL148</f>
        <v>1.3688436957532756E-21</v>
      </c>
      <c r="AK147" s="12">
        <f t="shared" si="37"/>
        <v>0</v>
      </c>
      <c r="AL147" s="41">
        <f>'Survival-1cycle NMA'!AM148</f>
        <v>8.0466321242572391E-5</v>
      </c>
      <c r="AM147" s="41">
        <f>'Survival-1cycle NMA'!AN148</f>
        <v>3.9413296124474607E-4</v>
      </c>
      <c r="AN147" s="12">
        <f t="shared" si="38"/>
        <v>3.9412959499440049E-4</v>
      </c>
      <c r="AO147" s="41">
        <f>'Survival-1cycle NMA'!AO148</f>
        <v>3.3662503455907846E-9</v>
      </c>
    </row>
    <row r="148" spans="1:41">
      <c r="A148" s="12">
        <v>145</v>
      </c>
      <c r="B148" s="12">
        <f t="shared" si="26"/>
        <v>8.2849315068493148</v>
      </c>
      <c r="C148" s="41">
        <f>'Survival-1cycle NMA'!AD149</f>
        <v>1.5335485093073611E-6</v>
      </c>
      <c r="D148" s="41">
        <f>'Survival-1cycle NMA'!AE149</f>
        <v>7.888926936191748E-2</v>
      </c>
      <c r="E148" s="12">
        <f t="shared" si="27"/>
        <v>0</v>
      </c>
      <c r="F148" s="12">
        <v>3.7302386930115297E-2</v>
      </c>
      <c r="G148" s="12">
        <v>5.5372928830421599E-4</v>
      </c>
      <c r="H148" s="12">
        <f t="shared" si="28"/>
        <v>3.6748657641811081E-2</v>
      </c>
      <c r="I148" s="41">
        <f>'Survival-1cycle NMA'!AF149</f>
        <v>3.0518164989714498E-3</v>
      </c>
      <c r="J148" s="12">
        <f t="shared" si="29"/>
        <v>0</v>
      </c>
      <c r="K148" s="41">
        <f>'Survival-1cycle NMA'!AG149</f>
        <v>1.6843311695575711E-2</v>
      </c>
      <c r="L148" s="12">
        <v>3.06962224449009E-2</v>
      </c>
      <c r="M148" s="12">
        <v>3.7302386930115297E-2</v>
      </c>
      <c r="N148" s="12">
        <v>5.5372928830421599E-4</v>
      </c>
      <c r="O148" s="41">
        <f>'Survival-1cycle NMA'!AF149</f>
        <v>3.0518164989714498E-3</v>
      </c>
      <c r="P148" s="12">
        <f t="shared" si="30"/>
        <v>0</v>
      </c>
      <c r="Q148" s="41">
        <f>'Survival-1cycle NMA'!AG149</f>
        <v>1.6843311695575711E-2</v>
      </c>
      <c r="R148" s="12">
        <v>3.7302386930115297E-2</v>
      </c>
      <c r="S148" s="12">
        <f t="shared" si="31"/>
        <v>3.6748657641811081E-2</v>
      </c>
      <c r="T148" s="12">
        <v>5.5372928830421599E-4</v>
      </c>
      <c r="U148" s="41">
        <f>'Survival-1cycle NMA'!AH149</f>
        <v>1.2739288549208383E-5</v>
      </c>
      <c r="V148" s="12">
        <f t="shared" si="32"/>
        <v>0</v>
      </c>
      <c r="W148" s="41">
        <f>'Survival-1cycle NMA'!AI149</f>
        <v>5.5124475096990334E-4</v>
      </c>
      <c r="X148" s="41">
        <f>'Survival-1cycle NMA'!AF149</f>
        <v>3.0518164989714498E-3</v>
      </c>
      <c r="Y148" s="12">
        <f t="shared" si="33"/>
        <v>0</v>
      </c>
      <c r="Z148" s="41">
        <f>'Survival-1cycle NMA'!AG149</f>
        <v>1.6843311695575711E-2</v>
      </c>
      <c r="AA148" s="41">
        <f>'Survival-1cycle NMA'!AN149</f>
        <v>3.7255548904630806E-4</v>
      </c>
      <c r="AB148" s="12">
        <f t="shared" si="34"/>
        <v>3.7255247433567204E-4</v>
      </c>
      <c r="AC148" s="41">
        <f>'Survival-1cycle NMA'!AO149</f>
        <v>3.0147106360211092E-9</v>
      </c>
      <c r="AD148" s="41">
        <f>'Survival-1cycle NMA'!AJ149</f>
        <v>7.0990487489341348E-7</v>
      </c>
      <c r="AE148" s="12">
        <f t="shared" si="35"/>
        <v>0</v>
      </c>
      <c r="AF148" s="41">
        <f>'Survival-1cycle NMA'!AK149</f>
        <v>1.3096320106669499E-2</v>
      </c>
      <c r="AG148" s="12">
        <v>3.7302386930115297E-2</v>
      </c>
      <c r="AH148" s="12">
        <f t="shared" si="36"/>
        <v>3.6748657641811081E-2</v>
      </c>
      <c r="AI148" s="12">
        <v>5.5372928830421599E-4</v>
      </c>
      <c r="AJ148" s="41">
        <f>'Survival-1cycle NMA'!AL149</f>
        <v>6.3634561042122855E-22</v>
      </c>
      <c r="AK148" s="12">
        <f t="shared" si="37"/>
        <v>0</v>
      </c>
      <c r="AL148" s="41">
        <f>'Survival-1cycle NMA'!AM149</f>
        <v>7.6556983152279156E-5</v>
      </c>
      <c r="AM148" s="41">
        <f>'Survival-1cycle NMA'!AN149</f>
        <v>3.7255548904630806E-4</v>
      </c>
      <c r="AN148" s="12">
        <f t="shared" si="38"/>
        <v>3.7255247433567204E-4</v>
      </c>
      <c r="AO148" s="41">
        <f>'Survival-1cycle NMA'!AO149</f>
        <v>3.0147106360211092E-9</v>
      </c>
    </row>
    <row r="149" spans="1:41">
      <c r="A149" s="12">
        <v>146</v>
      </c>
      <c r="B149" s="12">
        <f t="shared" si="26"/>
        <v>8.3424657534246567</v>
      </c>
      <c r="C149" s="41">
        <f>'Survival-1cycle NMA'!AD150</f>
        <v>1.3219632964419082E-6</v>
      </c>
      <c r="D149" s="41">
        <f>'Survival-1cycle NMA'!AE150</f>
        <v>7.8401352261864801E-2</v>
      </c>
      <c r="E149" s="12">
        <f t="shared" si="27"/>
        <v>0</v>
      </c>
      <c r="F149" s="12">
        <v>3.6837190532694901E-2</v>
      </c>
      <c r="G149" s="12">
        <v>5.3918520201285704E-4</v>
      </c>
      <c r="H149" s="12">
        <f t="shared" si="28"/>
        <v>3.6298005330682045E-2</v>
      </c>
      <c r="I149" s="41">
        <f>'Survival-1cycle NMA'!AF150</f>
        <v>2.9329876705136253E-3</v>
      </c>
      <c r="J149" s="12">
        <f t="shared" si="29"/>
        <v>0</v>
      </c>
      <c r="K149" s="41">
        <f>'Survival-1cycle NMA'!AG150</f>
        <v>1.6607666913956414E-2</v>
      </c>
      <c r="L149" s="12">
        <v>3.02397596698015E-2</v>
      </c>
      <c r="M149" s="12">
        <v>3.6837190532694901E-2</v>
      </c>
      <c r="N149" s="12">
        <v>5.3918520201285704E-4</v>
      </c>
      <c r="O149" s="41">
        <f>'Survival-1cycle NMA'!AF150</f>
        <v>2.9329876705136253E-3</v>
      </c>
      <c r="P149" s="12">
        <f t="shared" si="30"/>
        <v>0</v>
      </c>
      <c r="Q149" s="41">
        <f>'Survival-1cycle NMA'!AG150</f>
        <v>1.6607666913956414E-2</v>
      </c>
      <c r="R149" s="12">
        <v>3.6837190532694901E-2</v>
      </c>
      <c r="S149" s="12">
        <f t="shared" si="31"/>
        <v>3.6298005330682045E-2</v>
      </c>
      <c r="T149" s="12">
        <v>5.3918520201285704E-4</v>
      </c>
      <c r="U149" s="41">
        <f>'Survival-1cycle NMA'!AH150</f>
        <v>1.1339343693710356E-5</v>
      </c>
      <c r="V149" s="12">
        <f t="shared" si="32"/>
        <v>0</v>
      </c>
      <c r="W149" s="41">
        <f>'Survival-1cycle NMA'!AI150</f>
        <v>5.302755596937258E-4</v>
      </c>
      <c r="X149" s="41">
        <f>'Survival-1cycle NMA'!AF150</f>
        <v>2.9329876705136253E-3</v>
      </c>
      <c r="Y149" s="12">
        <f t="shared" si="33"/>
        <v>0</v>
      </c>
      <c r="Z149" s="41">
        <f>'Survival-1cycle NMA'!AG150</f>
        <v>1.6607666913956414E-2</v>
      </c>
      <c r="AA149" s="41">
        <f>'Survival-1cycle NMA'!AN150</f>
        <v>3.5216439809152792E-4</v>
      </c>
      <c r="AB149" s="12">
        <f t="shared" si="34"/>
        <v>3.5216169721919176E-4</v>
      </c>
      <c r="AC149" s="41">
        <f>'Survival-1cycle NMA'!AO150</f>
        <v>2.7008723361628833E-9</v>
      </c>
      <c r="AD149" s="41">
        <f>'Survival-1cycle NMA'!AJ150</f>
        <v>5.9603661237595825E-7</v>
      </c>
      <c r="AE149" s="12">
        <f t="shared" si="35"/>
        <v>0</v>
      </c>
      <c r="AF149" s="41">
        <f>'Survival-1cycle NMA'!AK150</f>
        <v>1.2875736192496833E-2</v>
      </c>
      <c r="AG149" s="12">
        <v>3.6837190532694901E-2</v>
      </c>
      <c r="AH149" s="12">
        <f t="shared" si="36"/>
        <v>3.6298005330682045E-2</v>
      </c>
      <c r="AI149" s="12">
        <v>5.3918520201285704E-4</v>
      </c>
      <c r="AJ149" s="41">
        <f>'Survival-1cycle NMA'!AL150</f>
        <v>2.9373423229213197E-22</v>
      </c>
      <c r="AK149" s="12">
        <f t="shared" si="37"/>
        <v>0</v>
      </c>
      <c r="AL149" s="41">
        <f>'Survival-1cycle NMA'!AM150</f>
        <v>7.2850881597163133E-5</v>
      </c>
      <c r="AM149" s="41">
        <f>'Survival-1cycle NMA'!AN150</f>
        <v>3.5216439809152792E-4</v>
      </c>
      <c r="AN149" s="12">
        <f t="shared" si="38"/>
        <v>3.5216169721919176E-4</v>
      </c>
      <c r="AO149" s="41">
        <f>'Survival-1cycle NMA'!AO150</f>
        <v>2.7008723361628833E-9</v>
      </c>
    </row>
    <row r="150" spans="1:41">
      <c r="A150" s="12">
        <v>147</v>
      </c>
      <c r="B150" s="12">
        <f t="shared" si="26"/>
        <v>8.4</v>
      </c>
      <c r="C150" s="41">
        <f>'Survival-1cycle NMA'!AD151</f>
        <v>1.1388480422073329E-6</v>
      </c>
      <c r="D150" s="41">
        <f>'Survival-1cycle NMA'!AE151</f>
        <v>7.7919043281228145E-2</v>
      </c>
      <c r="E150" s="12">
        <f t="shared" si="27"/>
        <v>0</v>
      </c>
      <c r="F150" s="12">
        <v>3.6379886604065097E-2</v>
      </c>
      <c r="G150" s="12">
        <v>5.2509116632121103E-4</v>
      </c>
      <c r="H150" s="12">
        <f t="shared" si="28"/>
        <v>3.5854795437743885E-2</v>
      </c>
      <c r="I150" s="41">
        <f>'Survival-1cycle NMA'!AF151</f>
        <v>2.8188420638810057E-3</v>
      </c>
      <c r="J150" s="12">
        <f t="shared" si="29"/>
        <v>0</v>
      </c>
      <c r="K150" s="41">
        <f>'Survival-1cycle NMA'!AG151</f>
        <v>1.6376453135084526E-2</v>
      </c>
      <c r="L150" s="12">
        <v>2.9792005809983101E-2</v>
      </c>
      <c r="M150" s="12">
        <v>3.6379886604065097E-2</v>
      </c>
      <c r="N150" s="12">
        <v>5.2509116632121103E-4</v>
      </c>
      <c r="O150" s="41">
        <f>'Survival-1cycle NMA'!AF151</f>
        <v>2.8188420638810057E-3</v>
      </c>
      <c r="P150" s="12">
        <f t="shared" si="30"/>
        <v>0</v>
      </c>
      <c r="Q150" s="41">
        <f>'Survival-1cycle NMA'!AG151</f>
        <v>1.6376453135084526E-2</v>
      </c>
      <c r="R150" s="12">
        <v>3.6379886604065097E-2</v>
      </c>
      <c r="S150" s="12">
        <f t="shared" si="31"/>
        <v>3.5854795437743885E-2</v>
      </c>
      <c r="T150" s="12">
        <v>5.2509116632121103E-4</v>
      </c>
      <c r="U150" s="41">
        <f>'Survival-1cycle NMA'!AH151</f>
        <v>1.0089184378749733E-5</v>
      </c>
      <c r="V150" s="12">
        <f t="shared" si="32"/>
        <v>0</v>
      </c>
      <c r="W150" s="41">
        <f>'Survival-1cycle NMA'!AI151</f>
        <v>5.1017561262339394E-4</v>
      </c>
      <c r="X150" s="41">
        <f>'Survival-1cycle NMA'!AF151</f>
        <v>2.8188420638810057E-3</v>
      </c>
      <c r="Y150" s="12">
        <f t="shared" si="33"/>
        <v>0</v>
      </c>
      <c r="Z150" s="41">
        <f>'Survival-1cycle NMA'!AG151</f>
        <v>1.6376453135084526E-2</v>
      </c>
      <c r="AA150" s="41">
        <f>'Survival-1cycle NMA'!AN151</f>
        <v>3.3289419664150183E-4</v>
      </c>
      <c r="AB150" s="12">
        <f t="shared" si="34"/>
        <v>3.3289177605522722E-4</v>
      </c>
      <c r="AC150" s="41">
        <f>'Survival-1cycle NMA'!AO151</f>
        <v>2.4205862746176302E-9</v>
      </c>
      <c r="AD150" s="41">
        <f>'Survival-1cycle NMA'!AJ151</f>
        <v>4.9994767721086887E-7</v>
      </c>
      <c r="AE150" s="12">
        <f t="shared" si="35"/>
        <v>0</v>
      </c>
      <c r="AF150" s="41">
        <f>'Survival-1cycle NMA'!AK151</f>
        <v>1.265985597973531E-2</v>
      </c>
      <c r="AG150" s="12">
        <v>3.6379886604065097E-2</v>
      </c>
      <c r="AH150" s="12">
        <f t="shared" si="36"/>
        <v>3.5854795437743885E-2</v>
      </c>
      <c r="AI150" s="12">
        <v>5.2509116632121103E-4</v>
      </c>
      <c r="AJ150" s="41">
        <f>'Survival-1cycle NMA'!AL151</f>
        <v>1.3462633603647344E-22</v>
      </c>
      <c r="AK150" s="12">
        <f t="shared" si="37"/>
        <v>0</v>
      </c>
      <c r="AL150" s="41">
        <f>'Survival-1cycle NMA'!AM151</f>
        <v>6.9336755489207003E-5</v>
      </c>
      <c r="AM150" s="41">
        <f>'Survival-1cycle NMA'!AN151</f>
        <v>3.3289419664150183E-4</v>
      </c>
      <c r="AN150" s="12">
        <f t="shared" si="38"/>
        <v>3.3289177605522722E-4</v>
      </c>
      <c r="AO150" s="41">
        <f>'Survival-1cycle NMA'!AO151</f>
        <v>2.4205862746176302E-9</v>
      </c>
    </row>
    <row r="151" spans="1:41">
      <c r="A151" s="12">
        <v>148</v>
      </c>
      <c r="B151" s="12">
        <f t="shared" si="26"/>
        <v>8.4575342465753423</v>
      </c>
      <c r="C151" s="41">
        <f>'Survival-1cycle NMA'!AD152</f>
        <v>9.8047684400643961E-7</v>
      </c>
      <c r="D151" s="41">
        <f>'Survival-1cycle NMA'!AE152</f>
        <v>7.7442244566023402E-2</v>
      </c>
      <c r="E151" s="12">
        <f t="shared" si="27"/>
        <v>0</v>
      </c>
      <c r="F151" s="12">
        <v>3.5930303307047398E-2</v>
      </c>
      <c r="G151" s="12">
        <v>5.1143108727505504E-4</v>
      </c>
      <c r="H151" s="12">
        <f t="shared" si="28"/>
        <v>3.5418872219772343E-2</v>
      </c>
      <c r="I151" s="41">
        <f>'Survival-1cycle NMA'!AF152</f>
        <v>2.7091928035728702E-3</v>
      </c>
      <c r="J151" s="12">
        <f t="shared" si="29"/>
        <v>0</v>
      </c>
      <c r="K151" s="41">
        <f>'Survival-1cycle NMA'!AG152</f>
        <v>1.6149564505818483E-2</v>
      </c>
      <c r="L151" s="12">
        <v>2.9352755892595599E-2</v>
      </c>
      <c r="M151" s="12">
        <v>3.5930303307047398E-2</v>
      </c>
      <c r="N151" s="12">
        <v>5.1143108727505504E-4</v>
      </c>
      <c r="O151" s="41">
        <f>'Survival-1cycle NMA'!AF152</f>
        <v>2.7091928035728702E-3</v>
      </c>
      <c r="P151" s="12">
        <f t="shared" si="30"/>
        <v>0</v>
      </c>
      <c r="Q151" s="41">
        <f>'Survival-1cycle NMA'!AG152</f>
        <v>1.6149564505818483E-2</v>
      </c>
      <c r="R151" s="12">
        <v>3.5930303307047398E-2</v>
      </c>
      <c r="S151" s="12">
        <f t="shared" si="31"/>
        <v>3.5418872219772343E-2</v>
      </c>
      <c r="T151" s="12">
        <v>5.1143108727505504E-4</v>
      </c>
      <c r="U151" s="41">
        <f>'Survival-1cycle NMA'!AH152</f>
        <v>8.9732586828629182E-6</v>
      </c>
      <c r="V151" s="12">
        <f t="shared" si="32"/>
        <v>0</v>
      </c>
      <c r="W151" s="41">
        <f>'Survival-1cycle NMA'!AI152</f>
        <v>4.9090588131047266E-4</v>
      </c>
      <c r="X151" s="41">
        <f>'Survival-1cycle NMA'!AF152</f>
        <v>2.7091928035728702E-3</v>
      </c>
      <c r="Y151" s="12">
        <f t="shared" si="33"/>
        <v>0</v>
      </c>
      <c r="Z151" s="41">
        <f>'Survival-1cycle NMA'!AG152</f>
        <v>1.6149564505818483E-2</v>
      </c>
      <c r="AA151" s="41">
        <f>'Survival-1cycle NMA'!AN152</f>
        <v>3.1468302115684386E-4</v>
      </c>
      <c r="AB151" s="12">
        <f t="shared" si="34"/>
        <v>3.1468085098533164E-4</v>
      </c>
      <c r="AC151" s="41">
        <f>'Survival-1cycle NMA'!AO152</f>
        <v>2.1701715122473365E-9</v>
      </c>
      <c r="AD151" s="41">
        <f>'Survival-1cycle NMA'!AJ152</f>
        <v>4.1894353441444488E-7</v>
      </c>
      <c r="AE151" s="12">
        <f t="shared" si="35"/>
        <v>0</v>
      </c>
      <c r="AF151" s="41">
        <f>'Survival-1cycle NMA'!AK152</f>
        <v>1.2448557142326616E-2</v>
      </c>
      <c r="AG151" s="12">
        <v>3.5930303307047398E-2</v>
      </c>
      <c r="AH151" s="12">
        <f t="shared" si="36"/>
        <v>3.5418872219772343E-2</v>
      </c>
      <c r="AI151" s="12">
        <v>5.1143108727505504E-4</v>
      </c>
      <c r="AJ151" s="41">
        <f>'Survival-1cycle NMA'!AL152</f>
        <v>6.1264812301232248E-23</v>
      </c>
      <c r="AK151" s="12">
        <f t="shared" si="37"/>
        <v>0</v>
      </c>
      <c r="AL151" s="41">
        <f>'Survival-1cycle NMA'!AM152</f>
        <v>6.6004006326572133E-5</v>
      </c>
      <c r="AM151" s="41">
        <f>'Survival-1cycle NMA'!AN152</f>
        <v>3.1468302115684386E-4</v>
      </c>
      <c r="AN151" s="12">
        <f t="shared" si="38"/>
        <v>3.1468085098533164E-4</v>
      </c>
      <c r="AO151" s="41">
        <f>'Survival-1cycle NMA'!AO152</f>
        <v>2.1701715122473365E-9</v>
      </c>
    </row>
    <row r="152" spans="1:41">
      <c r="A152" s="12">
        <v>149</v>
      </c>
      <c r="B152" s="12">
        <f t="shared" si="26"/>
        <v>8.5150684931506841</v>
      </c>
      <c r="C152" s="41">
        <f>'Survival-1cycle NMA'!AD153</f>
        <v>8.4359646962174491E-7</v>
      </c>
      <c r="D152" s="41">
        <f>'Survival-1cycle NMA'!AE153</f>
        <v>7.6970860578832581E-2</v>
      </c>
      <c r="E152" s="12">
        <f t="shared" si="27"/>
        <v>0</v>
      </c>
      <c r="F152" s="12">
        <v>3.5488273406495699E-2</v>
      </c>
      <c r="G152" s="12">
        <v>4.9818952557599604E-4</v>
      </c>
      <c r="H152" s="12">
        <f t="shared" si="28"/>
        <v>3.4990083880919703E-2</v>
      </c>
      <c r="I152" s="41">
        <f>'Survival-1cycle NMA'!AF153</f>
        <v>2.6038605652283419E-3</v>
      </c>
      <c r="J152" s="12">
        <f t="shared" si="29"/>
        <v>0</v>
      </c>
      <c r="K152" s="41">
        <f>'Survival-1cycle NMA'!AG153</f>
        <v>1.5926898258163968E-2</v>
      </c>
      <c r="L152" s="12">
        <v>2.8921810717294699E-2</v>
      </c>
      <c r="M152" s="12">
        <v>3.5488273406495699E-2</v>
      </c>
      <c r="N152" s="12">
        <v>4.9818952557599604E-4</v>
      </c>
      <c r="O152" s="41">
        <f>'Survival-1cycle NMA'!AF153</f>
        <v>2.6038605652283419E-3</v>
      </c>
      <c r="P152" s="12">
        <f t="shared" si="30"/>
        <v>0</v>
      </c>
      <c r="Q152" s="41">
        <f>'Survival-1cycle NMA'!AG153</f>
        <v>1.5926898258163968E-2</v>
      </c>
      <c r="R152" s="12">
        <v>3.5488273406495699E-2</v>
      </c>
      <c r="S152" s="12">
        <f t="shared" si="31"/>
        <v>3.4990083880919703E-2</v>
      </c>
      <c r="T152" s="12">
        <v>4.9818952557599604E-4</v>
      </c>
      <c r="U152" s="41">
        <f>'Survival-1cycle NMA'!AH153</f>
        <v>7.977574962760894E-6</v>
      </c>
      <c r="V152" s="12">
        <f t="shared" si="32"/>
        <v>0</v>
      </c>
      <c r="W152" s="41">
        <f>'Survival-1cycle NMA'!AI153</f>
        <v>4.7242922489225278E-4</v>
      </c>
      <c r="X152" s="41">
        <f>'Survival-1cycle NMA'!AF153</f>
        <v>2.6038605652283419E-3</v>
      </c>
      <c r="Y152" s="12">
        <f t="shared" si="33"/>
        <v>0</v>
      </c>
      <c r="Z152" s="41">
        <f>'Survival-1cycle NMA'!AG153</f>
        <v>1.5926898258163968E-2</v>
      </c>
      <c r="AA152" s="41">
        <f>'Survival-1cycle NMA'!AN153</f>
        <v>2.9747243472144348E-4</v>
      </c>
      <c r="AB152" s="12">
        <f t="shared" si="34"/>
        <v>2.9747048836024432E-4</v>
      </c>
      <c r="AC152" s="41">
        <f>'Survival-1cycle NMA'!AO153</f>
        <v>1.9463611991589238E-9</v>
      </c>
      <c r="AD152" s="41">
        <f>'Survival-1cycle NMA'!AJ153</f>
        <v>3.5072459967734256E-7</v>
      </c>
      <c r="AE152" s="12">
        <f t="shared" si="35"/>
        <v>0</v>
      </c>
      <c r="AF152" s="41">
        <f>'Survival-1cycle NMA'!AK153</f>
        <v>1.2241721125140988E-2</v>
      </c>
      <c r="AG152" s="12">
        <v>3.5488273406495699E-2</v>
      </c>
      <c r="AH152" s="12">
        <f t="shared" si="36"/>
        <v>3.4990083880919703E-2</v>
      </c>
      <c r="AI152" s="12">
        <v>4.9818952557599604E-4</v>
      </c>
      <c r="AJ152" s="41">
        <f>'Survival-1cycle NMA'!AL153</f>
        <v>2.7681492309873057E-23</v>
      </c>
      <c r="AK152" s="12">
        <f t="shared" si="37"/>
        <v>0</v>
      </c>
      <c r="AL152" s="41">
        <f>'Survival-1cycle NMA'!AM153</f>
        <v>6.2842656935772822E-5</v>
      </c>
      <c r="AM152" s="41">
        <f>'Survival-1cycle NMA'!AN153</f>
        <v>2.9747243472144348E-4</v>
      </c>
      <c r="AN152" s="12">
        <f t="shared" si="38"/>
        <v>2.9747048836024432E-4</v>
      </c>
      <c r="AO152" s="41">
        <f>'Survival-1cycle NMA'!AO153</f>
        <v>1.9463611991589238E-9</v>
      </c>
    </row>
    <row r="153" spans="1:41">
      <c r="A153" s="12">
        <v>150</v>
      </c>
      <c r="B153" s="12">
        <f t="shared" si="26"/>
        <v>8.5726027397260278</v>
      </c>
      <c r="C153" s="41">
        <f>'Survival-1cycle NMA'!AD154</f>
        <v>7.2536848191964282E-7</v>
      </c>
      <c r="D153" s="41">
        <f>'Survival-1cycle NMA'!AE154</f>
        <v>7.6504798029315091E-2</v>
      </c>
      <c r="E153" s="12">
        <f t="shared" si="27"/>
        <v>0</v>
      </c>
      <c r="F153" s="12">
        <v>3.5053634122403997E-2</v>
      </c>
      <c r="G153" s="12">
        <v>4.8535166668677401E-4</v>
      </c>
      <c r="H153" s="12">
        <f t="shared" si="28"/>
        <v>3.456828245571722E-2</v>
      </c>
      <c r="I153" s="41">
        <f>'Survival-1cycle NMA'!AF154</f>
        <v>2.5026732666783764E-3</v>
      </c>
      <c r="J153" s="12">
        <f t="shared" si="29"/>
        <v>0</v>
      </c>
      <c r="K153" s="41">
        <f>'Survival-1cycle NMA'!AG154</f>
        <v>1.5708354602817307E-2</v>
      </c>
      <c r="L153" s="12">
        <v>2.8498976666334198E-2</v>
      </c>
      <c r="M153" s="12">
        <v>3.5053634122403997E-2</v>
      </c>
      <c r="N153" s="12">
        <v>4.8535166668677401E-4</v>
      </c>
      <c r="O153" s="41">
        <f>'Survival-1cycle NMA'!AF154</f>
        <v>2.5026732666783764E-3</v>
      </c>
      <c r="P153" s="12">
        <f t="shared" si="30"/>
        <v>0</v>
      </c>
      <c r="Q153" s="41">
        <f>'Survival-1cycle NMA'!AG154</f>
        <v>1.5708354602817307E-2</v>
      </c>
      <c r="R153" s="12">
        <v>3.5053634122403997E-2</v>
      </c>
      <c r="S153" s="12">
        <f t="shared" si="31"/>
        <v>3.456828245571722E-2</v>
      </c>
      <c r="T153" s="12">
        <v>4.8535166668677401E-4</v>
      </c>
      <c r="U153" s="41">
        <f>'Survival-1cycle NMA'!AH154</f>
        <v>7.0895514512391954E-6</v>
      </c>
      <c r="V153" s="12">
        <f t="shared" si="32"/>
        <v>0</v>
      </c>
      <c r="W153" s="41">
        <f>'Survival-1cycle NMA'!AI154</f>
        <v>4.5471029224761347E-4</v>
      </c>
      <c r="X153" s="41">
        <f>'Survival-1cycle NMA'!AF154</f>
        <v>2.5026732666783764E-3</v>
      </c>
      <c r="Y153" s="12">
        <f t="shared" si="33"/>
        <v>0</v>
      </c>
      <c r="Z153" s="41">
        <f>'Survival-1cycle NMA'!AG154</f>
        <v>1.5708354602817307E-2</v>
      </c>
      <c r="AA153" s="41">
        <f>'Survival-1cycle NMA'!AN154</f>
        <v>2.8120723668575439E-4</v>
      </c>
      <c r="AB153" s="12">
        <f t="shared" si="34"/>
        <v>2.8120549043091211E-4</v>
      </c>
      <c r="AC153" s="41">
        <f>'Survival-1cycle NMA'!AO154</f>
        <v>1.7462548422822485E-9</v>
      </c>
      <c r="AD153" s="41">
        <f>'Survival-1cycle NMA'!AJ154</f>
        <v>2.9333051007680809E-7</v>
      </c>
      <c r="AE153" s="12">
        <f t="shared" si="35"/>
        <v>0</v>
      </c>
      <c r="AF153" s="41">
        <f>'Survival-1cycle NMA'!AK154</f>
        <v>1.2039233009206654E-2</v>
      </c>
      <c r="AG153" s="12">
        <v>3.5053634122403997E-2</v>
      </c>
      <c r="AH153" s="12">
        <f t="shared" si="36"/>
        <v>3.456828245571722E-2</v>
      </c>
      <c r="AI153" s="12">
        <v>4.8535166668677401E-4</v>
      </c>
      <c r="AJ153" s="41">
        <f>'Survival-1cycle NMA'!AL154</f>
        <v>1.2418150645688857E-23</v>
      </c>
      <c r="AK153" s="12">
        <f t="shared" si="37"/>
        <v>0</v>
      </c>
      <c r="AL153" s="41">
        <f>'Survival-1cycle NMA'!AM154</f>
        <v>5.9843312923973351E-5</v>
      </c>
      <c r="AM153" s="41">
        <f>'Survival-1cycle NMA'!AN154</f>
        <v>2.8120723668575439E-4</v>
      </c>
      <c r="AN153" s="12">
        <f t="shared" si="38"/>
        <v>2.8120549043091211E-4</v>
      </c>
      <c r="AO153" s="41">
        <f>'Survival-1cycle NMA'!AO154</f>
        <v>1.7462548422822485E-9</v>
      </c>
    </row>
    <row r="154" spans="1:41">
      <c r="A154" s="12">
        <v>151</v>
      </c>
      <c r="B154" s="12">
        <f t="shared" si="26"/>
        <v>8.6301369863013697</v>
      </c>
      <c r="C154" s="41">
        <f>'Survival-1cycle NMA'!AD155</f>
        <v>6.2331816413123077E-7</v>
      </c>
      <c r="D154" s="41">
        <f>'Survival-1cycle NMA'!AE155</f>
        <v>7.6043965807245956E-2</v>
      </c>
      <c r="E154" s="12">
        <f t="shared" si="27"/>
        <v>0</v>
      </c>
      <c r="F154" s="12">
        <v>3.4626226988469698E-2</v>
      </c>
      <c r="G154" s="12">
        <v>4.72903292452242E-4</v>
      </c>
      <c r="H154" s="12">
        <f t="shared" si="28"/>
        <v>3.4153323696017458E-2</v>
      </c>
      <c r="I154" s="41">
        <f>'Survival-1cycle NMA'!AF155</f>
        <v>2.4054657717896563E-3</v>
      </c>
      <c r="J154" s="12">
        <f t="shared" si="29"/>
        <v>0</v>
      </c>
      <c r="K154" s="41">
        <f>'Survival-1cycle NMA'!AG155</f>
        <v>1.5493836626959816E-2</v>
      </c>
      <c r="L154" s="12">
        <v>2.80840655218191E-2</v>
      </c>
      <c r="M154" s="12">
        <v>3.4626226988469698E-2</v>
      </c>
      <c r="N154" s="12">
        <v>4.72903292452242E-4</v>
      </c>
      <c r="O154" s="41">
        <f>'Survival-1cycle NMA'!AF155</f>
        <v>2.4054657717896563E-3</v>
      </c>
      <c r="P154" s="12">
        <f t="shared" si="30"/>
        <v>0</v>
      </c>
      <c r="Q154" s="41">
        <f>'Survival-1cycle NMA'!AG155</f>
        <v>1.5493836626959816E-2</v>
      </c>
      <c r="R154" s="12">
        <v>3.4626226988469698E-2</v>
      </c>
      <c r="S154" s="12">
        <f t="shared" si="31"/>
        <v>3.4153323696017458E-2</v>
      </c>
      <c r="T154" s="12">
        <v>4.72903292452242E-4</v>
      </c>
      <c r="U154" s="41">
        <f>'Survival-1cycle NMA'!AH155</f>
        <v>6.2978796744463009E-6</v>
      </c>
      <c r="V154" s="12">
        <f t="shared" si="32"/>
        <v>0</v>
      </c>
      <c r="W154" s="41">
        <f>'Survival-1cycle NMA'!AI155</f>
        <v>4.3771542956365757E-4</v>
      </c>
      <c r="X154" s="41">
        <f>'Survival-1cycle NMA'!AF155</f>
        <v>2.4054657717896563E-3</v>
      </c>
      <c r="Y154" s="12">
        <f t="shared" si="33"/>
        <v>0</v>
      </c>
      <c r="Z154" s="41">
        <f>'Survival-1cycle NMA'!AG155</f>
        <v>1.5493836626959816E-2</v>
      </c>
      <c r="AA154" s="41">
        <f>'Survival-1cycle NMA'!AN155</f>
        <v>2.6583528290507325E-4</v>
      </c>
      <c r="AB154" s="12">
        <f t="shared" si="34"/>
        <v>2.6583371562886637E-4</v>
      </c>
      <c r="AC154" s="41">
        <f>'Survival-1cycle NMA'!AO155</f>
        <v>1.5672762068837965E-9</v>
      </c>
      <c r="AD154" s="41">
        <f>'Survival-1cycle NMA'!AJ155</f>
        <v>2.4509191853755427E-7</v>
      </c>
      <c r="AE154" s="12">
        <f t="shared" si="35"/>
        <v>0</v>
      </c>
      <c r="AF154" s="41">
        <f>'Survival-1cycle NMA'!AK155</f>
        <v>1.1840981382425902E-2</v>
      </c>
      <c r="AG154" s="12">
        <v>3.4626226988469698E-2</v>
      </c>
      <c r="AH154" s="12">
        <f t="shared" si="36"/>
        <v>3.4153323696017458E-2</v>
      </c>
      <c r="AI154" s="12">
        <v>4.72903292452242E-4</v>
      </c>
      <c r="AJ154" s="41">
        <f>'Survival-1cycle NMA'!AL155</f>
        <v>5.5310187629269814E-24</v>
      </c>
      <c r="AK154" s="12">
        <f t="shared" si="37"/>
        <v>0</v>
      </c>
      <c r="AL154" s="41">
        <f>'Survival-1cycle NMA'!AM155</f>
        <v>5.6997126654178759E-5</v>
      </c>
      <c r="AM154" s="41">
        <f>'Survival-1cycle NMA'!AN155</f>
        <v>2.6583528290507325E-4</v>
      </c>
      <c r="AN154" s="12">
        <f t="shared" si="38"/>
        <v>2.6583371562886637E-4</v>
      </c>
      <c r="AO154" s="41">
        <f>'Survival-1cycle NMA'!AO155</f>
        <v>1.5672762068837965E-9</v>
      </c>
    </row>
    <row r="155" spans="1:41">
      <c r="A155" s="12">
        <v>152</v>
      </c>
      <c r="B155" s="12">
        <f t="shared" si="26"/>
        <v>8.6876712328767116</v>
      </c>
      <c r="C155" s="41">
        <f>'Survival-1cycle NMA'!AD156</f>
        <v>5.3528948494067027E-7</v>
      </c>
      <c r="D155" s="41">
        <f>'Survival-1cycle NMA'!AE156</f>
        <v>7.5588274917969045E-2</v>
      </c>
      <c r="E155" s="12">
        <f t="shared" si="27"/>
        <v>0</v>
      </c>
      <c r="F155" s="12">
        <v>3.4205897715879202E-2</v>
      </c>
      <c r="G155" s="12">
        <v>4.60830754151471E-4</v>
      </c>
      <c r="H155" s="12">
        <f t="shared" si="28"/>
        <v>3.3745066961727729E-2</v>
      </c>
      <c r="I155" s="41">
        <f>'Survival-1cycle NMA'!AF156</f>
        <v>2.3120796065649813E-3</v>
      </c>
      <c r="J155" s="12">
        <f t="shared" si="29"/>
        <v>0</v>
      </c>
      <c r="K155" s="41">
        <f>'Survival-1cycle NMA'!AG156</f>
        <v>1.5283250196109297E-2</v>
      </c>
      <c r="L155" s="12">
        <v>2.76768942898123E-2</v>
      </c>
      <c r="M155" s="12">
        <v>3.4205897715879202E-2</v>
      </c>
      <c r="N155" s="12">
        <v>4.60830754151471E-4</v>
      </c>
      <c r="O155" s="41">
        <f>'Survival-1cycle NMA'!AF156</f>
        <v>2.3120796065649813E-3</v>
      </c>
      <c r="P155" s="12">
        <f t="shared" si="30"/>
        <v>0</v>
      </c>
      <c r="Q155" s="41">
        <f>'Survival-1cycle NMA'!AG156</f>
        <v>1.5283250196109297E-2</v>
      </c>
      <c r="R155" s="12">
        <v>3.4205897715879202E-2</v>
      </c>
      <c r="S155" s="12">
        <f t="shared" si="31"/>
        <v>3.3745066961727729E-2</v>
      </c>
      <c r="T155" s="12">
        <v>4.60830754151471E-4</v>
      </c>
      <c r="U155" s="41">
        <f>'Survival-1cycle NMA'!AH156</f>
        <v>5.5924004924076589E-6</v>
      </c>
      <c r="V155" s="12">
        <f t="shared" si="32"/>
        <v>0</v>
      </c>
      <c r="W155" s="41">
        <f>'Survival-1cycle NMA'!AI156</f>
        <v>4.2141259299522136E-4</v>
      </c>
      <c r="X155" s="41">
        <f>'Survival-1cycle NMA'!AF156</f>
        <v>2.3120796065649813E-3</v>
      </c>
      <c r="Y155" s="12">
        <f t="shared" si="33"/>
        <v>0</v>
      </c>
      <c r="Z155" s="41">
        <f>'Survival-1cycle NMA'!AG156</f>
        <v>1.5283250196109297E-2</v>
      </c>
      <c r="AA155" s="41">
        <f>'Survival-1cycle NMA'!AN156</f>
        <v>2.5130731598280989E-4</v>
      </c>
      <c r="AB155" s="12">
        <f t="shared" si="34"/>
        <v>2.5130590884663831E-4</v>
      </c>
      <c r="AC155" s="41">
        <f>'Survival-1cycle NMA'!AO156</f>
        <v>1.4071361715724009E-9</v>
      </c>
      <c r="AD155" s="41">
        <f>'Survival-1cycle NMA'!AJ156</f>
        <v>2.0458884849240149E-7</v>
      </c>
      <c r="AE155" s="12">
        <f t="shared" si="35"/>
        <v>0</v>
      </c>
      <c r="AF155" s="41">
        <f>'Survival-1cycle NMA'!AK156</f>
        <v>1.1646858215526716E-2</v>
      </c>
      <c r="AG155" s="12">
        <v>3.4205897715879202E-2</v>
      </c>
      <c r="AH155" s="12">
        <f t="shared" si="36"/>
        <v>3.3745066961727729E-2</v>
      </c>
      <c r="AI155" s="12">
        <v>4.60830754151471E-4</v>
      </c>
      <c r="AJ155" s="41">
        <f>'Survival-1cycle NMA'!AL156</f>
        <v>2.4458279327077897E-24</v>
      </c>
      <c r="AK155" s="12">
        <f t="shared" si="37"/>
        <v>0</v>
      </c>
      <c r="AL155" s="41">
        <f>'Survival-1cycle NMA'!AM156</f>
        <v>5.4295763569642107E-5</v>
      </c>
      <c r="AM155" s="41">
        <f>'Survival-1cycle NMA'!AN156</f>
        <v>2.5130731598280989E-4</v>
      </c>
      <c r="AN155" s="12">
        <f t="shared" si="38"/>
        <v>2.5130590884663831E-4</v>
      </c>
      <c r="AO155" s="41">
        <f>'Survival-1cycle NMA'!AO156</f>
        <v>1.4071361715724009E-9</v>
      </c>
    </row>
    <row r="156" spans="1:41">
      <c r="A156" s="12">
        <v>153</v>
      </c>
      <c r="B156" s="12">
        <f t="shared" si="26"/>
        <v>8.7452054794520553</v>
      </c>
      <c r="C156" s="41">
        <f>'Survival-1cycle NMA'!AD157</f>
        <v>4.5940542268648725E-7</v>
      </c>
      <c r="D156" s="41">
        <f>'Survival-1cycle NMA'!AE157</f>
        <v>7.5137638420166256E-2</v>
      </c>
      <c r="E156" s="12">
        <f t="shared" si="27"/>
        <v>0</v>
      </c>
      <c r="F156" s="12">
        <v>3.37924960620982E-2</v>
      </c>
      <c r="G156" s="12">
        <v>4.4912094690162803E-4</v>
      </c>
      <c r="H156" s="12">
        <f t="shared" si="28"/>
        <v>3.3343375115196569E-2</v>
      </c>
      <c r="I156" s="41">
        <f>'Survival-1cycle NMA'!AF157</f>
        <v>2.2223626869877717E-3</v>
      </c>
      <c r="J156" s="12">
        <f t="shared" si="29"/>
        <v>0</v>
      </c>
      <c r="K156" s="41">
        <f>'Survival-1cycle NMA'!AG157</f>
        <v>1.5076503859846152E-2</v>
      </c>
      <c r="L156" s="12">
        <v>2.7277285031007199E-2</v>
      </c>
      <c r="M156" s="12">
        <v>3.37924960620982E-2</v>
      </c>
      <c r="N156" s="12">
        <v>4.4912094690162803E-4</v>
      </c>
      <c r="O156" s="41">
        <f>'Survival-1cycle NMA'!AF157</f>
        <v>2.2223626869877717E-3</v>
      </c>
      <c r="P156" s="12">
        <f t="shared" si="30"/>
        <v>0</v>
      </c>
      <c r="Q156" s="41">
        <f>'Survival-1cycle NMA'!AG157</f>
        <v>1.5076503859846152E-2</v>
      </c>
      <c r="R156" s="12">
        <v>3.37924960620982E-2</v>
      </c>
      <c r="S156" s="12">
        <f t="shared" si="31"/>
        <v>3.3343375115196569E-2</v>
      </c>
      <c r="T156" s="12">
        <v>4.4912094690162803E-4</v>
      </c>
      <c r="U156" s="41">
        <f>'Survival-1cycle NMA'!AH157</f>
        <v>4.963991662367447E-6</v>
      </c>
      <c r="V156" s="12">
        <f t="shared" si="32"/>
        <v>0</v>
      </c>
      <c r="W156" s="41">
        <f>'Survival-1cycle NMA'!AI157</f>
        <v>4.0577126611923681E-4</v>
      </c>
      <c r="X156" s="41">
        <f>'Survival-1cycle NMA'!AF157</f>
        <v>2.2223626869877717E-3</v>
      </c>
      <c r="Y156" s="12">
        <f t="shared" si="33"/>
        <v>0</v>
      </c>
      <c r="Z156" s="41">
        <f>'Survival-1cycle NMA'!AG157</f>
        <v>1.5076503859846152E-2</v>
      </c>
      <c r="AA156" s="41">
        <f>'Survival-1cycle NMA'!AN157</f>
        <v>2.3757680496174868E-4</v>
      </c>
      <c r="AB156" s="12">
        <f t="shared" si="34"/>
        <v>2.3757554116180828E-4</v>
      </c>
      <c r="AC156" s="41">
        <f>'Survival-1cycle NMA'!AO157</f>
        <v>1.2637999403906293E-9</v>
      </c>
      <c r="AD156" s="41">
        <f>'Survival-1cycle NMA'!AJ157</f>
        <v>1.7061476077331151E-7</v>
      </c>
      <c r="AE156" s="12">
        <f t="shared" si="35"/>
        <v>0</v>
      </c>
      <c r="AF156" s="41">
        <f>'Survival-1cycle NMA'!AK157</f>
        <v>1.1456758743012104E-2</v>
      </c>
      <c r="AG156" s="12">
        <v>3.37924960620982E-2</v>
      </c>
      <c r="AH156" s="12">
        <f t="shared" si="36"/>
        <v>3.3343375115196569E-2</v>
      </c>
      <c r="AI156" s="12">
        <v>4.4912094690162803E-4</v>
      </c>
      <c r="AJ156" s="41">
        <f>'Survival-1cycle NMA'!AL157</f>
        <v>1.0737694322124425E-24</v>
      </c>
      <c r="AK156" s="12">
        <f t="shared" si="37"/>
        <v>0</v>
      </c>
      <c r="AL156" s="41">
        <f>'Survival-1cycle NMA'!AM157</f>
        <v>5.1731370706360245E-5</v>
      </c>
      <c r="AM156" s="41">
        <f>'Survival-1cycle NMA'!AN157</f>
        <v>2.3757680496174868E-4</v>
      </c>
      <c r="AN156" s="12">
        <f t="shared" si="38"/>
        <v>2.3757554116180828E-4</v>
      </c>
      <c r="AO156" s="41">
        <f>'Survival-1cycle NMA'!AO157</f>
        <v>1.2637999403906293E-9</v>
      </c>
    </row>
    <row r="157" spans="1:41">
      <c r="A157" s="12">
        <v>154</v>
      </c>
      <c r="B157" s="12">
        <f t="shared" si="26"/>
        <v>8.8027397260273972</v>
      </c>
      <c r="C157" s="41">
        <f>'Survival-1cycle NMA'!AD158</f>
        <v>3.9403304027428208E-7</v>
      </c>
      <c r="D157" s="41">
        <f>'Survival-1cycle NMA'!AE158</f>
        <v>7.4691971365843018E-2</v>
      </c>
      <c r="E157" s="12">
        <f t="shared" si="27"/>
        <v>0</v>
      </c>
      <c r="F157" s="12">
        <v>3.3385875704454303E-2</v>
      </c>
      <c r="G157" s="12">
        <v>4.3776128533904102E-4</v>
      </c>
      <c r="H157" s="12">
        <f t="shared" si="28"/>
        <v>3.2948114419115264E-2</v>
      </c>
      <c r="I157" s="41">
        <f>'Survival-1cycle NMA'!AF158</f>
        <v>2.1361690581193447E-3</v>
      </c>
      <c r="J157" s="12">
        <f t="shared" si="29"/>
        <v>0</v>
      </c>
      <c r="K157" s="41">
        <f>'Survival-1cycle NMA'!AG158</f>
        <v>1.4873508761240084E-2</v>
      </c>
      <c r="L157" s="12">
        <v>2.6885064697688001E-2</v>
      </c>
      <c r="M157" s="12">
        <v>3.3385875704454303E-2</v>
      </c>
      <c r="N157" s="12">
        <v>4.3776128533904102E-4</v>
      </c>
      <c r="O157" s="41">
        <f>'Survival-1cycle NMA'!AF158</f>
        <v>2.1361690581193447E-3</v>
      </c>
      <c r="P157" s="12">
        <f t="shared" si="30"/>
        <v>0</v>
      </c>
      <c r="Q157" s="41">
        <f>'Survival-1cycle NMA'!AG158</f>
        <v>1.4873508761240084E-2</v>
      </c>
      <c r="R157" s="12">
        <v>3.3385875704454303E-2</v>
      </c>
      <c r="S157" s="12">
        <f t="shared" si="31"/>
        <v>3.2948114419115264E-2</v>
      </c>
      <c r="T157" s="12">
        <v>4.3776128533904102E-4</v>
      </c>
      <c r="U157" s="41">
        <f>'Survival-1cycle NMA'!AH158</f>
        <v>4.4044659133483536E-6</v>
      </c>
      <c r="V157" s="12">
        <f t="shared" si="32"/>
        <v>0</v>
      </c>
      <c r="W157" s="41">
        <f>'Survival-1cycle NMA'!AI158</f>
        <v>3.9076238190426761E-4</v>
      </c>
      <c r="X157" s="41">
        <f>'Survival-1cycle NMA'!AF158</f>
        <v>2.1361690581193447E-3</v>
      </c>
      <c r="Y157" s="12">
        <f t="shared" si="33"/>
        <v>0</v>
      </c>
      <c r="Z157" s="41">
        <f>'Survival-1cycle NMA'!AG158</f>
        <v>1.4873508761240084E-2</v>
      </c>
      <c r="AA157" s="41">
        <f>'Survival-1cycle NMA'!AN158</f>
        <v>2.2459979393702826E-4</v>
      </c>
      <c r="AB157" s="12">
        <f t="shared" si="34"/>
        <v>2.2459865847893924E-4</v>
      </c>
      <c r="AC157" s="41">
        <f>'Survival-1cycle NMA'!AO158</f>
        <v>1.1354580890133883E-9</v>
      </c>
      <c r="AD157" s="41">
        <f>'Survival-1cycle NMA'!AJ158</f>
        <v>1.4214558762214368E-7</v>
      </c>
      <c r="AE157" s="12">
        <f t="shared" si="35"/>
        <v>0</v>
      </c>
      <c r="AF157" s="41">
        <f>'Survival-1cycle NMA'!AK158</f>
        <v>1.1270581348880961E-2</v>
      </c>
      <c r="AG157" s="12">
        <v>3.3385875704454303E-2</v>
      </c>
      <c r="AH157" s="12">
        <f t="shared" si="36"/>
        <v>3.2948114419115264E-2</v>
      </c>
      <c r="AI157" s="12">
        <v>4.3776128533904102E-4</v>
      </c>
      <c r="AJ157" s="41">
        <f>'Survival-1cycle NMA'!AL158</f>
        <v>4.6800702561704773E-25</v>
      </c>
      <c r="AK157" s="12">
        <f t="shared" si="37"/>
        <v>0</v>
      </c>
      <c r="AL157" s="41">
        <f>'Survival-1cycle NMA'!AM158</f>
        <v>4.9296547244116508E-5</v>
      </c>
      <c r="AM157" s="41">
        <f>'Survival-1cycle NMA'!AN158</f>
        <v>2.2459979393702826E-4</v>
      </c>
      <c r="AN157" s="12">
        <f t="shared" si="38"/>
        <v>2.2459865847893924E-4</v>
      </c>
      <c r="AO157" s="41">
        <f>'Survival-1cycle NMA'!AO158</f>
        <v>1.1354580890133883E-9</v>
      </c>
    </row>
    <row r="158" spans="1:41">
      <c r="A158" s="12">
        <v>155</v>
      </c>
      <c r="B158" s="12">
        <f t="shared" si="26"/>
        <v>8.8602739726027391</v>
      </c>
      <c r="C158" s="41">
        <f>'Survival-1cycle NMA'!AD159</f>
        <v>3.3775276758749252E-7</v>
      </c>
      <c r="D158" s="41">
        <f>'Survival-1cycle NMA'!AE159</f>
        <v>7.4251190742438883E-2</v>
      </c>
      <c r="E158" s="12">
        <f t="shared" si="27"/>
        <v>0</v>
      </c>
      <c r="F158" s="12">
        <v>3.29858941183135E-2</v>
      </c>
      <c r="G158" s="12">
        <v>4.26739680507361E-4</v>
      </c>
      <c r="H158" s="12">
        <f t="shared" si="28"/>
        <v>3.2559154437806138E-2</v>
      </c>
      <c r="I158" s="41">
        <f>'Survival-1cycle NMA'!AF159</f>
        <v>2.0533586439785904E-3</v>
      </c>
      <c r="J158" s="12">
        <f t="shared" si="29"/>
        <v>0</v>
      </c>
      <c r="K158" s="41">
        <f>'Survival-1cycle NMA'!AG159</f>
        <v>1.4674178549812492E-2</v>
      </c>
      <c r="L158" s="12">
        <v>2.6500064976715101E-2</v>
      </c>
      <c r="M158" s="12">
        <v>3.29858941183135E-2</v>
      </c>
      <c r="N158" s="12">
        <v>4.26739680507361E-4</v>
      </c>
      <c r="O158" s="41">
        <f>'Survival-1cycle NMA'!AF159</f>
        <v>2.0533586439785904E-3</v>
      </c>
      <c r="P158" s="12">
        <f t="shared" si="30"/>
        <v>0</v>
      </c>
      <c r="Q158" s="41">
        <f>'Survival-1cycle NMA'!AG159</f>
        <v>1.4674178549812492E-2</v>
      </c>
      <c r="R158" s="12">
        <v>3.29858941183135E-2</v>
      </c>
      <c r="S158" s="12">
        <f t="shared" si="31"/>
        <v>3.2559154437806138E-2</v>
      </c>
      <c r="T158" s="12">
        <v>4.26739680507361E-4</v>
      </c>
      <c r="U158" s="41">
        <f>'Survival-1cycle NMA'!AH159</f>
        <v>3.90647860275092E-6</v>
      </c>
      <c r="V158" s="12">
        <f t="shared" si="32"/>
        <v>0</v>
      </c>
      <c r="W158" s="41">
        <f>'Survival-1cycle NMA'!AI159</f>
        <v>3.7635824893286724E-4</v>
      </c>
      <c r="X158" s="41">
        <f>'Survival-1cycle NMA'!AF159</f>
        <v>2.0533586439785904E-3</v>
      </c>
      <c r="Y158" s="12">
        <f t="shared" si="33"/>
        <v>0</v>
      </c>
      <c r="Z158" s="41">
        <f>'Survival-1cycle NMA'!AG159</f>
        <v>1.4674178549812492E-2</v>
      </c>
      <c r="AA158" s="41">
        <f>'Survival-1cycle NMA'!AN159</f>
        <v>2.1233475909398543E-4</v>
      </c>
      <c r="AB158" s="12">
        <f t="shared" si="34"/>
        <v>2.1233373859299917E-4</v>
      </c>
      <c r="AC158" s="41">
        <f>'Survival-1cycle NMA'!AO159</f>
        <v>1.0205009862673758E-9</v>
      </c>
      <c r="AD158" s="41">
        <f>'Survival-1cycle NMA'!AJ159</f>
        <v>1.1831308008598805E-7</v>
      </c>
      <c r="AE158" s="12">
        <f t="shared" si="35"/>
        <v>0</v>
      </c>
      <c r="AF158" s="41">
        <f>'Survival-1cycle NMA'!AK159</f>
        <v>1.1088227456905646E-2</v>
      </c>
      <c r="AG158" s="12">
        <v>3.29858941183135E-2</v>
      </c>
      <c r="AH158" s="12">
        <f t="shared" si="36"/>
        <v>3.2559154437806138E-2</v>
      </c>
      <c r="AI158" s="12">
        <v>4.26739680507361E-4</v>
      </c>
      <c r="AJ158" s="41">
        <f>'Survival-1cycle NMA'!AL159</f>
        <v>2.0250780665120131E-25</v>
      </c>
      <c r="AK158" s="12">
        <f t="shared" si="37"/>
        <v>0</v>
      </c>
      <c r="AL158" s="41">
        <f>'Survival-1cycle NMA'!AM159</f>
        <v>4.6984316957249674E-5</v>
      </c>
      <c r="AM158" s="41">
        <f>'Survival-1cycle NMA'!AN159</f>
        <v>2.1233475909398543E-4</v>
      </c>
      <c r="AN158" s="12">
        <f t="shared" si="38"/>
        <v>2.1233373859299917E-4</v>
      </c>
      <c r="AO158" s="41">
        <f>'Survival-1cycle NMA'!AO159</f>
        <v>1.0205009862673758E-9</v>
      </c>
    </row>
    <row r="159" spans="1:41">
      <c r="A159" s="12">
        <v>156</v>
      </c>
      <c r="B159" s="12">
        <f t="shared" si="26"/>
        <v>8.9178082191780828</v>
      </c>
      <c r="C159" s="41">
        <f>'Survival-1cycle NMA'!AD160</f>
        <v>2.8933140688910097E-7</v>
      </c>
      <c r="D159" s="41">
        <f>'Survival-1cycle NMA'!AE160</f>
        <v>7.3815215416973626E-2</v>
      </c>
      <c r="E159" s="12">
        <f t="shared" si="27"/>
        <v>0</v>
      </c>
      <c r="F159" s="12">
        <v>3.2592412459660297E-2</v>
      </c>
      <c r="G159" s="12">
        <v>4.1604451788694602E-4</v>
      </c>
      <c r="H159" s="12">
        <f t="shared" si="28"/>
        <v>3.2176367941773351E-2</v>
      </c>
      <c r="I159" s="41">
        <f>'Survival-1cycle NMA'!AF160</f>
        <v>1.973797007753774E-3</v>
      </c>
      <c r="J159" s="12">
        <f t="shared" si="29"/>
        <v>0</v>
      </c>
      <c r="K159" s="41">
        <f>'Survival-1cycle NMA'!AG160</f>
        <v>1.4478429297877411E-2</v>
      </c>
      <c r="L159" s="12">
        <v>2.6122122138284298E-2</v>
      </c>
      <c r="M159" s="12">
        <v>3.2592412459660297E-2</v>
      </c>
      <c r="N159" s="12">
        <v>4.1604451788694602E-4</v>
      </c>
      <c r="O159" s="41">
        <f>'Survival-1cycle NMA'!AF160</f>
        <v>1.973797007753774E-3</v>
      </c>
      <c r="P159" s="12">
        <f t="shared" si="30"/>
        <v>0</v>
      </c>
      <c r="Q159" s="41">
        <f>'Survival-1cycle NMA'!AG160</f>
        <v>1.4478429297877411E-2</v>
      </c>
      <c r="R159" s="12">
        <v>3.2592412459660297E-2</v>
      </c>
      <c r="S159" s="12">
        <f t="shared" si="31"/>
        <v>3.2176367941773351E-2</v>
      </c>
      <c r="T159" s="12">
        <v>4.1604451788694602E-4</v>
      </c>
      <c r="U159" s="41">
        <f>'Survival-1cycle NMA'!AH160</f>
        <v>3.4634441021966512E-6</v>
      </c>
      <c r="V159" s="12">
        <f t="shared" si="32"/>
        <v>0</v>
      </c>
      <c r="W159" s="41">
        <f>'Survival-1cycle NMA'!AI160</f>
        <v>3.6253248163052164E-4</v>
      </c>
      <c r="X159" s="41">
        <f>'Survival-1cycle NMA'!AF160</f>
        <v>1.973797007753774E-3</v>
      </c>
      <c r="Y159" s="12">
        <f t="shared" si="33"/>
        <v>0</v>
      </c>
      <c r="Z159" s="41">
        <f>'Survival-1cycle NMA'!AG160</f>
        <v>1.4478429297877411E-2</v>
      </c>
      <c r="AA159" s="41">
        <f>'Survival-1cycle NMA'!AN160</f>
        <v>2.0074247370159993E-4</v>
      </c>
      <c r="AB159" s="12">
        <f t="shared" si="34"/>
        <v>2.0074155620541161E-4</v>
      </c>
      <c r="AC159" s="41">
        <f>'Survival-1cycle NMA'!AO160</f>
        <v>9.1749618832367451E-10</v>
      </c>
      <c r="AD159" s="41">
        <f>'Survival-1cycle NMA'!AJ160</f>
        <v>9.8381896092126738E-8</v>
      </c>
      <c r="AE159" s="12">
        <f t="shared" si="35"/>
        <v>0</v>
      </c>
      <c r="AF159" s="41">
        <f>'Survival-1cycle NMA'!AK160</f>
        <v>1.0909601425262564E-2</v>
      </c>
      <c r="AG159" s="12">
        <v>3.2592412459660297E-2</v>
      </c>
      <c r="AH159" s="12">
        <f t="shared" si="36"/>
        <v>3.2176367941773351E-2</v>
      </c>
      <c r="AI159" s="12">
        <v>4.1604451788694602E-4</v>
      </c>
      <c r="AJ159" s="41">
        <f>'Survival-1cycle NMA'!AL160</f>
        <v>8.6990357499651341E-26</v>
      </c>
      <c r="AK159" s="12">
        <f t="shared" si="37"/>
        <v>0</v>
      </c>
      <c r="AL159" s="41">
        <f>'Survival-1cycle NMA'!AM160</f>
        <v>4.4788102436247112E-5</v>
      </c>
      <c r="AM159" s="41">
        <f>'Survival-1cycle NMA'!AN160</f>
        <v>2.0074247370159993E-4</v>
      </c>
      <c r="AN159" s="12">
        <f t="shared" si="38"/>
        <v>2.0074155620541161E-4</v>
      </c>
      <c r="AO159" s="41">
        <f>'Survival-1cycle NMA'!AO160</f>
        <v>9.1749618832367451E-10</v>
      </c>
    </row>
    <row r="160" spans="1:41">
      <c r="A160" s="12">
        <v>157</v>
      </c>
      <c r="B160" s="12">
        <f t="shared" si="26"/>
        <v>8.9753424657534246</v>
      </c>
      <c r="C160" s="41">
        <f>'Survival-1cycle NMA'!AD161</f>
        <v>2.4769842951317168E-7</v>
      </c>
      <c r="D160" s="41">
        <f>'Survival-1cycle NMA'!AE161</f>
        <v>7.3383966082145757E-2</v>
      </c>
      <c r="E160" s="12">
        <f t="shared" si="27"/>
        <v>0</v>
      </c>
      <c r="F160" s="12">
        <v>3.2205295451898201E-2</v>
      </c>
      <c r="G160" s="12">
        <v>4.0566463650348297E-4</v>
      </c>
      <c r="H160" s="12">
        <f t="shared" si="28"/>
        <v>3.1799630815394719E-2</v>
      </c>
      <c r="I160" s="41">
        <f>'Survival-1cycle NMA'!AF161</f>
        <v>1.8973551219145651E-3</v>
      </c>
      <c r="J160" s="12">
        <f t="shared" si="29"/>
        <v>0</v>
      </c>
      <c r="K160" s="41">
        <f>'Survival-1cycle NMA'!AG161</f>
        <v>1.4286179420112488E-2</v>
      </c>
      <c r="L160" s="12">
        <v>2.5751076890220801E-2</v>
      </c>
      <c r="M160" s="12">
        <v>3.2205295451898201E-2</v>
      </c>
      <c r="N160" s="12">
        <v>4.0566463650348297E-4</v>
      </c>
      <c r="O160" s="41">
        <f>'Survival-1cycle NMA'!AF161</f>
        <v>1.8973551219145651E-3</v>
      </c>
      <c r="P160" s="12">
        <f t="shared" si="30"/>
        <v>0</v>
      </c>
      <c r="Q160" s="41">
        <f>'Survival-1cycle NMA'!AG161</f>
        <v>1.4286179420112488E-2</v>
      </c>
      <c r="R160" s="12">
        <v>3.2205295451898201E-2</v>
      </c>
      <c r="S160" s="12">
        <f t="shared" si="31"/>
        <v>3.1799630815394719E-2</v>
      </c>
      <c r="T160" s="12">
        <v>4.0566463650348297E-4</v>
      </c>
      <c r="U160" s="41">
        <f>'Survival-1cycle NMA'!AH161</f>
        <v>3.0694601305294354E-6</v>
      </c>
      <c r="V160" s="12">
        <f t="shared" si="32"/>
        <v>0</v>
      </c>
      <c r="W160" s="41">
        <f>'Survival-1cycle NMA'!AI161</f>
        <v>3.4925993427000677E-4</v>
      </c>
      <c r="X160" s="41">
        <f>'Survival-1cycle NMA'!AF161</f>
        <v>1.8973551219145651E-3</v>
      </c>
      <c r="Y160" s="12">
        <f t="shared" si="33"/>
        <v>0</v>
      </c>
      <c r="Z160" s="41">
        <f>'Survival-1cycle NMA'!AG161</f>
        <v>1.4286179420112488E-2</v>
      </c>
      <c r="AA160" s="41">
        <f>'Survival-1cycle NMA'!AN161</f>
        <v>1.8978588061833784E-4</v>
      </c>
      <c r="AB160" s="12">
        <f t="shared" si="34"/>
        <v>1.897850554498858E-4</v>
      </c>
      <c r="AC160" s="41">
        <f>'Survival-1cycle NMA'!AO161</f>
        <v>8.2516845203506343E-10</v>
      </c>
      <c r="AD160" s="41">
        <f>'Survival-1cycle NMA'!AJ161</f>
        <v>8.172992822924082E-8</v>
      </c>
      <c r="AE160" s="12">
        <f t="shared" si="35"/>
        <v>0</v>
      </c>
      <c r="AF160" s="41">
        <f>'Survival-1cycle NMA'!AK161</f>
        <v>1.0734610445321473E-2</v>
      </c>
      <c r="AG160" s="12">
        <v>3.2205295451898201E-2</v>
      </c>
      <c r="AH160" s="12">
        <f t="shared" si="36"/>
        <v>3.1799630815394719E-2</v>
      </c>
      <c r="AI160" s="12">
        <v>4.0566463650348297E-4</v>
      </c>
      <c r="AJ160" s="41">
        <f>'Survival-1cycle NMA'!AL161</f>
        <v>3.7096447703434484E-26</v>
      </c>
      <c r="AK160" s="12">
        <f t="shared" si="37"/>
        <v>0</v>
      </c>
      <c r="AL160" s="41">
        <f>'Survival-1cycle NMA'!AM161</f>
        <v>4.2701700960428634E-5</v>
      </c>
      <c r="AM160" s="41">
        <f>'Survival-1cycle NMA'!AN161</f>
        <v>1.8978588061833784E-4</v>
      </c>
      <c r="AN160" s="12">
        <f t="shared" si="38"/>
        <v>1.897850554498858E-4</v>
      </c>
      <c r="AO160" s="41">
        <f>'Survival-1cycle NMA'!AO161</f>
        <v>8.2516845203506343E-10</v>
      </c>
    </row>
    <row r="161" spans="1:41">
      <c r="A161" s="12">
        <v>158</v>
      </c>
      <c r="B161" s="12">
        <f t="shared" si="26"/>
        <v>9.0328767123287665</v>
      </c>
      <c r="C161" s="41">
        <f>'Survival-1cycle NMA'!AD162</f>
        <v>2.1192517958651108E-7</v>
      </c>
      <c r="D161" s="41">
        <f>'Survival-1cycle NMA'!AE162</f>
        <v>7.2957365204303404E-2</v>
      </c>
      <c r="E161" s="12">
        <f t="shared" si="27"/>
        <v>0</v>
      </c>
      <c r="F161" s="12">
        <v>3.18244112766995E-2</v>
      </c>
      <c r="G161" s="12">
        <v>3.9558930905756698E-4</v>
      </c>
      <c r="H161" s="12">
        <f t="shared" si="28"/>
        <v>3.1428821967641934E-2</v>
      </c>
      <c r="I161" s="41">
        <f>'Survival-1cycle NMA'!AF162</f>
        <v>1.8239091478112084E-3</v>
      </c>
      <c r="J161" s="12">
        <f t="shared" si="29"/>
        <v>0</v>
      </c>
      <c r="K161" s="41">
        <f>'Survival-1cycle NMA'!AG162</f>
        <v>1.4097349596217687E-2</v>
      </c>
      <c r="L161" s="12">
        <v>2.5386774237578399E-2</v>
      </c>
      <c r="M161" s="12">
        <v>3.18244112766995E-2</v>
      </c>
      <c r="N161" s="12">
        <v>3.9558930905756698E-4</v>
      </c>
      <c r="O161" s="41">
        <f>'Survival-1cycle NMA'!AF162</f>
        <v>1.8239091478112084E-3</v>
      </c>
      <c r="P161" s="12">
        <f t="shared" si="30"/>
        <v>0</v>
      </c>
      <c r="Q161" s="41">
        <f>'Survival-1cycle NMA'!AG162</f>
        <v>1.4097349596217687E-2</v>
      </c>
      <c r="R161" s="12">
        <v>3.18244112766995E-2</v>
      </c>
      <c r="S161" s="12">
        <f t="shared" si="31"/>
        <v>3.1428821967641934E-2</v>
      </c>
      <c r="T161" s="12">
        <v>3.9558930905756698E-4</v>
      </c>
      <c r="U161" s="41">
        <f>'Survival-1cycle NMA'!AH162</f>
        <v>2.7192393172984617E-6</v>
      </c>
      <c r="V161" s="12">
        <f t="shared" si="32"/>
        <v>0</v>
      </c>
      <c r="W161" s="41">
        <f>'Survival-1cycle NMA'!AI162</f>
        <v>3.3651663853413727E-4</v>
      </c>
      <c r="X161" s="41">
        <f>'Survival-1cycle NMA'!AF162</f>
        <v>1.8239091478112084E-3</v>
      </c>
      <c r="Y161" s="12">
        <f t="shared" si="33"/>
        <v>0</v>
      </c>
      <c r="Z161" s="41">
        <f>'Survival-1cycle NMA'!AG162</f>
        <v>1.4097349596217687E-2</v>
      </c>
      <c r="AA161" s="41">
        <f>'Survival-1cycle NMA'!AN162</f>
        <v>1.7942997189192378E-4</v>
      </c>
      <c r="AB161" s="12">
        <f t="shared" si="34"/>
        <v>1.7942922950986689E-4</v>
      </c>
      <c r="AC161" s="41">
        <f>'Survival-1cycle NMA'!AO162</f>
        <v>7.4238205688485048E-10</v>
      </c>
      <c r="AD161" s="41">
        <f>'Survival-1cycle NMA'!AJ162</f>
        <v>6.7831433653397645E-8</v>
      </c>
      <c r="AE161" s="12">
        <f t="shared" si="35"/>
        <v>0</v>
      </c>
      <c r="AF161" s="41">
        <f>'Survival-1cycle NMA'!AK162</f>
        <v>1.0563164444409707E-2</v>
      </c>
      <c r="AG161" s="12">
        <v>3.18244112766995E-2</v>
      </c>
      <c r="AH161" s="12">
        <f t="shared" si="36"/>
        <v>3.1428821967641934E-2</v>
      </c>
      <c r="AI161" s="12">
        <v>3.9558930905756698E-4</v>
      </c>
      <c r="AJ161" s="41">
        <f>'Survival-1cycle NMA'!AL162</f>
        <v>1.5704254924870135E-26</v>
      </c>
      <c r="AK161" s="12">
        <f t="shared" si="37"/>
        <v>0</v>
      </c>
      <c r="AL161" s="41">
        <f>'Survival-1cycle NMA'!AM162</f>
        <v>4.0719261910486789E-5</v>
      </c>
      <c r="AM161" s="41">
        <f>'Survival-1cycle NMA'!AN162</f>
        <v>1.7942997189192378E-4</v>
      </c>
      <c r="AN161" s="12">
        <f t="shared" si="38"/>
        <v>1.7942922950986689E-4</v>
      </c>
      <c r="AO161" s="41">
        <f>'Survival-1cycle NMA'!AO162</f>
        <v>7.4238205688485048E-10</v>
      </c>
    </row>
    <row r="162" spans="1:41">
      <c r="A162" s="12">
        <v>159</v>
      </c>
      <c r="B162" s="12">
        <f t="shared" si="26"/>
        <v>9.0904109589041102</v>
      </c>
      <c r="C162" s="41">
        <f>'Survival-1cycle NMA'!AD163</f>
        <v>1.8120664309216806E-7</v>
      </c>
      <c r="D162" s="41">
        <f>'Survival-1cycle NMA'!AE163</f>
        <v>7.2535336973210615E-2</v>
      </c>
      <c r="E162" s="12">
        <f t="shared" si="27"/>
        <v>0</v>
      </c>
      <c r="F162" s="12">
        <v>3.1449631468737999E-2</v>
      </c>
      <c r="G162" s="12">
        <v>3.8580822302037199E-4</v>
      </c>
      <c r="H162" s="12">
        <f t="shared" si="28"/>
        <v>3.1063823245717628E-2</v>
      </c>
      <c r="I162" s="41">
        <f>'Survival-1cycle NMA'!AF163</f>
        <v>1.753340224364719E-3</v>
      </c>
      <c r="J162" s="12">
        <f t="shared" si="29"/>
        <v>0</v>
      </c>
      <c r="K162" s="41">
        <f>'Survival-1cycle NMA'!AG163</f>
        <v>1.3911862696527545E-2</v>
      </c>
      <c r="L162" s="12">
        <v>2.50290633473274E-2</v>
      </c>
      <c r="M162" s="12">
        <v>3.1449631468737999E-2</v>
      </c>
      <c r="N162" s="12">
        <v>3.8580822302037199E-4</v>
      </c>
      <c r="O162" s="41">
        <f>'Survival-1cycle NMA'!AF163</f>
        <v>1.753340224364719E-3</v>
      </c>
      <c r="P162" s="12">
        <f t="shared" si="30"/>
        <v>0</v>
      </c>
      <c r="Q162" s="41">
        <f>'Survival-1cycle NMA'!AG163</f>
        <v>1.3911862696527545E-2</v>
      </c>
      <c r="R162" s="12">
        <v>3.1449631468737999E-2</v>
      </c>
      <c r="S162" s="12">
        <f t="shared" si="31"/>
        <v>3.1063823245717628E-2</v>
      </c>
      <c r="T162" s="12">
        <v>3.8580822302037199E-4</v>
      </c>
      <c r="U162" s="41">
        <f>'Survival-1cycle NMA'!AH163</f>
        <v>2.4080473404721339E-6</v>
      </c>
      <c r="V162" s="12">
        <f t="shared" si="32"/>
        <v>0</v>
      </c>
      <c r="W162" s="41">
        <f>'Survival-1cycle NMA'!AI163</f>
        <v>3.2427974443305336E-4</v>
      </c>
      <c r="X162" s="41">
        <f>'Survival-1cycle NMA'!AF163</f>
        <v>1.753340224364719E-3</v>
      </c>
      <c r="Y162" s="12">
        <f t="shared" si="33"/>
        <v>0</v>
      </c>
      <c r="Z162" s="41">
        <f>'Survival-1cycle NMA'!AG163</f>
        <v>1.3911862696527545E-2</v>
      </c>
      <c r="AA162" s="41">
        <f>'Survival-1cycle NMA'!AN163</f>
        <v>1.6964167505781826E-4</v>
      </c>
      <c r="AB162" s="12">
        <f t="shared" si="34"/>
        <v>1.6964100693265559E-4</v>
      </c>
      <c r="AC162" s="41">
        <f>'Survival-1cycle NMA'!AO163</f>
        <v>6.6812516266559097E-10</v>
      </c>
      <c r="AD162" s="41">
        <f>'Survival-1cycle NMA'!AJ163</f>
        <v>5.62425844645081E-8</v>
      </c>
      <c r="AE162" s="12">
        <f t="shared" si="35"/>
        <v>0</v>
      </c>
      <c r="AF162" s="41">
        <f>'Survival-1cycle NMA'!AK163</f>
        <v>1.0395175992375636E-2</v>
      </c>
      <c r="AG162" s="12">
        <v>3.1449631468737999E-2</v>
      </c>
      <c r="AH162" s="12">
        <f t="shared" si="36"/>
        <v>3.1063823245717628E-2</v>
      </c>
      <c r="AI162" s="12">
        <v>3.8580822302037199E-4</v>
      </c>
      <c r="AJ162" s="41">
        <f>'Survival-1cycle NMA'!AL163</f>
        <v>6.5996076810582534E-27</v>
      </c>
      <c r="AK162" s="12">
        <f t="shared" si="37"/>
        <v>0</v>
      </c>
      <c r="AL162" s="41">
        <f>'Survival-1cycle NMA'!AM163</f>
        <v>3.8835265617504069E-5</v>
      </c>
      <c r="AM162" s="41">
        <f>'Survival-1cycle NMA'!AN163</f>
        <v>1.6964167505781826E-4</v>
      </c>
      <c r="AN162" s="12">
        <f t="shared" si="38"/>
        <v>1.6964100693265559E-4</v>
      </c>
      <c r="AO162" s="41">
        <f>'Survival-1cycle NMA'!AO163</f>
        <v>6.6812516266559097E-10</v>
      </c>
    </row>
    <row r="163" spans="1:41">
      <c r="A163" s="12">
        <v>160</v>
      </c>
      <c r="B163" s="12">
        <f t="shared" si="26"/>
        <v>9.1479452054794521</v>
      </c>
      <c r="C163" s="41">
        <f>'Survival-1cycle NMA'!AD164</f>
        <v>1.5484547874398455E-7</v>
      </c>
      <c r="D163" s="41">
        <f>'Survival-1cycle NMA'!AE164</f>
        <v>7.2117807253536323E-2</v>
      </c>
      <c r="E163" s="12">
        <f t="shared" si="27"/>
        <v>0</v>
      </c>
      <c r="F163" s="12">
        <v>3.1080830814146001E-2</v>
      </c>
      <c r="G163" s="12">
        <v>3.7631146264376298E-4</v>
      </c>
      <c r="H163" s="12">
        <f t="shared" si="28"/>
        <v>3.0704519351502237E-2</v>
      </c>
      <c r="I163" s="41">
        <f>'Survival-1cycle NMA'!AF164</f>
        <v>1.6855342654687818E-3</v>
      </c>
      <c r="J163" s="12">
        <f t="shared" si="29"/>
        <v>0</v>
      </c>
      <c r="K163" s="41">
        <f>'Survival-1cycle NMA'!AG164</f>
        <v>1.3729643710448729E-2</v>
      </c>
      <c r="L163" s="12">
        <v>2.46777974179219E-2</v>
      </c>
      <c r="M163" s="12">
        <v>3.1080830814146001E-2</v>
      </c>
      <c r="N163" s="12">
        <v>3.7631146264376298E-4</v>
      </c>
      <c r="O163" s="41">
        <f>'Survival-1cycle NMA'!AF164</f>
        <v>1.6855342654687818E-3</v>
      </c>
      <c r="P163" s="12">
        <f t="shared" si="30"/>
        <v>0</v>
      </c>
      <c r="Q163" s="41">
        <f>'Survival-1cycle NMA'!AG164</f>
        <v>1.3729643710448729E-2</v>
      </c>
      <c r="R163" s="12">
        <v>3.1080830814146001E-2</v>
      </c>
      <c r="S163" s="12">
        <f t="shared" si="31"/>
        <v>3.0704519351502237E-2</v>
      </c>
      <c r="T163" s="12">
        <v>3.7631146264376298E-4</v>
      </c>
      <c r="U163" s="41">
        <f>'Survival-1cycle NMA'!AH164</f>
        <v>2.1316470379231925E-6</v>
      </c>
      <c r="V163" s="12">
        <f t="shared" si="32"/>
        <v>0</v>
      </c>
      <c r="W163" s="41">
        <f>'Survival-1cycle NMA'!AI164</f>
        <v>3.1252746438457327E-4</v>
      </c>
      <c r="X163" s="41">
        <f>'Survival-1cycle NMA'!AF164</f>
        <v>1.6855342654687818E-3</v>
      </c>
      <c r="Y163" s="12">
        <f t="shared" si="33"/>
        <v>0</v>
      </c>
      <c r="Z163" s="41">
        <f>'Survival-1cycle NMA'!AG164</f>
        <v>1.3729643710448729E-2</v>
      </c>
      <c r="AA163" s="41">
        <f>'Survival-1cycle NMA'!AN164</f>
        <v>1.6038974576317982E-4</v>
      </c>
      <c r="AB163" s="12">
        <f t="shared" si="34"/>
        <v>1.6038914426721684E-4</v>
      </c>
      <c r="AC163" s="41">
        <f>'Survival-1cycle NMA'!AO164</f>
        <v>6.0149596299190394E-10</v>
      </c>
      <c r="AD163" s="41">
        <f>'Survival-1cycle NMA'!AJ164</f>
        <v>4.6589106158373921E-8</v>
      </c>
      <c r="AE163" s="12">
        <f t="shared" si="35"/>
        <v>0</v>
      </c>
      <c r="AF163" s="41">
        <f>'Survival-1cycle NMA'!AK164</f>
        <v>1.0230560211785032E-2</v>
      </c>
      <c r="AG163" s="12">
        <v>3.1080830814146001E-2</v>
      </c>
      <c r="AH163" s="12">
        <f t="shared" si="36"/>
        <v>3.0704519351502237E-2</v>
      </c>
      <c r="AI163" s="12">
        <v>3.7631146264376298E-4</v>
      </c>
      <c r="AJ163" s="41">
        <f>'Survival-1cycle NMA'!AL164</f>
        <v>2.7531296637233027E-27</v>
      </c>
      <c r="AK163" s="12">
        <f t="shared" si="37"/>
        <v>0</v>
      </c>
      <c r="AL163" s="41">
        <f>'Survival-1cycle NMA'!AM164</f>
        <v>3.7044503552353101E-5</v>
      </c>
      <c r="AM163" s="41">
        <f>'Survival-1cycle NMA'!AN164</f>
        <v>1.6038974576317982E-4</v>
      </c>
      <c r="AN163" s="12">
        <f t="shared" si="38"/>
        <v>1.6038914426721684E-4</v>
      </c>
      <c r="AO163" s="41">
        <f>'Survival-1cycle NMA'!AO164</f>
        <v>6.0149596299190394E-10</v>
      </c>
    </row>
    <row r="164" spans="1:41">
      <c r="A164" s="12">
        <v>161</v>
      </c>
      <c r="B164" s="12">
        <f t="shared" si="26"/>
        <v>9.205479452054794</v>
      </c>
      <c r="C164" s="41">
        <f>'Survival-1cycle NMA'!AD165</f>
        <v>1.3223804130274068E-7</v>
      </c>
      <c r="D164" s="41">
        <f>'Survival-1cycle NMA'!AE165</f>
        <v>7.1704703537997933E-2</v>
      </c>
      <c r="E164" s="12">
        <f t="shared" si="27"/>
        <v>0</v>
      </c>
      <c r="F164" s="12">
        <v>3.0717887252547701E-2</v>
      </c>
      <c r="G164" s="12">
        <v>3.6708949183622601E-4</v>
      </c>
      <c r="H164" s="12">
        <f t="shared" si="28"/>
        <v>3.0350797760711475E-2</v>
      </c>
      <c r="I164" s="41">
        <f>'Survival-1cycle NMA'!AF165</f>
        <v>1.6203817657403088E-3</v>
      </c>
      <c r="J164" s="12">
        <f t="shared" si="29"/>
        <v>0</v>
      </c>
      <c r="K164" s="41">
        <f>'Survival-1cycle NMA'!AG165</f>
        <v>1.35506196776006E-2</v>
      </c>
      <c r="L164" s="12">
        <v>2.4332833553549E-2</v>
      </c>
      <c r="M164" s="12">
        <v>3.0717887252547701E-2</v>
      </c>
      <c r="N164" s="12">
        <v>3.6708949183622601E-4</v>
      </c>
      <c r="O164" s="41">
        <f>'Survival-1cycle NMA'!AF165</f>
        <v>1.6203817657403088E-3</v>
      </c>
      <c r="P164" s="12">
        <f t="shared" si="30"/>
        <v>0</v>
      </c>
      <c r="Q164" s="41">
        <f>'Survival-1cycle NMA'!AG165</f>
        <v>1.35506196776006E-2</v>
      </c>
      <c r="R164" s="12">
        <v>3.0717887252547701E-2</v>
      </c>
      <c r="S164" s="12">
        <f t="shared" si="31"/>
        <v>3.0350797760711475E-2</v>
      </c>
      <c r="T164" s="12">
        <v>3.6708949183622601E-4</v>
      </c>
      <c r="U164" s="41">
        <f>'Survival-1cycle NMA'!AH165</f>
        <v>1.8862479436706551E-6</v>
      </c>
      <c r="V164" s="12">
        <f t="shared" si="32"/>
        <v>0</v>
      </c>
      <c r="W164" s="41">
        <f>'Survival-1cycle NMA'!AI165</f>
        <v>3.0123902027769458E-4</v>
      </c>
      <c r="X164" s="41">
        <f>'Survival-1cycle NMA'!AF165</f>
        <v>1.6203817657403088E-3</v>
      </c>
      <c r="Y164" s="12">
        <f t="shared" si="33"/>
        <v>0</v>
      </c>
      <c r="Z164" s="41">
        <f>'Survival-1cycle NMA'!AG165</f>
        <v>1.35506196776006E-2</v>
      </c>
      <c r="AA164" s="41">
        <f>'Survival-1cycle NMA'!AN165</f>
        <v>1.5164466636391935E-4</v>
      </c>
      <c r="AB164" s="12">
        <f t="shared" si="34"/>
        <v>1.5164412467349569E-4</v>
      </c>
      <c r="AC164" s="41">
        <f>'Survival-1cycle NMA'!AO165</f>
        <v>5.4169042366237135E-10</v>
      </c>
      <c r="AD164" s="41">
        <f>'Survival-1cycle NMA'!AJ165</f>
        <v>3.8555715075294098E-8</v>
      </c>
      <c r="AE164" s="12">
        <f t="shared" si="35"/>
        <v>0</v>
      </c>
      <c r="AF164" s="41">
        <f>'Survival-1cycle NMA'!AK165</f>
        <v>1.0069234691591693E-2</v>
      </c>
      <c r="AG164" s="12">
        <v>3.0717887252547701E-2</v>
      </c>
      <c r="AH164" s="12">
        <f t="shared" si="36"/>
        <v>3.0350797760711475E-2</v>
      </c>
      <c r="AI164" s="12">
        <v>3.6708949183622601E-4</v>
      </c>
      <c r="AJ164" s="41">
        <f>'Survival-1cycle NMA'!AL165</f>
        <v>1.1400791271882836E-27</v>
      </c>
      <c r="AK164" s="12">
        <f t="shared" si="37"/>
        <v>0</v>
      </c>
      <c r="AL164" s="41">
        <f>'Survival-1cycle NMA'!AM165</f>
        <v>3.534205976612544E-5</v>
      </c>
      <c r="AM164" s="41">
        <f>'Survival-1cycle NMA'!AN165</f>
        <v>1.5164466636391935E-4</v>
      </c>
      <c r="AN164" s="12">
        <f t="shared" si="38"/>
        <v>1.5164412467349569E-4</v>
      </c>
      <c r="AO164" s="41">
        <f>'Survival-1cycle NMA'!AO165</f>
        <v>5.4169042366237135E-10</v>
      </c>
    </row>
    <row r="165" spans="1:41">
      <c r="A165" s="12">
        <v>162</v>
      </c>
      <c r="B165" s="12">
        <f t="shared" si="26"/>
        <v>9.2630136986301377</v>
      </c>
      <c r="C165" s="41">
        <f>'Survival-1cycle NMA'!AD166</f>
        <v>1.1286215851417811E-7</v>
      </c>
      <c r="D165" s="41">
        <f>'Survival-1cycle NMA'!AE166</f>
        <v>7.1295954902091355E-2</v>
      </c>
      <c r="E165" s="12">
        <f t="shared" si="27"/>
        <v>0</v>
      </c>
      <c r="F165" s="12">
        <v>3.0360681782523199E-2</v>
      </c>
      <c r="G165" s="12">
        <v>3.58133137858796E-4</v>
      </c>
      <c r="H165" s="12">
        <f t="shared" si="28"/>
        <v>3.0002548644664402E-2</v>
      </c>
      <c r="I165" s="41">
        <f>'Survival-1cycle NMA'!AF166</f>
        <v>1.5577776142702961E-3</v>
      </c>
      <c r="J165" s="12">
        <f t="shared" si="29"/>
        <v>0</v>
      </c>
      <c r="K165" s="41">
        <f>'Survival-1cycle NMA'!AG166</f>
        <v>1.3374719621543461E-2</v>
      </c>
      <c r="L165" s="12">
        <v>2.3994032642870099E-2</v>
      </c>
      <c r="M165" s="12">
        <v>3.0360681782523199E-2</v>
      </c>
      <c r="N165" s="12">
        <v>3.58133137858796E-4</v>
      </c>
      <c r="O165" s="41">
        <f>'Survival-1cycle NMA'!AF166</f>
        <v>1.5577776142702961E-3</v>
      </c>
      <c r="P165" s="12">
        <f t="shared" si="30"/>
        <v>0</v>
      </c>
      <c r="Q165" s="41">
        <f>'Survival-1cycle NMA'!AG166</f>
        <v>1.3374719621543461E-2</v>
      </c>
      <c r="R165" s="12">
        <v>3.0360681782523199E-2</v>
      </c>
      <c r="S165" s="12">
        <f t="shared" si="31"/>
        <v>3.0002548644664402E-2</v>
      </c>
      <c r="T165" s="12">
        <v>3.58133137858796E-4</v>
      </c>
      <c r="U165" s="41">
        <f>'Survival-1cycle NMA'!AH166</f>
        <v>1.6684607472723222E-6</v>
      </c>
      <c r="V165" s="12">
        <f t="shared" si="32"/>
        <v>0</v>
      </c>
      <c r="W165" s="41">
        <f>'Survival-1cycle NMA'!AI166</f>
        <v>2.9039459335016086E-4</v>
      </c>
      <c r="X165" s="41">
        <f>'Survival-1cycle NMA'!AF166</f>
        <v>1.5577776142702961E-3</v>
      </c>
      <c r="Y165" s="12">
        <f t="shared" si="33"/>
        <v>0</v>
      </c>
      <c r="Z165" s="41">
        <f>'Survival-1cycle NMA'!AG166</f>
        <v>1.3374719621543461E-2</v>
      </c>
      <c r="AA165" s="41">
        <f>'Survival-1cycle NMA'!AN166</f>
        <v>1.4337855016202325E-4</v>
      </c>
      <c r="AB165" s="12">
        <f t="shared" si="34"/>
        <v>1.43378062170603E-4</v>
      </c>
      <c r="AC165" s="41">
        <f>'Survival-1cycle NMA'!AO166</f>
        <v>4.8799142023554051E-10</v>
      </c>
      <c r="AD165" s="41">
        <f>'Survival-1cycle NMA'!AJ166</f>
        <v>3.1877103793682555E-8</v>
      </c>
      <c r="AE165" s="12">
        <f t="shared" si="35"/>
        <v>0</v>
      </c>
      <c r="AF165" s="41">
        <f>'Survival-1cycle NMA'!AK166</f>
        <v>9.9111194041314292E-3</v>
      </c>
      <c r="AG165" s="12">
        <v>3.0360681782523199E-2</v>
      </c>
      <c r="AH165" s="12">
        <f t="shared" si="36"/>
        <v>3.0002548644664402E-2</v>
      </c>
      <c r="AI165" s="12">
        <v>3.58133137858796E-4</v>
      </c>
      <c r="AJ165" s="41">
        <f>'Survival-1cycle NMA'!AL166</f>
        <v>4.6863546325439789E-28</v>
      </c>
      <c r="AK165" s="12">
        <f t="shared" si="37"/>
        <v>0</v>
      </c>
      <c r="AL165" s="41">
        <f>'Survival-1cycle NMA'!AM166</f>
        <v>3.3723293498486496E-5</v>
      </c>
      <c r="AM165" s="41">
        <f>'Survival-1cycle NMA'!AN166</f>
        <v>1.4337855016202325E-4</v>
      </c>
      <c r="AN165" s="12">
        <f t="shared" si="38"/>
        <v>1.43378062170603E-4</v>
      </c>
      <c r="AO165" s="41">
        <f>'Survival-1cycle NMA'!AO166</f>
        <v>4.8799142023554051E-10</v>
      </c>
    </row>
    <row r="166" spans="1:41">
      <c r="A166" s="12">
        <v>163</v>
      </c>
      <c r="B166" s="12">
        <f t="shared" si="26"/>
        <v>9.3205479452054796</v>
      </c>
      <c r="C166" s="41">
        <f>'Survival-1cycle NMA'!AD167</f>
        <v>9.6266450138606527E-8</v>
      </c>
      <c r="D166" s="41">
        <f>'Survival-1cycle NMA'!AE167</f>
        <v>7.0891491960345943E-2</v>
      </c>
      <c r="E166" s="12">
        <f t="shared" si="27"/>
        <v>0</v>
      </c>
      <c r="F166" s="12">
        <v>3.00090983703666E-2</v>
      </c>
      <c r="G166" s="12">
        <v>3.4943357579781602E-4</v>
      </c>
      <c r="H166" s="12">
        <f t="shared" si="28"/>
        <v>2.9659664794568785E-2</v>
      </c>
      <c r="I166" s="41">
        <f>'Survival-1cycle NMA'!AF167</f>
        <v>1.4976209160418945E-3</v>
      </c>
      <c r="J166" s="12">
        <f t="shared" si="29"/>
        <v>0</v>
      </c>
      <c r="K166" s="41">
        <f>'Survival-1cycle NMA'!AG167</f>
        <v>1.3201874485983379E-2</v>
      </c>
      <c r="L166" s="12">
        <v>2.3661259242073001E-2</v>
      </c>
      <c r="M166" s="12">
        <v>3.00090983703666E-2</v>
      </c>
      <c r="N166" s="12">
        <v>3.4943357579781602E-4</v>
      </c>
      <c r="O166" s="41">
        <f>'Survival-1cycle NMA'!AF167</f>
        <v>1.4976209160418945E-3</v>
      </c>
      <c r="P166" s="12">
        <f t="shared" si="30"/>
        <v>0</v>
      </c>
      <c r="Q166" s="41">
        <f>'Survival-1cycle NMA'!AG167</f>
        <v>1.3201874485983379E-2</v>
      </c>
      <c r="R166" s="12">
        <v>3.00090983703666E-2</v>
      </c>
      <c r="S166" s="12">
        <f t="shared" si="31"/>
        <v>2.9659664794568785E-2</v>
      </c>
      <c r="T166" s="12">
        <v>3.4943357579781602E-4</v>
      </c>
      <c r="U166" s="41">
        <f>'Survival-1cycle NMA'!AH167</f>
        <v>1.4752562184020837E-6</v>
      </c>
      <c r="V166" s="12">
        <f t="shared" si="32"/>
        <v>0</v>
      </c>
      <c r="W166" s="41">
        <f>'Survival-1cycle NMA'!AI167</f>
        <v>2.799752767211555E-4</v>
      </c>
      <c r="X166" s="41">
        <f>'Survival-1cycle NMA'!AF167</f>
        <v>1.4976209160418945E-3</v>
      </c>
      <c r="Y166" s="12">
        <f t="shared" si="33"/>
        <v>0</v>
      </c>
      <c r="Z166" s="41">
        <f>'Survival-1cycle NMA'!AG167</f>
        <v>1.3201874485983379E-2</v>
      </c>
      <c r="AA166" s="41">
        <f>'Survival-1cycle NMA'!AN167</f>
        <v>1.3556505096890711E-4</v>
      </c>
      <c r="AB166" s="12">
        <f t="shared" si="34"/>
        <v>1.3556461120979568E-4</v>
      </c>
      <c r="AC166" s="41">
        <f>'Survival-1cycle NMA'!AO167</f>
        <v>4.3975911142184603E-10</v>
      </c>
      <c r="AD166" s="41">
        <f>'Survival-1cycle NMA'!AJ167</f>
        <v>2.6330256748895356E-8</v>
      </c>
      <c r="AE166" s="12">
        <f t="shared" si="35"/>
        <v>0</v>
      </c>
      <c r="AF166" s="41">
        <f>'Survival-1cycle NMA'!AK167</f>
        <v>9.7561366252957825E-3</v>
      </c>
      <c r="AG166" s="12">
        <v>3.00090983703666E-2</v>
      </c>
      <c r="AH166" s="12">
        <f t="shared" si="36"/>
        <v>2.9659664794568785E-2</v>
      </c>
      <c r="AI166" s="12">
        <v>3.4943357579781602E-4</v>
      </c>
      <c r="AJ166" s="41">
        <f>'Survival-1cycle NMA'!AL167</f>
        <v>1.9121378654624813E-28</v>
      </c>
      <c r="AK166" s="12">
        <f t="shared" si="37"/>
        <v>0</v>
      </c>
      <c r="AL166" s="41">
        <f>'Survival-1cycle NMA'!AM167</f>
        <v>3.2183822876642795E-5</v>
      </c>
      <c r="AM166" s="41">
        <f>'Survival-1cycle NMA'!AN167</f>
        <v>1.3556505096890711E-4</v>
      </c>
      <c r="AN166" s="12">
        <f t="shared" si="38"/>
        <v>1.3556461120979568E-4</v>
      </c>
      <c r="AO166" s="41">
        <f>'Survival-1cycle NMA'!AO167</f>
        <v>4.3975911142184603E-10</v>
      </c>
    </row>
    <row r="167" spans="1:41">
      <c r="A167" s="12">
        <v>164</v>
      </c>
      <c r="B167" s="12">
        <f t="shared" si="26"/>
        <v>9.3780821917808215</v>
      </c>
      <c r="C167" s="41">
        <f>'Survival-1cycle NMA'!AD168</f>
        <v>8.2061001891840712E-8</v>
      </c>
      <c r="D167" s="41">
        <f>'Survival-1cycle NMA'!AE168</f>
        <v>7.0491246824043508E-2</v>
      </c>
      <c r="E167" s="12">
        <f t="shared" si="27"/>
        <v>0</v>
      </c>
      <c r="F167" s="12">
        <v>2.96630238620081E-2</v>
      </c>
      <c r="G167" s="12">
        <v>3.4098231377384998E-4</v>
      </c>
      <c r="H167" s="12">
        <f t="shared" si="28"/>
        <v>2.932204154823425E-2</v>
      </c>
      <c r="I167" s="41">
        <f>'Survival-1cycle NMA'!AF168</f>
        <v>1.4398148206962685E-3</v>
      </c>
      <c r="J167" s="12">
        <f t="shared" si="29"/>
        <v>0</v>
      </c>
      <c r="K167" s="41">
        <f>'Survival-1cycle NMA'!AG168</f>
        <v>1.3032017073349066E-2</v>
      </c>
      <c r="L167" s="12">
        <v>2.3334381462062501E-2</v>
      </c>
      <c r="M167" s="12">
        <v>2.96630238620081E-2</v>
      </c>
      <c r="N167" s="12">
        <v>3.4098231377384998E-4</v>
      </c>
      <c r="O167" s="41">
        <f>'Survival-1cycle NMA'!AF168</f>
        <v>1.4398148206962685E-3</v>
      </c>
      <c r="P167" s="12">
        <f t="shared" si="30"/>
        <v>0</v>
      </c>
      <c r="Q167" s="41">
        <f>'Survival-1cycle NMA'!AG168</f>
        <v>1.3032017073349066E-2</v>
      </c>
      <c r="R167" s="12">
        <v>2.96630238620081E-2</v>
      </c>
      <c r="S167" s="12">
        <f t="shared" si="31"/>
        <v>2.932204154823425E-2</v>
      </c>
      <c r="T167" s="12">
        <v>3.4098231377384998E-4</v>
      </c>
      <c r="U167" s="41">
        <f>'Survival-1cycle NMA'!AH168</f>
        <v>1.3039281787887218E-6</v>
      </c>
      <c r="V167" s="12">
        <f t="shared" si="32"/>
        <v>0</v>
      </c>
      <c r="W167" s="41">
        <f>'Survival-1cycle NMA'!AI168</f>
        <v>2.6996303042968619E-4</v>
      </c>
      <c r="X167" s="41">
        <f>'Survival-1cycle NMA'!AF168</f>
        <v>1.4398148206962685E-3</v>
      </c>
      <c r="Y167" s="12">
        <f t="shared" si="33"/>
        <v>0</v>
      </c>
      <c r="Z167" s="41">
        <f>'Survival-1cycle NMA'!AG168</f>
        <v>1.3032017073349066E-2</v>
      </c>
      <c r="AA167" s="41">
        <f>'Survival-1cycle NMA'!AN168</f>
        <v>1.2817927769804568E-4</v>
      </c>
      <c r="AB167" s="12">
        <f t="shared" si="34"/>
        <v>1.2817888127564128E-4</v>
      </c>
      <c r="AC167" s="41">
        <f>'Survival-1cycle NMA'!AO168</f>
        <v>3.9642240440806461E-10</v>
      </c>
      <c r="AD167" s="41">
        <f>'Survival-1cycle NMA'!AJ168</f>
        <v>2.172790752697111E-8</v>
      </c>
      <c r="AE167" s="12">
        <f t="shared" si="35"/>
        <v>0</v>
      </c>
      <c r="AF167" s="41">
        <f>'Survival-1cycle NMA'!AK168</f>
        <v>9.6042108577490404E-3</v>
      </c>
      <c r="AG167" s="12">
        <v>2.96630238620081E-2</v>
      </c>
      <c r="AH167" s="12">
        <f t="shared" si="36"/>
        <v>2.932204154823425E-2</v>
      </c>
      <c r="AI167" s="12">
        <v>3.4098231377384998E-4</v>
      </c>
      <c r="AJ167" s="41">
        <f>'Survival-1cycle NMA'!AL168</f>
        <v>7.7442478597879991E-29</v>
      </c>
      <c r="AK167" s="12">
        <f t="shared" si="37"/>
        <v>0</v>
      </c>
      <c r="AL167" s="41">
        <f>'Survival-1cycle NMA'!AM168</f>
        <v>3.071950963298058E-5</v>
      </c>
      <c r="AM167" s="41">
        <f>'Survival-1cycle NMA'!AN168</f>
        <v>1.2817927769804568E-4</v>
      </c>
      <c r="AN167" s="12">
        <f t="shared" si="38"/>
        <v>1.2817888127564128E-4</v>
      </c>
      <c r="AO167" s="41">
        <f>'Survival-1cycle NMA'!AO168</f>
        <v>3.9642240440806461E-10</v>
      </c>
    </row>
    <row r="168" spans="1:41">
      <c r="A168" s="12">
        <v>165</v>
      </c>
      <c r="B168" s="12">
        <f t="shared" si="26"/>
        <v>9.4356164383561651</v>
      </c>
      <c r="C168" s="41">
        <f>'Survival-1cycle NMA'!AD169</f>
        <v>6.9909228821170954E-8</v>
      </c>
      <c r="D168" s="41">
        <f>'Survival-1cycle NMA'!AE169</f>
        <v>7.0095153060343834E-2</v>
      </c>
      <c r="E168" s="12">
        <f t="shared" si="27"/>
        <v>0</v>
      </c>
      <c r="F168" s="12">
        <v>2.9322347897973E-2</v>
      </c>
      <c r="G168" s="12">
        <v>3.3277117884835501E-4</v>
      </c>
      <c r="H168" s="12">
        <f t="shared" si="28"/>
        <v>2.8989576719124645E-2</v>
      </c>
      <c r="I168" s="41">
        <f>'Survival-1cycle NMA'!AF169</f>
        <v>1.38426635834023E-3</v>
      </c>
      <c r="J168" s="12">
        <f t="shared" si="29"/>
        <v>0</v>
      </c>
      <c r="K168" s="41">
        <f>'Survival-1cycle NMA'!AG169</f>
        <v>1.286508198563989E-2</v>
      </c>
      <c r="L168" s="12">
        <v>2.30132708596241E-2</v>
      </c>
      <c r="M168" s="12">
        <v>2.9322347897973E-2</v>
      </c>
      <c r="N168" s="12">
        <v>3.3277117884835501E-4</v>
      </c>
      <c r="O168" s="41">
        <f>'Survival-1cycle NMA'!AF169</f>
        <v>1.38426635834023E-3</v>
      </c>
      <c r="P168" s="12">
        <f t="shared" si="30"/>
        <v>0</v>
      </c>
      <c r="Q168" s="41">
        <f>'Survival-1cycle NMA'!AG169</f>
        <v>1.286508198563989E-2</v>
      </c>
      <c r="R168" s="12">
        <v>2.9322347897973E-2</v>
      </c>
      <c r="S168" s="12">
        <f t="shared" si="31"/>
        <v>2.8989576719124645E-2</v>
      </c>
      <c r="T168" s="12">
        <v>3.3277117884835501E-4</v>
      </c>
      <c r="U168" s="41">
        <f>'Survival-1cycle NMA'!AH169</f>
        <v>1.1520601405810781E-6</v>
      </c>
      <c r="V168" s="12">
        <f t="shared" si="32"/>
        <v>0</v>
      </c>
      <c r="W168" s="41">
        <f>'Survival-1cycle NMA'!AI169</f>
        <v>2.6034063883810705E-4</v>
      </c>
      <c r="X168" s="41">
        <f>'Survival-1cycle NMA'!AF169</f>
        <v>1.38426635834023E-3</v>
      </c>
      <c r="Y168" s="12">
        <f t="shared" si="33"/>
        <v>0</v>
      </c>
      <c r="Z168" s="41">
        <f>'Survival-1cycle NMA'!AG169</f>
        <v>1.286508198563989E-2</v>
      </c>
      <c r="AA168" s="41">
        <f>'Survival-1cycle NMA'!AN169</f>
        <v>1.2119771370666657E-4</v>
      </c>
      <c r="AB168" s="12">
        <f t="shared" si="34"/>
        <v>1.2119735623528121E-4</v>
      </c>
      <c r="AC168" s="41">
        <f>'Survival-1cycle NMA'!AO169</f>
        <v>3.5747138536314927E-10</v>
      </c>
      <c r="AD168" s="41">
        <f>'Survival-1cycle NMA'!AJ169</f>
        <v>1.7912974770424179E-8</v>
      </c>
      <c r="AE168" s="12">
        <f t="shared" si="35"/>
        <v>0</v>
      </c>
      <c r="AF168" s="41">
        <f>'Survival-1cycle NMA'!AK169</f>
        <v>9.45526875705777E-3</v>
      </c>
      <c r="AG168" s="12">
        <v>2.9322347897973E-2</v>
      </c>
      <c r="AH168" s="12">
        <f t="shared" si="36"/>
        <v>2.8989576719124645E-2</v>
      </c>
      <c r="AI168" s="12">
        <v>3.3277117884835501E-4</v>
      </c>
      <c r="AJ168" s="41">
        <f>'Survival-1cycle NMA'!AL169</f>
        <v>3.1132026931977757E-29</v>
      </c>
      <c r="AK168" s="12">
        <f t="shared" si="37"/>
        <v>0</v>
      </c>
      <c r="AL168" s="41">
        <f>'Survival-1cycle NMA'!AM169</f>
        <v>2.9326444774407005E-5</v>
      </c>
      <c r="AM168" s="41">
        <f>'Survival-1cycle NMA'!AN169</f>
        <v>1.2119771370666657E-4</v>
      </c>
      <c r="AN168" s="12">
        <f t="shared" si="38"/>
        <v>1.2119735623528121E-4</v>
      </c>
      <c r="AO168" s="41">
        <f>'Survival-1cycle NMA'!AO169</f>
        <v>3.5747138536314927E-10</v>
      </c>
    </row>
    <row r="169" spans="1:41">
      <c r="A169" s="12">
        <v>166</v>
      </c>
      <c r="B169" s="12">
        <f t="shared" si="26"/>
        <v>9.493150684931507</v>
      </c>
      <c r="C169" s="41">
        <f>'Survival-1cycle NMA'!AD170</f>
        <v>5.9520781964707357E-8</v>
      </c>
      <c r="D169" s="41">
        <f>'Survival-1cycle NMA'!AE170</f>
        <v>6.9703145652761964E-2</v>
      </c>
      <c r="E169" s="12">
        <f t="shared" si="27"/>
        <v>0</v>
      </c>
      <c r="F169" s="12">
        <v>2.8986962831260801E-2</v>
      </c>
      <c r="G169" s="12">
        <v>3.2479230359196799E-4</v>
      </c>
      <c r="H169" s="12">
        <f t="shared" si="28"/>
        <v>2.8662170527668833E-2</v>
      </c>
      <c r="I169" s="41">
        <f>'Survival-1cycle NMA'!AF170</f>
        <v>1.3308862821028904E-3</v>
      </c>
      <c r="J169" s="12">
        <f t="shared" si="29"/>
        <v>0</v>
      </c>
      <c r="K169" s="41">
        <f>'Survival-1cycle NMA'!AG170</f>
        <v>1.2701005567450484E-2</v>
      </c>
      <c r="L169" s="12">
        <v>2.26978023324024E-2</v>
      </c>
      <c r="M169" s="12">
        <v>2.8986962831260801E-2</v>
      </c>
      <c r="N169" s="12">
        <v>3.2479230359196799E-4</v>
      </c>
      <c r="O169" s="41">
        <f>'Survival-1cycle NMA'!AF170</f>
        <v>1.3308862821028904E-3</v>
      </c>
      <c r="P169" s="12">
        <f t="shared" si="30"/>
        <v>0</v>
      </c>
      <c r="Q169" s="41">
        <f>'Survival-1cycle NMA'!AG170</f>
        <v>1.2701005567450484E-2</v>
      </c>
      <c r="R169" s="12">
        <v>2.8986962831260801E-2</v>
      </c>
      <c r="S169" s="12">
        <f t="shared" si="31"/>
        <v>2.8662170527668833E-2</v>
      </c>
      <c r="T169" s="12">
        <v>3.2479230359196799E-4</v>
      </c>
      <c r="U169" s="41">
        <f>'Survival-1cycle NMA'!AH170</f>
        <v>1.0174952640789462E-6</v>
      </c>
      <c r="V169" s="12">
        <f t="shared" si="32"/>
        <v>0</v>
      </c>
      <c r="W169" s="41">
        <f>'Survival-1cycle NMA'!AI170</f>
        <v>2.5109167026861394E-4</v>
      </c>
      <c r="X169" s="41">
        <f>'Survival-1cycle NMA'!AF170</f>
        <v>1.3308862821028904E-3</v>
      </c>
      <c r="Y169" s="12">
        <f t="shared" si="33"/>
        <v>0</v>
      </c>
      <c r="Z169" s="41">
        <f>'Survival-1cycle NMA'!AG170</f>
        <v>1.2701005567450484E-2</v>
      </c>
      <c r="AA169" s="41">
        <f>'Survival-1cycle NMA'!AN170</f>
        <v>1.1459814062193856E-4</v>
      </c>
      <c r="AB169" s="12">
        <f t="shared" si="34"/>
        <v>1.1459781817133514E-4</v>
      </c>
      <c r="AC169" s="41">
        <f>'Survival-1cycle NMA'!AO170</f>
        <v>3.224506034219889E-10</v>
      </c>
      <c r="AD169" s="41">
        <f>'Survival-1cycle NMA'!AJ170</f>
        <v>1.47538358688559E-8</v>
      </c>
      <c r="AE169" s="12">
        <f t="shared" si="35"/>
        <v>0</v>
      </c>
      <c r="AF169" s="41">
        <f>'Survival-1cycle NMA'!AK170</f>
        <v>9.3092390606096011E-3</v>
      </c>
      <c r="AG169" s="12">
        <v>2.8986962831260801E-2</v>
      </c>
      <c r="AH169" s="12">
        <f t="shared" si="36"/>
        <v>2.8662170527668833E-2</v>
      </c>
      <c r="AI169" s="12">
        <v>3.2479230359196799E-4</v>
      </c>
      <c r="AJ169" s="41">
        <f>'Survival-1cycle NMA'!AL170</f>
        <v>1.2422122427540801E-29</v>
      </c>
      <c r="AK169" s="12">
        <f t="shared" si="37"/>
        <v>0</v>
      </c>
      <c r="AL169" s="41">
        <f>'Survival-1cycle NMA'!AM170</f>
        <v>2.8000935141052762E-5</v>
      </c>
      <c r="AM169" s="41">
        <f>'Survival-1cycle NMA'!AN170</f>
        <v>1.1459814062193856E-4</v>
      </c>
      <c r="AN169" s="12">
        <f t="shared" si="38"/>
        <v>1.1459781817133514E-4</v>
      </c>
      <c r="AO169" s="41">
        <f>'Survival-1cycle NMA'!AO170</f>
        <v>3.224506034219889E-10</v>
      </c>
    </row>
    <row r="170" spans="1:41">
      <c r="A170" s="12">
        <v>167</v>
      </c>
      <c r="B170" s="12">
        <f t="shared" si="26"/>
        <v>9.5506849315068489</v>
      </c>
      <c r="C170" s="41">
        <f>'Survival-1cycle NMA'!AD171</f>
        <v>5.0645369330303657E-8</v>
      </c>
      <c r="D170" s="41">
        <f>'Survival-1cycle NMA'!AE171</f>
        <v>6.9315160962944627E-2</v>
      </c>
      <c r="E170" s="12">
        <f t="shared" si="27"/>
        <v>0</v>
      </c>
      <c r="F170" s="12">
        <v>2.86567636480272E-2</v>
      </c>
      <c r="G170" s="12">
        <v>3.1703811328023199E-4</v>
      </c>
      <c r="H170" s="12">
        <f t="shared" si="28"/>
        <v>2.8339725534746969E-2</v>
      </c>
      <c r="I170" s="41">
        <f>'Survival-1cycle NMA'!AF171</f>
        <v>1.2795889171602838E-3</v>
      </c>
      <c r="J170" s="12">
        <f t="shared" si="29"/>
        <v>0</v>
      </c>
      <c r="K170" s="41">
        <f>'Survival-1cycle NMA'!AG171</f>
        <v>1.2539725851080281E-2</v>
      </c>
      <c r="L170" s="12">
        <v>2.2387854017545099E-2</v>
      </c>
      <c r="M170" s="12">
        <v>2.86567636480272E-2</v>
      </c>
      <c r="N170" s="12">
        <v>3.1703811328023199E-4</v>
      </c>
      <c r="O170" s="41">
        <f>'Survival-1cycle NMA'!AF171</f>
        <v>1.2795889171602838E-3</v>
      </c>
      <c r="P170" s="12">
        <f t="shared" si="30"/>
        <v>0</v>
      </c>
      <c r="Q170" s="41">
        <f>'Survival-1cycle NMA'!AG171</f>
        <v>1.2539725851080281E-2</v>
      </c>
      <c r="R170" s="12">
        <v>2.86567636480272E-2</v>
      </c>
      <c r="S170" s="12">
        <f t="shared" si="31"/>
        <v>2.8339725534746969E-2</v>
      </c>
      <c r="T170" s="12">
        <v>3.1703811328023199E-4</v>
      </c>
      <c r="U170" s="41">
        <f>'Survival-1cycle NMA'!AH171</f>
        <v>8.9830931884430261E-7</v>
      </c>
      <c r="V170" s="12">
        <f t="shared" si="32"/>
        <v>0</v>
      </c>
      <c r="W170" s="41">
        <f>'Survival-1cycle NMA'!AI171</f>
        <v>2.4220043874830671E-4</v>
      </c>
      <c r="X170" s="41">
        <f>'Survival-1cycle NMA'!AF171</f>
        <v>1.2795889171602838E-3</v>
      </c>
      <c r="Y170" s="12">
        <f t="shared" si="33"/>
        <v>0</v>
      </c>
      <c r="Z170" s="41">
        <f>'Survival-1cycle NMA'!AG171</f>
        <v>1.2539725851080281E-2</v>
      </c>
      <c r="AA170" s="41">
        <f>'Survival-1cycle NMA'!AN171</f>
        <v>1.083595664017703E-4</v>
      </c>
      <c r="AB170" s="12">
        <f t="shared" si="34"/>
        <v>1.0835927544866064E-4</v>
      </c>
      <c r="AC170" s="41">
        <f>'Survival-1cycle NMA'!AO171</f>
        <v>2.909531096651132E-10</v>
      </c>
      <c r="AD170" s="41">
        <f>'Survival-1cycle NMA'!AJ171</f>
        <v>1.2140316976426823E-8</v>
      </c>
      <c r="AE170" s="12">
        <f t="shared" si="35"/>
        <v>0</v>
      </c>
      <c r="AF170" s="41">
        <f>'Survival-1cycle NMA'!AK171</f>
        <v>9.166052519202517E-3</v>
      </c>
      <c r="AG170" s="12">
        <v>2.86567636480272E-2</v>
      </c>
      <c r="AH170" s="12">
        <f t="shared" si="36"/>
        <v>2.8339725534746969E-2</v>
      </c>
      <c r="AI170" s="12">
        <v>3.1703811328023199E-4</v>
      </c>
      <c r="AJ170" s="41">
        <f>'Survival-1cycle NMA'!AL171</f>
        <v>4.919677519189026E-30</v>
      </c>
      <c r="AK170" s="12">
        <f t="shared" si="37"/>
        <v>0</v>
      </c>
      <c r="AL170" s="41">
        <f>'Survival-1cycle NMA'!AM171</f>
        <v>2.6739490796270608E-5</v>
      </c>
      <c r="AM170" s="41">
        <f>'Survival-1cycle NMA'!AN171</f>
        <v>1.083595664017703E-4</v>
      </c>
      <c r="AN170" s="12">
        <f t="shared" si="38"/>
        <v>1.0835927544866064E-4</v>
      </c>
      <c r="AO170" s="41">
        <f>'Survival-1cycle NMA'!AO171</f>
        <v>2.909531096651132E-10</v>
      </c>
    </row>
    <row r="171" spans="1:41">
      <c r="A171" s="12">
        <v>168</v>
      </c>
      <c r="B171" s="12">
        <f t="shared" si="26"/>
        <v>9.6082191780821926</v>
      </c>
      <c r="C171" s="41">
        <f>'Survival-1cycle NMA'!AD172</f>
        <v>4.3067377501744945E-8</v>
      </c>
      <c r="D171" s="41">
        <f>'Survival-1cycle NMA'!AE172</f>
        <v>6.8931136693695577E-2</v>
      </c>
      <c r="E171" s="12">
        <f t="shared" si="27"/>
        <v>0</v>
      </c>
      <c r="F171" s="12">
        <v>2.8331647890962E-2</v>
      </c>
      <c r="G171" s="12">
        <v>3.09501313684573E-4</v>
      </c>
      <c r="H171" s="12">
        <f t="shared" si="28"/>
        <v>2.8022146577277428E-2</v>
      </c>
      <c r="I171" s="41">
        <f>'Survival-1cycle NMA'!AF172</f>
        <v>1.2302920159593263E-3</v>
      </c>
      <c r="J171" s="12">
        <f t="shared" si="29"/>
        <v>0</v>
      </c>
      <c r="K171" s="41">
        <f>'Survival-1cycle NMA'!AG172</f>
        <v>1.238118250364169E-2</v>
      </c>
      <c r="L171" s="12">
        <v>2.2083307193866301E-2</v>
      </c>
      <c r="M171" s="12">
        <v>2.8331647890962E-2</v>
      </c>
      <c r="N171" s="12">
        <v>3.09501313684573E-4</v>
      </c>
      <c r="O171" s="41">
        <f>'Survival-1cycle NMA'!AF172</f>
        <v>1.2302920159593263E-3</v>
      </c>
      <c r="P171" s="12">
        <f t="shared" si="30"/>
        <v>0</v>
      </c>
      <c r="Q171" s="41">
        <f>'Survival-1cycle NMA'!AG172</f>
        <v>1.238118250364169E-2</v>
      </c>
      <c r="R171" s="12">
        <v>2.8331647890962E-2</v>
      </c>
      <c r="S171" s="12">
        <f t="shared" si="31"/>
        <v>2.8022146577277428E-2</v>
      </c>
      <c r="T171" s="12">
        <v>3.09501313684573E-4</v>
      </c>
      <c r="U171" s="41">
        <f>'Survival-1cycle NMA'!AH172</f>
        <v>7.9278636069714848E-7</v>
      </c>
      <c r="V171" s="12">
        <f t="shared" si="32"/>
        <v>0</v>
      </c>
      <c r="W171" s="41">
        <f>'Survival-1cycle NMA'!AI172</f>
        <v>2.336519677458077E-4</v>
      </c>
      <c r="X171" s="41">
        <f>'Survival-1cycle NMA'!AF172</f>
        <v>1.2302920159593263E-3</v>
      </c>
      <c r="Y171" s="12">
        <f t="shared" si="33"/>
        <v>0</v>
      </c>
      <c r="Z171" s="41">
        <f>'Survival-1cycle NMA'!AG172</f>
        <v>1.238118250364169E-2</v>
      </c>
      <c r="AA171" s="41">
        <f>'Survival-1cycle NMA'!AN172</f>
        <v>1.0246215739434091E-4</v>
      </c>
      <c r="AB171" s="12">
        <f t="shared" si="34"/>
        <v>1.0246189477917668E-4</v>
      </c>
      <c r="AC171" s="41">
        <f>'Survival-1cycle NMA'!AO172</f>
        <v>2.6261516423456102E-10</v>
      </c>
      <c r="AD171" s="41">
        <f>'Survival-1cycle NMA'!AJ172</f>
        <v>9.9802947450835324E-9</v>
      </c>
      <c r="AE171" s="12">
        <f t="shared" si="35"/>
        <v>0</v>
      </c>
      <c r="AF171" s="41">
        <f>'Survival-1cycle NMA'!AK172</f>
        <v>9.0256418311922167E-3</v>
      </c>
      <c r="AG171" s="12">
        <v>2.8331647890962E-2</v>
      </c>
      <c r="AH171" s="12">
        <f t="shared" si="36"/>
        <v>2.8022146577277428E-2</v>
      </c>
      <c r="AI171" s="12">
        <v>3.09501313684573E-4</v>
      </c>
      <c r="AJ171" s="41">
        <f>'Survival-1cycle NMA'!AL172</f>
        <v>1.9338468748058303E-30</v>
      </c>
      <c r="AK171" s="12">
        <f t="shared" si="37"/>
        <v>0</v>
      </c>
      <c r="AL171" s="41">
        <f>'Survival-1cycle NMA'!AM172</f>
        <v>2.5538813193848154E-5</v>
      </c>
      <c r="AM171" s="41">
        <f>'Survival-1cycle NMA'!AN172</f>
        <v>1.0246215739434091E-4</v>
      </c>
      <c r="AN171" s="12">
        <f t="shared" si="38"/>
        <v>1.0246189477917668E-4</v>
      </c>
      <c r="AO171" s="41">
        <f>'Survival-1cycle NMA'!AO172</f>
        <v>2.6261516423456102E-10</v>
      </c>
    </row>
    <row r="172" spans="1:41">
      <c r="A172" s="12">
        <v>169</v>
      </c>
      <c r="B172" s="12">
        <f t="shared" si="26"/>
        <v>9.6657534246575345</v>
      </c>
      <c r="C172" s="41">
        <f>'Survival-1cycle NMA'!AD173</f>
        <v>3.6601193734571321E-8</v>
      </c>
      <c r="D172" s="41">
        <f>'Survival-1cycle NMA'!AE173</f>
        <v>6.8551011853202656E-2</v>
      </c>
      <c r="E172" s="12">
        <f t="shared" si="27"/>
        <v>0</v>
      </c>
      <c r="F172" s="12">
        <v>2.8011515585257801E-2</v>
      </c>
      <c r="G172" s="12">
        <v>3.0217487942809501E-4</v>
      </c>
      <c r="H172" s="12">
        <f t="shared" si="28"/>
        <v>2.7709340705829706E-2</v>
      </c>
      <c r="I172" s="41">
        <f>'Survival-1cycle NMA'!AF173</f>
        <v>1.1829166193833849E-3</v>
      </c>
      <c r="J172" s="12">
        <f t="shared" si="29"/>
        <v>0</v>
      </c>
      <c r="K172" s="41">
        <f>'Survival-1cycle NMA'!AG173</f>
        <v>1.2225316776084202E-2</v>
      </c>
      <c r="L172" s="12">
        <v>2.1784046187392901E-2</v>
      </c>
      <c r="M172" s="12">
        <v>2.8011515585257801E-2</v>
      </c>
      <c r="N172" s="12">
        <v>3.0217487942809501E-4</v>
      </c>
      <c r="O172" s="41">
        <f>'Survival-1cycle NMA'!AF173</f>
        <v>1.1829166193833849E-3</v>
      </c>
      <c r="P172" s="12">
        <f t="shared" si="30"/>
        <v>0</v>
      </c>
      <c r="Q172" s="41">
        <f>'Survival-1cycle NMA'!AG173</f>
        <v>1.2225316776084202E-2</v>
      </c>
      <c r="R172" s="12">
        <v>2.8011515585257801E-2</v>
      </c>
      <c r="S172" s="12">
        <f t="shared" si="31"/>
        <v>2.7709340705829706E-2</v>
      </c>
      <c r="T172" s="12">
        <v>3.0217487942809501E-4</v>
      </c>
      <c r="U172" s="41">
        <f>'Survival-1cycle NMA'!AH173</f>
        <v>6.9939686319392711E-7</v>
      </c>
      <c r="V172" s="12">
        <f t="shared" si="32"/>
        <v>0</v>
      </c>
      <c r="W172" s="41">
        <f>'Survival-1cycle NMA'!AI173</f>
        <v>2.2543195578925273E-4</v>
      </c>
      <c r="X172" s="41">
        <f>'Survival-1cycle NMA'!AF173</f>
        <v>1.1829166193833849E-3</v>
      </c>
      <c r="Y172" s="12">
        <f t="shared" si="33"/>
        <v>0</v>
      </c>
      <c r="Z172" s="41">
        <f>'Survival-1cycle NMA'!AG173</f>
        <v>1.2225316776084202E-2</v>
      </c>
      <c r="AA172" s="41">
        <f>'Survival-1cycle NMA'!AN173</f>
        <v>9.6887174173586018E-5</v>
      </c>
      <c r="AB172" s="12">
        <f t="shared" si="34"/>
        <v>9.6886937062051076E-5</v>
      </c>
      <c r="AC172" s="41">
        <f>'Survival-1cycle NMA'!AO173</f>
        <v>2.371115349463187E-10</v>
      </c>
      <c r="AD172" s="41">
        <f>'Survival-1cycle NMA'!AJ173</f>
        <v>8.1968197935160283E-9</v>
      </c>
      <c r="AE172" s="12">
        <f t="shared" si="35"/>
        <v>0</v>
      </c>
      <c r="AF172" s="41">
        <f>'Survival-1cycle NMA'!AK173</f>
        <v>8.8879415790904352E-3</v>
      </c>
      <c r="AG172" s="12">
        <v>2.8011515585257801E-2</v>
      </c>
      <c r="AH172" s="12">
        <f t="shared" si="36"/>
        <v>2.7709340705829706E-2</v>
      </c>
      <c r="AI172" s="12">
        <v>3.0217487942809501E-4</v>
      </c>
      <c r="AJ172" s="41">
        <f>'Survival-1cycle NMA'!AL173</f>
        <v>7.5447414691230397E-31</v>
      </c>
      <c r="AK172" s="12">
        <f t="shared" si="37"/>
        <v>0</v>
      </c>
      <c r="AL172" s="41">
        <f>'Survival-1cycle NMA'!AM173</f>
        <v>2.4395784072041325E-5</v>
      </c>
      <c r="AM172" s="41">
        <f>'Survival-1cycle NMA'!AN173</f>
        <v>9.6887174173586018E-5</v>
      </c>
      <c r="AN172" s="12">
        <f t="shared" si="38"/>
        <v>9.6886937062051076E-5</v>
      </c>
      <c r="AO172" s="41">
        <f>'Survival-1cycle NMA'!AO173</f>
        <v>2.371115349463187E-10</v>
      </c>
    </row>
    <row r="173" spans="1:41">
      <c r="A173" s="12">
        <v>170</v>
      </c>
      <c r="B173" s="12">
        <f t="shared" si="26"/>
        <v>9.7232876712328764</v>
      </c>
      <c r="C173" s="41">
        <f>'Survival-1cycle NMA'!AD174</f>
        <v>3.1087140422521002E-8</v>
      </c>
      <c r="D173" s="41">
        <f>'Survival-1cycle NMA'!AE174</f>
        <v>6.8174726720419451E-2</v>
      </c>
      <c r="E173" s="12">
        <f t="shared" si="27"/>
        <v>0</v>
      </c>
      <c r="F173" s="12">
        <v>2.7696269167068601E-2</v>
      </c>
      <c r="G173" s="12">
        <v>2.9505204287748701E-4</v>
      </c>
      <c r="H173" s="12">
        <f t="shared" si="28"/>
        <v>2.7401217124191114E-2</v>
      </c>
      <c r="I173" s="41">
        <f>'Survival-1cycle NMA'!AF174</f>
        <v>1.1373869236125749E-3</v>
      </c>
      <c r="J173" s="12">
        <f t="shared" si="29"/>
        <v>0</v>
      </c>
      <c r="K173" s="41">
        <f>'Survival-1cycle NMA'!AG174</f>
        <v>1.2072071454055474E-2</v>
      </c>
      <c r="L173" s="12">
        <v>2.1489958280161099E-2</v>
      </c>
      <c r="M173" s="12">
        <v>2.7696269167068601E-2</v>
      </c>
      <c r="N173" s="12">
        <v>2.9505204287748701E-4</v>
      </c>
      <c r="O173" s="41">
        <f>'Survival-1cycle NMA'!AF174</f>
        <v>1.1373869236125749E-3</v>
      </c>
      <c r="P173" s="12">
        <f t="shared" si="30"/>
        <v>0</v>
      </c>
      <c r="Q173" s="41">
        <f>'Survival-1cycle NMA'!AG174</f>
        <v>1.2072071454055474E-2</v>
      </c>
      <c r="R173" s="12">
        <v>2.7696269167068601E-2</v>
      </c>
      <c r="S173" s="12">
        <f t="shared" si="31"/>
        <v>2.7401217124191114E-2</v>
      </c>
      <c r="T173" s="12">
        <v>2.9505204287748701E-4</v>
      </c>
      <c r="U173" s="41">
        <f>'Survival-1cycle NMA'!AH174</f>
        <v>6.1677806606929854E-7</v>
      </c>
      <c r="V173" s="12">
        <f t="shared" si="32"/>
        <v>0</v>
      </c>
      <c r="W173" s="41">
        <f>'Survival-1cycle NMA'!AI174</f>
        <v>2.175267438619469E-4</v>
      </c>
      <c r="X173" s="41">
        <f>'Survival-1cycle NMA'!AF174</f>
        <v>1.1373869236125749E-3</v>
      </c>
      <c r="Y173" s="12">
        <f t="shared" si="33"/>
        <v>0</v>
      </c>
      <c r="Z173" s="41">
        <f>'Survival-1cycle NMA'!AG174</f>
        <v>1.2072071454055474E-2</v>
      </c>
      <c r="AA173" s="41">
        <f>'Survival-1cycle NMA'!AN174</f>
        <v>9.1616910940284886E-5</v>
      </c>
      <c r="AB173" s="12">
        <f t="shared" si="34"/>
        <v>9.1616696788965134E-5</v>
      </c>
      <c r="AC173" s="41">
        <f>'Survival-1cycle NMA'!AO174</f>
        <v>2.1415131975075835E-10</v>
      </c>
      <c r="AD173" s="41">
        <f>'Survival-1cycle NMA'!AJ174</f>
        <v>6.7256846197760377E-9</v>
      </c>
      <c r="AE173" s="12">
        <f t="shared" si="35"/>
        <v>0</v>
      </c>
      <c r="AF173" s="41">
        <f>'Survival-1cycle NMA'!AK174</f>
        <v>8.7528881685114412E-3</v>
      </c>
      <c r="AG173" s="12">
        <v>2.7696269167068601E-2</v>
      </c>
      <c r="AH173" s="12">
        <f t="shared" si="36"/>
        <v>2.7401217124191114E-2</v>
      </c>
      <c r="AI173" s="12">
        <v>2.9505204287748701E-4</v>
      </c>
      <c r="AJ173" s="41">
        <f>'Survival-1cycle NMA'!AL174</f>
        <v>2.9214315547545301E-31</v>
      </c>
      <c r="AK173" s="12">
        <f t="shared" si="37"/>
        <v>0</v>
      </c>
      <c r="AL173" s="41">
        <f>'Survival-1cycle NMA'!AM174</f>
        <v>2.3307455027463177E-5</v>
      </c>
      <c r="AM173" s="41">
        <f>'Survival-1cycle NMA'!AN174</f>
        <v>9.1616910940284886E-5</v>
      </c>
      <c r="AN173" s="12">
        <f t="shared" si="38"/>
        <v>9.1616696788965134E-5</v>
      </c>
      <c r="AO173" s="41">
        <f>'Survival-1cycle NMA'!AO174</f>
        <v>2.1415131975075835E-10</v>
      </c>
    </row>
    <row r="174" spans="1:41">
      <c r="A174" s="12">
        <v>171</v>
      </c>
      <c r="B174" s="12">
        <f t="shared" si="26"/>
        <v>9.7808219178082183</v>
      </c>
      <c r="C174" s="41">
        <f>'Survival-1cycle NMA'!AD175</f>
        <v>2.6387944461494992E-8</v>
      </c>
      <c r="D174" s="41">
        <f>'Survival-1cycle NMA'!AE175</f>
        <v>6.7802222811559246E-2</v>
      </c>
      <c r="E174" s="12">
        <f t="shared" si="27"/>
        <v>0</v>
      </c>
      <c r="F174" s="12">
        <v>2.7385813414364E-2</v>
      </c>
      <c r="G174" s="12">
        <v>2.8812628354391202E-4</v>
      </c>
      <c r="H174" s="12">
        <f t="shared" si="28"/>
        <v>2.7097687130820086E-2</v>
      </c>
      <c r="I174" s="41">
        <f>'Survival-1cycle NMA'!AF175</f>
        <v>1.0936301524425347E-3</v>
      </c>
      <c r="J174" s="12">
        <f t="shared" si="29"/>
        <v>0</v>
      </c>
      <c r="K174" s="41">
        <f>'Survival-1cycle NMA'!AG175</f>
        <v>1.1921390810524532E-2</v>
      </c>
      <c r="L174" s="12">
        <v>2.1200933622137999E-2</v>
      </c>
      <c r="M174" s="12">
        <v>2.7385813414364E-2</v>
      </c>
      <c r="N174" s="12">
        <v>2.8812628354391202E-4</v>
      </c>
      <c r="O174" s="41">
        <f>'Survival-1cycle NMA'!AF175</f>
        <v>1.0936301524425347E-3</v>
      </c>
      <c r="P174" s="12">
        <f t="shared" si="30"/>
        <v>0</v>
      </c>
      <c r="Q174" s="41">
        <f>'Survival-1cycle NMA'!AG175</f>
        <v>1.1921390810524532E-2</v>
      </c>
      <c r="R174" s="12">
        <v>2.7385813414364E-2</v>
      </c>
      <c r="S174" s="12">
        <f t="shared" si="31"/>
        <v>2.7097687130820086E-2</v>
      </c>
      <c r="T174" s="12">
        <v>2.8812628354391202E-4</v>
      </c>
      <c r="U174" s="41">
        <f>'Survival-1cycle NMA'!AH175</f>
        <v>5.437163249642926E-7</v>
      </c>
      <c r="V174" s="12">
        <f t="shared" si="32"/>
        <v>0</v>
      </c>
      <c r="W174" s="41">
        <f>'Survival-1cycle NMA'!AI175</f>
        <v>2.0992328447803319E-4</v>
      </c>
      <c r="X174" s="41">
        <f>'Survival-1cycle NMA'!AF175</f>
        <v>1.0936301524425347E-3</v>
      </c>
      <c r="Y174" s="12">
        <f t="shared" si="33"/>
        <v>0</v>
      </c>
      <c r="Z174" s="41">
        <f>'Survival-1cycle NMA'!AG175</f>
        <v>1.1921390810524532E-2</v>
      </c>
      <c r="AA174" s="41">
        <f>'Survival-1cycle NMA'!AN175</f>
        <v>8.6634638290154697E-5</v>
      </c>
      <c r="AB174" s="12">
        <f t="shared" si="34"/>
        <v>8.6634444815921385E-5</v>
      </c>
      <c r="AC174" s="41">
        <f>'Survival-1cycle NMA'!AO175</f>
        <v>1.9347423330561585E-10</v>
      </c>
      <c r="AD174" s="41">
        <f>'Survival-1cycle NMA'!AJ175</f>
        <v>5.5133696522446876E-9</v>
      </c>
      <c r="AE174" s="12">
        <f t="shared" si="35"/>
        <v>0</v>
      </c>
      <c r="AF174" s="41">
        <f>'Survival-1cycle NMA'!AK175</f>
        <v>8.6204197693696815E-3</v>
      </c>
      <c r="AG174" s="12">
        <v>2.7385813414364E-2</v>
      </c>
      <c r="AH174" s="12">
        <f t="shared" si="36"/>
        <v>2.7097687130820086E-2</v>
      </c>
      <c r="AI174" s="12">
        <v>2.8812628354391202E-4</v>
      </c>
      <c r="AJ174" s="41">
        <f>'Survival-1cycle NMA'!AL175</f>
        <v>1.1227121086597166E-31</v>
      </c>
      <c r="AK174" s="12">
        <f t="shared" si="37"/>
        <v>0</v>
      </c>
      <c r="AL174" s="41">
        <f>'Survival-1cycle NMA'!AM175</f>
        <v>2.2271037725049824E-5</v>
      </c>
      <c r="AM174" s="41">
        <f>'Survival-1cycle NMA'!AN175</f>
        <v>8.6634638290154697E-5</v>
      </c>
      <c r="AN174" s="12">
        <f t="shared" si="38"/>
        <v>8.6634444815921385E-5</v>
      </c>
      <c r="AO174" s="41">
        <f>'Survival-1cycle NMA'!AO175</f>
        <v>1.9347423330561585E-10</v>
      </c>
    </row>
    <row r="175" spans="1:41">
      <c r="A175" s="12">
        <v>172</v>
      </c>
      <c r="B175" s="12">
        <f t="shared" si="26"/>
        <v>9.838356164383562</v>
      </c>
      <c r="C175" s="41">
        <f>'Survival-1cycle NMA'!AD176</f>
        <v>2.2385673458326617E-8</v>
      </c>
      <c r="D175" s="41">
        <f>'Survival-1cycle NMA'!AE176</f>
        <v>6.7433442847658689E-2</v>
      </c>
      <c r="E175" s="12">
        <f t="shared" si="27"/>
        <v>0</v>
      </c>
      <c r="F175" s="12">
        <v>2.7080055380087498E-2</v>
      </c>
      <c r="G175" s="12">
        <v>2.8139131796724501E-4</v>
      </c>
      <c r="H175" s="12">
        <f t="shared" si="28"/>
        <v>2.6798664062120253E-2</v>
      </c>
      <c r="I175" s="41">
        <f>'Survival-1cycle NMA'!AF176</f>
        <v>1.0515764348350458E-3</v>
      </c>
      <c r="J175" s="12">
        <f t="shared" si="29"/>
        <v>0</v>
      </c>
      <c r="K175" s="41">
        <f>'Survival-1cycle NMA'!AG176</f>
        <v>1.1773220560094926E-2</v>
      </c>
      <c r="L175" s="12">
        <v>2.0916865146146501E-2</v>
      </c>
      <c r="M175" s="12">
        <v>2.7080055380087498E-2</v>
      </c>
      <c r="N175" s="12">
        <v>2.8139131796724501E-4</v>
      </c>
      <c r="O175" s="41">
        <f>'Survival-1cycle NMA'!AF176</f>
        <v>1.0515764348350458E-3</v>
      </c>
      <c r="P175" s="12">
        <f t="shared" si="30"/>
        <v>0</v>
      </c>
      <c r="Q175" s="41">
        <f>'Survival-1cycle NMA'!AG176</f>
        <v>1.1773220560094926E-2</v>
      </c>
      <c r="R175" s="12">
        <v>2.7080055380087498E-2</v>
      </c>
      <c r="S175" s="12">
        <f t="shared" si="31"/>
        <v>2.6798664062120253E-2</v>
      </c>
      <c r="T175" s="12">
        <v>2.8139131796724501E-4</v>
      </c>
      <c r="U175" s="41">
        <f>'Survival-1cycle NMA'!AH176</f>
        <v>4.7913126672263908E-7</v>
      </c>
      <c r="V175" s="12">
        <f t="shared" si="32"/>
        <v>0</v>
      </c>
      <c r="W175" s="41">
        <f>'Survival-1cycle NMA'!AI176</f>
        <v>2.0260911234617926E-4</v>
      </c>
      <c r="X175" s="41">
        <f>'Survival-1cycle NMA'!AF176</f>
        <v>1.0515764348350458E-3</v>
      </c>
      <c r="Y175" s="12">
        <f t="shared" si="33"/>
        <v>0</v>
      </c>
      <c r="Z175" s="41">
        <f>'Survival-1cycle NMA'!AG176</f>
        <v>1.1773220560094926E-2</v>
      </c>
      <c r="AA175" s="41">
        <f>'Survival-1cycle NMA'!AN176</f>
        <v>8.192454916140519E-5</v>
      </c>
      <c r="AB175" s="12">
        <f t="shared" si="34"/>
        <v>8.1924374314100302E-5</v>
      </c>
      <c r="AC175" s="41">
        <f>'Survival-1cycle NMA'!AO176</f>
        <v>1.7484730489267767E-10</v>
      </c>
      <c r="AD175" s="41">
        <f>'Survival-1cycle NMA'!AJ176</f>
        <v>4.5153106334892227E-9</v>
      </c>
      <c r="AE175" s="12">
        <f t="shared" si="35"/>
        <v>0</v>
      </c>
      <c r="AF175" s="41">
        <f>'Survival-1cycle NMA'!AK176</f>
        <v>8.4904762592348856E-3</v>
      </c>
      <c r="AG175" s="12">
        <v>2.7080055380087498E-2</v>
      </c>
      <c r="AH175" s="12">
        <f t="shared" si="36"/>
        <v>2.6798664062120253E-2</v>
      </c>
      <c r="AI175" s="12">
        <v>2.8139131796724501E-4</v>
      </c>
      <c r="AJ175" s="41">
        <f>'Survival-1cycle NMA'!AL176</f>
        <v>4.2820794667110396E-32</v>
      </c>
      <c r="AK175" s="12">
        <f t="shared" si="37"/>
        <v>0</v>
      </c>
      <c r="AL175" s="41">
        <f>'Survival-1cycle NMA'!AM176</f>
        <v>2.1283894703277499E-5</v>
      </c>
      <c r="AM175" s="41">
        <f>'Survival-1cycle NMA'!AN176</f>
        <v>8.192454916140519E-5</v>
      </c>
      <c r="AN175" s="12">
        <f t="shared" si="38"/>
        <v>8.1924374314100302E-5</v>
      </c>
      <c r="AO175" s="41">
        <f>'Survival-1cycle NMA'!AO176</f>
        <v>1.7484730489267767E-10</v>
      </c>
    </row>
    <row r="176" spans="1:41">
      <c r="A176" s="12">
        <v>173</v>
      </c>
      <c r="B176" s="12">
        <f t="shared" si="26"/>
        <v>9.8958904109589039</v>
      </c>
      <c r="C176" s="41">
        <f>'Survival-1cycle NMA'!AD177</f>
        <v>1.897907905957537E-8</v>
      </c>
      <c r="D176" s="41">
        <f>'Survival-1cycle NMA'!AE177</f>
        <v>6.7068330723169756E-2</v>
      </c>
      <c r="E176" s="12">
        <f t="shared" si="27"/>
        <v>0</v>
      </c>
      <c r="F176" s="12">
        <v>2.6778904327530099E-2</v>
      </c>
      <c r="G176" s="12">
        <v>2.7484109005944E-4</v>
      </c>
      <c r="H176" s="12">
        <f t="shared" si="28"/>
        <v>2.6504063237470659E-2</v>
      </c>
      <c r="I176" s="41">
        <f>'Survival-1cycle NMA'!AF177</f>
        <v>1.0111586874835235E-3</v>
      </c>
      <c r="J176" s="12">
        <f t="shared" si="29"/>
        <v>0</v>
      </c>
      <c r="K176" s="41">
        <f>'Survival-1cycle NMA'!AG177</f>
        <v>1.1627507814939554E-2</v>
      </c>
      <c r="L176" s="12">
        <v>2.0637648485678499E-2</v>
      </c>
      <c r="M176" s="12">
        <v>2.6778904327530099E-2</v>
      </c>
      <c r="N176" s="12">
        <v>2.7484109005944E-4</v>
      </c>
      <c r="O176" s="41">
        <f>'Survival-1cycle NMA'!AF177</f>
        <v>1.0111586874835235E-3</v>
      </c>
      <c r="P176" s="12">
        <f t="shared" si="30"/>
        <v>0</v>
      </c>
      <c r="Q176" s="41">
        <f>'Survival-1cycle NMA'!AG177</f>
        <v>1.1627507814939554E-2</v>
      </c>
      <c r="R176" s="12">
        <v>2.6778904327530099E-2</v>
      </c>
      <c r="S176" s="12">
        <f t="shared" si="31"/>
        <v>2.6504063237470659E-2</v>
      </c>
      <c r="T176" s="12">
        <v>2.7484109005944E-4</v>
      </c>
      <c r="U176" s="41">
        <f>'Survival-1cycle NMA'!AH177</f>
        <v>4.2206157276323047E-7</v>
      </c>
      <c r="V176" s="12">
        <f t="shared" si="32"/>
        <v>0</v>
      </c>
      <c r="W176" s="41">
        <f>'Survival-1cycle NMA'!AI177</f>
        <v>1.9557231653463854E-4</v>
      </c>
      <c r="X176" s="41">
        <f>'Survival-1cycle NMA'!AF177</f>
        <v>1.0111586874835235E-3</v>
      </c>
      <c r="Y176" s="12">
        <f t="shared" si="33"/>
        <v>0</v>
      </c>
      <c r="Z176" s="41">
        <f>'Survival-1cycle NMA'!AG177</f>
        <v>1.1627507814939554E-2</v>
      </c>
      <c r="AA176" s="41">
        <f>'Survival-1cycle NMA'!AN177</f>
        <v>7.7471707784668688E-5</v>
      </c>
      <c r="AB176" s="12">
        <f t="shared" si="34"/>
        <v>7.7471549722727643E-5</v>
      </c>
      <c r="AC176" s="41">
        <f>'Survival-1cycle NMA'!AO177</f>
        <v>1.5806194104590795E-10</v>
      </c>
      <c r="AD176" s="41">
        <f>'Survival-1cycle NMA'!AJ177</f>
        <v>3.6944387339305524E-9</v>
      </c>
      <c r="AE176" s="12">
        <f t="shared" si="35"/>
        <v>0</v>
      </c>
      <c r="AF176" s="41">
        <f>'Survival-1cycle NMA'!AK177</f>
        <v>8.3629991687561023E-3</v>
      </c>
      <c r="AG176" s="12">
        <v>2.6778904327530099E-2</v>
      </c>
      <c r="AH176" s="12">
        <f t="shared" si="36"/>
        <v>2.6504063237470659E-2</v>
      </c>
      <c r="AI176" s="12">
        <v>2.7484109005944E-4</v>
      </c>
      <c r="AJ176" s="41">
        <f>'Survival-1cycle NMA'!AL177</f>
        <v>1.6208654862612501E-32</v>
      </c>
      <c r="AK176" s="12">
        <f t="shared" si="37"/>
        <v>0</v>
      </c>
      <c r="AL176" s="41">
        <f>'Survival-1cycle NMA'!AM177</f>
        <v>2.0343530736560001E-5</v>
      </c>
      <c r="AM176" s="41">
        <f>'Survival-1cycle NMA'!AN177</f>
        <v>7.7471707784668688E-5</v>
      </c>
      <c r="AN176" s="12">
        <f t="shared" si="38"/>
        <v>7.7471549722727643E-5</v>
      </c>
      <c r="AO176" s="41">
        <f>'Survival-1cycle NMA'!AO177</f>
        <v>1.5806194104590795E-10</v>
      </c>
    </row>
    <row r="177" spans="1:41">
      <c r="A177" s="12">
        <v>174</v>
      </c>
      <c r="B177" s="12">
        <f t="shared" si="26"/>
        <v>9.9534246575342458</v>
      </c>
      <c r="C177" s="41">
        <f>'Survival-1cycle NMA'!AD178</f>
        <v>1.60812950303378E-8</v>
      </c>
      <c r="D177" s="41">
        <f>'Survival-1cycle NMA'!AE178</f>
        <v>6.6706831475545E-2</v>
      </c>
      <c r="E177" s="12">
        <f t="shared" si="27"/>
        <v>0</v>
      </c>
      <c r="F177" s="12">
        <v>2.64822716678371E-2</v>
      </c>
      <c r="G177" s="12">
        <v>2.6846976188413198E-4</v>
      </c>
      <c r="H177" s="12">
        <f t="shared" si="28"/>
        <v>2.6213801905952967E-2</v>
      </c>
      <c r="I177" s="41">
        <f>'Survival-1cycle NMA'!AF178</f>
        <v>9.7231250218548127E-4</v>
      </c>
      <c r="J177" s="12">
        <f t="shared" si="29"/>
        <v>0</v>
      </c>
      <c r="K177" s="41">
        <f>'Survival-1cycle NMA'!AG178</f>
        <v>1.1484201042292138E-2</v>
      </c>
      <c r="L177" s="12">
        <v>2.0363181895486599E-2</v>
      </c>
      <c r="M177" s="12">
        <v>2.64822716678371E-2</v>
      </c>
      <c r="N177" s="12">
        <v>2.6846976188413198E-4</v>
      </c>
      <c r="O177" s="41">
        <f>'Survival-1cycle NMA'!AF178</f>
        <v>9.7231250218548127E-4</v>
      </c>
      <c r="P177" s="12">
        <f t="shared" si="30"/>
        <v>0</v>
      </c>
      <c r="Q177" s="41">
        <f>'Survival-1cycle NMA'!AG178</f>
        <v>1.1484201042292138E-2</v>
      </c>
      <c r="R177" s="12">
        <v>2.64822716678371E-2</v>
      </c>
      <c r="S177" s="12">
        <f t="shared" si="31"/>
        <v>2.6213801905952967E-2</v>
      </c>
      <c r="T177" s="12">
        <v>2.6846976188413198E-4</v>
      </c>
      <c r="U177" s="41">
        <f>'Survival-1cycle NMA'!AH178</f>
        <v>3.7165222966685872E-7</v>
      </c>
      <c r="V177" s="12">
        <f t="shared" si="32"/>
        <v>0</v>
      </c>
      <c r="W177" s="41">
        <f>'Survival-1cycle NMA'!AI178</f>
        <v>1.8880151405604423E-4</v>
      </c>
      <c r="X177" s="41">
        <f>'Survival-1cycle NMA'!AF178</f>
        <v>9.7231250218548127E-4</v>
      </c>
      <c r="Y177" s="12">
        <f t="shared" si="33"/>
        <v>0</v>
      </c>
      <c r="Z177" s="41">
        <f>'Survival-1cycle NMA'!AG178</f>
        <v>1.1484201042292138E-2</v>
      </c>
      <c r="AA177" s="41">
        <f>'Survival-1cycle NMA'!AN178</f>
        <v>7.3262001468114697E-5</v>
      </c>
      <c r="AB177" s="12">
        <f t="shared" si="34"/>
        <v>7.3261858536803026E-5</v>
      </c>
      <c r="AC177" s="41">
        <f>'Survival-1cycle NMA'!AO178</f>
        <v>1.4293131166555506E-10</v>
      </c>
      <c r="AD177" s="41">
        <f>'Survival-1cycle NMA'!AJ178</f>
        <v>3.0199518642620052E-9</v>
      </c>
      <c r="AE177" s="12">
        <f t="shared" si="35"/>
        <v>0</v>
      </c>
      <c r="AF177" s="41">
        <f>'Survival-1cycle NMA'!AK178</f>
        <v>8.2379316290700361E-3</v>
      </c>
      <c r="AG177" s="12">
        <v>2.64822716678371E-2</v>
      </c>
      <c r="AH177" s="12">
        <f t="shared" si="36"/>
        <v>2.6213801905952967E-2</v>
      </c>
      <c r="AI177" s="12">
        <v>2.6846976188413198E-4</v>
      </c>
      <c r="AJ177" s="41">
        <f>'Survival-1cycle NMA'!AL178</f>
        <v>6.0888811450324201E-33</v>
      </c>
      <c r="AK177" s="12">
        <f t="shared" si="37"/>
        <v>0</v>
      </c>
      <c r="AL177" s="41">
        <f>'Survival-1cycle NMA'!AM178</f>
        <v>1.9447584719306585E-5</v>
      </c>
      <c r="AM177" s="41">
        <f>'Survival-1cycle NMA'!AN178</f>
        <v>7.3262001468114697E-5</v>
      </c>
      <c r="AN177" s="12">
        <f t="shared" si="38"/>
        <v>7.3261858536803026E-5</v>
      </c>
      <c r="AO177" s="41">
        <f>'Survival-1cycle NMA'!AO178</f>
        <v>1.4293131166555506E-10</v>
      </c>
    </row>
    <row r="178" spans="1:41">
      <c r="A178" s="12">
        <v>175</v>
      </c>
      <c r="B178" s="12">
        <f t="shared" si="26"/>
        <v>10.010958904109589</v>
      </c>
      <c r="C178" s="41">
        <f>'Survival-1cycle NMA'!AD179</f>
        <v>1.3617844202170214E-8</v>
      </c>
      <c r="D178" s="41">
        <f>'Survival-1cycle NMA'!AE179</f>
        <v>6.6348891255775796E-2</v>
      </c>
      <c r="E178" s="12">
        <f t="shared" si="27"/>
        <v>0</v>
      </c>
      <c r="F178" s="12">
        <v>2.6190070899566199E-2</v>
      </c>
      <c r="G178" s="12">
        <v>2.6227170485081401E-4</v>
      </c>
      <c r="H178" s="12">
        <f t="shared" si="28"/>
        <v>2.5927799194715384E-2</v>
      </c>
      <c r="I178" s="41">
        <f>'Survival-1cycle NMA'!AF179</f>
        <v>9.3497603782277791E-4</v>
      </c>
      <c r="J178" s="12">
        <f t="shared" si="29"/>
        <v>0</v>
      </c>
      <c r="K178" s="41">
        <f>'Survival-1cycle NMA'!AG179</f>
        <v>1.1343250023432252E-2</v>
      </c>
      <c r="L178" s="12">
        <v>2.0093366174846399E-2</v>
      </c>
      <c r="M178" s="12">
        <v>2.6190070899566199E-2</v>
      </c>
      <c r="N178" s="12">
        <v>2.6227170485081401E-4</v>
      </c>
      <c r="O178" s="41">
        <f>'Survival-1cycle NMA'!AF179</f>
        <v>9.3497603782277791E-4</v>
      </c>
      <c r="P178" s="12">
        <f t="shared" si="30"/>
        <v>0</v>
      </c>
      <c r="Q178" s="41">
        <f>'Survival-1cycle NMA'!AG179</f>
        <v>1.1343250023432252E-2</v>
      </c>
      <c r="R178" s="12">
        <v>2.6190070899566199E-2</v>
      </c>
      <c r="S178" s="12">
        <f t="shared" si="31"/>
        <v>2.5927799194715384E-2</v>
      </c>
      <c r="T178" s="12">
        <v>2.6227170485081401E-4</v>
      </c>
      <c r="U178" s="41">
        <f>'Survival-1cycle NMA'!AH179</f>
        <v>3.2714310127861325E-7</v>
      </c>
      <c r="V178" s="12">
        <f t="shared" si="32"/>
        <v>0</v>
      </c>
      <c r="W178" s="41">
        <f>'Survival-1cycle NMA'!AI179</f>
        <v>1.8228582479498339E-4</v>
      </c>
      <c r="X178" s="41">
        <f>'Survival-1cycle NMA'!AF179</f>
        <v>9.3497603782277791E-4</v>
      </c>
      <c r="Y178" s="12">
        <f t="shared" si="33"/>
        <v>0</v>
      </c>
      <c r="Z178" s="41">
        <f>'Survival-1cycle NMA'!AG179</f>
        <v>1.1343250023432252E-2</v>
      </c>
      <c r="AA178" s="41">
        <f>'Survival-1cycle NMA'!AN179</f>
        <v>6.9282095059854999E-5</v>
      </c>
      <c r="AB178" s="12">
        <f t="shared" si="34"/>
        <v>6.928196577183184E-5</v>
      </c>
      <c r="AC178" s="41">
        <f>'Survival-1cycle NMA'!AO179</f>
        <v>1.2928802315894591E-10</v>
      </c>
      <c r="AD178" s="41">
        <f>'Survival-1cycle NMA'!AJ179</f>
        <v>2.4662817443554031E-9</v>
      </c>
      <c r="AE178" s="12">
        <f t="shared" si="35"/>
        <v>0</v>
      </c>
      <c r="AF178" s="41">
        <f>'Survival-1cycle NMA'!AK179</f>
        <v>8.1152183211123767E-3</v>
      </c>
      <c r="AG178" s="12">
        <v>2.6190070899566199E-2</v>
      </c>
      <c r="AH178" s="12">
        <f t="shared" si="36"/>
        <v>2.5927799194715384E-2</v>
      </c>
      <c r="AI178" s="12">
        <v>2.6227170485081401E-4</v>
      </c>
      <c r="AJ178" s="41">
        <f>'Survival-1cycle NMA'!AL179</f>
        <v>2.2699623039541993E-33</v>
      </c>
      <c r="AK178" s="12">
        <f t="shared" si="37"/>
        <v>0</v>
      </c>
      <c r="AL178" s="41">
        <f>'Survival-1cycle NMA'!AM179</f>
        <v>1.8593822038498235E-5</v>
      </c>
      <c r="AM178" s="41">
        <f>'Survival-1cycle NMA'!AN179</f>
        <v>6.9282095059854999E-5</v>
      </c>
      <c r="AN178" s="12">
        <f t="shared" si="38"/>
        <v>6.928196577183184E-5</v>
      </c>
      <c r="AO178" s="41">
        <f>'Survival-1cycle NMA'!AO179</f>
        <v>1.2928802315894591E-10</v>
      </c>
    </row>
    <row r="179" spans="1:41">
      <c r="A179" s="12">
        <v>176</v>
      </c>
      <c r="B179" s="12">
        <f t="shared" si="26"/>
        <v>10.068493150684931</v>
      </c>
      <c r="C179" s="41">
        <f>'Survival-1cycle NMA'!AD180</f>
        <v>1.1524914129068741E-8</v>
      </c>
      <c r="D179" s="41">
        <f>'Survival-1cycle NMA'!AE180</f>
        <v>6.5994457299850429E-2</v>
      </c>
      <c r="E179" s="12">
        <f t="shared" si="27"/>
        <v>0</v>
      </c>
      <c r="F179" s="12">
        <v>2.5902217550222002E-2</v>
      </c>
      <c r="G179" s="12">
        <v>2.5624149130310599E-4</v>
      </c>
      <c r="H179" s="12">
        <f t="shared" si="28"/>
        <v>2.5645976058918895E-2</v>
      </c>
      <c r="I179" s="41">
        <f>'Survival-1cycle NMA'!AF180</f>
        <v>8.990899167588554E-4</v>
      </c>
      <c r="J179" s="12">
        <f t="shared" si="29"/>
        <v>0</v>
      </c>
      <c r="K179" s="41">
        <f>'Survival-1cycle NMA'!AG180</f>
        <v>1.1204605814104802E-2</v>
      </c>
      <c r="L179" s="12">
        <v>1.9828104593390902E-2</v>
      </c>
      <c r="M179" s="12">
        <v>2.5902217550222002E-2</v>
      </c>
      <c r="N179" s="12">
        <v>2.5624149130310599E-4</v>
      </c>
      <c r="O179" s="41">
        <f>'Survival-1cycle NMA'!AF180</f>
        <v>8.990899167588554E-4</v>
      </c>
      <c r="P179" s="12">
        <f t="shared" si="30"/>
        <v>0</v>
      </c>
      <c r="Q179" s="41">
        <f>'Survival-1cycle NMA'!AG180</f>
        <v>1.1204605814104802E-2</v>
      </c>
      <c r="R179" s="12">
        <v>2.5902217550222002E-2</v>
      </c>
      <c r="S179" s="12">
        <f t="shared" si="31"/>
        <v>2.5645976058918895E-2</v>
      </c>
      <c r="T179" s="12">
        <v>2.5624149130310599E-4</v>
      </c>
      <c r="U179" s="41">
        <f>'Survival-1cycle NMA'!AH180</f>
        <v>2.8785869044297097E-7</v>
      </c>
      <c r="V179" s="12">
        <f t="shared" si="32"/>
        <v>0</v>
      </c>
      <c r="W179" s="41">
        <f>'Survival-1cycle NMA'!AI180</f>
        <v>1.7601484770582638E-4</v>
      </c>
      <c r="X179" s="41">
        <f>'Survival-1cycle NMA'!AF180</f>
        <v>8.990899167588554E-4</v>
      </c>
      <c r="Y179" s="12">
        <f t="shared" si="33"/>
        <v>0</v>
      </c>
      <c r="Z179" s="41">
        <f>'Survival-1cycle NMA'!AG180</f>
        <v>1.1204605814104802E-2</v>
      </c>
      <c r="AA179" s="41">
        <f>'Survival-1cycle NMA'!AN180</f>
        <v>6.5519387938584991E-5</v>
      </c>
      <c r="AB179" s="12">
        <f t="shared" si="34"/>
        <v>6.551927095653864E-5</v>
      </c>
      <c r="AC179" s="41">
        <f>'Survival-1cycle NMA'!AO180</f>
        <v>1.1698204635160134E-10</v>
      </c>
      <c r="AD179" s="41">
        <f>'Survival-1cycle NMA'!AJ180</f>
        <v>2.0122265213424509E-9</v>
      </c>
      <c r="AE179" s="12">
        <f t="shared" si="35"/>
        <v>0</v>
      </c>
      <c r="AF179" s="41">
        <f>'Survival-1cycle NMA'!AK180</f>
        <v>7.9948054267551735E-3</v>
      </c>
      <c r="AG179" s="12">
        <v>2.5902217550222002E-2</v>
      </c>
      <c r="AH179" s="12">
        <f t="shared" si="36"/>
        <v>2.5645976058918895E-2</v>
      </c>
      <c r="AI179" s="12">
        <v>2.5624149130310599E-4</v>
      </c>
      <c r="AJ179" s="41">
        <f>'Survival-1cycle NMA'!AL180</f>
        <v>8.3981339888433772E-34</v>
      </c>
      <c r="AK179" s="12">
        <f t="shared" si="37"/>
        <v>0</v>
      </c>
      <c r="AL179" s="41">
        <f>'Survival-1cycle NMA'!AM180</f>
        <v>1.7780127403847416E-5</v>
      </c>
      <c r="AM179" s="41">
        <f>'Survival-1cycle NMA'!AN180</f>
        <v>6.5519387938584991E-5</v>
      </c>
      <c r="AN179" s="12">
        <f t="shared" si="38"/>
        <v>6.551927095653864E-5</v>
      </c>
      <c r="AO179" s="41">
        <f>'Survival-1cycle NMA'!AO180</f>
        <v>1.1698204635160134E-10</v>
      </c>
    </row>
    <row r="180" spans="1:41">
      <c r="A180" s="12">
        <v>177</v>
      </c>
      <c r="B180" s="12">
        <f t="shared" si="26"/>
        <v>10.126027397260273</v>
      </c>
      <c r="C180" s="41">
        <f>'Survival-1cycle NMA'!AD181</f>
        <v>9.7478663273855275E-9</v>
      </c>
      <c r="D180" s="41">
        <f>'Survival-1cycle NMA'!AE181</f>
        <v>6.5643477901097994E-2</v>
      </c>
      <c r="E180" s="12">
        <f t="shared" si="27"/>
        <v>0</v>
      </c>
      <c r="F180" s="12">
        <v>2.5618629119690602E-2</v>
      </c>
      <c r="G180" s="12">
        <v>2.50373886481748E-4</v>
      </c>
      <c r="H180" s="12">
        <f t="shared" si="28"/>
        <v>2.5368255233208854E-2</v>
      </c>
      <c r="I180" s="41">
        <f>'Survival-1cycle NMA'!AF181</f>
        <v>8.6459712546996996E-4</v>
      </c>
      <c r="J180" s="12">
        <f t="shared" si="29"/>
        <v>0</v>
      </c>
      <c r="K180" s="41">
        <f>'Survival-1cycle NMA'!AG181</f>
        <v>1.106822070631704E-2</v>
      </c>
      <c r="L180" s="12">
        <v>1.95673028194174E-2</v>
      </c>
      <c r="M180" s="12">
        <v>2.5618629119690602E-2</v>
      </c>
      <c r="N180" s="12">
        <v>2.50373886481748E-4</v>
      </c>
      <c r="O180" s="41">
        <f>'Survival-1cycle NMA'!AF181</f>
        <v>8.6459712546996996E-4</v>
      </c>
      <c r="P180" s="12">
        <f t="shared" si="30"/>
        <v>0</v>
      </c>
      <c r="Q180" s="41">
        <f>'Survival-1cycle NMA'!AG181</f>
        <v>1.106822070631704E-2</v>
      </c>
      <c r="R180" s="12">
        <v>2.5618629119690602E-2</v>
      </c>
      <c r="S180" s="12">
        <f t="shared" si="31"/>
        <v>2.5368255233208854E-2</v>
      </c>
      <c r="T180" s="12">
        <v>2.50373886481748E-4</v>
      </c>
      <c r="U180" s="41">
        <f>'Survival-1cycle NMA'!AH181</f>
        <v>2.5319897106728342E-7</v>
      </c>
      <c r="V180" s="12">
        <f t="shared" si="32"/>
        <v>0</v>
      </c>
      <c r="W180" s="41">
        <f>'Survival-1cycle NMA'!AI181</f>
        <v>1.6997863821243209E-4</v>
      </c>
      <c r="X180" s="41">
        <f>'Survival-1cycle NMA'!AF181</f>
        <v>8.6459712546996996E-4</v>
      </c>
      <c r="Y180" s="12">
        <f t="shared" si="33"/>
        <v>0</v>
      </c>
      <c r="Z180" s="41">
        <f>'Survival-1cycle NMA'!AG181</f>
        <v>1.106822070631704E-2</v>
      </c>
      <c r="AA180" s="41">
        <f>'Survival-1cycle NMA'!AN181</f>
        <v>6.1961973391677075E-5</v>
      </c>
      <c r="AB180" s="12">
        <f t="shared" si="34"/>
        <v>6.1961867512806449E-5</v>
      </c>
      <c r="AC180" s="41">
        <f>'Survival-1cycle NMA'!AO181</f>
        <v>1.0587887061991169E-10</v>
      </c>
      <c r="AD180" s="41">
        <f>'Survival-1cycle NMA'!AJ181</f>
        <v>1.6402232241182792E-9</v>
      </c>
      <c r="AE180" s="12">
        <f t="shared" si="35"/>
        <v>0</v>
      </c>
      <c r="AF180" s="41">
        <f>'Survival-1cycle NMA'!AK181</f>
        <v>7.8766405816963845E-3</v>
      </c>
      <c r="AG180" s="12">
        <v>2.5618629119690602E-2</v>
      </c>
      <c r="AH180" s="12">
        <f t="shared" si="36"/>
        <v>2.5368255233208854E-2</v>
      </c>
      <c r="AI180" s="12">
        <v>2.50373886481748E-4</v>
      </c>
      <c r="AJ180" s="41">
        <f>'Survival-1cycle NMA'!AL181</f>
        <v>3.0833467016912386E-34</v>
      </c>
      <c r="AK180" s="12">
        <f t="shared" si="37"/>
        <v>0</v>
      </c>
      <c r="AL180" s="41">
        <f>'Survival-1cycle NMA'!AM181</f>
        <v>1.7004498106665173E-5</v>
      </c>
      <c r="AM180" s="41">
        <f>'Survival-1cycle NMA'!AN181</f>
        <v>6.1961973391677075E-5</v>
      </c>
      <c r="AN180" s="12">
        <f t="shared" si="38"/>
        <v>6.1961867512806449E-5</v>
      </c>
      <c r="AO180" s="41">
        <f>'Survival-1cycle NMA'!AO181</f>
        <v>1.0587887061991169E-10</v>
      </c>
    </row>
    <row r="181" spans="1:41">
      <c r="A181" s="12">
        <v>178</v>
      </c>
      <c r="B181" s="12">
        <f t="shared" si="26"/>
        <v>10.183561643835617</v>
      </c>
      <c r="C181" s="41">
        <f>'Survival-1cycle NMA'!AD182</f>
        <v>8.239948407000335E-9</v>
      </c>
      <c r="D181" s="41">
        <f>'Survival-1cycle NMA'!AE182</f>
        <v>6.5295902383385451E-2</v>
      </c>
      <c r="E181" s="12">
        <f t="shared" si="27"/>
        <v>0</v>
      </c>
      <c r="F181" s="12">
        <v>2.5339225025507402E-2</v>
      </c>
      <c r="G181" s="12">
        <v>2.4466384084396401E-4</v>
      </c>
      <c r="H181" s="12">
        <f t="shared" si="28"/>
        <v>2.5094561184663439E-2</v>
      </c>
      <c r="I181" s="41">
        <f>'Survival-1cycle NMA'!AF182</f>
        <v>8.3144291923548997E-4</v>
      </c>
      <c r="J181" s="12">
        <f t="shared" si="29"/>
        <v>0</v>
      </c>
      <c r="K181" s="41">
        <f>'Survival-1cycle NMA'!AG182</f>
        <v>1.0934048191458158E-2</v>
      </c>
      <c r="L181" s="12">
        <v>1.9310868850575098E-2</v>
      </c>
      <c r="M181" s="12">
        <v>2.5339225025507402E-2</v>
      </c>
      <c r="N181" s="12">
        <v>2.4466384084396401E-4</v>
      </c>
      <c r="O181" s="41">
        <f>'Survival-1cycle NMA'!AF182</f>
        <v>8.3144291923548997E-4</v>
      </c>
      <c r="P181" s="12">
        <f t="shared" si="30"/>
        <v>0</v>
      </c>
      <c r="Q181" s="41">
        <f>'Survival-1cycle NMA'!AG182</f>
        <v>1.0934048191458158E-2</v>
      </c>
      <c r="R181" s="12">
        <v>2.5339225025507402E-2</v>
      </c>
      <c r="S181" s="12">
        <f t="shared" si="31"/>
        <v>2.5094561184663439E-2</v>
      </c>
      <c r="T181" s="12">
        <v>2.4466384084396401E-4</v>
      </c>
      <c r="U181" s="41">
        <f>'Survival-1cycle NMA'!AH182</f>
        <v>2.2263118265418891E-7</v>
      </c>
      <c r="V181" s="12">
        <f t="shared" si="32"/>
        <v>0</v>
      </c>
      <c r="W181" s="41">
        <f>'Survival-1cycle NMA'!AI182</f>
        <v>1.6416768674523154E-4</v>
      </c>
      <c r="X181" s="41">
        <f>'Survival-1cycle NMA'!AF182</f>
        <v>8.3144291923548997E-4</v>
      </c>
      <c r="Y181" s="12">
        <f t="shared" si="33"/>
        <v>0</v>
      </c>
      <c r="Z181" s="41">
        <f>'Survival-1cycle NMA'!AG182</f>
        <v>1.0934048191458158E-2</v>
      </c>
      <c r="AA181" s="41">
        <f>'Survival-1cycle NMA'!AN182</f>
        <v>5.8598600247845986E-5</v>
      </c>
      <c r="AB181" s="12">
        <f t="shared" si="34"/>
        <v>5.8598504389987016E-5</v>
      </c>
      <c r="AC181" s="41">
        <f>'Survival-1cycle NMA'!AO182</f>
        <v>9.5857858968668263E-11</v>
      </c>
      <c r="AD181" s="41">
        <f>'Survival-1cycle NMA'!AJ182</f>
        <v>1.3357381950944124E-9</v>
      </c>
      <c r="AE181" s="12">
        <f t="shared" si="35"/>
        <v>0</v>
      </c>
      <c r="AF181" s="41">
        <f>'Survival-1cycle NMA'!AK182</f>
        <v>7.7606728300309681E-3</v>
      </c>
      <c r="AG181" s="12">
        <v>2.5339225025507402E-2</v>
      </c>
      <c r="AH181" s="12">
        <f t="shared" si="36"/>
        <v>2.5094561184663439E-2</v>
      </c>
      <c r="AI181" s="12">
        <v>2.4466384084396401E-4</v>
      </c>
      <c r="AJ181" s="41">
        <f>'Survival-1cycle NMA'!AL182</f>
        <v>1.1233879315717971E-34</v>
      </c>
      <c r="AK181" s="12">
        <f t="shared" si="37"/>
        <v>0</v>
      </c>
      <c r="AL181" s="41">
        <f>'Survival-1cycle NMA'!AM182</f>
        <v>1.626503768046743E-5</v>
      </c>
      <c r="AM181" s="41">
        <f>'Survival-1cycle NMA'!AN182</f>
        <v>5.8598600247845986E-5</v>
      </c>
      <c r="AN181" s="12">
        <f t="shared" si="38"/>
        <v>5.8598504389987016E-5</v>
      </c>
      <c r="AO181" s="41">
        <f>'Survival-1cycle NMA'!AO182</f>
        <v>9.5857858968668263E-11</v>
      </c>
    </row>
    <row r="182" spans="1:41">
      <c r="A182" s="12">
        <v>179</v>
      </c>
      <c r="B182" s="12">
        <f t="shared" si="26"/>
        <v>10.241095890410959</v>
      </c>
      <c r="C182" s="41">
        <f>'Survival-1cycle NMA'!AD183</f>
        <v>6.9611822960948734E-9</v>
      </c>
      <c r="D182" s="41">
        <f>'Survival-1cycle NMA'!AE183</f>
        <v>6.4951681075137671E-2</v>
      </c>
      <c r="E182" s="12">
        <f t="shared" si="27"/>
        <v>0</v>
      </c>
      <c r="F182" s="12">
        <v>2.50639265498863E-2</v>
      </c>
      <c r="G182" s="12">
        <v>2.3910648272184399E-4</v>
      </c>
      <c r="H182" s="12">
        <f t="shared" si="28"/>
        <v>2.4824820067164455E-2</v>
      </c>
      <c r="I182" s="41">
        <f>'Survival-1cycle NMA'!AF183</f>
        <v>7.9957473071909195E-4</v>
      </c>
      <c r="J182" s="12">
        <f t="shared" si="29"/>
        <v>0</v>
      </c>
      <c r="K182" s="41">
        <f>'Survival-1cycle NMA'!AG183</f>
        <v>1.0802042924690137E-2</v>
      </c>
      <c r="L182" s="12">
        <v>1.9058712946844601E-2</v>
      </c>
      <c r="M182" s="12">
        <v>2.50639265498863E-2</v>
      </c>
      <c r="N182" s="12">
        <v>2.3910648272184399E-4</v>
      </c>
      <c r="O182" s="41">
        <f>'Survival-1cycle NMA'!AF183</f>
        <v>7.9957473071909195E-4</v>
      </c>
      <c r="P182" s="12">
        <f t="shared" si="30"/>
        <v>0</v>
      </c>
      <c r="Q182" s="41">
        <f>'Survival-1cycle NMA'!AG183</f>
        <v>1.0802042924690137E-2</v>
      </c>
      <c r="R182" s="12">
        <v>2.50639265498863E-2</v>
      </c>
      <c r="S182" s="12">
        <f t="shared" si="31"/>
        <v>2.4824820067164455E-2</v>
      </c>
      <c r="T182" s="12">
        <v>2.3910648272184399E-4</v>
      </c>
      <c r="U182" s="41">
        <f>'Survival-1cycle NMA'!AH183</f>
        <v>1.9568248984837991E-7</v>
      </c>
      <c r="V182" s="12">
        <f t="shared" si="32"/>
        <v>0</v>
      </c>
      <c r="W182" s="41">
        <f>'Survival-1cycle NMA'!AI183</f>
        <v>1.585728983548834E-4</v>
      </c>
      <c r="X182" s="41">
        <f>'Survival-1cycle NMA'!AF183</f>
        <v>7.9957473071909195E-4</v>
      </c>
      <c r="Y182" s="12">
        <f t="shared" si="33"/>
        <v>0</v>
      </c>
      <c r="Z182" s="41">
        <f>'Survival-1cycle NMA'!AG183</f>
        <v>1.0802042924690137E-2</v>
      </c>
      <c r="AA182" s="41">
        <f>'Survival-1cycle NMA'!AN183</f>
        <v>5.5418636638862115E-5</v>
      </c>
      <c r="AB182" s="12">
        <f t="shared" si="34"/>
        <v>5.5418549828080448E-5</v>
      </c>
      <c r="AC182" s="41">
        <f>'Survival-1cycle NMA'!AO183</f>
        <v>8.6810781665446809E-11</v>
      </c>
      <c r="AD182" s="41">
        <f>'Survival-1cycle NMA'!AJ183</f>
        <v>1.0867569394999057E-9</v>
      </c>
      <c r="AE182" s="12">
        <f t="shared" si="35"/>
        <v>0</v>
      </c>
      <c r="AF182" s="41">
        <f>'Survival-1cycle NMA'!AK183</f>
        <v>7.646852580436527E-3</v>
      </c>
      <c r="AG182" s="12">
        <v>2.50639265498863E-2</v>
      </c>
      <c r="AH182" s="12">
        <f t="shared" si="36"/>
        <v>2.4824820067164455E-2</v>
      </c>
      <c r="AI182" s="12">
        <v>2.3910648272184399E-4</v>
      </c>
      <c r="AJ182" s="41">
        <f>'Survival-1cycle NMA'!AL183</f>
        <v>4.0616025625534561E-35</v>
      </c>
      <c r="AK182" s="12">
        <f t="shared" si="37"/>
        <v>0</v>
      </c>
      <c r="AL182" s="41">
        <f>'Survival-1cycle NMA'!AM183</f>
        <v>1.5559949938136064E-5</v>
      </c>
      <c r="AM182" s="41">
        <f>'Survival-1cycle NMA'!AN183</f>
        <v>5.5418636638862115E-5</v>
      </c>
      <c r="AN182" s="12">
        <f t="shared" si="38"/>
        <v>5.5418549828080448E-5</v>
      </c>
      <c r="AO182" s="41">
        <f>'Survival-1cycle NMA'!AO183</f>
        <v>8.6810781665446809E-11</v>
      </c>
    </row>
    <row r="183" spans="1:41">
      <c r="A183" s="12">
        <v>180</v>
      </c>
      <c r="B183" s="12">
        <f t="shared" si="26"/>
        <v>10.298630136986301</v>
      </c>
      <c r="C183" s="41">
        <f>'Survival-1cycle NMA'!AD184</f>
        <v>5.8774051823222342E-9</v>
      </c>
      <c r="D183" s="41">
        <f>'Survival-1cycle NMA'!AE184</f>
        <v>6.461076528414976E-2</v>
      </c>
      <c r="E183" s="12">
        <f t="shared" si="27"/>
        <v>0</v>
      </c>
      <c r="F183" s="12">
        <v>2.47926567884495E-2</v>
      </c>
      <c r="G183" s="12">
        <v>2.33697111303306E-4</v>
      </c>
      <c r="H183" s="12">
        <f t="shared" si="28"/>
        <v>2.4558959677146195E-2</v>
      </c>
      <c r="I183" s="41">
        <f>'Survival-1cycle NMA'!AF184</f>
        <v>7.6894208228033348E-4</v>
      </c>
      <c r="J183" s="12">
        <f t="shared" si="29"/>
        <v>0</v>
      </c>
      <c r="K183" s="41">
        <f>'Survival-1cycle NMA'!AG184</f>
        <v>1.0672160690559686E-2</v>
      </c>
      <c r="L183" s="12">
        <v>1.8810747565722801E-2</v>
      </c>
      <c r="M183" s="12">
        <v>2.47926567884495E-2</v>
      </c>
      <c r="N183" s="12">
        <v>2.33697111303306E-4</v>
      </c>
      <c r="O183" s="41">
        <f>'Survival-1cycle NMA'!AF184</f>
        <v>7.6894208228033348E-4</v>
      </c>
      <c r="P183" s="12">
        <f t="shared" si="30"/>
        <v>0</v>
      </c>
      <c r="Q183" s="41">
        <f>'Survival-1cycle NMA'!AG184</f>
        <v>1.0672160690559686E-2</v>
      </c>
      <c r="R183" s="12">
        <v>2.47926567884495E-2</v>
      </c>
      <c r="S183" s="12">
        <f t="shared" si="31"/>
        <v>2.4558959677146195E-2</v>
      </c>
      <c r="T183" s="12">
        <v>2.33697111303306E-4</v>
      </c>
      <c r="U183" s="41">
        <f>'Survival-1cycle NMA'!AH184</f>
        <v>1.719334189976959E-7</v>
      </c>
      <c r="V183" s="12">
        <f t="shared" si="32"/>
        <v>0</v>
      </c>
      <c r="W183" s="41">
        <f>'Survival-1cycle NMA'!AI184</f>
        <v>1.5318557334511186E-4</v>
      </c>
      <c r="X183" s="41">
        <f>'Survival-1cycle NMA'!AF184</f>
        <v>7.6894208228033348E-4</v>
      </c>
      <c r="Y183" s="12">
        <f t="shared" si="33"/>
        <v>0</v>
      </c>
      <c r="Z183" s="41">
        <f>'Survival-1cycle NMA'!AG184</f>
        <v>1.0672160690559686E-2</v>
      </c>
      <c r="AA183" s="41">
        <f>'Survival-1cycle NMA'!AN184</f>
        <v>5.2412035771840147E-5</v>
      </c>
      <c r="AB183" s="12">
        <f t="shared" si="34"/>
        <v>5.2411957131331552E-5</v>
      </c>
      <c r="AC183" s="41">
        <f>'Survival-1cycle NMA'!AO184</f>
        <v>7.8640508595054987E-11</v>
      </c>
      <c r="AD183" s="41">
        <f>'Survival-1cycle NMA'!AJ184</f>
        <v>8.833576537457103E-10</v>
      </c>
      <c r="AE183" s="12">
        <f t="shared" si="35"/>
        <v>0</v>
      </c>
      <c r="AF183" s="41">
        <f>'Survival-1cycle NMA'!AK184</f>
        <v>7.5351315639087509E-3</v>
      </c>
      <c r="AG183" s="12">
        <v>2.47926567884495E-2</v>
      </c>
      <c r="AH183" s="12">
        <f t="shared" si="36"/>
        <v>2.4558959677146195E-2</v>
      </c>
      <c r="AI183" s="12">
        <v>2.33697111303306E-4</v>
      </c>
      <c r="AJ183" s="41">
        <f>'Survival-1cycle NMA'!AL184</f>
        <v>1.4571955628053407E-35</v>
      </c>
      <c r="AK183" s="12">
        <f t="shared" si="37"/>
        <v>0</v>
      </c>
      <c r="AL183" s="41">
        <f>'Survival-1cycle NMA'!AM184</f>
        <v>1.488753336210382E-5</v>
      </c>
      <c r="AM183" s="41">
        <f>'Survival-1cycle NMA'!AN184</f>
        <v>5.2412035771840147E-5</v>
      </c>
      <c r="AN183" s="12">
        <f t="shared" si="38"/>
        <v>5.2411957131331552E-5</v>
      </c>
      <c r="AO183" s="41">
        <f>'Survival-1cycle NMA'!AO184</f>
        <v>7.8640508595054987E-11</v>
      </c>
    </row>
    <row r="184" spans="1:41">
      <c r="A184" s="12">
        <v>181</v>
      </c>
      <c r="B184" s="12">
        <f t="shared" si="26"/>
        <v>10.356164383561644</v>
      </c>
      <c r="C184" s="41">
        <f>'Survival-1cycle NMA'!AD185</f>
        <v>4.9594427940275372E-9</v>
      </c>
      <c r="D184" s="41">
        <f>'Survival-1cycle NMA'!AE185</f>
        <v>6.4273107273164307E-2</v>
      </c>
      <c r="E184" s="12">
        <f t="shared" si="27"/>
        <v>0</v>
      </c>
      <c r="F184" s="12">
        <v>2.4525340600592801E-2</v>
      </c>
      <c r="G184" s="12">
        <v>2.28431189920059E-4</v>
      </c>
      <c r="H184" s="12">
        <f t="shared" si="28"/>
        <v>2.4296909410672741E-2</v>
      </c>
      <c r="I184" s="41">
        <f>'Survival-1cycle NMA'!AF185</f>
        <v>7.3949650186222796E-4</v>
      </c>
      <c r="J184" s="12">
        <f t="shared" si="29"/>
        <v>0</v>
      </c>
      <c r="K184" s="41">
        <f>'Survival-1cycle NMA'!AG185</f>
        <v>1.0544358369783782E-2</v>
      </c>
      <c r="L184" s="12">
        <v>1.8566887299532899E-2</v>
      </c>
      <c r="M184" s="12">
        <v>2.4525340600592801E-2</v>
      </c>
      <c r="N184" s="12">
        <v>2.28431189920059E-4</v>
      </c>
      <c r="O184" s="41">
        <f>'Survival-1cycle NMA'!AF185</f>
        <v>7.3949650186222796E-4</v>
      </c>
      <c r="P184" s="12">
        <f t="shared" si="30"/>
        <v>0</v>
      </c>
      <c r="Q184" s="41">
        <f>'Survival-1cycle NMA'!AG185</f>
        <v>1.0544358369783782E-2</v>
      </c>
      <c r="R184" s="12">
        <v>2.4525340600592801E-2</v>
      </c>
      <c r="S184" s="12">
        <f t="shared" si="31"/>
        <v>2.4296909410672741E-2</v>
      </c>
      <c r="T184" s="12">
        <v>2.28431189920059E-4</v>
      </c>
      <c r="U184" s="41">
        <f>'Survival-1cycle NMA'!AH185</f>
        <v>1.5101199231175818E-7</v>
      </c>
      <c r="V184" s="12">
        <f t="shared" si="32"/>
        <v>0</v>
      </c>
      <c r="W184" s="41">
        <f>'Survival-1cycle NMA'!AI185</f>
        <v>1.4799738887058677E-4</v>
      </c>
      <c r="X184" s="41">
        <f>'Survival-1cycle NMA'!AF185</f>
        <v>7.3949650186222796E-4</v>
      </c>
      <c r="Y184" s="12">
        <f t="shared" si="33"/>
        <v>0</v>
      </c>
      <c r="Z184" s="41">
        <f>'Survival-1cycle NMA'!AG185</f>
        <v>1.0544358369783782E-2</v>
      </c>
      <c r="AA184" s="41">
        <f>'Survival-1cycle NMA'!AN185</f>
        <v>4.9569303600195717E-5</v>
      </c>
      <c r="AB184" s="12">
        <f t="shared" si="34"/>
        <v>4.9569232340352963E-5</v>
      </c>
      <c r="AC184" s="41">
        <f>'Survival-1cycle NMA'!AO185</f>
        <v>7.1259842751315866E-11</v>
      </c>
      <c r="AD184" s="41">
        <f>'Survival-1cycle NMA'!AJ185</f>
        <v>7.1735510338082539E-10</v>
      </c>
      <c r="AE184" s="12">
        <f t="shared" si="35"/>
        <v>0</v>
      </c>
      <c r="AF184" s="41">
        <f>'Survival-1cycle NMA'!AK185</f>
        <v>7.4254627929854411E-3</v>
      </c>
      <c r="AG184" s="12">
        <v>2.4525340600592801E-2</v>
      </c>
      <c r="AH184" s="12">
        <f t="shared" si="36"/>
        <v>2.4296909410672741E-2</v>
      </c>
      <c r="AI184" s="12">
        <v>2.28431189920059E-4</v>
      </c>
      <c r="AJ184" s="41">
        <f>'Survival-1cycle NMA'!AL185</f>
        <v>5.187803177488254E-36</v>
      </c>
      <c r="AK184" s="12">
        <f t="shared" si="37"/>
        <v>0</v>
      </c>
      <c r="AL184" s="41">
        <f>'Survival-1cycle NMA'!AM185</f>
        <v>1.424617582557728E-5</v>
      </c>
      <c r="AM184" s="41">
        <f>'Survival-1cycle NMA'!AN185</f>
        <v>4.9569303600195717E-5</v>
      </c>
      <c r="AN184" s="12">
        <f t="shared" si="38"/>
        <v>4.9569232340352963E-5</v>
      </c>
      <c r="AO184" s="41">
        <f>'Survival-1cycle NMA'!AO185</f>
        <v>7.1259842751315866E-11</v>
      </c>
    </row>
    <row r="185" spans="1:41">
      <c r="A185" s="12">
        <v>182</v>
      </c>
      <c r="B185" s="12">
        <f t="shared" si="26"/>
        <v>10.413698630136986</v>
      </c>
      <c r="C185" s="41">
        <f>'Survival-1cycle NMA'!AD186</f>
        <v>4.182397275599492E-9</v>
      </c>
      <c r="D185" s="41">
        <f>'Survival-1cycle NMA'!AE186</f>
        <v>6.3938660236185926E-2</v>
      </c>
      <c r="E185" s="12">
        <f t="shared" si="27"/>
        <v>0</v>
      </c>
      <c r="F185" s="12">
        <v>2.4261904561428699E-2</v>
      </c>
      <c r="G185" s="12">
        <v>2.23304339627831E-4</v>
      </c>
      <c r="H185" s="12">
        <f t="shared" si="28"/>
        <v>2.403860022180087E-2</v>
      </c>
      <c r="I185" s="41">
        <f>'Survival-1cycle NMA'!AF186</f>
        <v>7.111914423073455E-4</v>
      </c>
      <c r="J185" s="12">
        <f t="shared" si="29"/>
        <v>0</v>
      </c>
      <c r="K185" s="41">
        <f>'Survival-1cycle NMA'!AG186</f>
        <v>1.041859390716365E-2</v>
      </c>
      <c r="L185" s="12">
        <v>1.83270488147791E-2</v>
      </c>
      <c r="M185" s="12">
        <v>2.4261904561428699E-2</v>
      </c>
      <c r="N185" s="12">
        <v>2.23304339627831E-4</v>
      </c>
      <c r="O185" s="41">
        <f>'Survival-1cycle NMA'!AF186</f>
        <v>7.111914423073455E-4</v>
      </c>
      <c r="P185" s="12">
        <f t="shared" si="30"/>
        <v>0</v>
      </c>
      <c r="Q185" s="41">
        <f>'Survival-1cycle NMA'!AG186</f>
        <v>1.041859390716365E-2</v>
      </c>
      <c r="R185" s="12">
        <v>2.4261904561428699E-2</v>
      </c>
      <c r="S185" s="12">
        <f t="shared" si="31"/>
        <v>2.403860022180087E-2</v>
      </c>
      <c r="T185" s="12">
        <v>2.23304339627831E-4</v>
      </c>
      <c r="U185" s="41">
        <f>'Survival-1cycle NMA'!AH186</f>
        <v>1.3258848799020596E-7</v>
      </c>
      <c r="V185" s="12">
        <f t="shared" si="32"/>
        <v>0</v>
      </c>
      <c r="W185" s="41">
        <f>'Survival-1cycle NMA'!AI186</f>
        <v>1.430003814487563E-4</v>
      </c>
      <c r="X185" s="41">
        <f>'Survival-1cycle NMA'!AF186</f>
        <v>7.111914423073455E-4</v>
      </c>
      <c r="Y185" s="12">
        <f t="shared" si="33"/>
        <v>0</v>
      </c>
      <c r="Z185" s="41">
        <f>'Survival-1cycle NMA'!AG186</f>
        <v>1.041859390716365E-2</v>
      </c>
      <c r="AA185" s="41">
        <f>'Survival-1cycle NMA'!AN186</f>
        <v>4.6881468287634399E-5</v>
      </c>
      <c r="AB185" s="12">
        <f t="shared" si="34"/>
        <v>4.6881403697155126E-5</v>
      </c>
      <c r="AC185" s="41">
        <f>'Survival-1cycle NMA'!AO186</f>
        <v>6.459047927571785E-11</v>
      </c>
      <c r="AD185" s="41">
        <f>'Survival-1cycle NMA'!AJ186</f>
        <v>5.8200357546431618E-10</v>
      </c>
      <c r="AE185" s="12">
        <f t="shared" si="35"/>
        <v>0</v>
      </c>
      <c r="AF185" s="41">
        <f>'Survival-1cycle NMA'!AK186</f>
        <v>7.3178005224003688E-3</v>
      </c>
      <c r="AG185" s="12">
        <v>2.4261904561428699E-2</v>
      </c>
      <c r="AH185" s="12">
        <f t="shared" si="36"/>
        <v>2.403860022180087E-2</v>
      </c>
      <c r="AI185" s="12">
        <v>2.23304339627831E-4</v>
      </c>
      <c r="AJ185" s="41">
        <f>'Survival-1cycle NMA'!AL186</f>
        <v>1.832681043204616E-36</v>
      </c>
      <c r="AK185" s="12">
        <f t="shared" si="37"/>
        <v>0</v>
      </c>
      <c r="AL185" s="41">
        <f>'Survival-1cycle NMA'!AM186</f>
        <v>1.3634349624248264E-5</v>
      </c>
      <c r="AM185" s="41">
        <f>'Survival-1cycle NMA'!AN186</f>
        <v>4.6881468287634399E-5</v>
      </c>
      <c r="AN185" s="12">
        <f t="shared" si="38"/>
        <v>4.6881403697155126E-5</v>
      </c>
      <c r="AO185" s="41">
        <f>'Survival-1cycle NMA'!AO186</f>
        <v>6.459047927571785E-11</v>
      </c>
    </row>
    <row r="186" spans="1:41">
      <c r="A186" s="12">
        <v>183</v>
      </c>
      <c r="B186" s="12">
        <f t="shared" si="26"/>
        <v>10.471232876712328</v>
      </c>
      <c r="C186" s="41">
        <f>'Survival-1cycle NMA'!AD187</f>
        <v>3.5250342146066744E-9</v>
      </c>
      <c r="D186" s="41">
        <f>'Survival-1cycle NMA'!AE187</f>
        <v>6.3607378275506554E-2</v>
      </c>
      <c r="E186" s="12">
        <f t="shared" si="27"/>
        <v>0</v>
      </c>
      <c r="F186" s="12">
        <v>2.4002276915249001E-2</v>
      </c>
      <c r="G186" s="12">
        <v>2.1831233306486201E-4</v>
      </c>
      <c r="H186" s="12">
        <f t="shared" si="28"/>
        <v>2.3783964582184139E-2</v>
      </c>
      <c r="I186" s="41">
        <f>'Survival-1cycle NMA'!AF187</f>
        <v>6.8398220396083246E-4</v>
      </c>
      <c r="J186" s="12">
        <f t="shared" si="29"/>
        <v>0</v>
      </c>
      <c r="K186" s="41">
        <f>'Survival-1cycle NMA'!AG187</f>
        <v>1.0294826280583102E-2</v>
      </c>
      <c r="L186" s="12">
        <v>1.8091150793472399E-2</v>
      </c>
      <c r="M186" s="12">
        <v>2.4002276915249001E-2</v>
      </c>
      <c r="N186" s="12">
        <v>2.1831233306486201E-4</v>
      </c>
      <c r="O186" s="41">
        <f>'Survival-1cycle NMA'!AF187</f>
        <v>6.8398220396083246E-4</v>
      </c>
      <c r="P186" s="12">
        <f t="shared" si="30"/>
        <v>0</v>
      </c>
      <c r="Q186" s="41">
        <f>'Survival-1cycle NMA'!AG187</f>
        <v>1.0294826280583102E-2</v>
      </c>
      <c r="R186" s="12">
        <v>2.4002276915249001E-2</v>
      </c>
      <c r="S186" s="12">
        <f t="shared" si="31"/>
        <v>2.3783964582184139E-2</v>
      </c>
      <c r="T186" s="12">
        <v>2.1831233306486201E-4</v>
      </c>
      <c r="U186" s="41">
        <f>'Survival-1cycle NMA'!AH187</f>
        <v>1.1637076175434925E-7</v>
      </c>
      <c r="V186" s="12">
        <f t="shared" si="32"/>
        <v>0</v>
      </c>
      <c r="W186" s="41">
        <f>'Survival-1cycle NMA'!AI187</f>
        <v>1.3818693033739167E-4</v>
      </c>
      <c r="X186" s="41">
        <f>'Survival-1cycle NMA'!AF187</f>
        <v>6.8398220396083246E-4</v>
      </c>
      <c r="Y186" s="12">
        <f t="shared" si="33"/>
        <v>0</v>
      </c>
      <c r="Z186" s="41">
        <f>'Survival-1cycle NMA'!AG187</f>
        <v>1.0294826280583102E-2</v>
      </c>
      <c r="AA186" s="41">
        <f>'Survival-1cycle NMA'!AN187</f>
        <v>4.4340051365406129E-5</v>
      </c>
      <c r="AB186" s="12">
        <f t="shared" si="34"/>
        <v>4.4339992803329913E-5</v>
      </c>
      <c r="AC186" s="41">
        <f>'Survival-1cycle NMA'!AO187</f>
        <v>5.8562076213904976E-11</v>
      </c>
      <c r="AD186" s="41">
        <f>'Survival-1cycle NMA'!AJ187</f>
        <v>4.7174937964267357E-10</v>
      </c>
      <c r="AE186" s="12">
        <f t="shared" si="35"/>
        <v>0</v>
      </c>
      <c r="AF186" s="41">
        <f>'Survival-1cycle NMA'!AK187</f>
        <v>7.2121002111103592E-3</v>
      </c>
      <c r="AG186" s="12">
        <v>2.4002276915249001E-2</v>
      </c>
      <c r="AH186" s="12">
        <f t="shared" si="36"/>
        <v>2.3783964582184139E-2</v>
      </c>
      <c r="AI186" s="12">
        <v>2.1831233306486201E-4</v>
      </c>
      <c r="AJ186" s="41">
        <f>'Survival-1cycle NMA'!AL187</f>
        <v>6.424222337652805E-37</v>
      </c>
      <c r="AK186" s="12">
        <f t="shared" si="37"/>
        <v>0</v>
      </c>
      <c r="AL186" s="41">
        <f>'Survival-1cycle NMA'!AM187</f>
        <v>1.3050606799280497E-5</v>
      </c>
      <c r="AM186" s="41">
        <f>'Survival-1cycle NMA'!AN187</f>
        <v>4.4340051365406129E-5</v>
      </c>
      <c r="AN186" s="12">
        <f t="shared" si="38"/>
        <v>4.4339992803329913E-5</v>
      </c>
      <c r="AO186" s="41">
        <f>'Survival-1cycle NMA'!AO187</f>
        <v>5.8562076213904976E-11</v>
      </c>
    </row>
    <row r="187" spans="1:41">
      <c r="A187" s="12">
        <v>184</v>
      </c>
      <c r="B187" s="12">
        <f t="shared" si="26"/>
        <v>10.528767123287672</v>
      </c>
      <c r="C187" s="41">
        <f>'Survival-1cycle NMA'!AD188</f>
        <v>2.9692553939495588E-9</v>
      </c>
      <c r="D187" s="41">
        <f>'Survival-1cycle NMA'!AE188</f>
        <v>6.3279216379417344E-2</v>
      </c>
      <c r="E187" s="12">
        <f t="shared" si="27"/>
        <v>0</v>
      </c>
      <c r="F187" s="12">
        <v>2.3746387530453002E-2</v>
      </c>
      <c r="G187" s="12">
        <v>2.13451088575437E-4</v>
      </c>
      <c r="H187" s="12">
        <f t="shared" si="28"/>
        <v>2.3532936441877563E-2</v>
      </c>
      <c r="I187" s="41">
        <f>'Survival-1cycle NMA'!AF188</f>
        <v>6.5782586042483892E-4</v>
      </c>
      <c r="J187" s="12">
        <f t="shared" si="29"/>
        <v>0</v>
      </c>
      <c r="K187" s="41">
        <f>'Survival-1cycle NMA'!AG188</f>
        <v>1.0173015471050213E-2</v>
      </c>
      <c r="L187" s="12">
        <v>1.78591138763552E-2</v>
      </c>
      <c r="M187" s="12">
        <v>2.3746387530453002E-2</v>
      </c>
      <c r="N187" s="12">
        <v>2.13451088575437E-4</v>
      </c>
      <c r="O187" s="41">
        <f>'Survival-1cycle NMA'!AF188</f>
        <v>6.5782586042483892E-4</v>
      </c>
      <c r="P187" s="12">
        <f t="shared" si="30"/>
        <v>0</v>
      </c>
      <c r="Q187" s="41">
        <f>'Survival-1cycle NMA'!AG188</f>
        <v>1.0173015471050213E-2</v>
      </c>
      <c r="R187" s="12">
        <v>2.3746387530453002E-2</v>
      </c>
      <c r="S187" s="12">
        <f t="shared" si="31"/>
        <v>2.3532936441877563E-2</v>
      </c>
      <c r="T187" s="12">
        <v>2.13451088575437E-4</v>
      </c>
      <c r="U187" s="41">
        <f>'Survival-1cycle NMA'!AH188</f>
        <v>1.0210007161554111E-7</v>
      </c>
      <c r="V187" s="12">
        <f t="shared" si="32"/>
        <v>0</v>
      </c>
      <c r="W187" s="41">
        <f>'Survival-1cycle NMA'!AI188</f>
        <v>1.3354974173231362E-4</v>
      </c>
      <c r="X187" s="41">
        <f>'Survival-1cycle NMA'!AF188</f>
        <v>6.5782586042483892E-4</v>
      </c>
      <c r="Y187" s="12">
        <f t="shared" si="33"/>
        <v>0</v>
      </c>
      <c r="Z187" s="41">
        <f>'Survival-1cycle NMA'!AG188</f>
        <v>1.0173015471050213E-2</v>
      </c>
      <c r="AA187" s="41">
        <f>'Survival-1cycle NMA'!AN188</f>
        <v>4.1937040488639129E-5</v>
      </c>
      <c r="AB187" s="12">
        <f t="shared" si="34"/>
        <v>4.1936987377214413E-5</v>
      </c>
      <c r="AC187" s="41">
        <f>'Survival-1cycle NMA'!AO188</f>
        <v>5.3111424719073683E-11</v>
      </c>
      <c r="AD187" s="41">
        <f>'Survival-1cycle NMA'!AJ188</f>
        <v>3.82024860130093E-10</v>
      </c>
      <c r="AE187" s="12">
        <f t="shared" si="35"/>
        <v>0</v>
      </c>
      <c r="AF187" s="41">
        <f>'Survival-1cycle NMA'!AK188</f>
        <v>7.1083184856422848E-3</v>
      </c>
      <c r="AG187" s="12">
        <v>2.3746387530453002E-2</v>
      </c>
      <c r="AH187" s="12">
        <f t="shared" si="36"/>
        <v>2.3532936441877563E-2</v>
      </c>
      <c r="AI187" s="12">
        <v>2.13451088575437E-4</v>
      </c>
      <c r="AJ187" s="41">
        <f>'Survival-1cycle NMA'!AL188</f>
        <v>2.2344830833790072E-37</v>
      </c>
      <c r="AK187" s="12">
        <f t="shared" si="37"/>
        <v>0</v>
      </c>
      <c r="AL187" s="41">
        <f>'Survival-1cycle NMA'!AM188</f>
        <v>1.2493574733609841E-5</v>
      </c>
      <c r="AM187" s="41">
        <f>'Survival-1cycle NMA'!AN188</f>
        <v>4.1937040488639129E-5</v>
      </c>
      <c r="AN187" s="12">
        <f t="shared" si="38"/>
        <v>4.1936987377214413E-5</v>
      </c>
      <c r="AO187" s="41">
        <f>'Survival-1cycle NMA'!AO188</f>
        <v>5.3111424719073683E-11</v>
      </c>
    </row>
    <row r="188" spans="1:41">
      <c r="A188" s="12">
        <v>185</v>
      </c>
      <c r="B188" s="12">
        <f t="shared" si="26"/>
        <v>10.586301369863014</v>
      </c>
      <c r="C188" s="41">
        <f>'Survival-1cycle NMA'!AD189</f>
        <v>2.4996456042518481E-9</v>
      </c>
      <c r="D188" s="41">
        <f>'Survival-1cycle NMA'!AE189</f>
        <v>6.295413040058169E-2</v>
      </c>
      <c r="E188" s="12">
        <f t="shared" si="27"/>
        <v>0</v>
      </c>
      <c r="F188" s="12">
        <v>2.3494167855887899E-2</v>
      </c>
      <c r="G188" s="12">
        <v>2.0871666458587899E-4</v>
      </c>
      <c r="H188" s="12">
        <f t="shared" si="28"/>
        <v>2.3285451191302018E-2</v>
      </c>
      <c r="I188" s="41">
        <f>'Survival-1cycle NMA'!AF189</f>
        <v>6.3268118733435491E-4</v>
      </c>
      <c r="J188" s="12">
        <f t="shared" si="29"/>
        <v>0</v>
      </c>
      <c r="K188" s="41">
        <f>'Survival-1cycle NMA'!AG189</f>
        <v>1.0053122433742205E-2</v>
      </c>
      <c r="L188" s="12">
        <v>1.76308606079543E-2</v>
      </c>
      <c r="M188" s="12">
        <v>2.3494167855887899E-2</v>
      </c>
      <c r="N188" s="12">
        <v>2.0871666458587899E-4</v>
      </c>
      <c r="O188" s="41">
        <f>'Survival-1cycle NMA'!AF189</f>
        <v>6.3268118733435491E-4</v>
      </c>
      <c r="P188" s="12">
        <f t="shared" si="30"/>
        <v>0</v>
      </c>
      <c r="Q188" s="41">
        <f>'Survival-1cycle NMA'!AG189</f>
        <v>1.0053122433742205E-2</v>
      </c>
      <c r="R188" s="12">
        <v>2.3494167855887899E-2</v>
      </c>
      <c r="S188" s="12">
        <f t="shared" si="31"/>
        <v>2.3285451191302018E-2</v>
      </c>
      <c r="T188" s="12">
        <v>2.0871666458587899E-4</v>
      </c>
      <c r="U188" s="41">
        <f>'Survival-1cycle NMA'!AH189</f>
        <v>8.9547353508266896E-8</v>
      </c>
      <c r="V188" s="12">
        <f t="shared" si="32"/>
        <v>0</v>
      </c>
      <c r="W188" s="41">
        <f>'Survival-1cycle NMA'!AI189</f>
        <v>1.290818337422953E-4</v>
      </c>
      <c r="X188" s="41">
        <f>'Survival-1cycle NMA'!AF189</f>
        <v>6.3268118733435491E-4</v>
      </c>
      <c r="Y188" s="12">
        <f t="shared" si="33"/>
        <v>0</v>
      </c>
      <c r="Z188" s="41">
        <f>'Survival-1cycle NMA'!AG189</f>
        <v>1.0053122433742205E-2</v>
      </c>
      <c r="AA188" s="41">
        <f>'Survival-1cycle NMA'!AN189</f>
        <v>3.9664863702804323E-5</v>
      </c>
      <c r="AB188" s="12">
        <f t="shared" si="34"/>
        <v>3.9664815521096513E-5</v>
      </c>
      <c r="AC188" s="41">
        <f>'Survival-1cycle NMA'!AO189</f>
        <v>4.8181707809914237E-11</v>
      </c>
      <c r="AD188" s="41">
        <f>'Survival-1cycle NMA'!AJ189</f>
        <v>3.0907714457744852E-10</v>
      </c>
      <c r="AE188" s="12">
        <f t="shared" si="35"/>
        <v>0</v>
      </c>
      <c r="AF188" s="41">
        <f>'Survival-1cycle NMA'!AK189</f>
        <v>7.0064131047083301E-3</v>
      </c>
      <c r="AG188" s="12">
        <v>2.3494167855887899E-2</v>
      </c>
      <c r="AH188" s="12">
        <f t="shared" si="36"/>
        <v>2.3285451191302018E-2</v>
      </c>
      <c r="AI188" s="12">
        <v>2.0871666458587899E-4</v>
      </c>
      <c r="AJ188" s="41">
        <f>'Survival-1cycle NMA'!AL189</f>
        <v>7.7116797561184837E-38</v>
      </c>
      <c r="AK188" s="12">
        <f t="shared" si="37"/>
        <v>0</v>
      </c>
      <c r="AL188" s="41">
        <f>'Survival-1cycle NMA'!AM189</f>
        <v>1.1961952004755111E-5</v>
      </c>
      <c r="AM188" s="41">
        <f>'Survival-1cycle NMA'!AN189</f>
        <v>3.9664863702804323E-5</v>
      </c>
      <c r="AN188" s="12">
        <f t="shared" si="38"/>
        <v>3.9664815521096513E-5</v>
      </c>
      <c r="AO188" s="41">
        <f>'Survival-1cycle NMA'!AO189</f>
        <v>4.8181707809914237E-11</v>
      </c>
    </row>
    <row r="189" spans="1:41">
      <c r="A189" s="12">
        <v>186</v>
      </c>
      <c r="B189" s="12">
        <f t="shared" si="26"/>
        <v>10.643835616438356</v>
      </c>
      <c r="C189" s="41">
        <f>'Survival-1cycle NMA'!AD190</f>
        <v>2.1030833906862089E-9</v>
      </c>
      <c r="D189" s="41">
        <f>'Survival-1cycle NMA'!AE190</f>
        <v>6.2632077035048583E-2</v>
      </c>
      <c r="E189" s="12">
        <f t="shared" si="27"/>
        <v>0</v>
      </c>
      <c r="F189" s="12">
        <v>2.3245550878551801E-2</v>
      </c>
      <c r="G189" s="12">
        <v>2.04105254221096E-4</v>
      </c>
      <c r="H189" s="12">
        <f t="shared" si="28"/>
        <v>2.3041445624330706E-2</v>
      </c>
      <c r="I189" s="41">
        <f>'Survival-1cycle NMA'!AF190</f>
        <v>6.0850859403003134E-4</v>
      </c>
      <c r="J189" s="12">
        <f t="shared" si="29"/>
        <v>0</v>
      </c>
      <c r="K189" s="41">
        <f>'Survival-1cycle NMA'!AG190</f>
        <v>9.9351090700152776E-3</v>
      </c>
      <c r="L189" s="12">
        <v>1.7406315383396601E-2</v>
      </c>
      <c r="M189" s="12">
        <v>2.3245550878551801E-2</v>
      </c>
      <c r="N189" s="12">
        <v>2.04105254221096E-4</v>
      </c>
      <c r="O189" s="41">
        <f>'Survival-1cycle NMA'!AF190</f>
        <v>6.0850859403003134E-4</v>
      </c>
      <c r="P189" s="12">
        <f t="shared" si="30"/>
        <v>0</v>
      </c>
      <c r="Q189" s="41">
        <f>'Survival-1cycle NMA'!AG190</f>
        <v>9.9351090700152776E-3</v>
      </c>
      <c r="R189" s="12">
        <v>2.3245550878551801E-2</v>
      </c>
      <c r="S189" s="12">
        <f t="shared" si="31"/>
        <v>2.3041445624330706E-2</v>
      </c>
      <c r="T189" s="12">
        <v>2.04105254221096E-4</v>
      </c>
      <c r="U189" s="41">
        <f>'Survival-1cycle NMA'!AH190</f>
        <v>7.8509900660256333E-8</v>
      </c>
      <c r="V189" s="12">
        <f t="shared" si="32"/>
        <v>0</v>
      </c>
      <c r="W189" s="41">
        <f>'Survival-1cycle NMA'!AI190</f>
        <v>1.2477652210053018E-4</v>
      </c>
      <c r="X189" s="41">
        <f>'Survival-1cycle NMA'!AF190</f>
        <v>6.0850859403003134E-4</v>
      </c>
      <c r="Y189" s="12">
        <f t="shared" si="33"/>
        <v>0</v>
      </c>
      <c r="Z189" s="41">
        <f>'Survival-1cycle NMA'!AG190</f>
        <v>9.9351090700152776E-3</v>
      </c>
      <c r="AA189" s="41">
        <f>'Survival-1cycle NMA'!AN190</f>
        <v>3.7516365136334001E-5</v>
      </c>
      <c r="AB189" s="12">
        <f t="shared" si="34"/>
        <v>3.7516321414495989E-5</v>
      </c>
      <c r="AC189" s="41">
        <f>'Survival-1cycle NMA'!AO190</f>
        <v>4.3721838011016501E-11</v>
      </c>
      <c r="AD189" s="41">
        <f>'Survival-1cycle NMA'!AJ190</f>
        <v>2.4982592784473048E-10</v>
      </c>
      <c r="AE189" s="12">
        <f t="shared" si="35"/>
        <v>0</v>
      </c>
      <c r="AF189" s="41">
        <f>'Survival-1cycle NMA'!AK190</f>
        <v>6.9063429250402339E-3</v>
      </c>
      <c r="AG189" s="12">
        <v>2.3245550878551801E-2</v>
      </c>
      <c r="AH189" s="12">
        <f t="shared" si="36"/>
        <v>2.3041445624330706E-2</v>
      </c>
      <c r="AI189" s="12">
        <v>2.04105254221096E-4</v>
      </c>
      <c r="AJ189" s="41">
        <f>'Survival-1cycle NMA'!AL190</f>
        <v>2.6407598254350518E-38</v>
      </c>
      <c r="AK189" s="12">
        <f t="shared" si="37"/>
        <v>0</v>
      </c>
      <c r="AL189" s="41">
        <f>'Survival-1cycle NMA'!AM190</f>
        <v>1.1454504478421665E-5</v>
      </c>
      <c r="AM189" s="41">
        <f>'Survival-1cycle NMA'!AN190</f>
        <v>3.7516365136334001E-5</v>
      </c>
      <c r="AN189" s="12">
        <f t="shared" si="38"/>
        <v>3.7516321414495989E-5</v>
      </c>
      <c r="AO189" s="41">
        <f>'Survival-1cycle NMA'!AO190</f>
        <v>4.3721838011016501E-11</v>
      </c>
    </row>
    <row r="190" spans="1:41">
      <c r="A190" s="12">
        <v>187</v>
      </c>
      <c r="B190" s="12">
        <f t="shared" si="26"/>
        <v>10.701369863013699</v>
      </c>
      <c r="C190" s="41">
        <f>'Survival-1cycle NMA'!AD191</f>
        <v>1.7684069514257125E-9</v>
      </c>
      <c r="D190" s="41">
        <f>'Survival-1cycle NMA'!AE191</f>
        <v>6.2313013801881624E-2</v>
      </c>
      <c r="E190" s="12">
        <f t="shared" si="27"/>
        <v>0</v>
      </c>
      <c r="F190" s="12">
        <v>2.3000471082610299E-2</v>
      </c>
      <c r="G190" s="12">
        <v>1.9961318015038101E-4</v>
      </c>
      <c r="H190" s="12">
        <f t="shared" si="28"/>
        <v>2.2800857902459917E-2</v>
      </c>
      <c r="I190" s="41">
        <f>'Survival-1cycle NMA'!AF191</f>
        <v>5.8527005800862323E-4</v>
      </c>
      <c r="J190" s="12">
        <f t="shared" si="29"/>
        <v>0</v>
      </c>
      <c r="K190" s="41">
        <f>'Survival-1cycle NMA'!AG191</f>
        <v>9.8189382003433454E-3</v>
      </c>
      <c r="L190" s="12">
        <v>1.7185404396924901E-2</v>
      </c>
      <c r="M190" s="12">
        <v>2.3000471082610299E-2</v>
      </c>
      <c r="N190" s="12">
        <v>1.9961318015038101E-4</v>
      </c>
      <c r="O190" s="41">
        <f>'Survival-1cycle NMA'!AF191</f>
        <v>5.8527005800862323E-4</v>
      </c>
      <c r="P190" s="12">
        <f t="shared" si="30"/>
        <v>0</v>
      </c>
      <c r="Q190" s="41">
        <f>'Survival-1cycle NMA'!AG191</f>
        <v>9.8189382003433454E-3</v>
      </c>
      <c r="R190" s="12">
        <v>2.3000471082610299E-2</v>
      </c>
      <c r="S190" s="12">
        <f t="shared" si="31"/>
        <v>2.2800857902459917E-2</v>
      </c>
      <c r="T190" s="12">
        <v>1.9961318015038101E-4</v>
      </c>
      <c r="U190" s="41">
        <f>'Survival-1cycle NMA'!AH191</f>
        <v>6.8808404314737101E-8</v>
      </c>
      <c r="V190" s="12">
        <f t="shared" si="32"/>
        <v>0</v>
      </c>
      <c r="W190" s="41">
        <f>'Survival-1cycle NMA'!AI191</f>
        <v>1.2062740657429791E-4</v>
      </c>
      <c r="X190" s="41">
        <f>'Survival-1cycle NMA'!AF191</f>
        <v>5.8527005800862323E-4</v>
      </c>
      <c r="Y190" s="12">
        <f t="shared" si="33"/>
        <v>0</v>
      </c>
      <c r="Z190" s="41">
        <f>'Survival-1cycle NMA'!AG191</f>
        <v>9.8189382003433454E-3</v>
      </c>
      <c r="AA190" s="41">
        <f>'Survival-1cycle NMA'!AN191</f>
        <v>3.5484782040085767E-5</v>
      </c>
      <c r="AB190" s="12">
        <f t="shared" si="34"/>
        <v>3.5484742354220482E-5</v>
      </c>
      <c r="AC190" s="41">
        <f>'Survival-1cycle NMA'!AO191</f>
        <v>3.9685865284211592E-11</v>
      </c>
      <c r="AD190" s="41">
        <f>'Survival-1cycle NMA'!AJ191</f>
        <v>2.01745496877778E-10</v>
      </c>
      <c r="AE190" s="12">
        <f t="shared" si="35"/>
        <v>0</v>
      </c>
      <c r="AF190" s="41">
        <f>'Survival-1cycle NMA'!AK191</f>
        <v>6.8080678683956541E-3</v>
      </c>
      <c r="AG190" s="12">
        <v>2.3000471082610299E-2</v>
      </c>
      <c r="AH190" s="12">
        <f t="shared" si="36"/>
        <v>2.2800857902459917E-2</v>
      </c>
      <c r="AI190" s="12">
        <v>1.9961318015038101E-4</v>
      </c>
      <c r="AJ190" s="41">
        <f>'Survival-1cycle NMA'!AL191</f>
        <v>8.9724168371567412E-39</v>
      </c>
      <c r="AK190" s="12">
        <f t="shared" si="37"/>
        <v>0</v>
      </c>
      <c r="AL190" s="41">
        <f>'Survival-1cycle NMA'!AM191</f>
        <v>1.0970061628191538E-5</v>
      </c>
      <c r="AM190" s="41">
        <f>'Survival-1cycle NMA'!AN191</f>
        <v>3.5484782040085767E-5</v>
      </c>
      <c r="AN190" s="12">
        <f t="shared" si="38"/>
        <v>3.5484742354220482E-5</v>
      </c>
      <c r="AO190" s="41">
        <f>'Survival-1cycle NMA'!AO191</f>
        <v>3.9685865284211592E-11</v>
      </c>
    </row>
    <row r="191" spans="1:41">
      <c r="A191" s="12">
        <v>188</v>
      </c>
      <c r="B191" s="12">
        <f t="shared" si="26"/>
        <v>10.758904109589041</v>
      </c>
      <c r="C191" s="41">
        <f>'Survival-1cycle NMA'!AD192</f>
        <v>1.4861275758772171E-9</v>
      </c>
      <c r="D191" s="41">
        <f>'Survival-1cycle NMA'!AE192</f>
        <v>6.1996899023383741E-2</v>
      </c>
      <c r="E191" s="12">
        <f t="shared" si="27"/>
        <v>0</v>
      </c>
      <c r="F191" s="12">
        <v>2.2758864409679599E-2</v>
      </c>
      <c r="G191" s="12">
        <v>1.9523688965174501E-4</v>
      </c>
      <c r="H191" s="12">
        <f t="shared" si="28"/>
        <v>2.2563627520027853E-2</v>
      </c>
      <c r="I191" s="41">
        <f>'Survival-1cycle NMA'!AF192</f>
        <v>5.6292906203667527E-4</v>
      </c>
      <c r="J191" s="12">
        <f t="shared" si="29"/>
        <v>0</v>
      </c>
      <c r="K191" s="41">
        <f>'Survival-1cycle NMA'!AG192</f>
        <v>9.7045735381500707E-3</v>
      </c>
      <c r="L191" s="12">
        <v>1.69680555920502E-2</v>
      </c>
      <c r="M191" s="12">
        <v>2.2758864409679599E-2</v>
      </c>
      <c r="N191" s="12">
        <v>1.9523688965174501E-4</v>
      </c>
      <c r="O191" s="41">
        <f>'Survival-1cycle NMA'!AF192</f>
        <v>5.6292906203667527E-4</v>
      </c>
      <c r="P191" s="12">
        <f t="shared" si="30"/>
        <v>0</v>
      </c>
      <c r="Q191" s="41">
        <f>'Survival-1cycle NMA'!AG192</f>
        <v>9.7045735381500707E-3</v>
      </c>
      <c r="R191" s="12">
        <v>2.2758864409679599E-2</v>
      </c>
      <c r="S191" s="12">
        <f t="shared" si="31"/>
        <v>2.2563627520027853E-2</v>
      </c>
      <c r="T191" s="12">
        <v>1.9523688965174501E-4</v>
      </c>
      <c r="U191" s="41">
        <f>'Survival-1cycle NMA'!AH192</f>
        <v>6.0284317706670983E-8</v>
      </c>
      <c r="V191" s="12">
        <f t="shared" si="32"/>
        <v>0</v>
      </c>
      <c r="W191" s="41">
        <f>'Survival-1cycle NMA'!AI192</f>
        <v>1.166283580365738E-4</v>
      </c>
      <c r="X191" s="41">
        <f>'Survival-1cycle NMA'!AF192</f>
        <v>5.6292906203667527E-4</v>
      </c>
      <c r="Y191" s="12">
        <f t="shared" si="33"/>
        <v>0</v>
      </c>
      <c r="Z191" s="41">
        <f>'Survival-1cycle NMA'!AG192</f>
        <v>9.7045735381500707E-3</v>
      </c>
      <c r="AA191" s="41">
        <f>'Survival-1cycle NMA'!AN192</f>
        <v>3.3563723098776871E-5</v>
      </c>
      <c r="AB191" s="12">
        <f t="shared" si="34"/>
        <v>3.3563687066329256E-5</v>
      </c>
      <c r="AC191" s="41">
        <f>'Survival-1cycle NMA'!AO192</f>
        <v>3.6032447616421902E-11</v>
      </c>
      <c r="AD191" s="41">
        <f>'Survival-1cycle NMA'!AJ192</f>
        <v>1.6276697128317814E-10</v>
      </c>
      <c r="AE191" s="12">
        <f t="shared" si="35"/>
        <v>0</v>
      </c>
      <c r="AF191" s="41">
        <f>'Survival-1cycle NMA'!AK192</f>
        <v>6.7115488896913079E-3</v>
      </c>
      <c r="AG191" s="12">
        <v>2.2758864409679599E-2</v>
      </c>
      <c r="AH191" s="12">
        <f t="shared" si="36"/>
        <v>2.2563627520027853E-2</v>
      </c>
      <c r="AI191" s="12">
        <v>1.9523688965174501E-4</v>
      </c>
      <c r="AJ191" s="41">
        <f>'Survival-1cycle NMA'!AL192</f>
        <v>3.0247064691112585E-39</v>
      </c>
      <c r="AK191" s="12">
        <f t="shared" si="37"/>
        <v>0</v>
      </c>
      <c r="AL191" s="41">
        <f>'Survival-1cycle NMA'!AM192</f>
        <v>1.050751306753434E-5</v>
      </c>
      <c r="AM191" s="41">
        <f>'Survival-1cycle NMA'!AN192</f>
        <v>3.3563723098776871E-5</v>
      </c>
      <c r="AN191" s="12">
        <f t="shared" si="38"/>
        <v>3.3563687066329256E-5</v>
      </c>
      <c r="AO191" s="41">
        <f>'Survival-1cycle NMA'!AO192</f>
        <v>3.6032447616421902E-11</v>
      </c>
    </row>
    <row r="192" spans="1:41">
      <c r="A192" s="12">
        <v>189</v>
      </c>
      <c r="B192" s="12">
        <f t="shared" si="26"/>
        <v>10.816438356164383</v>
      </c>
      <c r="C192" s="41">
        <f>'Survival-1cycle NMA'!AD193</f>
        <v>1.2481840309410975E-9</v>
      </c>
      <c r="D192" s="41">
        <f>'Survival-1cycle NMA'!AE193</f>
        <v>6.1683691805897521E-2</v>
      </c>
      <c r="E192" s="12">
        <f t="shared" si="27"/>
        <v>0</v>
      </c>
      <c r="F192" s="12">
        <v>2.2520668220333401E-2</v>
      </c>
      <c r="G192" s="12">
        <v>1.9097294988460099E-4</v>
      </c>
      <c r="H192" s="12">
        <f t="shared" si="28"/>
        <v>2.2329695270448799E-2</v>
      </c>
      <c r="I192" s="41">
        <f>'Survival-1cycle NMA'!AF193</f>
        <v>5.4145053381799563E-4</v>
      </c>
      <c r="J192" s="12">
        <f t="shared" si="29"/>
        <v>0</v>
      </c>
      <c r="K192" s="41">
        <f>'Survival-1cycle NMA'!AG193</f>
        <v>9.5919796645013104E-3</v>
      </c>
      <c r="L192" s="12">
        <v>1.67541986132843E-2</v>
      </c>
      <c r="M192" s="12">
        <v>2.2520668220333401E-2</v>
      </c>
      <c r="N192" s="12">
        <v>1.9097294988460099E-4</v>
      </c>
      <c r="O192" s="41">
        <f>'Survival-1cycle NMA'!AF193</f>
        <v>5.4145053381799563E-4</v>
      </c>
      <c r="P192" s="12">
        <f t="shared" si="30"/>
        <v>0</v>
      </c>
      <c r="Q192" s="41">
        <f>'Survival-1cycle NMA'!AG193</f>
        <v>9.5919796645013104E-3</v>
      </c>
      <c r="R192" s="12">
        <v>2.2520668220333401E-2</v>
      </c>
      <c r="S192" s="12">
        <f t="shared" si="31"/>
        <v>2.2329695270448799E-2</v>
      </c>
      <c r="T192" s="12">
        <v>1.9097294988460099E-4</v>
      </c>
      <c r="U192" s="41">
        <f>'Survival-1cycle NMA'!AH193</f>
        <v>5.2797509066933178E-8</v>
      </c>
      <c r="V192" s="12">
        <f t="shared" si="32"/>
        <v>0</v>
      </c>
      <c r="W192" s="41">
        <f>'Survival-1cycle NMA'!AI193</f>
        <v>1.1277350616532709E-4</v>
      </c>
      <c r="X192" s="41">
        <f>'Survival-1cycle NMA'!AF193</f>
        <v>5.4145053381799563E-4</v>
      </c>
      <c r="Y192" s="12">
        <f t="shared" si="33"/>
        <v>0</v>
      </c>
      <c r="Z192" s="41">
        <f>'Survival-1cycle NMA'!AG193</f>
        <v>9.5919796645013104E-3</v>
      </c>
      <c r="AA192" s="41">
        <f>'Survival-1cycle NMA'!AN193</f>
        <v>3.1747147943684267E-5</v>
      </c>
      <c r="AB192" s="12">
        <f t="shared" si="34"/>
        <v>3.1747115219306792E-5</v>
      </c>
      <c r="AC192" s="41">
        <f>'Survival-1cycle NMA'!AO193</f>
        <v>3.2724377477745366E-11</v>
      </c>
      <c r="AD192" s="41">
        <f>'Survival-1cycle NMA'!AJ193</f>
        <v>1.3119738347910649E-10</v>
      </c>
      <c r="AE192" s="12">
        <f t="shared" si="35"/>
        <v>0</v>
      </c>
      <c r="AF192" s="41">
        <f>'Survival-1cycle NMA'!AK193</f>
        <v>6.6167479462198829E-3</v>
      </c>
      <c r="AG192" s="12">
        <v>2.2520668220333401E-2</v>
      </c>
      <c r="AH192" s="12">
        <f t="shared" si="36"/>
        <v>2.2329695270448799E-2</v>
      </c>
      <c r="AI192" s="12">
        <v>1.9097294988460099E-4</v>
      </c>
      <c r="AJ192" s="41">
        <f>'Survival-1cycle NMA'!AL193</f>
        <v>1.0116794821470229E-39</v>
      </c>
      <c r="AK192" s="12">
        <f t="shared" si="37"/>
        <v>0</v>
      </c>
      <c r="AL192" s="41">
        <f>'Survival-1cycle NMA'!AM193</f>
        <v>1.0065805281254422E-5</v>
      </c>
      <c r="AM192" s="41">
        <f>'Survival-1cycle NMA'!AN193</f>
        <v>3.1747147943684267E-5</v>
      </c>
      <c r="AN192" s="12">
        <f t="shared" si="38"/>
        <v>3.1747115219306792E-5</v>
      </c>
      <c r="AO192" s="41">
        <f>'Survival-1cycle NMA'!AO193</f>
        <v>3.2724377477745366E-11</v>
      </c>
    </row>
    <row r="193" spans="1:41">
      <c r="A193" s="12">
        <v>190</v>
      </c>
      <c r="B193" s="12">
        <f t="shared" si="26"/>
        <v>10.873972602739727</v>
      </c>
      <c r="C193" s="41">
        <f>'Survival-1cycle NMA'!AD194</f>
        <v>1.0477321914345263E-9</v>
      </c>
      <c r="D193" s="41">
        <f>'Survival-1cycle NMA'!AE194</f>
        <v>6.1373352021160635E-2</v>
      </c>
      <c r="E193" s="12">
        <f t="shared" si="27"/>
        <v>0</v>
      </c>
      <c r="F193" s="12">
        <v>2.2285821256788501E-2</v>
      </c>
      <c r="G193" s="12">
        <v>1.8681804336115199E-4</v>
      </c>
      <c r="H193" s="12">
        <f t="shared" si="28"/>
        <v>2.2099003213427348E-2</v>
      </c>
      <c r="I193" s="41">
        <f>'Survival-1cycle NMA'!AF194</f>
        <v>5.2080078810981436E-4</v>
      </c>
      <c r="J193" s="12">
        <f t="shared" si="29"/>
        <v>0</v>
      </c>
      <c r="K193" s="41">
        <f>'Survival-1cycle NMA'!AG194</f>
        <v>9.481122003625591E-3</v>
      </c>
      <c r="L193" s="12">
        <v>1.6543764759394199E-2</v>
      </c>
      <c r="M193" s="12">
        <v>2.2285821256788501E-2</v>
      </c>
      <c r="N193" s="12">
        <v>1.8681804336115199E-4</v>
      </c>
      <c r="O193" s="41">
        <f>'Survival-1cycle NMA'!AF194</f>
        <v>5.2080078810981436E-4</v>
      </c>
      <c r="P193" s="12">
        <f t="shared" si="30"/>
        <v>0</v>
      </c>
      <c r="Q193" s="41">
        <f>'Survival-1cycle NMA'!AG194</f>
        <v>9.481122003625591E-3</v>
      </c>
      <c r="R193" s="12">
        <v>2.2285821256788501E-2</v>
      </c>
      <c r="S193" s="12">
        <f t="shared" si="31"/>
        <v>2.2099003213427348E-2</v>
      </c>
      <c r="T193" s="12">
        <v>1.8681804336115199E-4</v>
      </c>
      <c r="U193" s="41">
        <f>'Survival-1cycle NMA'!AH194</f>
        <v>4.6224172923650022E-8</v>
      </c>
      <c r="V193" s="12">
        <f t="shared" si="32"/>
        <v>0</v>
      </c>
      <c r="W193" s="41">
        <f>'Survival-1cycle NMA'!AI194</f>
        <v>1.0905722773812808E-4</v>
      </c>
      <c r="X193" s="41">
        <f>'Survival-1cycle NMA'!AF194</f>
        <v>5.2080078810981436E-4</v>
      </c>
      <c r="Y193" s="12">
        <f t="shared" si="33"/>
        <v>0</v>
      </c>
      <c r="Z193" s="41">
        <f>'Survival-1cycle NMA'!AG194</f>
        <v>9.481122003625591E-3</v>
      </c>
      <c r="AA193" s="41">
        <f>'Survival-1cycle NMA'!AN194</f>
        <v>3.0029347799842447E-5</v>
      </c>
      <c r="AB193" s="12">
        <f t="shared" si="34"/>
        <v>3.002931807168433E-5</v>
      </c>
      <c r="AC193" s="41">
        <f>'Survival-1cycle NMA'!AO194</f>
        <v>2.972815811530636E-11</v>
      </c>
      <c r="AD193" s="41">
        <f>'Survival-1cycle NMA'!AJ194</f>
        <v>1.0565277023970132E-10</v>
      </c>
      <c r="AE193" s="12">
        <f t="shared" si="35"/>
        <v>0</v>
      </c>
      <c r="AF193" s="41">
        <f>'Survival-1cycle NMA'!AK194</f>
        <v>6.5236279679095196E-3</v>
      </c>
      <c r="AG193" s="12">
        <v>2.2285821256788501E-2</v>
      </c>
      <c r="AH193" s="12">
        <f t="shared" si="36"/>
        <v>2.2099003213427348E-2</v>
      </c>
      <c r="AI193" s="12">
        <v>1.8681804336115199E-4</v>
      </c>
      <c r="AJ193" s="41">
        <f>'Survival-1cycle NMA'!AL194</f>
        <v>3.3572311199683375E-40</v>
      </c>
      <c r="AK193" s="12">
        <f t="shared" si="37"/>
        <v>0</v>
      </c>
      <c r="AL193" s="41">
        <f>'Survival-1cycle NMA'!AM194</f>
        <v>9.6439385443093214E-6</v>
      </c>
      <c r="AM193" s="41">
        <f>'Survival-1cycle NMA'!AN194</f>
        <v>3.0029347799842447E-5</v>
      </c>
      <c r="AN193" s="12">
        <f t="shared" si="38"/>
        <v>3.002931807168433E-5</v>
      </c>
      <c r="AO193" s="41">
        <f>'Survival-1cycle NMA'!AO194</f>
        <v>2.972815811530636E-11</v>
      </c>
    </row>
    <row r="194" spans="1:41">
      <c r="A194" s="12">
        <v>191</v>
      </c>
      <c r="B194" s="12">
        <f t="shared" si="26"/>
        <v>10.931506849315069</v>
      </c>
      <c r="C194" s="41">
        <f>'Survival-1cycle NMA'!AD195</f>
        <v>8.7896498299000447E-10</v>
      </c>
      <c r="D194" s="41">
        <f>'Survival-1cycle NMA'!AE195</f>
        <v>6.1065840288197365E-2</v>
      </c>
      <c r="E194" s="12">
        <f t="shared" si="27"/>
        <v>0</v>
      </c>
      <c r="F194" s="12">
        <v>2.20542636067294E-2</v>
      </c>
      <c r="G194" s="12">
        <v>1.8276896360729501E-4</v>
      </c>
      <c r="H194" s="12">
        <f t="shared" si="28"/>
        <v>2.1871494643122106E-2</v>
      </c>
      <c r="I194" s="41">
        <f>'Survival-1cycle NMA'!AF195</f>
        <v>5.0094747118698197E-4</v>
      </c>
      <c r="J194" s="12">
        <f t="shared" si="29"/>
        <v>0</v>
      </c>
      <c r="K194" s="41">
        <f>'Survival-1cycle NMA'!AG195</f>
        <v>9.3719667992316468E-3</v>
      </c>
      <c r="L194" s="12">
        <v>1.6336686938126399E-2</v>
      </c>
      <c r="M194" s="12">
        <v>2.20542636067294E-2</v>
      </c>
      <c r="N194" s="12">
        <v>1.8276896360729501E-4</v>
      </c>
      <c r="O194" s="41">
        <f>'Survival-1cycle NMA'!AF195</f>
        <v>5.0094747118698197E-4</v>
      </c>
      <c r="P194" s="12">
        <f t="shared" si="30"/>
        <v>0</v>
      </c>
      <c r="Q194" s="41">
        <f>'Survival-1cycle NMA'!AG195</f>
        <v>9.3719667992316468E-3</v>
      </c>
      <c r="R194" s="12">
        <v>2.20542636067294E-2</v>
      </c>
      <c r="S194" s="12">
        <f t="shared" si="31"/>
        <v>2.1871494643122106E-2</v>
      </c>
      <c r="T194" s="12">
        <v>1.8276896360729501E-4</v>
      </c>
      <c r="U194" s="41">
        <f>'Survival-1cycle NMA'!AH195</f>
        <v>4.0454972123377031E-8</v>
      </c>
      <c r="V194" s="12">
        <f t="shared" si="32"/>
        <v>0</v>
      </c>
      <c r="W194" s="41">
        <f>'Survival-1cycle NMA'!AI195</f>
        <v>1.0547413549144303E-4</v>
      </c>
      <c r="X194" s="41">
        <f>'Survival-1cycle NMA'!AF195</f>
        <v>5.0094747118698197E-4</v>
      </c>
      <c r="Y194" s="12">
        <f t="shared" si="33"/>
        <v>0</v>
      </c>
      <c r="Z194" s="41">
        <f>'Survival-1cycle NMA'!AG195</f>
        <v>9.3719667992316468E-3</v>
      </c>
      <c r="AA194" s="41">
        <f>'Survival-1cycle NMA'!AN195</f>
        <v>2.8404927204693762E-5</v>
      </c>
      <c r="AB194" s="12">
        <f t="shared" si="34"/>
        <v>2.8404900191069447E-5</v>
      </c>
      <c r="AC194" s="41">
        <f>'Survival-1cycle NMA'!AO195</f>
        <v>2.7013624315064986E-11</v>
      </c>
      <c r="AD194" s="41">
        <f>'Survival-1cycle NMA'!AJ195</f>
        <v>8.5002909278663613E-11</v>
      </c>
      <c r="AE194" s="12">
        <f t="shared" si="35"/>
        <v>0</v>
      </c>
      <c r="AF194" s="41">
        <f>'Survival-1cycle NMA'!AK195</f>
        <v>6.4321528285858033E-3</v>
      </c>
      <c r="AG194" s="12">
        <v>2.20542636067294E-2</v>
      </c>
      <c r="AH194" s="12">
        <f t="shared" si="36"/>
        <v>2.1871494643122106E-2</v>
      </c>
      <c r="AI194" s="12">
        <v>1.8276896360729501E-4</v>
      </c>
      <c r="AJ194" s="41">
        <f>'Survival-1cycle NMA'!AL195</f>
        <v>1.1053271223194988E-40</v>
      </c>
      <c r="AK194" s="12">
        <f t="shared" si="37"/>
        <v>0</v>
      </c>
      <c r="AL194" s="41">
        <f>'Survival-1cycle NMA'!AM195</f>
        <v>9.2409640167001253E-6</v>
      </c>
      <c r="AM194" s="41">
        <f>'Survival-1cycle NMA'!AN195</f>
        <v>2.8404927204693762E-5</v>
      </c>
      <c r="AN194" s="12">
        <f t="shared" si="38"/>
        <v>2.8404900191069447E-5</v>
      </c>
      <c r="AO194" s="41">
        <f>'Survival-1cycle NMA'!AO195</f>
        <v>2.7013624315064986E-11</v>
      </c>
    </row>
    <row r="195" spans="1:41">
      <c r="A195" s="12">
        <v>192</v>
      </c>
      <c r="B195" s="12">
        <f t="shared" si="26"/>
        <v>10.989041095890411</v>
      </c>
      <c r="C195" s="41">
        <f>'Survival-1cycle NMA'!AD196</f>
        <v>7.3695837671138965E-10</v>
      </c>
      <c r="D195" s="41">
        <f>'Survival-1cycle NMA'!AE196</f>
        <v>6.0761117955729665E-2</v>
      </c>
      <c r="E195" s="12">
        <f t="shared" si="27"/>
        <v>0</v>
      </c>
      <c r="F195" s="12">
        <v>2.1825936668231301E-2</v>
      </c>
      <c r="G195" s="12">
        <v>1.7882261100435101E-4</v>
      </c>
      <c r="H195" s="12">
        <f t="shared" si="28"/>
        <v>2.1647114057226951E-2</v>
      </c>
      <c r="I195" s="41">
        <f>'Survival-1cycle NMA'!AF196</f>
        <v>4.8185950755779946E-4</v>
      </c>
      <c r="J195" s="12">
        <f t="shared" si="29"/>
        <v>0</v>
      </c>
      <c r="K195" s="41">
        <f>'Survival-1cycle NMA'!AG196</f>
        <v>9.2644810915941938E-3</v>
      </c>
      <c r="L195" s="12">
        <v>1.6132899622346299E-2</v>
      </c>
      <c r="M195" s="12">
        <v>2.1825936668231301E-2</v>
      </c>
      <c r="N195" s="12">
        <v>1.7882261100435101E-4</v>
      </c>
      <c r="O195" s="41">
        <f>'Survival-1cycle NMA'!AF196</f>
        <v>4.8185950755779946E-4</v>
      </c>
      <c r="P195" s="12">
        <f t="shared" si="30"/>
        <v>0</v>
      </c>
      <c r="Q195" s="41">
        <f>'Survival-1cycle NMA'!AG196</f>
        <v>9.2644810915941938E-3</v>
      </c>
      <c r="R195" s="12">
        <v>2.1825936668231301E-2</v>
      </c>
      <c r="S195" s="12">
        <f t="shared" si="31"/>
        <v>2.1647114057226951E-2</v>
      </c>
      <c r="T195" s="12">
        <v>1.7882261100435101E-4</v>
      </c>
      <c r="U195" s="41">
        <f>'Survival-1cycle NMA'!AH196</f>
        <v>3.5393385837852505E-8</v>
      </c>
      <c r="V195" s="12">
        <f t="shared" si="32"/>
        <v>0</v>
      </c>
      <c r="W195" s="41">
        <f>'Survival-1cycle NMA'!AI196</f>
        <v>1.0201906751568677E-4</v>
      </c>
      <c r="X195" s="41">
        <f>'Survival-1cycle NMA'!AF196</f>
        <v>4.8185950755779946E-4</v>
      </c>
      <c r="Y195" s="12">
        <f t="shared" si="33"/>
        <v>0</v>
      </c>
      <c r="Z195" s="41">
        <f>'Survival-1cycle NMA'!AG196</f>
        <v>9.2644810915941938E-3</v>
      </c>
      <c r="AA195" s="41">
        <f>'Survival-1cycle NMA'!AN196</f>
        <v>2.6868786738665132E-5</v>
      </c>
      <c r="AB195" s="12">
        <f t="shared" si="34"/>
        <v>2.6868762185062278E-5</v>
      </c>
      <c r="AC195" s="41">
        <f>'Survival-1cycle NMA'!AO196</f>
        <v>2.4553602855175293E-11</v>
      </c>
      <c r="AD195" s="41">
        <f>'Survival-1cycle NMA'!AJ196</f>
        <v>6.8325723276936558E-11</v>
      </c>
      <c r="AE195" s="12">
        <f t="shared" si="35"/>
        <v>0</v>
      </c>
      <c r="AF195" s="41">
        <f>'Survival-1cycle NMA'!AK196</f>
        <v>6.3422873181991348E-3</v>
      </c>
      <c r="AG195" s="12">
        <v>2.1825936668231301E-2</v>
      </c>
      <c r="AH195" s="12">
        <f t="shared" si="36"/>
        <v>2.1647114057226951E-2</v>
      </c>
      <c r="AI195" s="12">
        <v>1.7882261100435101E-4</v>
      </c>
      <c r="AJ195" s="41">
        <f>'Survival-1cycle NMA'!AL196</f>
        <v>3.6104756436264987E-41</v>
      </c>
      <c r="AK195" s="12">
        <f t="shared" si="37"/>
        <v>0</v>
      </c>
      <c r="AL195" s="41">
        <f>'Survival-1cycle NMA'!AM196</f>
        <v>8.8559810038506195E-6</v>
      </c>
      <c r="AM195" s="41">
        <f>'Survival-1cycle NMA'!AN196</f>
        <v>2.6868786738665132E-5</v>
      </c>
      <c r="AN195" s="12">
        <f t="shared" si="38"/>
        <v>2.6868762185062278E-5</v>
      </c>
      <c r="AO195" s="41">
        <f>'Survival-1cycle NMA'!AO196</f>
        <v>2.4553602855175293E-11</v>
      </c>
    </row>
    <row r="196" spans="1:41">
      <c r="A196" s="12">
        <v>193</v>
      </c>
      <c r="B196" s="12">
        <f t="shared" si="26"/>
        <v>11.046575342465754</v>
      </c>
      <c r="C196" s="41">
        <f>'Survival-1cycle NMA'!AD197</f>
        <v>6.1753975741122886E-10</v>
      </c>
      <c r="D196" s="41">
        <f>'Survival-1cycle NMA'!AE197</f>
        <v>6.0459147085088726E-2</v>
      </c>
      <c r="E196" s="12">
        <f t="shared" si="27"/>
        <v>0</v>
      </c>
      <c r="F196" s="12">
        <v>2.1600783115744499E-2</v>
      </c>
      <c r="G196" s="12">
        <v>1.7497598880333599E-4</v>
      </c>
      <c r="H196" s="12">
        <f t="shared" si="28"/>
        <v>2.1425807126941164E-2</v>
      </c>
      <c r="I196" s="41">
        <f>'Survival-1cycle NMA'!AF197</f>
        <v>4.6350704883903323E-4</v>
      </c>
      <c r="J196" s="12">
        <f t="shared" si="29"/>
        <v>0</v>
      </c>
      <c r="K196" s="41">
        <f>'Survival-1cycle NMA'!AG197</f>
        <v>9.1586326953791396E-3</v>
      </c>
      <c r="L196" s="12">
        <v>1.59323388075461E-2</v>
      </c>
      <c r="M196" s="12">
        <v>2.1600783115744499E-2</v>
      </c>
      <c r="N196" s="12">
        <v>1.7497598880333599E-4</v>
      </c>
      <c r="O196" s="41">
        <f>'Survival-1cycle NMA'!AF197</f>
        <v>4.6350704883903323E-4</v>
      </c>
      <c r="P196" s="12">
        <f t="shared" si="30"/>
        <v>0</v>
      </c>
      <c r="Q196" s="41">
        <f>'Survival-1cycle NMA'!AG197</f>
        <v>9.1586326953791396E-3</v>
      </c>
      <c r="R196" s="12">
        <v>2.1600783115744499E-2</v>
      </c>
      <c r="S196" s="12">
        <f t="shared" si="31"/>
        <v>2.1425807126941164E-2</v>
      </c>
      <c r="T196" s="12">
        <v>1.7497598880333599E-4</v>
      </c>
      <c r="U196" s="41">
        <f>'Survival-1cycle NMA'!AH197</f>
        <v>3.0954241383976401E-8</v>
      </c>
      <c r="V196" s="12">
        <f t="shared" si="32"/>
        <v>0</v>
      </c>
      <c r="W196" s="41">
        <f>'Survival-1cycle NMA'!AI197</f>
        <v>9.8687077158643853E-5</v>
      </c>
      <c r="X196" s="41">
        <f>'Survival-1cycle NMA'!AF197</f>
        <v>4.6350704883903323E-4</v>
      </c>
      <c r="Y196" s="12">
        <f t="shared" si="33"/>
        <v>0</v>
      </c>
      <c r="Z196" s="41">
        <f>'Survival-1cycle NMA'!AG197</f>
        <v>9.1586326953791396E-3</v>
      </c>
      <c r="AA196" s="41">
        <f>'Survival-1cycle NMA'!AN197</f>
        <v>2.5416106711453315E-5</v>
      </c>
      <c r="AB196" s="12">
        <f t="shared" si="34"/>
        <v>2.5416084387844916E-5</v>
      </c>
      <c r="AC196" s="41">
        <f>'Survival-1cycle NMA'!AO197</f>
        <v>2.2323608399240056E-11</v>
      </c>
      <c r="AD196" s="41">
        <f>'Survival-1cycle NMA'!AJ197</f>
        <v>5.4869700599901335E-11</v>
      </c>
      <c r="AE196" s="12">
        <f t="shared" si="35"/>
        <v>0</v>
      </c>
      <c r="AF196" s="41">
        <f>'Survival-1cycle NMA'!AK197</f>
        <v>6.2539971159804057E-3</v>
      </c>
      <c r="AG196" s="12">
        <v>2.1600783115744499E-2</v>
      </c>
      <c r="AH196" s="12">
        <f t="shared" si="36"/>
        <v>2.1425807126941164E-2</v>
      </c>
      <c r="AI196" s="12">
        <v>1.7497598880333599E-4</v>
      </c>
      <c r="AJ196" s="41">
        <f>'Survival-1cycle NMA'!AL197</f>
        <v>1.1700239611083631E-41</v>
      </c>
      <c r="AK196" s="12">
        <f t="shared" si="37"/>
        <v>0</v>
      </c>
      <c r="AL196" s="41">
        <f>'Survival-1cycle NMA'!AM197</f>
        <v>8.4881343725583589E-6</v>
      </c>
      <c r="AM196" s="41">
        <f>'Survival-1cycle NMA'!AN197</f>
        <v>2.5416106711453315E-5</v>
      </c>
      <c r="AN196" s="12">
        <f t="shared" si="38"/>
        <v>2.5416084387844916E-5</v>
      </c>
      <c r="AO196" s="41">
        <f>'Survival-1cycle NMA'!AO197</f>
        <v>2.2323608399240056E-11</v>
      </c>
    </row>
    <row r="197" spans="1:41">
      <c r="A197" s="12">
        <v>194</v>
      </c>
      <c r="B197" s="12">
        <f t="shared" ref="B197:B260" si="39">A196*21/365</f>
        <v>11.104109589041096</v>
      </c>
      <c r="C197" s="41">
        <f>'Survival-1cycle NMA'!AD198</f>
        <v>5.1717549260307508E-10</v>
      </c>
      <c r="D197" s="41">
        <f>'Survival-1cycle NMA'!AE198</f>
        <v>6.0159890433610148E-2</v>
      </c>
      <c r="E197" s="12">
        <f t="shared" ref="E197:E260" si="40">IF(C197-D197&gt;0,C197-D197,0)</f>
        <v>0</v>
      </c>
      <c r="F197" s="12">
        <v>2.1378746867102501E-2</v>
      </c>
      <c r="G197" s="12">
        <v>1.7122619930390399E-4</v>
      </c>
      <c r="H197" s="12">
        <f t="shared" ref="H197:H260" si="41">IF(F197-G197&gt;0,F197-G197,0)</f>
        <v>2.1207520667798598E-2</v>
      </c>
      <c r="I197" s="41">
        <f>'Survival-1cycle NMA'!AF198</f>
        <v>4.45861424701465E-4</v>
      </c>
      <c r="J197" s="12">
        <f t="shared" ref="J197:J260" si="42">IF(I197-K197&gt;0,I197-K197,0)</f>
        <v>0</v>
      </c>
      <c r="K197" s="41">
        <f>'Survival-1cycle NMA'!AG198</f>
        <v>9.0543901781811043E-3</v>
      </c>
      <c r="L197" s="12">
        <v>1.5734941970669901E-2</v>
      </c>
      <c r="M197" s="12">
        <v>2.1378746867102501E-2</v>
      </c>
      <c r="N197" s="12">
        <v>1.7122619930390399E-4</v>
      </c>
      <c r="O197" s="41">
        <f>'Survival-1cycle NMA'!AF198</f>
        <v>4.45861424701465E-4</v>
      </c>
      <c r="P197" s="12">
        <f t="shared" ref="P197:P260" si="43">IF(O197-Q197&gt;0,O197-Q197,0)</f>
        <v>0</v>
      </c>
      <c r="Q197" s="41">
        <f>'Survival-1cycle NMA'!AG198</f>
        <v>9.0543901781811043E-3</v>
      </c>
      <c r="R197" s="12">
        <v>2.1378746867102501E-2</v>
      </c>
      <c r="S197" s="12">
        <f t="shared" ref="S197:S260" si="44">IF(R197-T197&gt;0,R197-T197,0)</f>
        <v>2.1207520667798598E-2</v>
      </c>
      <c r="T197" s="12">
        <v>1.7122619930390399E-4</v>
      </c>
      <c r="U197" s="41">
        <f>'Survival-1cycle NMA'!AH198</f>
        <v>2.7062409991705429E-8</v>
      </c>
      <c r="V197" s="12">
        <f t="shared" ref="V197:V260" si="45">IF(U197-W197&gt;0,U197-W197,0)</f>
        <v>0</v>
      </c>
      <c r="W197" s="41">
        <f>'Survival-1cycle NMA'!AI198</f>
        <v>9.5473423411365795E-5</v>
      </c>
      <c r="X197" s="41">
        <f>'Survival-1cycle NMA'!AF198</f>
        <v>4.45861424701465E-4</v>
      </c>
      <c r="Y197" s="12">
        <f t="shared" ref="Y197:Y260" si="46">IF(X197-Z197&gt;0,X197-Z197,0)</f>
        <v>0</v>
      </c>
      <c r="Z197" s="41">
        <f>'Survival-1cycle NMA'!AG198</f>
        <v>9.0543901781811043E-3</v>
      </c>
      <c r="AA197" s="41">
        <f>'Survival-1cycle NMA'!AN198</f>
        <v>2.404233175093937E-5</v>
      </c>
      <c r="AB197" s="12">
        <f t="shared" ref="AB197:AB260" si="47">IF(AA197-AC197&gt;0,AA197-AC197,0)</f>
        <v>2.4042311449368328E-5</v>
      </c>
      <c r="AC197" s="41">
        <f>'Survival-1cycle NMA'!AO198</f>
        <v>2.0301571043648501E-11</v>
      </c>
      <c r="AD197" s="41">
        <f>'Survival-1cycle NMA'!AJ198</f>
        <v>4.4022956391526472E-11</v>
      </c>
      <c r="AE197" s="12">
        <f t="shared" ref="AE197:AE260" si="48">IF(AD197-AF197&gt;0,AD197-AF197,0)</f>
        <v>0</v>
      </c>
      <c r="AF197" s="41">
        <f>'Survival-1cycle NMA'!AK198</f>
        <v>6.1672487644905145E-3</v>
      </c>
      <c r="AG197" s="12">
        <v>2.1378746867102501E-2</v>
      </c>
      <c r="AH197" s="12">
        <f t="shared" ref="AH197:AH260" si="49">IF(AG197-AI197&gt;0,AG197-AI197,0)</f>
        <v>2.1207520667798598E-2</v>
      </c>
      <c r="AI197" s="12">
        <v>1.7122619930390399E-4</v>
      </c>
      <c r="AJ197" s="41">
        <f>'Survival-1cycle NMA'!AL198</f>
        <v>3.7616171555035743E-42</v>
      </c>
      <c r="AK197" s="12">
        <f t="shared" ref="AK197:AK260" si="50">IF(AJ197-AL197&gt;0,AJ197-AL197,0)</f>
        <v>0</v>
      </c>
      <c r="AL197" s="41">
        <f>'Survival-1cycle NMA'!AM198</f>
        <v>8.1366121132239567E-6</v>
      </c>
      <c r="AM197" s="41">
        <f>'Survival-1cycle NMA'!AN198</f>
        <v>2.404233175093937E-5</v>
      </c>
      <c r="AN197" s="12">
        <f t="shared" ref="AN197:AN260" si="51">IF(AM197-AO197&gt;0,AM197-AO197,0)</f>
        <v>2.4042311449368328E-5</v>
      </c>
      <c r="AO197" s="41">
        <f>'Survival-1cycle NMA'!AO198</f>
        <v>2.0301571043648501E-11</v>
      </c>
    </row>
    <row r="198" spans="1:41">
      <c r="A198" s="12">
        <v>195</v>
      </c>
      <c r="B198" s="12">
        <f t="shared" si="39"/>
        <v>11.161643835616438</v>
      </c>
      <c r="C198" s="41">
        <f>'Survival-1cycle NMA'!AD199</f>
        <v>4.3287496744381916E-10</v>
      </c>
      <c r="D198" s="41">
        <f>'Survival-1cycle NMA'!AE199</f>
        <v>5.9863311438498823E-2</v>
      </c>
      <c r="E198" s="12">
        <f t="shared" si="40"/>
        <v>0</v>
      </c>
      <c r="F198" s="12">
        <v>2.1159773051520302E-2</v>
      </c>
      <c r="G198" s="12">
        <v>1.67570440190515E-4</v>
      </c>
      <c r="H198" s="12">
        <f t="shared" si="41"/>
        <v>2.0992202611329787E-2</v>
      </c>
      <c r="I198" s="41">
        <f>'Survival-1cycle NMA'!AF199</f>
        <v>4.2889509580115102E-4</v>
      </c>
      <c r="J198" s="12">
        <f t="shared" si="42"/>
        <v>0</v>
      </c>
      <c r="K198" s="41">
        <f>'Survival-1cycle NMA'!AG199</f>
        <v>8.9517228397478846E-3</v>
      </c>
      <c r="L198" s="12">
        <v>1.55406480302128E-2</v>
      </c>
      <c r="M198" s="12">
        <v>2.1159773051520302E-2</v>
      </c>
      <c r="N198" s="12">
        <v>1.67570440190515E-4</v>
      </c>
      <c r="O198" s="41">
        <f>'Survival-1cycle NMA'!AF199</f>
        <v>4.2889509580115102E-4</v>
      </c>
      <c r="P198" s="12">
        <f t="shared" si="43"/>
        <v>0</v>
      </c>
      <c r="Q198" s="41">
        <f>'Survival-1cycle NMA'!AG199</f>
        <v>8.9517228397478846E-3</v>
      </c>
      <c r="R198" s="12">
        <v>2.1159773051520302E-2</v>
      </c>
      <c r="S198" s="12">
        <f t="shared" si="44"/>
        <v>2.0992202611329787E-2</v>
      </c>
      <c r="T198" s="12">
        <v>1.67570440190515E-4</v>
      </c>
      <c r="U198" s="41">
        <f>'Survival-1cycle NMA'!AH199</f>
        <v>2.3651648730962612E-8</v>
      </c>
      <c r="V198" s="12">
        <f t="shared" si="45"/>
        <v>0</v>
      </c>
      <c r="W198" s="41">
        <f>'Survival-1cycle NMA'!AI199</f>
        <v>9.2373561752060712E-5</v>
      </c>
      <c r="X198" s="41">
        <f>'Survival-1cycle NMA'!AF199</f>
        <v>4.2889509580115102E-4</v>
      </c>
      <c r="Y198" s="12">
        <f t="shared" si="46"/>
        <v>0</v>
      </c>
      <c r="Z198" s="41">
        <f>'Survival-1cycle NMA'!AG199</f>
        <v>8.9517228397478846E-3</v>
      </c>
      <c r="AA198" s="41">
        <f>'Survival-1cycle NMA'!AN199</f>
        <v>2.2743156244609548E-5</v>
      </c>
      <c r="AB198" s="12">
        <f t="shared" si="47"/>
        <v>2.2743137777017401E-5</v>
      </c>
      <c r="AC198" s="41">
        <f>'Survival-1cycle NMA'!AO199</f>
        <v>1.8467592146853909E-11</v>
      </c>
      <c r="AD198" s="41">
        <f>'Survival-1cycle NMA'!AJ199</f>
        <v>3.5287787890556662E-11</v>
      </c>
      <c r="AE198" s="12">
        <f t="shared" si="48"/>
        <v>0</v>
      </c>
      <c r="AF198" s="41">
        <f>'Survival-1cycle NMA'!AK199</f>
        <v>6.0820096445304648E-3</v>
      </c>
      <c r="AG198" s="12">
        <v>2.1159773051520302E-2</v>
      </c>
      <c r="AH198" s="12">
        <f t="shared" si="49"/>
        <v>2.0992202611329787E-2</v>
      </c>
      <c r="AI198" s="12">
        <v>1.67570440190515E-4</v>
      </c>
      <c r="AJ198" s="41">
        <f>'Survival-1cycle NMA'!AL199</f>
        <v>1.1997664296505361E-42</v>
      </c>
      <c r="AK198" s="12">
        <f t="shared" si="50"/>
        <v>0</v>
      </c>
      <c r="AL198" s="41">
        <f>'Survival-1cycle NMA'!AM199</f>
        <v>7.8006430396500684E-6</v>
      </c>
      <c r="AM198" s="41">
        <f>'Survival-1cycle NMA'!AN199</f>
        <v>2.2743156244609548E-5</v>
      </c>
      <c r="AN198" s="12">
        <f t="shared" si="51"/>
        <v>2.2743137777017401E-5</v>
      </c>
      <c r="AO198" s="41">
        <f>'Survival-1cycle NMA'!AO199</f>
        <v>1.8467592146853909E-11</v>
      </c>
    </row>
    <row r="199" spans="1:41">
      <c r="A199" s="12">
        <v>196</v>
      </c>
      <c r="B199" s="12">
        <f t="shared" si="39"/>
        <v>11.219178082191782</v>
      </c>
      <c r="C199" s="41">
        <f>'Survival-1cycle NMA'!AD200</f>
        <v>3.6210873017383654E-10</v>
      </c>
      <c r="D199" s="41">
        <f>'Survival-1cycle NMA'!AE200</f>
        <v>5.9569374201145178E-2</v>
      </c>
      <c r="E199" s="12">
        <f t="shared" si="40"/>
        <v>0</v>
      </c>
      <c r="F199" s="12">
        <v>2.0943807978546499E-2</v>
      </c>
      <c r="G199" s="12">
        <v>1.6400600101870399E-4</v>
      </c>
      <c r="H199" s="12">
        <f t="shared" si="41"/>
        <v>2.0779801977527795E-2</v>
      </c>
      <c r="I199" s="41">
        <f>'Survival-1cycle NMA'!AF200</f>
        <v>4.1258160861485917E-4</v>
      </c>
      <c r="J199" s="12">
        <f t="shared" si="42"/>
        <v>0</v>
      </c>
      <c r="K199" s="41">
        <f>'Survival-1cycle NMA'!AG200</f>
        <v>8.8506006918662311E-3</v>
      </c>
      <c r="L199" s="12">
        <v>1.5349397307547301E-2</v>
      </c>
      <c r="M199" s="12">
        <v>2.0943807978546499E-2</v>
      </c>
      <c r="N199" s="12">
        <v>1.6400600101870399E-4</v>
      </c>
      <c r="O199" s="41">
        <f>'Survival-1cycle NMA'!AF200</f>
        <v>4.1258160861485917E-4</v>
      </c>
      <c r="P199" s="12">
        <f t="shared" si="43"/>
        <v>0</v>
      </c>
      <c r="Q199" s="41">
        <f>'Survival-1cycle NMA'!AG200</f>
        <v>8.8506006918662311E-3</v>
      </c>
      <c r="R199" s="12">
        <v>2.0943807978546499E-2</v>
      </c>
      <c r="S199" s="12">
        <f t="shared" si="44"/>
        <v>2.0779801977527795E-2</v>
      </c>
      <c r="T199" s="12">
        <v>1.6400600101870399E-4</v>
      </c>
      <c r="U199" s="41">
        <f>'Survival-1cycle NMA'!AH200</f>
        <v>2.0663572676349202E-8</v>
      </c>
      <c r="V199" s="12">
        <f t="shared" si="45"/>
        <v>0</v>
      </c>
      <c r="W199" s="41">
        <f>'Survival-1cycle NMA'!AI200</f>
        <v>8.938313542477878E-5</v>
      </c>
      <c r="X199" s="41">
        <f>'Survival-1cycle NMA'!AF200</f>
        <v>4.1258160861485917E-4</v>
      </c>
      <c r="Y199" s="12">
        <f t="shared" si="46"/>
        <v>0</v>
      </c>
      <c r="Z199" s="41">
        <f>'Survival-1cycle NMA'!AG200</f>
        <v>8.8506006918662311E-3</v>
      </c>
      <c r="AA199" s="41">
        <f>'Survival-1cycle NMA'!AN200</f>
        <v>2.1514510586142381E-5</v>
      </c>
      <c r="AB199" s="12">
        <f t="shared" si="47"/>
        <v>2.1514493782416944E-5</v>
      </c>
      <c r="AC199" s="41">
        <f>'Survival-1cycle NMA'!AO200</f>
        <v>1.6803725435883785E-11</v>
      </c>
      <c r="AD199" s="41">
        <f>'Survival-1cycle NMA'!AJ200</f>
        <v>2.8259770595217582E-11</v>
      </c>
      <c r="AE199" s="12">
        <f t="shared" si="48"/>
        <v>0</v>
      </c>
      <c r="AF199" s="41">
        <f>'Survival-1cycle NMA'!AK200</f>
        <v>5.9982479508798618E-3</v>
      </c>
      <c r="AG199" s="12">
        <v>2.0943807978546499E-2</v>
      </c>
      <c r="AH199" s="12">
        <f t="shared" si="49"/>
        <v>2.0779801977527795E-2</v>
      </c>
      <c r="AI199" s="12">
        <v>1.6400600101870399E-4</v>
      </c>
      <c r="AJ199" s="41">
        <f>'Survival-1cycle NMA'!AL200</f>
        <v>3.7962420186508617E-43</v>
      </c>
      <c r="AK199" s="12">
        <f t="shared" si="50"/>
        <v>0</v>
      </c>
      <c r="AL199" s="41">
        <f>'Survival-1cycle NMA'!AM200</f>
        <v>7.4794946182418998E-6</v>
      </c>
      <c r="AM199" s="41">
        <f>'Survival-1cycle NMA'!AN200</f>
        <v>2.1514510586142381E-5</v>
      </c>
      <c r="AN199" s="12">
        <f t="shared" si="51"/>
        <v>2.1514493782416944E-5</v>
      </c>
      <c r="AO199" s="41">
        <f>'Survival-1cycle NMA'!AO200</f>
        <v>1.6803725435883785E-11</v>
      </c>
    </row>
    <row r="200" spans="1:41">
      <c r="A200" s="12">
        <v>197</v>
      </c>
      <c r="B200" s="12">
        <f t="shared" si="39"/>
        <v>11.276712328767124</v>
      </c>
      <c r="C200" s="41">
        <f>'Survival-1cycle NMA'!AD201</f>
        <v>3.0273872087872996E-10</v>
      </c>
      <c r="D200" s="41">
        <f>'Survival-1cycle NMA'!AE201</f>
        <v>5.9278043471879621E-2</v>
      </c>
      <c r="E200" s="12">
        <f t="shared" si="40"/>
        <v>0</v>
      </c>
      <c r="F200" s="12">
        <v>2.0730799107939998E-2</v>
      </c>
      <c r="G200" s="12">
        <v>1.6053025984470799E-4</v>
      </c>
      <c r="H200" s="12">
        <f t="shared" si="41"/>
        <v>2.0570268848095291E-2</v>
      </c>
      <c r="I200" s="41">
        <f>'Survival-1cycle NMA'!AF201</f>
        <v>3.9689555210184338E-4</v>
      </c>
      <c r="J200" s="12">
        <f t="shared" si="42"/>
        <v>0</v>
      </c>
      <c r="K200" s="41">
        <f>'Survival-1cycle NMA'!AG201</f>
        <v>8.7509944388854E-3</v>
      </c>
      <c r="L200" s="12">
        <v>1.51611314894358E-2</v>
      </c>
      <c r="M200" s="12">
        <v>2.0730799107939998E-2</v>
      </c>
      <c r="N200" s="12">
        <v>1.6053025984470799E-4</v>
      </c>
      <c r="O200" s="41">
        <f>'Survival-1cycle NMA'!AF201</f>
        <v>3.9689555210184338E-4</v>
      </c>
      <c r="P200" s="12">
        <f t="shared" si="43"/>
        <v>0</v>
      </c>
      <c r="Q200" s="41">
        <f>'Survival-1cycle NMA'!AG201</f>
        <v>8.7509944388854E-3</v>
      </c>
      <c r="R200" s="12">
        <v>2.0730799107939998E-2</v>
      </c>
      <c r="S200" s="12">
        <f t="shared" si="44"/>
        <v>2.0570268848095291E-2</v>
      </c>
      <c r="T200" s="12">
        <v>1.6053025984470799E-4</v>
      </c>
      <c r="U200" s="41">
        <f>'Survival-1cycle NMA'!AH201</f>
        <v>1.8046743067455338E-8</v>
      </c>
      <c r="V200" s="12">
        <f t="shared" si="45"/>
        <v>0</v>
      </c>
      <c r="W200" s="41">
        <f>'Survival-1cycle NMA'!AI201</f>
        <v>8.6497967130959812E-5</v>
      </c>
      <c r="X200" s="41">
        <f>'Survival-1cycle NMA'!AF201</f>
        <v>3.9689555210184338E-4</v>
      </c>
      <c r="Y200" s="12">
        <f t="shared" si="46"/>
        <v>0</v>
      </c>
      <c r="Z200" s="41">
        <f>'Survival-1cycle NMA'!AG201</f>
        <v>8.7509944388854E-3</v>
      </c>
      <c r="AA200" s="41">
        <f>'Survival-1cycle NMA'!AN201</f>
        <v>2.0352548182477456E-5</v>
      </c>
      <c r="AB200" s="12">
        <f t="shared" si="47"/>
        <v>2.0352532888696746E-5</v>
      </c>
      <c r="AC200" s="41">
        <f>'Survival-1cycle NMA'!AO201</f>
        <v>1.5293780711907712E-11</v>
      </c>
      <c r="AD200" s="41">
        <f>'Survival-1cycle NMA'!AJ201</f>
        <v>2.2610603179250254E-11</v>
      </c>
      <c r="AE200" s="12">
        <f t="shared" si="48"/>
        <v>0</v>
      </c>
      <c r="AF200" s="41">
        <f>'Survival-1cycle NMA'!AK201</f>
        <v>5.9159326688331161E-3</v>
      </c>
      <c r="AG200" s="12">
        <v>2.0730799107939998E-2</v>
      </c>
      <c r="AH200" s="12">
        <f t="shared" si="49"/>
        <v>2.0570268848095291E-2</v>
      </c>
      <c r="AI200" s="12">
        <v>1.6053025984470799E-4</v>
      </c>
      <c r="AJ200" s="41">
        <f>'Survival-1cycle NMA'!AL201</f>
        <v>1.1916232418500536E-43</v>
      </c>
      <c r="AK200" s="12">
        <f t="shared" si="50"/>
        <v>0</v>
      </c>
      <c r="AL200" s="41">
        <f>'Survival-1cycle NMA'!AM201</f>
        <v>7.1724709189526835E-6</v>
      </c>
      <c r="AM200" s="41">
        <f>'Survival-1cycle NMA'!AN201</f>
        <v>2.0352548182477456E-5</v>
      </c>
      <c r="AN200" s="12">
        <f t="shared" si="51"/>
        <v>2.0352532888696746E-5</v>
      </c>
      <c r="AO200" s="41">
        <f>'Survival-1cycle NMA'!AO201</f>
        <v>1.5293780711907712E-11</v>
      </c>
    </row>
    <row r="201" spans="1:41">
      <c r="A201" s="12">
        <v>198</v>
      </c>
      <c r="B201" s="12">
        <f t="shared" si="39"/>
        <v>11.334246575342465</v>
      </c>
      <c r="C201" s="41">
        <f>'Survival-1cycle NMA'!AD202</f>
        <v>2.5295884023940802E-10</v>
      </c>
      <c r="D201" s="41">
        <f>'Survival-1cycle NMA'!AE202</f>
        <v>5.8989284635150678E-2</v>
      </c>
      <c r="E201" s="12">
        <f t="shared" si="40"/>
        <v>0</v>
      </c>
      <c r="F201" s="12">
        <v>2.05206950204368E-2</v>
      </c>
      <c r="G201" s="12">
        <v>1.5714067999203301E-4</v>
      </c>
      <c r="H201" s="12">
        <f t="shared" si="41"/>
        <v>2.0363554340444769E-2</v>
      </c>
      <c r="I201" s="41">
        <f>'Survival-1cycle NMA'!AF202</f>
        <v>3.8181251611698767E-4</v>
      </c>
      <c r="J201" s="12">
        <f t="shared" si="42"/>
        <v>0</v>
      </c>
      <c r="K201" s="41">
        <f>'Survival-1cycle NMA'!AG202</f>
        <v>8.6528754588556887E-3</v>
      </c>
      <c r="L201" s="12">
        <v>1.49757935916886E-2</v>
      </c>
      <c r="M201" s="12">
        <v>2.05206950204368E-2</v>
      </c>
      <c r="N201" s="12">
        <v>1.5714067999203301E-4</v>
      </c>
      <c r="O201" s="41">
        <f>'Survival-1cycle NMA'!AF202</f>
        <v>3.8181251611698767E-4</v>
      </c>
      <c r="P201" s="12">
        <f t="shared" si="43"/>
        <v>0</v>
      </c>
      <c r="Q201" s="41">
        <f>'Survival-1cycle NMA'!AG202</f>
        <v>8.6528754588556887E-3</v>
      </c>
      <c r="R201" s="12">
        <v>2.05206950204368E-2</v>
      </c>
      <c r="S201" s="12">
        <f t="shared" si="44"/>
        <v>2.0363554340444769E-2</v>
      </c>
      <c r="T201" s="12">
        <v>1.5714067999203301E-4</v>
      </c>
      <c r="U201" s="41">
        <f>'Survival-1cycle NMA'!AH202</f>
        <v>1.5755858731054979E-8</v>
      </c>
      <c r="V201" s="12">
        <f t="shared" si="45"/>
        <v>0</v>
      </c>
      <c r="W201" s="41">
        <f>'Survival-1cycle NMA'!AI202</f>
        <v>8.3714051113086208E-5</v>
      </c>
      <c r="X201" s="41">
        <f>'Survival-1cycle NMA'!AF202</f>
        <v>3.8181251611698767E-4</v>
      </c>
      <c r="Y201" s="12">
        <f t="shared" si="46"/>
        <v>0</v>
      </c>
      <c r="Z201" s="41">
        <f>'Survival-1cycle NMA'!AG202</f>
        <v>8.6528754588556887E-3</v>
      </c>
      <c r="AA201" s="41">
        <f>'Survival-1cycle NMA'!AN202</f>
        <v>1.9253633179145776E-5</v>
      </c>
      <c r="AB201" s="12">
        <f t="shared" si="47"/>
        <v>1.9253619255998009E-5</v>
      </c>
      <c r="AC201" s="41">
        <f>'Survival-1cycle NMA'!AO202</f>
        <v>1.3923147766934468E-11</v>
      </c>
      <c r="AD201" s="41">
        <f>'Survival-1cycle NMA'!AJ202</f>
        <v>1.8074043817374102E-11</v>
      </c>
      <c r="AE201" s="12">
        <f t="shared" si="48"/>
        <v>0</v>
      </c>
      <c r="AF201" s="41">
        <f>'Survival-1cycle NMA'!AK202</f>
        <v>5.8350335515042649E-3</v>
      </c>
      <c r="AG201" s="12">
        <v>2.05206950204368E-2</v>
      </c>
      <c r="AH201" s="12">
        <f t="shared" si="49"/>
        <v>2.0363554340444769E-2</v>
      </c>
      <c r="AI201" s="12">
        <v>1.5714067999203301E-4</v>
      </c>
      <c r="AJ201" s="41">
        <f>'Survival-1cycle NMA'!AL202</f>
        <v>3.7106052959650691E-44</v>
      </c>
      <c r="AK201" s="12">
        <f t="shared" si="50"/>
        <v>0</v>
      </c>
      <c r="AL201" s="41">
        <f>'Survival-1cycle NMA'!AM202</f>
        <v>6.8789106807924181E-6</v>
      </c>
      <c r="AM201" s="41">
        <f>'Survival-1cycle NMA'!AN202</f>
        <v>1.9253633179145776E-5</v>
      </c>
      <c r="AN201" s="12">
        <f t="shared" si="51"/>
        <v>1.9253619255998009E-5</v>
      </c>
      <c r="AO201" s="41">
        <f>'Survival-1cycle NMA'!AO202</f>
        <v>1.3923147766934468E-11</v>
      </c>
    </row>
    <row r="202" spans="1:41">
      <c r="A202" s="12">
        <v>199</v>
      </c>
      <c r="B202" s="12">
        <f t="shared" si="39"/>
        <v>11.391780821917807</v>
      </c>
      <c r="C202" s="41">
        <f>'Survival-1cycle NMA'!AD203</f>
        <v>2.1124436016699243E-10</v>
      </c>
      <c r="D202" s="41">
        <f>'Survival-1cycle NMA'!AE203</f>
        <v>5.8703063695112981E-2</v>
      </c>
      <c r="E202" s="12">
        <f t="shared" si="40"/>
        <v>0</v>
      </c>
      <c r="F202" s="12">
        <v>2.03134453893794E-2</v>
      </c>
      <c r="G202" s="12">
        <v>1.5383480694884899E-4</v>
      </c>
      <c r="H202" s="12">
        <f t="shared" si="41"/>
        <v>2.015961058243055E-2</v>
      </c>
      <c r="I202" s="41">
        <f>'Survival-1cycle NMA'!AF203</f>
        <v>3.6730905150380666E-4</v>
      </c>
      <c r="J202" s="12">
        <f t="shared" si="42"/>
        <v>0</v>
      </c>
      <c r="K202" s="41">
        <f>'Survival-1cycle NMA'!AG203</f>
        <v>8.5562157852594189E-3</v>
      </c>
      <c r="L202" s="12">
        <v>1.47933279239263E-2</v>
      </c>
      <c r="M202" s="12">
        <v>2.03134453893794E-2</v>
      </c>
      <c r="N202" s="12">
        <v>1.5383480694884899E-4</v>
      </c>
      <c r="O202" s="41">
        <f>'Survival-1cycle NMA'!AF203</f>
        <v>3.6730905150380666E-4</v>
      </c>
      <c r="P202" s="12">
        <f t="shared" si="43"/>
        <v>0</v>
      </c>
      <c r="Q202" s="41">
        <f>'Survival-1cycle NMA'!AG203</f>
        <v>8.5562157852594189E-3</v>
      </c>
      <c r="R202" s="12">
        <v>2.03134453893794E-2</v>
      </c>
      <c r="S202" s="12">
        <f t="shared" si="44"/>
        <v>2.015961058243055E-2</v>
      </c>
      <c r="T202" s="12">
        <v>1.5383480694884899E-4</v>
      </c>
      <c r="U202" s="41">
        <f>'Survival-1cycle NMA'!AH203</f>
        <v>1.3751039386059458E-8</v>
      </c>
      <c r="V202" s="12">
        <f t="shared" si="45"/>
        <v>0</v>
      </c>
      <c r="W202" s="41">
        <f>'Survival-1cycle NMA'!AI203</f>
        <v>8.1027545610766022E-5</v>
      </c>
      <c r="X202" s="41">
        <f>'Survival-1cycle NMA'!AF203</f>
        <v>3.6730905150380666E-4</v>
      </c>
      <c r="Y202" s="12">
        <f t="shared" si="46"/>
        <v>0</v>
      </c>
      <c r="Z202" s="41">
        <f>'Survival-1cycle NMA'!AG203</f>
        <v>8.5562157852594189E-3</v>
      </c>
      <c r="AA202" s="41">
        <f>'Survival-1cycle NMA'!AN203</f>
        <v>1.821432886401512E-5</v>
      </c>
      <c r="AB202" s="12">
        <f t="shared" si="47"/>
        <v>1.8214316185376738E-5</v>
      </c>
      <c r="AC202" s="41">
        <f>'Survival-1cycle NMA'!AO203</f>
        <v>1.2678638381792859E-11</v>
      </c>
      <c r="AD202" s="41">
        <f>'Survival-1cycle NMA'!AJ203</f>
        <v>1.4434393036874683E-11</v>
      </c>
      <c r="AE202" s="12">
        <f t="shared" si="48"/>
        <v>0</v>
      </c>
      <c r="AF202" s="41">
        <f>'Survival-1cycle NMA'!AK203</f>
        <v>5.7555210978717884E-3</v>
      </c>
      <c r="AG202" s="12">
        <v>2.03134453893794E-2</v>
      </c>
      <c r="AH202" s="12">
        <f t="shared" si="49"/>
        <v>2.015961058243055E-2</v>
      </c>
      <c r="AI202" s="12">
        <v>1.5383480694884899E-4</v>
      </c>
      <c r="AJ202" s="41">
        <f>'Survival-1cycle NMA'!AL203</f>
        <v>1.1462098313576926E-44</v>
      </c>
      <c r="AK202" s="12">
        <f t="shared" si="50"/>
        <v>0</v>
      </c>
      <c r="AL202" s="41">
        <f>'Survival-1cycle NMA'!AM203</f>
        <v>6.5981854851612517E-6</v>
      </c>
      <c r="AM202" s="41">
        <f>'Survival-1cycle NMA'!AN203</f>
        <v>1.821432886401512E-5</v>
      </c>
      <c r="AN202" s="12">
        <f t="shared" si="51"/>
        <v>1.8214316185376738E-5</v>
      </c>
      <c r="AO202" s="41">
        <f>'Survival-1cycle NMA'!AO203</f>
        <v>1.2678638381792859E-11</v>
      </c>
    </row>
    <row r="203" spans="1:41">
      <c r="A203" s="12">
        <v>200</v>
      </c>
      <c r="B203" s="12">
        <f t="shared" si="39"/>
        <v>11.449315068493151</v>
      </c>
      <c r="C203" s="41">
        <f>'Survival-1cycle NMA'!AD204</f>
        <v>1.7630888991645696E-10</v>
      </c>
      <c r="D203" s="41">
        <f>'Survival-1cycle NMA'!AE204</f>
        <v>5.8419347261610126E-2</v>
      </c>
      <c r="E203" s="12">
        <f t="shared" si="40"/>
        <v>0</v>
      </c>
      <c r="F203" s="12">
        <v>2.0109000953178701E-2</v>
      </c>
      <c r="G203" s="12">
        <v>1.5061026539039799E-4</v>
      </c>
      <c r="H203" s="12">
        <f t="shared" si="41"/>
        <v>1.9958390687788301E-2</v>
      </c>
      <c r="I203" s="41">
        <f>'Survival-1cycle NMA'!AF204</f>
        <v>3.5336263179849175E-4</v>
      </c>
      <c r="J203" s="12">
        <f t="shared" si="42"/>
        <v>0</v>
      </c>
      <c r="K203" s="41">
        <f>'Survival-1cycle NMA'!AG204</f>
        <v>8.4609880893137916E-3</v>
      </c>
      <c r="L203" s="12">
        <v>1.46136800554103E-2</v>
      </c>
      <c r="M203" s="12">
        <v>2.0109000953178701E-2</v>
      </c>
      <c r="N203" s="12">
        <v>1.5061026539039799E-4</v>
      </c>
      <c r="O203" s="41">
        <f>'Survival-1cycle NMA'!AF204</f>
        <v>3.5336263179849175E-4</v>
      </c>
      <c r="P203" s="12">
        <f t="shared" si="43"/>
        <v>0</v>
      </c>
      <c r="Q203" s="41">
        <f>'Survival-1cycle NMA'!AG204</f>
        <v>8.4609880893137916E-3</v>
      </c>
      <c r="R203" s="12">
        <v>2.0109000953178701E-2</v>
      </c>
      <c r="S203" s="12">
        <f t="shared" si="44"/>
        <v>1.9958390687788301E-2</v>
      </c>
      <c r="T203" s="12">
        <v>1.5061026539039799E-4</v>
      </c>
      <c r="U203" s="41">
        <f>'Survival-1cycle NMA'!AH204</f>
        <v>1.1997190667725556E-8</v>
      </c>
      <c r="V203" s="12">
        <f t="shared" si="45"/>
        <v>0</v>
      </c>
      <c r="W203" s="41">
        <f>'Survival-1cycle NMA'!AI204</f>
        <v>7.8434765670639509E-5</v>
      </c>
      <c r="X203" s="41">
        <f>'Survival-1cycle NMA'!AF204</f>
        <v>3.5336263179849175E-4</v>
      </c>
      <c r="Y203" s="12">
        <f t="shared" si="46"/>
        <v>0</v>
      </c>
      <c r="Z203" s="41">
        <f>'Survival-1cycle NMA'!AG204</f>
        <v>8.4609880893137916E-3</v>
      </c>
      <c r="AA203" s="41">
        <f>'Survival-1cycle NMA'!AN204</f>
        <v>1.7231386711806015E-5</v>
      </c>
      <c r="AB203" s="12">
        <f t="shared" si="47"/>
        <v>1.723137516346151E-5</v>
      </c>
      <c r="AC203" s="41">
        <f>'Survival-1cycle NMA'!AO204</f>
        <v>1.154834450513582E-11</v>
      </c>
      <c r="AD203" s="41">
        <f>'Survival-1cycle NMA'!AJ204</f>
        <v>1.1517071949480197E-11</v>
      </c>
      <c r="AE203" s="12">
        <f t="shared" si="48"/>
        <v>0</v>
      </c>
      <c r="AF203" s="41">
        <f>'Survival-1cycle NMA'!AK204</f>
        <v>5.677366531536652E-3</v>
      </c>
      <c r="AG203" s="12">
        <v>2.0109000953178701E-2</v>
      </c>
      <c r="AH203" s="12">
        <f t="shared" si="49"/>
        <v>1.9958390687788301E-2</v>
      </c>
      <c r="AI203" s="12">
        <v>1.5061026539039799E-4</v>
      </c>
      <c r="AJ203" s="41">
        <f>'Survival-1cycle NMA'!AL204</f>
        <v>3.5122865793614063E-45</v>
      </c>
      <c r="AK203" s="12">
        <f t="shared" si="50"/>
        <v>0</v>
      </c>
      <c r="AL203" s="41">
        <f>'Survival-1cycle NMA'!AM204</f>
        <v>6.3296980306865096E-6</v>
      </c>
      <c r="AM203" s="41">
        <f>'Survival-1cycle NMA'!AN204</f>
        <v>1.7231386711806015E-5</v>
      </c>
      <c r="AN203" s="12">
        <f t="shared" si="51"/>
        <v>1.723137516346151E-5</v>
      </c>
      <c r="AO203" s="41">
        <f>'Survival-1cycle NMA'!AO204</f>
        <v>1.154834450513582E-11</v>
      </c>
    </row>
    <row r="204" spans="1:41">
      <c r="A204" s="12">
        <v>201</v>
      </c>
      <c r="B204" s="12">
        <f t="shared" si="39"/>
        <v>11.506849315068493</v>
      </c>
      <c r="C204" s="41">
        <f>'Survival-1cycle NMA'!AD205</f>
        <v>1.4706779387901617E-10</v>
      </c>
      <c r="D204" s="41">
        <f>'Survival-1cycle NMA'!AE205</f>
        <v>5.813810253654348E-2</v>
      </c>
      <c r="E204" s="12">
        <f t="shared" si="40"/>
        <v>0</v>
      </c>
      <c r="F204" s="12">
        <v>1.9907313488579999E-2</v>
      </c>
      <c r="G204" s="12">
        <v>1.4746475632089901E-4</v>
      </c>
      <c r="H204" s="12">
        <f t="shared" si="41"/>
        <v>1.9759848732259101E-2</v>
      </c>
      <c r="I204" s="41">
        <f>'Survival-1cycle NMA'!AF205</f>
        <v>3.3995161647916612E-4</v>
      </c>
      <c r="J204" s="12">
        <f t="shared" si="42"/>
        <v>0</v>
      </c>
      <c r="K204" s="41">
        <f>'Survival-1cycle NMA'!AG205</f>
        <v>8.3671656628250511E-3</v>
      </c>
      <c r="L204" s="12">
        <v>1.4436796781904401E-2</v>
      </c>
      <c r="M204" s="12">
        <v>1.9907313488579999E-2</v>
      </c>
      <c r="N204" s="12">
        <v>1.4746475632089901E-4</v>
      </c>
      <c r="O204" s="41">
        <f>'Survival-1cycle NMA'!AF205</f>
        <v>3.3995161647916612E-4</v>
      </c>
      <c r="P204" s="12">
        <f t="shared" si="43"/>
        <v>0</v>
      </c>
      <c r="Q204" s="41">
        <f>'Survival-1cycle NMA'!AG205</f>
        <v>8.3671656628250511E-3</v>
      </c>
      <c r="R204" s="12">
        <v>1.9907313488579999E-2</v>
      </c>
      <c r="S204" s="12">
        <f t="shared" si="44"/>
        <v>1.9759848732259101E-2</v>
      </c>
      <c r="T204" s="12">
        <v>1.4746475632089901E-4</v>
      </c>
      <c r="U204" s="41">
        <f>'Survival-1cycle NMA'!AH205</f>
        <v>1.0463441797979056E-8</v>
      </c>
      <c r="V204" s="12">
        <f t="shared" si="45"/>
        <v>0</v>
      </c>
      <c r="W204" s="41">
        <f>'Survival-1cycle NMA'!AI205</f>
        <v>7.593217629247784E-5</v>
      </c>
      <c r="X204" s="41">
        <f>'Survival-1cycle NMA'!AF205</f>
        <v>3.3995161647916612E-4</v>
      </c>
      <c r="Y204" s="12">
        <f t="shared" si="46"/>
        <v>0</v>
      </c>
      <c r="Z204" s="41">
        <f>'Survival-1cycle NMA'!AG205</f>
        <v>8.3671656628250511E-3</v>
      </c>
      <c r="AA204" s="41">
        <f>'Survival-1cycle NMA'!AN205</f>
        <v>1.630173603383618E-5</v>
      </c>
      <c r="AB204" s="12">
        <f t="shared" si="47"/>
        <v>1.6301725512325261E-5</v>
      </c>
      <c r="AC204" s="41">
        <f>'Survival-1cycle NMA'!AO205</f>
        <v>1.0521510917476864E-11</v>
      </c>
      <c r="AD204" s="41">
        <f>'Survival-1cycle NMA'!AJ205</f>
        <v>9.1809227565798732E-12</v>
      </c>
      <c r="AE204" s="12">
        <f t="shared" si="48"/>
        <v>0</v>
      </c>
      <c r="AF204" s="41">
        <f>'Survival-1cycle NMA'!AK205</f>
        <v>5.6005417801675778E-3</v>
      </c>
      <c r="AG204" s="12">
        <v>1.9907313488579999E-2</v>
      </c>
      <c r="AH204" s="12">
        <f t="shared" si="49"/>
        <v>1.9759848732259101E-2</v>
      </c>
      <c r="AI204" s="12">
        <v>1.4746475632089901E-4</v>
      </c>
      <c r="AJ204" s="41">
        <f>'Survival-1cycle NMA'!AL205</f>
        <v>1.0676160532869437E-45</v>
      </c>
      <c r="AK204" s="12">
        <f t="shared" si="50"/>
        <v>0</v>
      </c>
      <c r="AL204" s="41">
        <f>'Survival-1cycle NMA'!AM205</f>
        <v>6.072880503631026E-6</v>
      </c>
      <c r="AM204" s="41">
        <f>'Survival-1cycle NMA'!AN205</f>
        <v>1.630173603383618E-5</v>
      </c>
      <c r="AN204" s="12">
        <f t="shared" si="51"/>
        <v>1.6301725512325261E-5</v>
      </c>
      <c r="AO204" s="41">
        <f>'Survival-1cycle NMA'!AO205</f>
        <v>1.0521510917476864E-11</v>
      </c>
    </row>
    <row r="205" spans="1:41">
      <c r="A205" s="12">
        <v>202</v>
      </c>
      <c r="B205" s="12">
        <f t="shared" si="39"/>
        <v>11.564383561643835</v>
      </c>
      <c r="C205" s="41">
        <f>'Survival-1cycle NMA'!AD206</f>
        <v>1.2260711464112867E-10</v>
      </c>
      <c r="D205" s="41">
        <f>'Survival-1cycle NMA'!AE206</f>
        <v>5.7859297300609874E-2</v>
      </c>
      <c r="E205" s="12">
        <f t="shared" si="40"/>
        <v>0</v>
      </c>
      <c r="F205" s="12">
        <v>1.97083357847079E-2</v>
      </c>
      <c r="G205" s="12">
        <v>1.4439605432967E-4</v>
      </c>
      <c r="H205" s="12">
        <f t="shared" si="41"/>
        <v>1.9563939730378229E-2</v>
      </c>
      <c r="I205" s="41">
        <f>'Survival-1cycle NMA'!AF206</f>
        <v>3.2705521569722601E-4</v>
      </c>
      <c r="J205" s="12">
        <f t="shared" si="42"/>
        <v>0</v>
      </c>
      <c r="K205" s="41">
        <f>'Survival-1cycle NMA'!AG206</f>
        <v>8.274722401574371E-3</v>
      </c>
      <c r="L205" s="12">
        <v>1.4262626093532699E-2</v>
      </c>
      <c r="M205" s="12">
        <v>1.97083357847079E-2</v>
      </c>
      <c r="N205" s="12">
        <v>1.4439605432967E-4</v>
      </c>
      <c r="O205" s="41">
        <f>'Survival-1cycle NMA'!AF206</f>
        <v>3.2705521569722601E-4</v>
      </c>
      <c r="P205" s="12">
        <f t="shared" si="43"/>
        <v>0</v>
      </c>
      <c r="Q205" s="41">
        <f>'Survival-1cycle NMA'!AG206</f>
        <v>8.274722401574371E-3</v>
      </c>
      <c r="R205" s="12">
        <v>1.97083357847079E-2</v>
      </c>
      <c r="S205" s="12">
        <f t="shared" si="44"/>
        <v>1.9563939730378229E-2</v>
      </c>
      <c r="T205" s="12">
        <v>1.4439605432967E-4</v>
      </c>
      <c r="U205" s="41">
        <f>'Survival-1cycle NMA'!AH206</f>
        <v>9.1226478061728753E-9</v>
      </c>
      <c r="V205" s="12">
        <f t="shared" si="45"/>
        <v>0</v>
      </c>
      <c r="W205" s="41">
        <f>'Survival-1cycle NMA'!AI206</f>
        <v>7.3516385894764947E-5</v>
      </c>
      <c r="X205" s="41">
        <f>'Survival-1cycle NMA'!AF206</f>
        <v>3.2705521569722601E-4</v>
      </c>
      <c r="Y205" s="12">
        <f t="shared" si="46"/>
        <v>0</v>
      </c>
      <c r="Z205" s="41">
        <f>'Survival-1cycle NMA'!AG206</f>
        <v>8.274722401574371E-3</v>
      </c>
      <c r="AA205" s="41">
        <f>'Survival-1cycle NMA'!AN206</f>
        <v>1.5422474199428099E-5</v>
      </c>
      <c r="AB205" s="12">
        <f t="shared" si="47"/>
        <v>1.5422464611007232E-5</v>
      </c>
      <c r="AC205" s="41">
        <f>'Survival-1cycle NMA'!AO206</f>
        <v>9.5884208660963601E-12</v>
      </c>
      <c r="AD205" s="41">
        <f>'Survival-1cycle NMA'!AJ206</f>
        <v>7.3119233122423269E-12</v>
      </c>
      <c r="AE205" s="12">
        <f t="shared" si="48"/>
        <v>0</v>
      </c>
      <c r="AF205" s="41">
        <f>'Survival-1cycle NMA'!AK206</f>
        <v>5.5250194556084537E-3</v>
      </c>
      <c r="AG205" s="12">
        <v>1.97083357847079E-2</v>
      </c>
      <c r="AH205" s="12">
        <f t="shared" si="49"/>
        <v>1.9563939730378229E-2</v>
      </c>
      <c r="AI205" s="12">
        <v>1.4439605432967E-4</v>
      </c>
      <c r="AJ205" s="41">
        <f>'Survival-1cycle NMA'!AL206</f>
        <v>3.2190853502526383E-46</v>
      </c>
      <c r="AK205" s="12">
        <f t="shared" si="50"/>
        <v>0</v>
      </c>
      <c r="AL205" s="41">
        <f>'Survival-1cycle NMA'!AM206</f>
        <v>5.8271930383022233E-6</v>
      </c>
      <c r="AM205" s="41">
        <f>'Survival-1cycle NMA'!AN206</f>
        <v>1.5422474199428099E-5</v>
      </c>
      <c r="AN205" s="12">
        <f t="shared" si="51"/>
        <v>1.5422464611007232E-5</v>
      </c>
      <c r="AO205" s="41">
        <f>'Survival-1cycle NMA'!AO206</f>
        <v>9.5884208660963601E-12</v>
      </c>
    </row>
    <row r="206" spans="1:41">
      <c r="A206" s="12">
        <v>203</v>
      </c>
      <c r="B206" s="12">
        <f t="shared" si="39"/>
        <v>11.621917808219179</v>
      </c>
      <c r="C206" s="41">
        <f>'Survival-1cycle NMA'!AD207</f>
        <v>1.021571904430255E-10</v>
      </c>
      <c r="D206" s="41">
        <f>'Survival-1cycle NMA'!AE207</f>
        <v>5.7582899900400775E-2</v>
      </c>
      <c r="E206" s="12">
        <f t="shared" si="40"/>
        <v>0</v>
      </c>
      <c r="F206" s="12">
        <v>1.9512021617862901E-2</v>
      </c>
      <c r="G206" s="12">
        <v>1.41402004956472E-4</v>
      </c>
      <c r="H206" s="12">
        <f t="shared" si="41"/>
        <v>1.9370619612906429E-2</v>
      </c>
      <c r="I206" s="41">
        <f>'Survival-1cycle NMA'!AF207</f>
        <v>3.1465345643022296E-4</v>
      </c>
      <c r="J206" s="12">
        <f t="shared" si="42"/>
        <v>0</v>
      </c>
      <c r="K206" s="41">
        <f>'Survival-1cycle NMA'!AG207</f>
        <v>8.1836327892171479E-3</v>
      </c>
      <c r="L206" s="12">
        <v>1.4091117143599299E-2</v>
      </c>
      <c r="M206" s="12">
        <v>1.9512021617862901E-2</v>
      </c>
      <c r="N206" s="12">
        <v>1.41402004956472E-4</v>
      </c>
      <c r="O206" s="41">
        <f>'Survival-1cycle NMA'!AF207</f>
        <v>3.1465345643022296E-4</v>
      </c>
      <c r="P206" s="12">
        <f t="shared" si="43"/>
        <v>0</v>
      </c>
      <c r="Q206" s="41">
        <f>'Survival-1cycle NMA'!AG207</f>
        <v>8.1836327892171479E-3</v>
      </c>
      <c r="R206" s="12">
        <v>1.9512021617862901E-2</v>
      </c>
      <c r="S206" s="12">
        <f t="shared" si="44"/>
        <v>1.9370619612906429E-2</v>
      </c>
      <c r="T206" s="12">
        <v>1.41402004956472E-4</v>
      </c>
      <c r="U206" s="41">
        <f>'Survival-1cycle NMA'!AH207</f>
        <v>7.9509490803384147E-9</v>
      </c>
      <c r="V206" s="12">
        <f t="shared" si="45"/>
        <v>0</v>
      </c>
      <c r="W206" s="41">
        <f>'Survival-1cycle NMA'!AI207</f>
        <v>7.1184140083951168E-5</v>
      </c>
      <c r="X206" s="41">
        <f>'Survival-1cycle NMA'!AF207</f>
        <v>3.1465345643022296E-4</v>
      </c>
      <c r="Y206" s="12">
        <f t="shared" si="46"/>
        <v>0</v>
      </c>
      <c r="Z206" s="41">
        <f>'Survival-1cycle NMA'!AG207</f>
        <v>8.1836327892171479E-3</v>
      </c>
      <c r="AA206" s="41">
        <f>'Survival-1cycle NMA'!AN207</f>
        <v>1.4590857397285463E-5</v>
      </c>
      <c r="AB206" s="12">
        <f t="shared" si="47"/>
        <v>1.4590848656992145E-5</v>
      </c>
      <c r="AC206" s="41">
        <f>'Survival-1cycle NMA'!AO207</f>
        <v>8.7402933185620089E-12</v>
      </c>
      <c r="AD206" s="41">
        <f>'Survival-1cycle NMA'!AJ207</f>
        <v>5.8180614230280268E-12</v>
      </c>
      <c r="AE206" s="12">
        <f t="shared" si="48"/>
        <v>0</v>
      </c>
      <c r="AF206" s="41">
        <f>'Survival-1cycle NMA'!AK207</f>
        <v>5.4507728346242798E-3</v>
      </c>
      <c r="AG206" s="12">
        <v>1.9512021617862901E-2</v>
      </c>
      <c r="AH206" s="12">
        <f t="shared" si="49"/>
        <v>1.9370619612906429E-2</v>
      </c>
      <c r="AI206" s="12">
        <v>1.41402004956472E-4</v>
      </c>
      <c r="AJ206" s="41">
        <f>'Survival-1cycle NMA'!AL207</f>
        <v>9.6279773495393687E-47</v>
      </c>
      <c r="AK206" s="12">
        <f t="shared" si="50"/>
        <v>0</v>
      </c>
      <c r="AL206" s="41">
        <f>'Survival-1cycle NMA'!AM207</f>
        <v>5.5921222622355775E-6</v>
      </c>
      <c r="AM206" s="41">
        <f>'Survival-1cycle NMA'!AN207</f>
        <v>1.4590857397285463E-5</v>
      </c>
      <c r="AN206" s="12">
        <f t="shared" si="51"/>
        <v>1.4590848656992145E-5</v>
      </c>
      <c r="AO206" s="41">
        <f>'Survival-1cycle NMA'!AO207</f>
        <v>8.7402933185620089E-12</v>
      </c>
    </row>
    <row r="207" spans="1:41">
      <c r="A207" s="12">
        <v>204</v>
      </c>
      <c r="B207" s="12">
        <f t="shared" si="39"/>
        <v>11.67945205479452</v>
      </c>
      <c r="C207" s="41">
        <f>'Survival-1cycle NMA'!AD208</f>
        <v>8.507027281262978E-11</v>
      </c>
      <c r="D207" s="41">
        <f>'Survival-1cycle NMA'!AE208</f>
        <v>5.7308879235846967E-2</v>
      </c>
      <c r="E207" s="12">
        <f t="shared" si="40"/>
        <v>0</v>
      </c>
      <c r="F207" s="12">
        <v>1.9318325727045602E-2</v>
      </c>
      <c r="G207" s="12">
        <v>1.3848052216128501E-4</v>
      </c>
      <c r="H207" s="12">
        <f t="shared" si="41"/>
        <v>1.9179845204884315E-2</v>
      </c>
      <c r="I207" s="41">
        <f>'Survival-1cycle NMA'!AF208</f>
        <v>3.0272714999828574E-4</v>
      </c>
      <c r="J207" s="12">
        <f t="shared" si="42"/>
        <v>0</v>
      </c>
      <c r="K207" s="41">
        <f>'Survival-1cycle NMA'!AG208</f>
        <v>8.0938718816770585E-3</v>
      </c>
      <c r="L207" s="12">
        <v>1.39222202183386E-2</v>
      </c>
      <c r="M207" s="12">
        <v>1.9318325727045602E-2</v>
      </c>
      <c r="N207" s="12">
        <v>1.3848052216128501E-4</v>
      </c>
      <c r="O207" s="41">
        <f>'Survival-1cycle NMA'!AF208</f>
        <v>3.0272714999828574E-4</v>
      </c>
      <c r="P207" s="12">
        <f t="shared" si="43"/>
        <v>0</v>
      </c>
      <c r="Q207" s="41">
        <f>'Survival-1cycle NMA'!AG208</f>
        <v>8.0938718816770585E-3</v>
      </c>
      <c r="R207" s="12">
        <v>1.9318325727045602E-2</v>
      </c>
      <c r="S207" s="12">
        <f t="shared" si="44"/>
        <v>1.9179845204884315E-2</v>
      </c>
      <c r="T207" s="12">
        <v>1.3848052216128501E-4</v>
      </c>
      <c r="U207" s="41">
        <f>'Survival-1cycle NMA'!AH208</f>
        <v>6.9273818132063023E-9</v>
      </c>
      <c r="V207" s="12">
        <f t="shared" si="45"/>
        <v>0</v>
      </c>
      <c r="W207" s="41">
        <f>'Survival-1cycle NMA'!AI208</f>
        <v>6.8932315712371973E-5</v>
      </c>
      <c r="X207" s="41">
        <f>'Survival-1cycle NMA'!AF208</f>
        <v>3.0272714999828574E-4</v>
      </c>
      <c r="Y207" s="12">
        <f t="shared" si="46"/>
        <v>0</v>
      </c>
      <c r="Z207" s="41">
        <f>'Survival-1cycle NMA'!AG208</f>
        <v>8.0938718816770585E-3</v>
      </c>
      <c r="AA207" s="41">
        <f>'Survival-1cycle NMA'!AN208</f>
        <v>1.3804291906899159E-5</v>
      </c>
      <c r="AB207" s="12">
        <f t="shared" si="47"/>
        <v>1.3804283937708532E-5</v>
      </c>
      <c r="AC207" s="41">
        <f>'Survival-1cycle NMA'!AO208</f>
        <v>7.9691906267966701E-12</v>
      </c>
      <c r="AD207" s="41">
        <f>'Survival-1cycle NMA'!AJ208</f>
        <v>4.6251592716402832E-12</v>
      </c>
      <c r="AE207" s="12">
        <f t="shared" si="48"/>
        <v>0</v>
      </c>
      <c r="AF207" s="41">
        <f>'Survival-1cycle NMA'!AK208</f>
        <v>5.3777758402622673E-3</v>
      </c>
      <c r="AG207" s="12">
        <v>1.9318325727045602E-2</v>
      </c>
      <c r="AH207" s="12">
        <f t="shared" si="49"/>
        <v>1.9179845204884315E-2</v>
      </c>
      <c r="AI207" s="12">
        <v>1.3848052216128501E-4</v>
      </c>
      <c r="AJ207" s="41">
        <f>'Survival-1cycle NMA'!AL208</f>
        <v>2.8563784348923278E-47</v>
      </c>
      <c r="AK207" s="12">
        <f t="shared" si="50"/>
        <v>0</v>
      </c>
      <c r="AL207" s="41">
        <f>'Survival-1cycle NMA'!AM208</f>
        <v>5.3671799212404874E-6</v>
      </c>
      <c r="AM207" s="41">
        <f>'Survival-1cycle NMA'!AN208</f>
        <v>1.3804291906899159E-5</v>
      </c>
      <c r="AN207" s="12">
        <f t="shared" si="51"/>
        <v>1.3804283937708532E-5</v>
      </c>
      <c r="AO207" s="41">
        <f>'Survival-1cycle NMA'!AO208</f>
        <v>7.9691906267966701E-12</v>
      </c>
    </row>
    <row r="208" spans="1:41">
      <c r="A208" s="12">
        <v>205</v>
      </c>
      <c r="B208" s="12">
        <f t="shared" si="39"/>
        <v>11.736986301369862</v>
      </c>
      <c r="C208" s="41">
        <f>'Survival-1cycle NMA'!AD209</f>
        <v>7.0801550449457355E-11</v>
      </c>
      <c r="D208" s="41">
        <f>'Survival-1cycle NMA'!AE209</f>
        <v>5.7037204748003244E-2</v>
      </c>
      <c r="E208" s="12">
        <f t="shared" si="40"/>
        <v>0</v>
      </c>
      <c r="F208" s="12">
        <v>1.9127203790184299E-2</v>
      </c>
      <c r="G208" s="12">
        <v>1.3562958589399899E-4</v>
      </c>
      <c r="H208" s="12">
        <f t="shared" si="41"/>
        <v>1.8991574204290301E-2</v>
      </c>
      <c r="I208" s="41">
        <f>'Survival-1cycle NMA'!AF209</f>
        <v>2.9125786088844143E-4</v>
      </c>
      <c r="J208" s="12">
        <f t="shared" si="42"/>
        <v>0</v>
      </c>
      <c r="K208" s="41">
        <f>'Survival-1cycle NMA'!AG209</f>
        <v>8.0054152920185657E-3</v>
      </c>
      <c r="L208" s="12">
        <v>1.37558867075639E-2</v>
      </c>
      <c r="M208" s="12">
        <v>1.9127203790184299E-2</v>
      </c>
      <c r="N208" s="12">
        <v>1.3562958589399899E-4</v>
      </c>
      <c r="O208" s="41">
        <f>'Survival-1cycle NMA'!AF209</f>
        <v>2.9125786088844143E-4</v>
      </c>
      <c r="P208" s="12">
        <f t="shared" si="43"/>
        <v>0</v>
      </c>
      <c r="Q208" s="41">
        <f>'Survival-1cycle NMA'!AG209</f>
        <v>8.0054152920185657E-3</v>
      </c>
      <c r="R208" s="12">
        <v>1.9127203790184299E-2</v>
      </c>
      <c r="S208" s="12">
        <f t="shared" si="44"/>
        <v>1.8991574204290301E-2</v>
      </c>
      <c r="T208" s="12">
        <v>1.3562958589399899E-4</v>
      </c>
      <c r="U208" s="41">
        <f>'Survival-1cycle NMA'!AH209</f>
        <v>6.0335336091208051E-9</v>
      </c>
      <c r="V208" s="12">
        <f t="shared" si="45"/>
        <v>0</v>
      </c>
      <c r="W208" s="41">
        <f>'Survival-1cycle NMA'!AI209</f>
        <v>6.6757915210640751E-5</v>
      </c>
      <c r="X208" s="41">
        <f>'Survival-1cycle NMA'!AF209</f>
        <v>2.9125786088844143E-4</v>
      </c>
      <c r="Y208" s="12">
        <f t="shared" si="46"/>
        <v>0</v>
      </c>
      <c r="Z208" s="41">
        <f>'Survival-1cycle NMA'!AG209</f>
        <v>8.0054152920185657E-3</v>
      </c>
      <c r="AA208" s="41">
        <f>'Survival-1cycle NMA'!AN209</f>
        <v>1.3060325851719956E-5</v>
      </c>
      <c r="AB208" s="12">
        <f t="shared" si="47"/>
        <v>1.3060318583784433E-5</v>
      </c>
      <c r="AC208" s="41">
        <f>'Survival-1cycle NMA'!AO209</f>
        <v>7.2679355221263665E-12</v>
      </c>
      <c r="AD208" s="41">
        <f>'Survival-1cycle NMA'!AJ209</f>
        <v>3.6734753949954959E-12</v>
      </c>
      <c r="AE208" s="12">
        <f t="shared" si="48"/>
        <v>0</v>
      </c>
      <c r="AF208" s="41">
        <f>'Survival-1cycle NMA'!AK209</f>
        <v>5.30600302380662E-3</v>
      </c>
      <c r="AG208" s="12">
        <v>1.9127203790184299E-2</v>
      </c>
      <c r="AH208" s="12">
        <f t="shared" si="49"/>
        <v>1.8991574204290301E-2</v>
      </c>
      <c r="AI208" s="12">
        <v>1.3562958589399899E-4</v>
      </c>
      <c r="AJ208" s="41">
        <f>'Survival-1cycle NMA'!AL209</f>
        <v>8.405576636677166E-48</v>
      </c>
      <c r="AK208" s="12">
        <f t="shared" si="50"/>
        <v>0</v>
      </c>
      <c r="AL208" s="41">
        <f>'Survival-1cycle NMA'!AM209</f>
        <v>5.1519015796993304E-6</v>
      </c>
      <c r="AM208" s="41">
        <f>'Survival-1cycle NMA'!AN209</f>
        <v>1.3060325851719956E-5</v>
      </c>
      <c r="AN208" s="12">
        <f t="shared" si="51"/>
        <v>1.3060318583784433E-5</v>
      </c>
      <c r="AO208" s="41">
        <f>'Survival-1cycle NMA'!AO209</f>
        <v>7.2679355221263665E-12</v>
      </c>
    </row>
    <row r="209" spans="1:41">
      <c r="A209" s="12">
        <v>206</v>
      </c>
      <c r="B209" s="12">
        <f t="shared" si="39"/>
        <v>11.794520547945206</v>
      </c>
      <c r="C209" s="41">
        <f>'Survival-1cycle NMA'!AD210</f>
        <v>5.8893071610685861E-11</v>
      </c>
      <c r="D209" s="41">
        <f>'Survival-1cycle NMA'!AE210</f>
        <v>5.6767846407156528E-2</v>
      </c>
      <c r="E209" s="12">
        <f t="shared" si="40"/>
        <v>0</v>
      </c>
      <c r="F209" s="12">
        <v>1.89386124010433E-2</v>
      </c>
      <c r="G209" s="12">
        <v>1.3284723975966E-4</v>
      </c>
      <c r="H209" s="12">
        <f t="shared" si="41"/>
        <v>1.8805765161283641E-2</v>
      </c>
      <c r="I209" s="41">
        <f>'Survival-1cycle NMA'!AF210</f>
        <v>2.8022787683351619E-4</v>
      </c>
      <c r="J209" s="12">
        <f t="shared" si="42"/>
        <v>0</v>
      </c>
      <c r="K209" s="41">
        <f>'Survival-1cycle NMA'!AG210</f>
        <v>7.9182391757802329E-3</v>
      </c>
      <c r="L209" s="12">
        <v>1.35920690761848E-2</v>
      </c>
      <c r="M209" s="12">
        <v>1.89386124010433E-2</v>
      </c>
      <c r="N209" s="12">
        <v>1.3284723975966E-4</v>
      </c>
      <c r="O209" s="41">
        <f>'Survival-1cycle NMA'!AF210</f>
        <v>2.8022787683351619E-4</v>
      </c>
      <c r="P209" s="12">
        <f t="shared" si="43"/>
        <v>0</v>
      </c>
      <c r="Q209" s="41">
        <f>'Survival-1cycle NMA'!AG210</f>
        <v>7.9182391757802329E-3</v>
      </c>
      <c r="R209" s="12">
        <v>1.89386124010433E-2</v>
      </c>
      <c r="S209" s="12">
        <f t="shared" si="44"/>
        <v>1.8805765161283641E-2</v>
      </c>
      <c r="T209" s="12">
        <v>1.3284723975966E-4</v>
      </c>
      <c r="U209" s="41">
        <f>'Survival-1cycle NMA'!AH210</f>
        <v>5.2532391457817421E-9</v>
      </c>
      <c r="V209" s="12">
        <f t="shared" si="45"/>
        <v>0</v>
      </c>
      <c r="W209" s="41">
        <f>'Survival-1cycle NMA'!AI210</f>
        <v>6.4658061181026381E-5</v>
      </c>
      <c r="X209" s="41">
        <f>'Survival-1cycle NMA'!AF210</f>
        <v>2.8022787683351619E-4</v>
      </c>
      <c r="Y209" s="12">
        <f t="shared" si="46"/>
        <v>0</v>
      </c>
      <c r="Z209" s="41">
        <f>'Survival-1cycle NMA'!AG210</f>
        <v>7.9182391757802329E-3</v>
      </c>
      <c r="AA209" s="41">
        <f>'Survival-1cycle NMA'!AN210</f>
        <v>1.2356641407397215E-5</v>
      </c>
      <c r="AB209" s="12">
        <f t="shared" si="47"/>
        <v>1.2356634777360739E-5</v>
      </c>
      <c r="AC209" s="41">
        <f>'Survival-1cycle NMA'!AO210</f>
        <v>6.6300364762368263E-12</v>
      </c>
      <c r="AD209" s="41">
        <f>'Survival-1cycle NMA'!AJ210</f>
        <v>2.9149423040580029E-12</v>
      </c>
      <c r="AE209" s="12">
        <f t="shared" si="48"/>
        <v>0</v>
      </c>
      <c r="AF209" s="41">
        <f>'Survival-1cycle NMA'!AK210</f>
        <v>5.2354295473052356E-3</v>
      </c>
      <c r="AG209" s="12">
        <v>1.89386124010433E-2</v>
      </c>
      <c r="AH209" s="12">
        <f t="shared" si="49"/>
        <v>1.8805765161283641E-2</v>
      </c>
      <c r="AI209" s="12">
        <v>1.3284723975966E-4</v>
      </c>
      <c r="AJ209" s="41">
        <f>'Survival-1cycle NMA'!AL210</f>
        <v>2.4534846261286853E-48</v>
      </c>
      <c r="AK209" s="12">
        <f t="shared" si="50"/>
        <v>0</v>
      </c>
      <c r="AL209" s="41">
        <f>'Survival-1cycle NMA'!AM210</f>
        <v>4.9458453917858731E-6</v>
      </c>
      <c r="AM209" s="41">
        <f>'Survival-1cycle NMA'!AN210</f>
        <v>1.2356641407397215E-5</v>
      </c>
      <c r="AN209" s="12">
        <f t="shared" si="51"/>
        <v>1.2356634777360739E-5</v>
      </c>
      <c r="AO209" s="41">
        <f>'Survival-1cycle NMA'!AO210</f>
        <v>6.6300364762368263E-12</v>
      </c>
    </row>
    <row r="210" spans="1:41">
      <c r="A210" s="12">
        <v>207</v>
      </c>
      <c r="B210" s="12">
        <f t="shared" si="39"/>
        <v>11.852054794520548</v>
      </c>
      <c r="C210" s="41">
        <f>'Survival-1cycle NMA'!AD211</f>
        <v>4.8960131239853959E-11</v>
      </c>
      <c r="D210" s="41">
        <f>'Survival-1cycle NMA'!AE211</f>
        <v>5.6500774701251463E-2</v>
      </c>
      <c r="E210" s="12">
        <f t="shared" si="40"/>
        <v>0</v>
      </c>
      <c r="F210" s="12">
        <v>1.8752509046789E-2</v>
      </c>
      <c r="G210" s="12">
        <v>1.3013158877516701E-4</v>
      </c>
      <c r="H210" s="12">
        <f t="shared" si="41"/>
        <v>1.8622377458013834E-2</v>
      </c>
      <c r="I210" s="41">
        <f>'Survival-1cycle NMA'!AF211</f>
        <v>2.6962018009448038E-4</v>
      </c>
      <c r="J210" s="12">
        <f t="shared" si="42"/>
        <v>0</v>
      </c>
      <c r="K210" s="41">
        <f>'Survival-1cycle NMA'!AG211</f>
        <v>7.8323202167535216E-3</v>
      </c>
      <c r="L210" s="12">
        <v>1.3430720836564001E-2</v>
      </c>
      <c r="M210" s="12">
        <v>1.8752509046789E-2</v>
      </c>
      <c r="N210" s="12">
        <v>1.3013158877516701E-4</v>
      </c>
      <c r="O210" s="41">
        <f>'Survival-1cycle NMA'!AF211</f>
        <v>2.6962018009448038E-4</v>
      </c>
      <c r="P210" s="12">
        <f t="shared" si="43"/>
        <v>0</v>
      </c>
      <c r="Q210" s="41">
        <f>'Survival-1cycle NMA'!AG211</f>
        <v>7.8323202167535216E-3</v>
      </c>
      <c r="R210" s="12">
        <v>1.8752509046789E-2</v>
      </c>
      <c r="S210" s="12">
        <f t="shared" si="44"/>
        <v>1.8622377458013834E-2</v>
      </c>
      <c r="T210" s="12">
        <v>1.3013158877516701E-4</v>
      </c>
      <c r="U210" s="41">
        <f>'Survival-1cycle NMA'!AH211</f>
        <v>4.5723113460377829E-9</v>
      </c>
      <c r="V210" s="12">
        <f t="shared" si="45"/>
        <v>0</v>
      </c>
      <c r="W210" s="41">
        <f>'Survival-1cycle NMA'!AI211</f>
        <v>6.2629991239060613E-5</v>
      </c>
      <c r="X210" s="41">
        <f>'Survival-1cycle NMA'!AF211</f>
        <v>2.6962018009448038E-4</v>
      </c>
      <c r="Y210" s="12">
        <f t="shared" si="46"/>
        <v>0</v>
      </c>
      <c r="Z210" s="41">
        <f>'Survival-1cycle NMA'!AG211</f>
        <v>7.8323202167535216E-3</v>
      </c>
      <c r="AA210" s="41">
        <f>'Survival-1cycle NMA'!AN211</f>
        <v>1.1691047439874186E-5</v>
      </c>
      <c r="AB210" s="12">
        <f t="shared" si="47"/>
        <v>1.1691041390253621E-5</v>
      </c>
      <c r="AC210" s="41">
        <f>'Survival-1cycle NMA'!AO211</f>
        <v>6.0496205650758256E-12</v>
      </c>
      <c r="AD210" s="41">
        <f>'Survival-1cycle NMA'!AJ211</f>
        <v>2.310923174210174E-12</v>
      </c>
      <c r="AE210" s="12">
        <f t="shared" si="48"/>
        <v>0</v>
      </c>
      <c r="AF210" s="41">
        <f>'Survival-1cycle NMA'!AK211</f>
        <v>5.1660311666483034E-3</v>
      </c>
      <c r="AG210" s="12">
        <v>1.8752509046789E-2</v>
      </c>
      <c r="AH210" s="12">
        <f t="shared" si="49"/>
        <v>1.8622377458013834E-2</v>
      </c>
      <c r="AI210" s="12">
        <v>1.3013158877516701E-4</v>
      </c>
      <c r="AJ210" s="41">
        <f>'Survival-1cycle NMA'!AL211</f>
        <v>7.1032357929878451E-49</v>
      </c>
      <c r="AK210" s="12">
        <f t="shared" si="50"/>
        <v>0</v>
      </c>
      <c r="AL210" s="41">
        <f>'Survival-1cycle NMA'!AM211</f>
        <v>4.7485909395335198E-6</v>
      </c>
      <c r="AM210" s="41">
        <f>'Survival-1cycle NMA'!AN211</f>
        <v>1.1691047439874186E-5</v>
      </c>
      <c r="AN210" s="12">
        <f t="shared" si="51"/>
        <v>1.1691041390253621E-5</v>
      </c>
      <c r="AO210" s="41">
        <f>'Survival-1cycle NMA'!AO211</f>
        <v>6.0496205650758256E-12</v>
      </c>
    </row>
    <row r="211" spans="1:41">
      <c r="A211" s="12">
        <v>208</v>
      </c>
      <c r="B211" s="12">
        <f t="shared" si="39"/>
        <v>11.90958904109589</v>
      </c>
      <c r="C211" s="41">
        <f>'Survival-1cycle NMA'!AD212</f>
        <v>4.0679752552531221E-11</v>
      </c>
      <c r="D211" s="41">
        <f>'Survival-1cycle NMA'!AE212</f>
        <v>5.6235960624622751E-2</v>
      </c>
      <c r="E211" s="12">
        <f t="shared" si="40"/>
        <v>0</v>
      </c>
      <c r="F211" s="12">
        <v>1.85688520861934E-2</v>
      </c>
      <c r="G211" s="12">
        <v>1.2748079721349099E-4</v>
      </c>
      <c r="H211" s="12">
        <f t="shared" si="41"/>
        <v>1.8441371288979908E-2</v>
      </c>
      <c r="I211" s="41">
        <f>'Survival-1cycle NMA'!AF212</f>
        <v>2.5941841989725491E-4</v>
      </c>
      <c r="J211" s="12">
        <f t="shared" si="42"/>
        <v>0</v>
      </c>
      <c r="K211" s="41">
        <f>'Survival-1cycle NMA'!AG212</f>
        <v>7.7476356131918663E-3</v>
      </c>
      <c r="L211" s="12">
        <v>1.32717965216868E-2</v>
      </c>
      <c r="M211" s="12">
        <v>1.85688520861934E-2</v>
      </c>
      <c r="N211" s="12">
        <v>1.2748079721349099E-4</v>
      </c>
      <c r="O211" s="41">
        <f>'Survival-1cycle NMA'!AF212</f>
        <v>2.5941841989725491E-4</v>
      </c>
      <c r="P211" s="12">
        <f t="shared" si="43"/>
        <v>0</v>
      </c>
      <c r="Q211" s="41">
        <f>'Survival-1cycle NMA'!AG212</f>
        <v>7.7476356131918663E-3</v>
      </c>
      <c r="R211" s="12">
        <v>1.85688520861934E-2</v>
      </c>
      <c r="S211" s="12">
        <f t="shared" si="44"/>
        <v>1.8441371288979908E-2</v>
      </c>
      <c r="T211" s="12">
        <v>1.2748079721349099E-4</v>
      </c>
      <c r="U211" s="41">
        <f>'Survival-1cycle NMA'!AH212</f>
        <v>3.9783040164846056E-9</v>
      </c>
      <c r="V211" s="12">
        <f t="shared" si="45"/>
        <v>0</v>
      </c>
      <c r="W211" s="41">
        <f>'Survival-1cycle NMA'!AI212</f>
        <v>6.0671053091266791E-5</v>
      </c>
      <c r="X211" s="41">
        <f>'Survival-1cycle NMA'!AF212</f>
        <v>2.5941841989725491E-4</v>
      </c>
      <c r="Y211" s="12">
        <f t="shared" si="46"/>
        <v>0</v>
      </c>
      <c r="Z211" s="41">
        <f>'Survival-1cycle NMA'!AG212</f>
        <v>7.7476356131918663E-3</v>
      </c>
      <c r="AA211" s="41">
        <f>'Survival-1cycle NMA'!AN212</f>
        <v>1.1061472549530172E-5</v>
      </c>
      <c r="AB211" s="12">
        <f t="shared" si="47"/>
        <v>1.1061467028157109E-5</v>
      </c>
      <c r="AC211" s="41">
        <f>'Survival-1cycle NMA'!AO212</f>
        <v>5.5213730637865159E-12</v>
      </c>
      <c r="AD211" s="41">
        <f>'Survival-1cycle NMA'!AJ212</f>
        <v>1.8303919580458636E-12</v>
      </c>
      <c r="AE211" s="12">
        <f t="shared" si="48"/>
        <v>0</v>
      </c>
      <c r="AF211" s="41">
        <f>'Survival-1cycle NMA'!AK212</f>
        <v>5.0977842151794699E-3</v>
      </c>
      <c r="AG211" s="12">
        <v>1.85688520861934E-2</v>
      </c>
      <c r="AH211" s="12">
        <f t="shared" si="49"/>
        <v>1.8441371288979908E-2</v>
      </c>
      <c r="AI211" s="12">
        <v>1.2748079721349099E-4</v>
      </c>
      <c r="AJ211" s="41">
        <f>'Survival-1cycle NMA'!AL212</f>
        <v>2.0397606076327219E-49</v>
      </c>
      <c r="AK211" s="12">
        <f t="shared" si="50"/>
        <v>0</v>
      </c>
      <c r="AL211" s="41">
        <f>'Survival-1cycle NMA'!AM212</f>
        <v>4.5597381339285623E-6</v>
      </c>
      <c r="AM211" s="41">
        <f>'Survival-1cycle NMA'!AN212</f>
        <v>1.1061472549530172E-5</v>
      </c>
      <c r="AN211" s="12">
        <f t="shared" si="51"/>
        <v>1.1061467028157109E-5</v>
      </c>
      <c r="AO211" s="41">
        <f>'Survival-1cycle NMA'!AO212</f>
        <v>5.5213730637865159E-12</v>
      </c>
    </row>
    <row r="212" spans="1:41">
      <c r="A212" s="12">
        <v>209</v>
      </c>
      <c r="B212" s="12">
        <f t="shared" si="39"/>
        <v>11.967123287671233</v>
      </c>
      <c r="C212" s="41">
        <f>'Survival-1cycle NMA'!AD213</f>
        <v>3.3780947206004772E-11</v>
      </c>
      <c r="D212" s="41">
        <f>'Survival-1cycle NMA'!AE213</f>
        <v>5.5973375667023123E-2</v>
      </c>
      <c r="E212" s="12">
        <f t="shared" si="40"/>
        <v>0</v>
      </c>
      <c r="F212" s="12">
        <v>1.8387600728453701E-2</v>
      </c>
      <c r="G212" s="12">
        <v>1.2489308653165299E-4</v>
      </c>
      <c r="H212" s="12">
        <f t="shared" si="41"/>
        <v>1.8262707641922046E-2</v>
      </c>
      <c r="I212" s="41">
        <f>'Survival-1cycle NMA'!AF213</f>
        <v>2.4960688597693888E-4</v>
      </c>
      <c r="J212" s="12">
        <f t="shared" si="42"/>
        <v>0</v>
      </c>
      <c r="K212" s="41">
        <f>'Survival-1cycle NMA'!AG213</f>
        <v>7.6641630644346554E-3</v>
      </c>
      <c r="L212" s="12">
        <v>1.3115251659114299E-2</v>
      </c>
      <c r="M212" s="12">
        <v>1.8387600728453701E-2</v>
      </c>
      <c r="N212" s="12">
        <v>1.2489308653165299E-4</v>
      </c>
      <c r="O212" s="41">
        <f>'Survival-1cycle NMA'!AF213</f>
        <v>2.4960688597693888E-4</v>
      </c>
      <c r="P212" s="12">
        <f t="shared" si="43"/>
        <v>0</v>
      </c>
      <c r="Q212" s="41">
        <f>'Survival-1cycle NMA'!AG213</f>
        <v>7.6641630644346554E-3</v>
      </c>
      <c r="R212" s="12">
        <v>1.8387600728453701E-2</v>
      </c>
      <c r="S212" s="12">
        <f t="shared" si="44"/>
        <v>1.8262707641922046E-2</v>
      </c>
      <c r="T212" s="12">
        <v>1.2489308653165299E-4</v>
      </c>
      <c r="U212" s="41">
        <f>'Survival-1cycle NMA'!AH213</f>
        <v>3.4603023575451917E-9</v>
      </c>
      <c r="V212" s="12">
        <f t="shared" si="45"/>
        <v>0</v>
      </c>
      <c r="W212" s="41">
        <f>'Survival-1cycle NMA'!AI213</f>
        <v>5.8778699837521754E-5</v>
      </c>
      <c r="X212" s="41">
        <f>'Survival-1cycle NMA'!AF213</f>
        <v>2.4960688597693888E-4</v>
      </c>
      <c r="Y212" s="12">
        <f t="shared" si="46"/>
        <v>0</v>
      </c>
      <c r="Z212" s="41">
        <f>'Survival-1cycle NMA'!AG213</f>
        <v>7.6641630644346554E-3</v>
      </c>
      <c r="AA212" s="41">
        <f>'Survival-1cycle NMA'!AN213</f>
        <v>1.0465958498881391E-5</v>
      </c>
      <c r="AB212" s="12">
        <f t="shared" si="47"/>
        <v>1.0465953458398309E-5</v>
      </c>
      <c r="AC212" s="41">
        <f>'Survival-1cycle NMA'!AO213</f>
        <v>5.0404830819871685E-12</v>
      </c>
      <c r="AD212" s="41">
        <f>'Survival-1cycle NMA'!AJ213</f>
        <v>1.4484585275423604E-12</v>
      </c>
      <c r="AE212" s="12">
        <f t="shared" si="48"/>
        <v>0</v>
      </c>
      <c r="AF212" s="41">
        <f>'Survival-1cycle NMA'!AK213</f>
        <v>5.0306655878203438E-3</v>
      </c>
      <c r="AG212" s="12">
        <v>1.8387600728453701E-2</v>
      </c>
      <c r="AH212" s="12">
        <f t="shared" si="49"/>
        <v>1.8262707641922046E-2</v>
      </c>
      <c r="AI212" s="12">
        <v>1.2489308653165299E-4</v>
      </c>
      <c r="AJ212" s="41">
        <f>'Survival-1cycle NMA'!AL213</f>
        <v>5.8095873025901085E-50</v>
      </c>
      <c r="AK212" s="12">
        <f t="shared" si="50"/>
        <v>0</v>
      </c>
      <c r="AL212" s="41">
        <f>'Survival-1cycle NMA'!AM213</f>
        <v>4.3789061754319578E-6</v>
      </c>
      <c r="AM212" s="41">
        <f>'Survival-1cycle NMA'!AN213</f>
        <v>1.0465958498881391E-5</v>
      </c>
      <c r="AN212" s="12">
        <f t="shared" si="51"/>
        <v>1.0465953458398309E-5</v>
      </c>
      <c r="AO212" s="41">
        <f>'Survival-1cycle NMA'!AO213</f>
        <v>5.0404830819871685E-12</v>
      </c>
    </row>
    <row r="213" spans="1:41">
      <c r="A213" s="12">
        <v>210</v>
      </c>
      <c r="B213" s="12">
        <f t="shared" si="39"/>
        <v>12.024657534246575</v>
      </c>
      <c r="C213" s="41">
        <f>'Survival-1cycle NMA'!AD214</f>
        <v>2.8036484789552089E-11</v>
      </c>
      <c r="D213" s="41">
        <f>'Survival-1cycle NMA'!AE214</f>
        <v>5.5712991802938892E-2</v>
      </c>
      <c r="E213" s="12">
        <f t="shared" si="40"/>
        <v>0</v>
      </c>
      <c r="F213" s="12">
        <v>1.8208715012608501E-2</v>
      </c>
      <c r="G213" s="12">
        <v>1.2236673337890001E-4</v>
      </c>
      <c r="H213" s="12">
        <f t="shared" si="41"/>
        <v>1.80863482792296E-2</v>
      </c>
      <c r="I213" s="41">
        <f>'Survival-1cycle NMA'!AF214</f>
        <v>2.4017048318444363E-4</v>
      </c>
      <c r="J213" s="12">
        <f t="shared" si="42"/>
        <v>0</v>
      </c>
      <c r="K213" s="41">
        <f>'Survival-1cycle NMA'!AG214</f>
        <v>7.5818807579324339E-3</v>
      </c>
      <c r="L213" s="12">
        <v>1.29610427456967E-2</v>
      </c>
      <c r="M213" s="12">
        <v>1.8208715012608501E-2</v>
      </c>
      <c r="N213" s="12">
        <v>1.2236673337890001E-4</v>
      </c>
      <c r="O213" s="41">
        <f>'Survival-1cycle NMA'!AF214</f>
        <v>2.4017048318444363E-4</v>
      </c>
      <c r="P213" s="12">
        <f t="shared" si="43"/>
        <v>0</v>
      </c>
      <c r="Q213" s="41">
        <f>'Survival-1cycle NMA'!AG214</f>
        <v>7.5818807579324339E-3</v>
      </c>
      <c r="R213" s="12">
        <v>1.8208715012608501E-2</v>
      </c>
      <c r="S213" s="12">
        <f t="shared" si="44"/>
        <v>1.80863482792296E-2</v>
      </c>
      <c r="T213" s="12">
        <v>1.2236673337890001E-4</v>
      </c>
      <c r="U213" s="41">
        <f>'Survival-1cycle NMA'!AH214</f>
        <v>3.0087381495320308E-9</v>
      </c>
      <c r="V213" s="12">
        <f t="shared" si="45"/>
        <v>0</v>
      </c>
      <c r="W213" s="41">
        <f>'Survival-1cycle NMA'!AI214</f>
        <v>5.6950485487160282E-5</v>
      </c>
      <c r="X213" s="41">
        <f>'Survival-1cycle NMA'!AF214</f>
        <v>2.4017048318444363E-4</v>
      </c>
      <c r="Y213" s="12">
        <f t="shared" si="46"/>
        <v>0</v>
      </c>
      <c r="Z213" s="41">
        <f>'Survival-1cycle NMA'!AG214</f>
        <v>7.5818807579324339E-3</v>
      </c>
      <c r="AA213" s="41">
        <f>'Survival-1cycle NMA'!AN214</f>
        <v>9.9026540026064831E-6</v>
      </c>
      <c r="AB213" s="12">
        <f t="shared" si="47"/>
        <v>9.9026494000118613E-6</v>
      </c>
      <c r="AC213" s="41">
        <f>'Survival-1cycle NMA'!AO214</f>
        <v>4.6025946212103511E-12</v>
      </c>
      <c r="AD213" s="41">
        <f>'Survival-1cycle NMA'!AJ214</f>
        <v>1.1451746661015275E-12</v>
      </c>
      <c r="AE213" s="12">
        <f t="shared" si="48"/>
        <v>0</v>
      </c>
      <c r="AF213" s="41">
        <f>'Survival-1cycle NMA'!AK214</f>
        <v>4.9646527256905475E-3</v>
      </c>
      <c r="AG213" s="12">
        <v>1.8208715012608501E-2</v>
      </c>
      <c r="AH213" s="12">
        <f t="shared" si="49"/>
        <v>1.80863482792296E-2</v>
      </c>
      <c r="AI213" s="12">
        <v>1.2236673337890001E-4</v>
      </c>
      <c r="AJ213" s="41">
        <f>'Survival-1cycle NMA'!AL214</f>
        <v>1.6411471752522147E-50</v>
      </c>
      <c r="AK213" s="12">
        <f t="shared" si="50"/>
        <v>0</v>
      </c>
      <c r="AL213" s="41">
        <f>'Survival-1cycle NMA'!AM214</f>
        <v>4.2057325705496071E-6</v>
      </c>
      <c r="AM213" s="41">
        <f>'Survival-1cycle NMA'!AN214</f>
        <v>9.9026540026064831E-6</v>
      </c>
      <c r="AN213" s="12">
        <f t="shared" si="51"/>
        <v>9.9026494000118613E-6</v>
      </c>
      <c r="AO213" s="41">
        <f>'Survival-1cycle NMA'!AO214</f>
        <v>4.6025946212103511E-12</v>
      </c>
    </row>
    <row r="214" spans="1:41">
      <c r="A214" s="12">
        <v>211</v>
      </c>
      <c r="B214" s="12">
        <f t="shared" si="39"/>
        <v>12.082191780821917</v>
      </c>
      <c r="C214" s="41">
        <f>'Survival-1cycle NMA'!AD215</f>
        <v>2.3255942267186953E-11</v>
      </c>
      <c r="D214" s="41">
        <f>'Survival-1cycle NMA'!AE215</f>
        <v>5.545478148118551E-2</v>
      </c>
      <c r="E214" s="12">
        <f t="shared" si="40"/>
        <v>0</v>
      </c>
      <c r="F214" s="12">
        <v>1.8032155787530899E-2</v>
      </c>
      <c r="G214" s="12">
        <v>1.19900067681679E-4</v>
      </c>
      <c r="H214" s="12">
        <f t="shared" si="41"/>
        <v>1.791225571984922E-2</v>
      </c>
      <c r="I214" s="41">
        <f>'Survival-1cycle NMA'!AF215</f>
        <v>2.3109470711230683E-4</v>
      </c>
      <c r="J214" s="12">
        <f t="shared" si="42"/>
        <v>0</v>
      </c>
      <c r="K214" s="41">
        <f>'Survival-1cycle NMA'!AG215</f>
        <v>7.5007673566596439E-3</v>
      </c>
      <c r="L214" s="12">
        <v>1.2809127223020699E-2</v>
      </c>
      <c r="M214" s="12">
        <v>1.8032155787530899E-2</v>
      </c>
      <c r="N214" s="12">
        <v>1.19900067681679E-4</v>
      </c>
      <c r="O214" s="41">
        <f>'Survival-1cycle NMA'!AF215</f>
        <v>2.3109470711230683E-4</v>
      </c>
      <c r="P214" s="12">
        <f t="shared" si="43"/>
        <v>0</v>
      </c>
      <c r="Q214" s="41">
        <f>'Survival-1cycle NMA'!AG215</f>
        <v>7.5007673566596439E-3</v>
      </c>
      <c r="R214" s="12">
        <v>1.8032155787530899E-2</v>
      </c>
      <c r="S214" s="12">
        <f t="shared" si="44"/>
        <v>1.791225571984922E-2</v>
      </c>
      <c r="T214" s="12">
        <v>1.19900067681679E-4</v>
      </c>
      <c r="U214" s="41">
        <f>'Survival-1cycle NMA'!AH215</f>
        <v>2.6152267758997021E-9</v>
      </c>
      <c r="V214" s="12">
        <f t="shared" si="45"/>
        <v>0</v>
      </c>
      <c r="W214" s="41">
        <f>'Survival-1cycle NMA'!AI215</f>
        <v>5.5184060678498927E-5</v>
      </c>
      <c r="X214" s="41">
        <f>'Survival-1cycle NMA'!AF215</f>
        <v>2.3109470711230683E-4</v>
      </c>
      <c r="Y214" s="12">
        <f t="shared" si="46"/>
        <v>0</v>
      </c>
      <c r="Z214" s="41">
        <f>'Survival-1cycle NMA'!AG215</f>
        <v>7.5007673566596439E-3</v>
      </c>
      <c r="AA214" s="41">
        <f>'Survival-1cycle NMA'!AN215</f>
        <v>9.3698088598379507E-6</v>
      </c>
      <c r="AB214" s="12">
        <f t="shared" si="47"/>
        <v>9.3698046560754499E-6</v>
      </c>
      <c r="AC214" s="41">
        <f>'Survival-1cycle NMA'!AO215</f>
        <v>4.2037625010278394E-12</v>
      </c>
      <c r="AD214" s="41">
        <f>'Survival-1cycle NMA'!AJ215</f>
        <v>9.0456842555052429E-13</v>
      </c>
      <c r="AE214" s="12">
        <f t="shared" si="48"/>
        <v>0</v>
      </c>
      <c r="AF214" s="41">
        <f>'Survival-1cycle NMA'!AK215</f>
        <v>4.8997236012061872E-3</v>
      </c>
      <c r="AG214" s="12">
        <v>1.8032155787530899E-2</v>
      </c>
      <c r="AH214" s="12">
        <f t="shared" si="49"/>
        <v>1.791225571984922E-2</v>
      </c>
      <c r="AI214" s="12">
        <v>1.19900067681679E-4</v>
      </c>
      <c r="AJ214" s="41">
        <f>'Survival-1cycle NMA'!AL215</f>
        <v>4.5981063440742652E-51</v>
      </c>
      <c r="AK214" s="12">
        <f t="shared" si="50"/>
        <v>0</v>
      </c>
      <c r="AL214" s="41">
        <f>'Survival-1cycle NMA'!AM215</f>
        <v>4.0398722012731329E-6</v>
      </c>
      <c r="AM214" s="41">
        <f>'Survival-1cycle NMA'!AN215</f>
        <v>9.3698088598379507E-6</v>
      </c>
      <c r="AN214" s="12">
        <f t="shared" si="51"/>
        <v>9.3698046560754499E-6</v>
      </c>
      <c r="AO214" s="41">
        <f>'Survival-1cycle NMA'!AO215</f>
        <v>4.2037625010278394E-12</v>
      </c>
    </row>
    <row r="215" spans="1:41">
      <c r="A215" s="12">
        <v>212</v>
      </c>
      <c r="B215" s="12">
        <f t="shared" si="39"/>
        <v>12.139726027397261</v>
      </c>
      <c r="C215" s="41">
        <f>'Survival-1cycle NMA'!AD216</f>
        <v>1.9279838127639695E-11</v>
      </c>
      <c r="D215" s="41">
        <f>'Survival-1cycle NMA'!AE216</f>
        <v>5.5198717614771457E-2</v>
      </c>
      <c r="E215" s="12">
        <f t="shared" si="40"/>
        <v>0</v>
      </c>
      <c r="F215" s="12">
        <v>1.78578846924814E-2</v>
      </c>
      <c r="G215" s="12">
        <v>1.1749147080214401E-4</v>
      </c>
      <c r="H215" s="12">
        <f t="shared" si="41"/>
        <v>1.7740393221679255E-2</v>
      </c>
      <c r="I215" s="41">
        <f>'Survival-1cycle NMA'!AF216</f>
        <v>2.2236562069827726E-4</v>
      </c>
      <c r="J215" s="12">
        <f t="shared" si="42"/>
        <v>0</v>
      </c>
      <c r="K215" s="41">
        <f>'Survival-1cycle NMA'!AG216</f>
        <v>7.4208019869015686E-3</v>
      </c>
      <c r="L215" s="12">
        <v>1.26594634535665E-2</v>
      </c>
      <c r="M215" s="12">
        <v>1.78578846924814E-2</v>
      </c>
      <c r="N215" s="12">
        <v>1.1749147080214401E-4</v>
      </c>
      <c r="O215" s="41">
        <f>'Survival-1cycle NMA'!AF216</f>
        <v>2.2236562069827726E-4</v>
      </c>
      <c r="P215" s="12">
        <f t="shared" si="43"/>
        <v>0</v>
      </c>
      <c r="Q215" s="41">
        <f>'Survival-1cycle NMA'!AG216</f>
        <v>7.4208019869015686E-3</v>
      </c>
      <c r="R215" s="12">
        <v>1.78578846924814E-2</v>
      </c>
      <c r="S215" s="12">
        <f t="shared" si="44"/>
        <v>1.7740393221679255E-2</v>
      </c>
      <c r="T215" s="12">
        <v>1.1749147080214401E-4</v>
      </c>
      <c r="U215" s="41">
        <f>'Survival-1cycle NMA'!AH216</f>
        <v>2.2724235629764325E-9</v>
      </c>
      <c r="V215" s="12">
        <f t="shared" si="45"/>
        <v>0</v>
      </c>
      <c r="W215" s="41">
        <f>'Survival-1cycle NMA'!AI216</f>
        <v>5.3477168591964563E-5</v>
      </c>
      <c r="X215" s="41">
        <f>'Survival-1cycle NMA'!AF216</f>
        <v>2.2236562069827726E-4</v>
      </c>
      <c r="Y215" s="12">
        <f t="shared" si="46"/>
        <v>0</v>
      </c>
      <c r="Z215" s="41">
        <f>'Survival-1cycle NMA'!AG216</f>
        <v>7.4208019869015686E-3</v>
      </c>
      <c r="AA215" s="41">
        <f>'Survival-1cycle NMA'!AN216</f>
        <v>8.865768409780274E-6</v>
      </c>
      <c r="AB215" s="12">
        <f t="shared" si="47"/>
        <v>8.8657645693676161E-6</v>
      </c>
      <c r="AC215" s="41">
        <f>'Survival-1cycle NMA'!AO216</f>
        <v>3.8404126581734925E-12</v>
      </c>
      <c r="AD215" s="41">
        <f>'Survival-1cycle NMA'!AJ216</f>
        <v>7.1386397419093489E-13</v>
      </c>
      <c r="AE215" s="12">
        <f t="shared" si="48"/>
        <v>0</v>
      </c>
      <c r="AF215" s="41">
        <f>'Survival-1cycle NMA'!AK216</f>
        <v>4.8358567036396382E-3</v>
      </c>
      <c r="AG215" s="12">
        <v>1.78578846924814E-2</v>
      </c>
      <c r="AH215" s="12">
        <f t="shared" si="49"/>
        <v>1.7740393221679255E-2</v>
      </c>
      <c r="AI215" s="12">
        <v>1.1749147080214401E-4</v>
      </c>
      <c r="AJ215" s="41">
        <f>'Survival-1cycle NMA'!AL216</f>
        <v>1.2777115310755536E-51</v>
      </c>
      <c r="AK215" s="12">
        <f t="shared" si="50"/>
        <v>0</v>
      </c>
      <c r="AL215" s="41">
        <f>'Survival-1cycle NMA'!AM216</f>
        <v>3.8809964444007575E-6</v>
      </c>
      <c r="AM215" s="41">
        <f>'Survival-1cycle NMA'!AN216</f>
        <v>8.865768409780274E-6</v>
      </c>
      <c r="AN215" s="12">
        <f t="shared" si="51"/>
        <v>8.8657645693676161E-6</v>
      </c>
      <c r="AO215" s="41">
        <f>'Survival-1cycle NMA'!AO216</f>
        <v>3.8404126581734925E-12</v>
      </c>
    </row>
    <row r="216" spans="1:41">
      <c r="A216" s="12">
        <v>213</v>
      </c>
      <c r="B216" s="12">
        <f t="shared" si="39"/>
        <v>12.197260273972603</v>
      </c>
      <c r="C216" s="41">
        <f>'Survival-1cycle NMA'!AD217</f>
        <v>1.5974685160077841E-11</v>
      </c>
      <c r="D216" s="41">
        <f>'Survival-1cycle NMA'!AE217</f>
        <v>5.494477357102602E-2</v>
      </c>
      <c r="E216" s="12">
        <f t="shared" si="40"/>
        <v>0</v>
      </c>
      <c r="F216" s="12">
        <v>1.7685864138201401E-2</v>
      </c>
      <c r="G216" s="12">
        <v>1.15139373767113E-4</v>
      </c>
      <c r="H216" s="12">
        <f t="shared" si="41"/>
        <v>1.7570724764434286E-2</v>
      </c>
      <c r="I216" s="41">
        <f>'Survival-1cycle NMA'!AF217</f>
        <v>2.1396983176696612E-4</v>
      </c>
      <c r="J216" s="12">
        <f t="shared" si="42"/>
        <v>0</v>
      </c>
      <c r="K216" s="41">
        <f>'Survival-1cycle NMA'!AG217</f>
        <v>7.3419642264030451E-3</v>
      </c>
      <c r="L216" s="12">
        <v>1.2512010697552801E-2</v>
      </c>
      <c r="M216" s="12">
        <v>1.7685864138201401E-2</v>
      </c>
      <c r="N216" s="12">
        <v>1.15139373767113E-4</v>
      </c>
      <c r="O216" s="41">
        <f>'Survival-1cycle NMA'!AF217</f>
        <v>2.1396983176696612E-4</v>
      </c>
      <c r="P216" s="12">
        <f t="shared" si="43"/>
        <v>0</v>
      </c>
      <c r="Q216" s="41">
        <f>'Survival-1cycle NMA'!AG217</f>
        <v>7.3419642264030451E-3</v>
      </c>
      <c r="R216" s="12">
        <v>1.7685864138201401E-2</v>
      </c>
      <c r="S216" s="12">
        <f t="shared" si="44"/>
        <v>1.7570724764434286E-2</v>
      </c>
      <c r="T216" s="12">
        <v>1.15139373767113E-4</v>
      </c>
      <c r="U216" s="41">
        <f>'Survival-1cycle NMA'!AH217</f>
        <v>1.9738971989540325E-9</v>
      </c>
      <c r="V216" s="12">
        <f t="shared" si="45"/>
        <v>0</v>
      </c>
      <c r="W216" s="41">
        <f>'Survival-1cycle NMA'!AI217</f>
        <v>5.1827641047531881E-5</v>
      </c>
      <c r="X216" s="41">
        <f>'Survival-1cycle NMA'!AF217</f>
        <v>2.1396983176696612E-4</v>
      </c>
      <c r="Y216" s="12">
        <f t="shared" si="46"/>
        <v>0</v>
      </c>
      <c r="Z216" s="41">
        <f>'Survival-1cycle NMA'!AG217</f>
        <v>7.3419642264030451E-3</v>
      </c>
      <c r="AA216" s="41">
        <f>'Survival-1cycle NMA'!AN217</f>
        <v>8.3889682927625518E-6</v>
      </c>
      <c r="AB216" s="12">
        <f t="shared" si="47"/>
        <v>8.3889647834561775E-6</v>
      </c>
      <c r="AC216" s="41">
        <f>'Survival-1cycle NMA'!AO217</f>
        <v>3.5093063746014262E-12</v>
      </c>
      <c r="AD216" s="41">
        <f>'Survival-1cycle NMA'!AJ217</f>
        <v>5.6285195154247342E-13</v>
      </c>
      <c r="AE216" s="12">
        <f t="shared" si="48"/>
        <v>0</v>
      </c>
      <c r="AF216" s="41">
        <f>'Survival-1cycle NMA'!AK217</f>
        <v>4.7730310251250588E-3</v>
      </c>
      <c r="AG216" s="12">
        <v>1.7685864138201401E-2</v>
      </c>
      <c r="AH216" s="12">
        <f t="shared" si="49"/>
        <v>1.7570724764434286E-2</v>
      </c>
      <c r="AI216" s="12">
        <v>1.15139373767113E-4</v>
      </c>
      <c r="AJ216" s="41">
        <f>'Survival-1cycle NMA'!AL217</f>
        <v>3.5212920159622597E-52</v>
      </c>
      <c r="AK216" s="12">
        <f t="shared" si="50"/>
        <v>0</v>
      </c>
      <c r="AL216" s="41">
        <f>'Survival-1cycle NMA'!AM217</f>
        <v>3.7287923379269736E-6</v>
      </c>
      <c r="AM216" s="41">
        <f>'Survival-1cycle NMA'!AN217</f>
        <v>8.3889682927625518E-6</v>
      </c>
      <c r="AN216" s="12">
        <f t="shared" si="51"/>
        <v>8.3889647834561775E-6</v>
      </c>
      <c r="AO216" s="41">
        <f>'Survival-1cycle NMA'!AO217</f>
        <v>3.5093063746014262E-12</v>
      </c>
    </row>
    <row r="217" spans="1:41">
      <c r="A217" s="12">
        <v>214</v>
      </c>
      <c r="B217" s="12">
        <f t="shared" si="39"/>
        <v>12.254794520547945</v>
      </c>
      <c r="C217" s="41">
        <f>'Survival-1cycle NMA'!AD218</f>
        <v>1.3228820680923021E-11</v>
      </c>
      <c r="D217" s="41">
        <f>'Survival-1cycle NMA'!AE218</f>
        <v>5.4692923161979053E-2</v>
      </c>
      <c r="E217" s="12">
        <f t="shared" si="40"/>
        <v>0</v>
      </c>
      <c r="F217" s="12">
        <v>1.7516057288530201E-2</v>
      </c>
      <c r="G217" s="12">
        <v>1.12842255564507E-4</v>
      </c>
      <c r="H217" s="12">
        <f t="shared" si="41"/>
        <v>1.7403215032965696E-2</v>
      </c>
      <c r="I217" s="41">
        <f>'Survival-1cycle NMA'!AF218</f>
        <v>2.0589447147142909E-4</v>
      </c>
      <c r="J217" s="12">
        <f t="shared" si="42"/>
        <v>0</v>
      </c>
      <c r="K217" s="41">
        <f>'Survival-1cycle NMA'!AG218</f>
        <v>7.2642340928666758E-3</v>
      </c>
      <c r="L217" s="12">
        <v>1.2366729090446E-2</v>
      </c>
      <c r="M217" s="12">
        <v>1.7516057288530201E-2</v>
      </c>
      <c r="N217" s="12">
        <v>1.12842255564507E-4</v>
      </c>
      <c r="O217" s="41">
        <f>'Survival-1cycle NMA'!AF218</f>
        <v>2.0589447147142909E-4</v>
      </c>
      <c r="P217" s="12">
        <f t="shared" si="43"/>
        <v>0</v>
      </c>
      <c r="Q217" s="41">
        <f>'Survival-1cycle NMA'!AG218</f>
        <v>7.2642340928666758E-3</v>
      </c>
      <c r="R217" s="12">
        <v>1.7516057288530201E-2</v>
      </c>
      <c r="S217" s="12">
        <f t="shared" si="44"/>
        <v>1.7403215032965696E-2</v>
      </c>
      <c r="T217" s="12">
        <v>1.12842255564507E-4</v>
      </c>
      <c r="U217" s="41">
        <f>'Survival-1cycle NMA'!AH218</f>
        <v>1.7140182474470591E-9</v>
      </c>
      <c r="V217" s="12">
        <f t="shared" si="45"/>
        <v>0</v>
      </c>
      <c r="W217" s="41">
        <f>'Survival-1cycle NMA'!AI218</f>
        <v>5.0233394777636774E-5</v>
      </c>
      <c r="X217" s="41">
        <f>'Survival-1cycle NMA'!AF218</f>
        <v>2.0589447147142909E-4</v>
      </c>
      <c r="Y217" s="12">
        <f t="shared" si="46"/>
        <v>0</v>
      </c>
      <c r="Z217" s="41">
        <f>'Survival-1cycle NMA'!AG218</f>
        <v>7.2642340928666758E-3</v>
      </c>
      <c r="AA217" s="41">
        <f>'Survival-1cycle NMA'!AN218</f>
        <v>7.9379294998297054E-6</v>
      </c>
      <c r="AB217" s="12">
        <f t="shared" si="47"/>
        <v>7.9379262923216683E-6</v>
      </c>
      <c r="AC217" s="41">
        <f>'Survival-1cycle NMA'!AO218</f>
        <v>3.207508036537617E-12</v>
      </c>
      <c r="AD217" s="41">
        <f>'Survival-1cycle NMA'!AJ218</f>
        <v>4.4338181447281265E-13</v>
      </c>
      <c r="AE217" s="12">
        <f t="shared" si="48"/>
        <v>0</v>
      </c>
      <c r="AF217" s="41">
        <f>'Survival-1cycle NMA'!AK218</f>
        <v>4.7112260470939032E-3</v>
      </c>
      <c r="AG217" s="12">
        <v>1.7516057288530201E-2</v>
      </c>
      <c r="AH217" s="12">
        <f t="shared" si="49"/>
        <v>1.7403215032965696E-2</v>
      </c>
      <c r="AI217" s="12">
        <v>1.12842255564507E-4</v>
      </c>
      <c r="AJ217" s="41">
        <f>'Survival-1cycle NMA'!AL218</f>
        <v>9.6245363127062473E-53</v>
      </c>
      <c r="AK217" s="12">
        <f t="shared" si="50"/>
        <v>0</v>
      </c>
      <c r="AL217" s="41">
        <f>'Survival-1cycle NMA'!AM218</f>
        <v>3.5829617918545227E-6</v>
      </c>
      <c r="AM217" s="41">
        <f>'Survival-1cycle NMA'!AN218</f>
        <v>7.9379294998297054E-6</v>
      </c>
      <c r="AN217" s="12">
        <f t="shared" si="51"/>
        <v>7.9379262923216683E-6</v>
      </c>
      <c r="AO217" s="41">
        <f>'Survival-1cycle NMA'!AO218</f>
        <v>3.207508036537617E-12</v>
      </c>
    </row>
    <row r="218" spans="1:41">
      <c r="A218" s="12">
        <v>215</v>
      </c>
      <c r="B218" s="12">
        <f t="shared" si="39"/>
        <v>12.312328767123288</v>
      </c>
      <c r="C218" s="41">
        <f>'Survival-1cycle NMA'!AD219</f>
        <v>1.0948894292917726E-11</v>
      </c>
      <c r="D218" s="41">
        <f>'Survival-1cycle NMA'!AE219</f>
        <v>5.4443140634989222E-2</v>
      </c>
      <c r="E218" s="12">
        <f t="shared" si="40"/>
        <v>0</v>
      </c>
      <c r="F218" s="12">
        <v>1.73484280425306E-2</v>
      </c>
      <c r="G218" s="12">
        <v>1.1059864150446201E-4</v>
      </c>
      <c r="H218" s="12">
        <f t="shared" si="41"/>
        <v>1.7237829401026139E-2</v>
      </c>
      <c r="I218" s="41">
        <f>'Survival-1cycle NMA'!AF219</f>
        <v>1.9812717359824318E-4</v>
      </c>
      <c r="J218" s="12">
        <f t="shared" si="42"/>
        <v>0</v>
      </c>
      <c r="K218" s="41">
        <f>'Survival-1cycle NMA'!AG219</f>
        <v>7.1875920327891182E-3</v>
      </c>
      <c r="L218" s="12">
        <v>1.22235796211125E-2</v>
      </c>
      <c r="M218" s="12">
        <v>1.73484280425306E-2</v>
      </c>
      <c r="N218" s="12">
        <v>1.1059864150446201E-4</v>
      </c>
      <c r="O218" s="41">
        <f>'Survival-1cycle NMA'!AF219</f>
        <v>1.9812717359824318E-4</v>
      </c>
      <c r="P218" s="12">
        <f t="shared" si="43"/>
        <v>0</v>
      </c>
      <c r="Q218" s="41">
        <f>'Survival-1cycle NMA'!AG219</f>
        <v>7.1875920327891182E-3</v>
      </c>
      <c r="R218" s="12">
        <v>1.73484280425306E-2</v>
      </c>
      <c r="S218" s="12">
        <f t="shared" si="44"/>
        <v>1.7237829401026139E-2</v>
      </c>
      <c r="T218" s="12">
        <v>1.1059864150446201E-4</v>
      </c>
      <c r="U218" s="41">
        <f>'Survival-1cycle NMA'!AH219</f>
        <v>1.4878609957808261E-9</v>
      </c>
      <c r="V218" s="12">
        <f t="shared" si="45"/>
        <v>0</v>
      </c>
      <c r="W218" s="41">
        <f>'Survival-1cycle NMA'!AI219</f>
        <v>4.8692427867187793E-5</v>
      </c>
      <c r="X218" s="41">
        <f>'Survival-1cycle NMA'!AF219</f>
        <v>1.9812717359824318E-4</v>
      </c>
      <c r="Y218" s="12">
        <f t="shared" si="46"/>
        <v>0</v>
      </c>
      <c r="Z218" s="41">
        <f>'Survival-1cycle NMA'!AG219</f>
        <v>7.1875920327891182E-3</v>
      </c>
      <c r="AA218" s="41">
        <f>'Survival-1cycle NMA'!AN219</f>
        <v>7.511253694916889E-6</v>
      </c>
      <c r="AB218" s="12">
        <f t="shared" si="47"/>
        <v>7.5112507625608208E-6</v>
      </c>
      <c r="AC218" s="41">
        <f>'Survival-1cycle NMA'!AO219</f>
        <v>2.932356067813246E-12</v>
      </c>
      <c r="AD218" s="41">
        <f>'Survival-1cycle NMA'!AJ219</f>
        <v>3.4895295766065236E-13</v>
      </c>
      <c r="AE218" s="12">
        <f t="shared" si="48"/>
        <v>0</v>
      </c>
      <c r="AF218" s="41">
        <f>'Survival-1cycle NMA'!AK219</f>
        <v>4.6504217271259585E-3</v>
      </c>
      <c r="AG218" s="12">
        <v>1.73484280425306E-2</v>
      </c>
      <c r="AH218" s="12">
        <f t="shared" si="49"/>
        <v>1.7237829401026139E-2</v>
      </c>
      <c r="AI218" s="12">
        <v>1.1059864150446201E-4</v>
      </c>
      <c r="AJ218" s="41">
        <f>'Survival-1cycle NMA'!AL219</f>
        <v>2.6089110486949811E-53</v>
      </c>
      <c r="AK218" s="12">
        <f t="shared" si="50"/>
        <v>0</v>
      </c>
      <c r="AL218" s="41">
        <f>'Survival-1cycle NMA'!AM219</f>
        <v>3.4432208409399289E-6</v>
      </c>
      <c r="AM218" s="41">
        <f>'Survival-1cycle NMA'!AN219</f>
        <v>7.511253694916889E-6</v>
      </c>
      <c r="AN218" s="12">
        <f t="shared" si="51"/>
        <v>7.5112507625608208E-6</v>
      </c>
      <c r="AO218" s="41">
        <f>'Survival-1cycle NMA'!AO219</f>
        <v>2.932356067813246E-12</v>
      </c>
    </row>
    <row r="219" spans="1:41">
      <c r="A219" s="12">
        <v>216</v>
      </c>
      <c r="B219" s="12">
        <f t="shared" si="39"/>
        <v>12.36986301369863</v>
      </c>
      <c r="C219" s="41">
        <f>'Survival-1cycle NMA'!AD220</f>
        <v>9.0569113839094788E-12</v>
      </c>
      <c r="D219" s="41">
        <f>'Survival-1cycle NMA'!AE220</f>
        <v>5.419540066360902E-2</v>
      </c>
      <c r="E219" s="12">
        <f t="shared" si="40"/>
        <v>0</v>
      </c>
      <c r="F219" s="12">
        <v>1.7182941017105199E-2</v>
      </c>
      <c r="G219" s="12">
        <v>1.084071016424E-4</v>
      </c>
      <c r="H219" s="12">
        <f t="shared" si="41"/>
        <v>1.7074533915462799E-2</v>
      </c>
      <c r="I219" s="41">
        <f>'Survival-1cycle NMA'!AF220</f>
        <v>1.9065605470099581E-4</v>
      </c>
      <c r="J219" s="12">
        <f t="shared" si="42"/>
        <v>0</v>
      </c>
      <c r="K219" s="41">
        <f>'Survival-1cycle NMA'!AG220</f>
        <v>7.1120189106235751E-3</v>
      </c>
      <c r="L219" s="12">
        <v>1.20825241105946E-2</v>
      </c>
      <c r="M219" s="12">
        <v>1.7182941017105199E-2</v>
      </c>
      <c r="N219" s="12">
        <v>1.084071016424E-4</v>
      </c>
      <c r="O219" s="41">
        <f>'Survival-1cycle NMA'!AF220</f>
        <v>1.9065605470099581E-4</v>
      </c>
      <c r="P219" s="12">
        <f t="shared" si="43"/>
        <v>0</v>
      </c>
      <c r="Q219" s="41">
        <f>'Survival-1cycle NMA'!AG220</f>
        <v>7.1120189106235751E-3</v>
      </c>
      <c r="R219" s="12">
        <v>1.7182941017105199E-2</v>
      </c>
      <c r="S219" s="12">
        <f t="shared" si="44"/>
        <v>1.7074533915462799E-2</v>
      </c>
      <c r="T219" s="12">
        <v>1.084071016424E-4</v>
      </c>
      <c r="U219" s="41">
        <f>'Survival-1cycle NMA'!AH220</f>
        <v>1.2911170782566257E-9</v>
      </c>
      <c r="V219" s="12">
        <f t="shared" si="45"/>
        <v>0</v>
      </c>
      <c r="W219" s="41">
        <f>'Survival-1cycle NMA'!AI220</f>
        <v>4.720281635270878E-5</v>
      </c>
      <c r="X219" s="41">
        <f>'Survival-1cycle NMA'!AF220</f>
        <v>1.9065605470099581E-4</v>
      </c>
      <c r="Y219" s="12">
        <f t="shared" si="46"/>
        <v>0</v>
      </c>
      <c r="Z219" s="41">
        <f>'Survival-1cycle NMA'!AG220</f>
        <v>7.1120189106235751E-3</v>
      </c>
      <c r="AA219" s="41">
        <f>'Survival-1cycle NMA'!AN220</f>
        <v>7.107618794532088E-6</v>
      </c>
      <c r="AB219" s="12">
        <f t="shared" si="47"/>
        <v>7.1076161130953707E-6</v>
      </c>
      <c r="AC219" s="41">
        <f>'Survival-1cycle NMA'!AO220</f>
        <v>2.6814367176255209E-12</v>
      </c>
      <c r="AD219" s="41">
        <f>'Survival-1cycle NMA'!AJ220</f>
        <v>2.7438572576626092E-13</v>
      </c>
      <c r="AE219" s="12">
        <f t="shared" si="48"/>
        <v>0</v>
      </c>
      <c r="AF219" s="41">
        <f>'Survival-1cycle NMA'!AK220</f>
        <v>4.59059848620117E-3</v>
      </c>
      <c r="AG219" s="12">
        <v>1.7182941017105199E-2</v>
      </c>
      <c r="AH219" s="12">
        <f t="shared" si="49"/>
        <v>1.7074533915462799E-2</v>
      </c>
      <c r="AI219" s="12">
        <v>1.084071016424E-4</v>
      </c>
      <c r="AJ219" s="41">
        <f>'Survival-1cycle NMA'!AL220</f>
        <v>7.013480052994245E-54</v>
      </c>
      <c r="AK219" s="12">
        <f t="shared" si="50"/>
        <v>0</v>
      </c>
      <c r="AL219" s="41">
        <f>'Survival-1cycle NMA'!AM220</f>
        <v>3.3092989370279293E-6</v>
      </c>
      <c r="AM219" s="41">
        <f>'Survival-1cycle NMA'!AN220</f>
        <v>7.107618794532088E-6</v>
      </c>
      <c r="AN219" s="12">
        <f t="shared" si="51"/>
        <v>7.1076161130953707E-6</v>
      </c>
      <c r="AO219" s="41">
        <f>'Survival-1cycle NMA'!AO220</f>
        <v>2.6814367176255209E-12</v>
      </c>
    </row>
    <row r="220" spans="1:41">
      <c r="A220" s="12">
        <v>217</v>
      </c>
      <c r="B220" s="12">
        <f t="shared" si="39"/>
        <v>12.427397260273972</v>
      </c>
      <c r="C220" s="41">
        <f>'Survival-1cycle NMA'!AD221</f>
        <v>7.4877460194219108E-12</v>
      </c>
      <c r="D220" s="41">
        <f>'Survival-1cycle NMA'!AE221</f>
        <v>5.394967833868311E-2</v>
      </c>
      <c r="E220" s="12">
        <f t="shared" si="40"/>
        <v>0</v>
      </c>
      <c r="F220" s="12">
        <v>1.7019561530088899E-2</v>
      </c>
      <c r="G220" s="12">
        <v>1.06266249261516E-4</v>
      </c>
      <c r="H220" s="12">
        <f t="shared" si="41"/>
        <v>1.6913295280827384E-2</v>
      </c>
      <c r="I220" s="41">
        <f>'Survival-1cycle NMA'!AF221</f>
        <v>1.834696950286279E-4</v>
      </c>
      <c r="J220" s="12">
        <f t="shared" si="42"/>
        <v>0</v>
      </c>
      <c r="K220" s="41">
        <f>'Survival-1cycle NMA'!AG221</f>
        <v>7.0374959982584867E-3</v>
      </c>
      <c r="L220" s="12">
        <v>1.19435251914882E-2</v>
      </c>
      <c r="M220" s="12">
        <v>1.7019561530088899E-2</v>
      </c>
      <c r="N220" s="12">
        <v>1.06266249261516E-4</v>
      </c>
      <c r="O220" s="41">
        <f>'Survival-1cycle NMA'!AF221</f>
        <v>1.834696950286279E-4</v>
      </c>
      <c r="P220" s="12">
        <f t="shared" si="43"/>
        <v>0</v>
      </c>
      <c r="Q220" s="41">
        <f>'Survival-1cycle NMA'!AG221</f>
        <v>7.0374959982584867E-3</v>
      </c>
      <c r="R220" s="12">
        <v>1.7019561530088899E-2</v>
      </c>
      <c r="S220" s="12">
        <f t="shared" si="44"/>
        <v>1.6913295280827384E-2</v>
      </c>
      <c r="T220" s="12">
        <v>1.06266249261516E-4</v>
      </c>
      <c r="U220" s="41">
        <f>'Survival-1cycle NMA'!AH221</f>
        <v>1.1200194926200818E-9</v>
      </c>
      <c r="V220" s="12">
        <f t="shared" si="45"/>
        <v>0</v>
      </c>
      <c r="W220" s="41">
        <f>'Survival-1cycle NMA'!AI221</f>
        <v>4.576271097306744E-5</v>
      </c>
      <c r="X220" s="41">
        <f>'Survival-1cycle NMA'!AF221</f>
        <v>1.834696950286279E-4</v>
      </c>
      <c r="Y220" s="12">
        <f t="shared" si="46"/>
        <v>0</v>
      </c>
      <c r="Z220" s="41">
        <f>'Survival-1cycle NMA'!AG221</f>
        <v>7.0374959982584867E-3</v>
      </c>
      <c r="AA220" s="41">
        <f>'Survival-1cycle NMA'!AN221</f>
        <v>6.7257747907129666E-6</v>
      </c>
      <c r="AB220" s="12">
        <f t="shared" si="47"/>
        <v>6.7257723381525509E-6</v>
      </c>
      <c r="AC220" s="41">
        <f>'Survival-1cycle NMA'!AO221</f>
        <v>2.4525604158418041E-12</v>
      </c>
      <c r="AD220" s="41">
        <f>'Survival-1cycle NMA'!AJ221</f>
        <v>2.1555697661118359E-13</v>
      </c>
      <c r="AE220" s="12">
        <f t="shared" si="48"/>
        <v>0</v>
      </c>
      <c r="AF220" s="41">
        <f>'Survival-1cycle NMA'!AK221</f>
        <v>4.5317371963391768E-3</v>
      </c>
      <c r="AG220" s="12">
        <v>1.7019561530088899E-2</v>
      </c>
      <c r="AH220" s="12">
        <f t="shared" si="49"/>
        <v>1.6913295280827384E-2</v>
      </c>
      <c r="AI220" s="12">
        <v>1.06266249261516E-4</v>
      </c>
      <c r="AJ220" s="41">
        <f>'Survival-1cycle NMA'!AL221</f>
        <v>1.8698030715407511E-54</v>
      </c>
      <c r="AK220" s="12">
        <f t="shared" si="50"/>
        <v>0</v>
      </c>
      <c r="AL220" s="41">
        <f>'Survival-1cycle NMA'!AM221</f>
        <v>3.1809382787702626E-6</v>
      </c>
      <c r="AM220" s="41">
        <f>'Survival-1cycle NMA'!AN221</f>
        <v>6.7257747907129666E-6</v>
      </c>
      <c r="AN220" s="12">
        <f t="shared" si="51"/>
        <v>6.7257723381525509E-6</v>
      </c>
      <c r="AO220" s="41">
        <f>'Survival-1cycle NMA'!AO221</f>
        <v>2.4525604158418041E-12</v>
      </c>
    </row>
    <row r="221" spans="1:41">
      <c r="A221" s="12">
        <v>218</v>
      </c>
      <c r="B221" s="12">
        <f t="shared" si="39"/>
        <v>12.484931506849316</v>
      </c>
      <c r="C221" s="41">
        <f>'Survival-1cycle NMA'!AD222</f>
        <v>6.1870500363069305E-12</v>
      </c>
      <c r="D221" s="41">
        <f>'Survival-1cycle NMA'!AE222</f>
        <v>5.3705949159671293E-2</v>
      </c>
      <c r="E221" s="12">
        <f t="shared" si="40"/>
        <v>0</v>
      </c>
      <c r="F221" s="12">
        <v>1.68582555838033E-2</v>
      </c>
      <c r="G221" s="12">
        <v>1.04174739412205E-4</v>
      </c>
      <c r="H221" s="12">
        <f t="shared" si="41"/>
        <v>1.6754080844391096E-2</v>
      </c>
      <c r="I221" s="41">
        <f>'Survival-1cycle NMA'!AF222</f>
        <v>1.7655712021644898E-4</v>
      </c>
      <c r="J221" s="12">
        <f t="shared" si="42"/>
        <v>0</v>
      </c>
      <c r="K221" s="41">
        <f>'Survival-1cycle NMA'!AG222</f>
        <v>6.9640049648014464E-3</v>
      </c>
      <c r="L221" s="12">
        <v>1.1806546287903801E-2</v>
      </c>
      <c r="M221" s="12">
        <v>1.68582555838033E-2</v>
      </c>
      <c r="N221" s="12">
        <v>1.04174739412205E-4</v>
      </c>
      <c r="O221" s="41">
        <f>'Survival-1cycle NMA'!AF222</f>
        <v>1.7655712021644898E-4</v>
      </c>
      <c r="P221" s="12">
        <f t="shared" si="43"/>
        <v>0</v>
      </c>
      <c r="Q221" s="41">
        <f>'Survival-1cycle NMA'!AG222</f>
        <v>6.9640049648014464E-3</v>
      </c>
      <c r="R221" s="12">
        <v>1.68582555838033E-2</v>
      </c>
      <c r="S221" s="12">
        <f t="shared" si="44"/>
        <v>1.6754080844391096E-2</v>
      </c>
      <c r="T221" s="12">
        <v>1.04174739412205E-4</v>
      </c>
      <c r="U221" s="41">
        <f>'Survival-1cycle NMA'!AH222</f>
        <v>9.7127578618579745E-10</v>
      </c>
      <c r="V221" s="12">
        <f t="shared" si="45"/>
        <v>0</v>
      </c>
      <c r="W221" s="41">
        <f>'Survival-1cycle NMA'!AI222</f>
        <v>4.4370334064605857E-5</v>
      </c>
      <c r="X221" s="41">
        <f>'Survival-1cycle NMA'!AF222</f>
        <v>1.7655712021644898E-4</v>
      </c>
      <c r="Y221" s="12">
        <f t="shared" si="46"/>
        <v>0</v>
      </c>
      <c r="Z221" s="41">
        <f>'Survival-1cycle NMA'!AG222</f>
        <v>6.9640049648014464E-3</v>
      </c>
      <c r="AA221" s="41">
        <f>'Survival-1cycle NMA'!AN222</f>
        <v>6.3645398038134255E-6</v>
      </c>
      <c r="AB221" s="12">
        <f t="shared" si="47"/>
        <v>6.3645375600729868E-6</v>
      </c>
      <c r="AC221" s="41">
        <f>'Survival-1cycle NMA'!AO222</f>
        <v>2.2437404384531957E-12</v>
      </c>
      <c r="AD221" s="41">
        <f>'Survival-1cycle NMA'!AJ222</f>
        <v>1.6918774572784766E-13</v>
      </c>
      <c r="AE221" s="12">
        <f t="shared" si="48"/>
        <v>0</v>
      </c>
      <c r="AF221" s="41">
        <f>'Survival-1cycle NMA'!AK222</f>
        <v>4.4738191686128862E-3</v>
      </c>
      <c r="AG221" s="12">
        <v>1.68582555838033E-2</v>
      </c>
      <c r="AH221" s="12">
        <f t="shared" si="49"/>
        <v>1.6754080844391096E-2</v>
      </c>
      <c r="AI221" s="12">
        <v>1.04174739412205E-4</v>
      </c>
      <c r="AJ221" s="41">
        <f>'Survival-1cycle NMA'!AL222</f>
        <v>4.9435549700976513E-55</v>
      </c>
      <c r="AK221" s="12">
        <f t="shared" si="50"/>
        <v>0</v>
      </c>
      <c r="AL221" s="41">
        <f>'Survival-1cycle NMA'!AM222</f>
        <v>3.0578931766510568E-6</v>
      </c>
      <c r="AM221" s="41">
        <f>'Survival-1cycle NMA'!AN222</f>
        <v>6.3645398038134255E-6</v>
      </c>
      <c r="AN221" s="12">
        <f t="shared" si="51"/>
        <v>6.3645375600729868E-6</v>
      </c>
      <c r="AO221" s="41">
        <f>'Survival-1cycle NMA'!AO222</f>
        <v>2.2437404384531957E-12</v>
      </c>
    </row>
    <row r="222" spans="1:41">
      <c r="A222" s="12">
        <v>219</v>
      </c>
      <c r="B222" s="12">
        <f t="shared" si="39"/>
        <v>12.542465753424658</v>
      </c>
      <c r="C222" s="41">
        <f>'Survival-1cycle NMA'!AD223</f>
        <v>5.1094963371389642E-12</v>
      </c>
      <c r="D222" s="41">
        <f>'Survival-1cycle NMA'!AE223</f>
        <v>5.3464189026188831E-2</v>
      </c>
      <c r="E222" s="12">
        <f t="shared" si="40"/>
        <v>0</v>
      </c>
      <c r="F222" s="12">
        <v>1.66989898490572E-2</v>
      </c>
      <c r="G222" s="12">
        <v>1.02131267506089E-4</v>
      </c>
      <c r="H222" s="12">
        <f t="shared" si="41"/>
        <v>1.6596858581551112E-2</v>
      </c>
      <c r="I222" s="41">
        <f>'Survival-1cycle NMA'!AF223</f>
        <v>1.6990778370891573E-4</v>
      </c>
      <c r="J222" s="12">
        <f t="shared" si="42"/>
        <v>0</v>
      </c>
      <c r="K222" s="41">
        <f>'Survival-1cycle NMA'!AG223</f>
        <v>6.8915278666582484E-3</v>
      </c>
      <c r="L222" s="12">
        <v>1.1671551595993101E-2</v>
      </c>
      <c r="M222" s="12">
        <v>1.66989898490572E-2</v>
      </c>
      <c r="N222" s="12">
        <v>1.02131267506089E-4</v>
      </c>
      <c r="O222" s="41">
        <f>'Survival-1cycle NMA'!AF223</f>
        <v>1.6990778370891573E-4</v>
      </c>
      <c r="P222" s="12">
        <f t="shared" si="43"/>
        <v>0</v>
      </c>
      <c r="Q222" s="41">
        <f>'Survival-1cycle NMA'!AG223</f>
        <v>6.8915278666582484E-3</v>
      </c>
      <c r="R222" s="12">
        <v>1.66989898490572E-2</v>
      </c>
      <c r="S222" s="12">
        <f t="shared" si="44"/>
        <v>1.6596858581551112E-2</v>
      </c>
      <c r="T222" s="12">
        <v>1.02131267506089E-4</v>
      </c>
      <c r="U222" s="41">
        <f>'Survival-1cycle NMA'!AH223</f>
        <v>8.4200932867009219E-10</v>
      </c>
      <c r="V222" s="12">
        <f t="shared" si="45"/>
        <v>0</v>
      </c>
      <c r="W222" s="41">
        <f>'Survival-1cycle NMA'!AI223</f>
        <v>4.3023976593854692E-5</v>
      </c>
      <c r="X222" s="41">
        <f>'Survival-1cycle NMA'!AF223</f>
        <v>1.6990778370891573E-4</v>
      </c>
      <c r="Y222" s="12">
        <f t="shared" si="46"/>
        <v>0</v>
      </c>
      <c r="Z222" s="41">
        <f>'Survival-1cycle NMA'!AG223</f>
        <v>6.8915278666582484E-3</v>
      </c>
      <c r="AA222" s="41">
        <f>'Survival-1cycle NMA'!AN223</f>
        <v>6.0227963524184941E-6</v>
      </c>
      <c r="AB222" s="12">
        <f t="shared" si="47"/>
        <v>6.0227942992448416E-6</v>
      </c>
      <c r="AC222" s="41">
        <f>'Survival-1cycle NMA'!AO223</f>
        <v>2.0531736521778413E-12</v>
      </c>
      <c r="AD222" s="41">
        <f>'Survival-1cycle NMA'!AJ223</f>
        <v>1.3267291978490001E-13</v>
      </c>
      <c r="AE222" s="12">
        <f t="shared" si="48"/>
        <v>0</v>
      </c>
      <c r="AF222" s="41">
        <f>'Survival-1cycle NMA'!AK223</f>
        <v>4.4168261415235294E-3</v>
      </c>
      <c r="AG222" s="12">
        <v>1.66989898490572E-2</v>
      </c>
      <c r="AH222" s="12">
        <f t="shared" si="49"/>
        <v>1.6596858581551112E-2</v>
      </c>
      <c r="AI222" s="12">
        <v>1.02131267506089E-4</v>
      </c>
      <c r="AJ222" s="41">
        <f>'Survival-1cycle NMA'!AL223</f>
        <v>1.2961559760651521E-55</v>
      </c>
      <c r="AK222" s="12">
        <f t="shared" si="50"/>
        <v>0</v>
      </c>
      <c r="AL222" s="41">
        <f>'Survival-1cycle NMA'!AM223</f>
        <v>2.9399294513628255E-6</v>
      </c>
      <c r="AM222" s="41">
        <f>'Survival-1cycle NMA'!AN223</f>
        <v>6.0227963524184941E-6</v>
      </c>
      <c r="AN222" s="12">
        <f t="shared" si="51"/>
        <v>6.0227942992448416E-6</v>
      </c>
      <c r="AO222" s="41">
        <f>'Survival-1cycle NMA'!AO223</f>
        <v>2.0531736521778413E-12</v>
      </c>
    </row>
    <row r="223" spans="1:41">
      <c r="A223" s="12">
        <v>220</v>
      </c>
      <c r="B223" s="12">
        <f t="shared" si="39"/>
        <v>12.6</v>
      </c>
      <c r="C223" s="41">
        <f>'Survival-1cycle NMA'!AD224</f>
        <v>4.217303901932674E-12</v>
      </c>
      <c r="D223" s="41">
        <f>'Survival-1cycle NMA'!AE224</f>
        <v>5.3224374229759744E-2</v>
      </c>
      <c r="E223" s="12">
        <f t="shared" si="40"/>
        <v>0</v>
      </c>
      <c r="F223" s="12">
        <v>1.6541731649580699E-2</v>
      </c>
      <c r="G223" s="12">
        <v>1.00134567962413E-4</v>
      </c>
      <c r="H223" s="12">
        <f t="shared" si="41"/>
        <v>1.6441597081618287E-2</v>
      </c>
      <c r="I223" s="41">
        <f>'Survival-1cycle NMA'!AF224</f>
        <v>1.6351154988457134E-4</v>
      </c>
      <c r="J223" s="12">
        <f t="shared" si="42"/>
        <v>0</v>
      </c>
      <c r="K223" s="41">
        <f>'Survival-1cycle NMA'!AG224</f>
        <v>6.8200471378978347E-3</v>
      </c>
      <c r="L223" s="12">
        <v>1.1538506065021799E-2</v>
      </c>
      <c r="M223" s="12">
        <v>1.6541731649580699E-2</v>
      </c>
      <c r="N223" s="12">
        <v>1.00134567962413E-4</v>
      </c>
      <c r="O223" s="41">
        <f>'Survival-1cycle NMA'!AF224</f>
        <v>1.6351154988457134E-4</v>
      </c>
      <c r="P223" s="12">
        <f t="shared" si="43"/>
        <v>0</v>
      </c>
      <c r="Q223" s="41">
        <f>'Survival-1cycle NMA'!AG224</f>
        <v>6.8200471378978347E-3</v>
      </c>
      <c r="R223" s="12">
        <v>1.6541731649580699E-2</v>
      </c>
      <c r="S223" s="12">
        <f t="shared" si="44"/>
        <v>1.6441597081618287E-2</v>
      </c>
      <c r="T223" s="12">
        <v>1.00134567962413E-4</v>
      </c>
      <c r="U223" s="41">
        <f>'Survival-1cycle NMA'!AH224</f>
        <v>7.2970771366023346E-10</v>
      </c>
      <c r="V223" s="12">
        <f t="shared" si="45"/>
        <v>0</v>
      </c>
      <c r="W223" s="41">
        <f>'Survival-1cycle NMA'!AI224</f>
        <v>4.1721995321360293E-5</v>
      </c>
      <c r="X223" s="41">
        <f>'Survival-1cycle NMA'!AF224</f>
        <v>1.6351154988457134E-4</v>
      </c>
      <c r="Y223" s="12">
        <f t="shared" si="46"/>
        <v>0</v>
      </c>
      <c r="Z223" s="41">
        <f>'Survival-1cycle NMA'!AG224</f>
        <v>6.8200471378978347E-3</v>
      </c>
      <c r="AA223" s="41">
        <f>'Survival-1cycle NMA'!AN224</f>
        <v>5.6994878283945519E-6</v>
      </c>
      <c r="AB223" s="12">
        <f t="shared" si="47"/>
        <v>5.6994859491714208E-6</v>
      </c>
      <c r="AC223" s="41">
        <f>'Survival-1cycle NMA'!AO224</f>
        <v>1.8792231308416714E-12</v>
      </c>
      <c r="AD223" s="41">
        <f>'Survival-1cycle NMA'!AJ224</f>
        <v>1.0394474607369585E-13</v>
      </c>
      <c r="AE223" s="12">
        <f t="shared" si="48"/>
        <v>0</v>
      </c>
      <c r="AF223" s="41">
        <f>'Survival-1cycle NMA'!AK224</f>
        <v>4.3607402697251104E-3</v>
      </c>
      <c r="AG223" s="12">
        <v>1.6541731649580699E-2</v>
      </c>
      <c r="AH223" s="12">
        <f t="shared" si="49"/>
        <v>1.6441597081618287E-2</v>
      </c>
      <c r="AI223" s="12">
        <v>1.00134567962413E-4</v>
      </c>
      <c r="AJ223" s="41">
        <f>'Survival-1cycle NMA'!AL224</f>
        <v>3.3700999846672111E-56</v>
      </c>
      <c r="AK223" s="12">
        <f t="shared" si="50"/>
        <v>0</v>
      </c>
      <c r="AL223" s="41">
        <f>'Survival-1cycle NMA'!AM224</f>
        <v>2.826823863691475E-6</v>
      </c>
      <c r="AM223" s="41">
        <f>'Survival-1cycle NMA'!AN224</f>
        <v>5.6994878283945519E-6</v>
      </c>
      <c r="AN223" s="12">
        <f t="shared" si="51"/>
        <v>5.6994859491714208E-6</v>
      </c>
      <c r="AO223" s="41">
        <f>'Survival-1cycle NMA'!AO224</f>
        <v>1.8792231308416714E-12</v>
      </c>
    </row>
    <row r="224" spans="1:41">
      <c r="A224" s="12">
        <v>221</v>
      </c>
      <c r="B224" s="12">
        <f t="shared" si="39"/>
        <v>12.657534246575343</v>
      </c>
      <c r="C224" s="41">
        <f>'Survival-1cycle NMA'!AD225</f>
        <v>3.4790001202390377E-12</v>
      </c>
      <c r="D224" s="41">
        <f>'Survival-1cycle NMA'!AE225</f>
        <v>5.2986481445774898E-2</v>
      </c>
      <c r="E224" s="12">
        <f t="shared" si="40"/>
        <v>0</v>
      </c>
      <c r="F224" s="12">
        <v>1.63864489468796E-2</v>
      </c>
      <c r="G224" s="12">
        <v>9.81834129046621E-5</v>
      </c>
      <c r="H224" s="12">
        <f t="shared" si="41"/>
        <v>1.6288265533974937E-2</v>
      </c>
      <c r="I224" s="41">
        <f>'Survival-1cycle NMA'!AF225</f>
        <v>1.5735867785476905E-4</v>
      </c>
      <c r="J224" s="12">
        <f t="shared" si="42"/>
        <v>0</v>
      </c>
      <c r="K224" s="41">
        <f>'Survival-1cycle NMA'!AG225</f>
        <v>6.7495455808933551E-3</v>
      </c>
      <c r="L224" s="12">
        <v>1.14073753789722E-2</v>
      </c>
      <c r="M224" s="12">
        <v>1.63864489468796E-2</v>
      </c>
      <c r="N224" s="12">
        <v>9.81834129046621E-5</v>
      </c>
      <c r="O224" s="41">
        <f>'Survival-1cycle NMA'!AF225</f>
        <v>1.5735867785476905E-4</v>
      </c>
      <c r="P224" s="12">
        <f t="shared" si="43"/>
        <v>0</v>
      </c>
      <c r="Q224" s="41">
        <f>'Survival-1cycle NMA'!AG225</f>
        <v>6.7495455808933551E-3</v>
      </c>
      <c r="R224" s="12">
        <v>1.63864489468796E-2</v>
      </c>
      <c r="S224" s="12">
        <f t="shared" si="44"/>
        <v>1.6288265533974937E-2</v>
      </c>
      <c r="T224" s="12">
        <v>9.81834129046621E-5</v>
      </c>
      <c r="U224" s="41">
        <f>'Survival-1cycle NMA'!AH225</f>
        <v>6.3217744150624105E-10</v>
      </c>
      <c r="V224" s="12">
        <f t="shared" si="45"/>
        <v>0</v>
      </c>
      <c r="W224" s="41">
        <f>'Survival-1cycle NMA'!AI225</f>
        <v>4.0462810090467085E-5</v>
      </c>
      <c r="X224" s="41">
        <f>'Survival-1cycle NMA'!AF225</f>
        <v>1.5735867785476905E-4</v>
      </c>
      <c r="Y224" s="12">
        <f t="shared" si="46"/>
        <v>0</v>
      </c>
      <c r="Z224" s="41">
        <f>'Survival-1cycle NMA'!AG225</f>
        <v>6.7495455808933551E-3</v>
      </c>
      <c r="AA224" s="41">
        <f>'Survival-1cycle NMA'!AN225</f>
        <v>5.3936151657451554E-6</v>
      </c>
      <c r="AB224" s="12">
        <f t="shared" si="47"/>
        <v>5.3936134453426984E-6</v>
      </c>
      <c r="AC224" s="41">
        <f>'Survival-1cycle NMA'!AO225</f>
        <v>1.7204024573196583E-12</v>
      </c>
      <c r="AD224" s="41">
        <f>'Survival-1cycle NMA'!AJ225</f>
        <v>8.1363566900054316E-14</v>
      </c>
      <c r="AE224" s="12">
        <f t="shared" si="48"/>
        <v>0</v>
      </c>
      <c r="AF224" s="41">
        <f>'Survival-1cycle NMA'!AK225</f>
        <v>4.3055441130863846E-3</v>
      </c>
      <c r="AG224" s="12">
        <v>1.63864489468796E-2</v>
      </c>
      <c r="AH224" s="12">
        <f t="shared" si="49"/>
        <v>1.6288265533974937E-2</v>
      </c>
      <c r="AI224" s="12">
        <v>9.81834129046621E-5</v>
      </c>
      <c r="AJ224" s="41">
        <f>'Survival-1cycle NMA'!AL225</f>
        <v>8.6893874396117156E-57</v>
      </c>
      <c r="AK224" s="12">
        <f t="shared" si="50"/>
        <v>0</v>
      </c>
      <c r="AL224" s="41">
        <f>'Survival-1cycle NMA'!AM225</f>
        <v>2.7183635741743574E-6</v>
      </c>
      <c r="AM224" s="41">
        <f>'Survival-1cycle NMA'!AN225</f>
        <v>5.3936151657451554E-6</v>
      </c>
      <c r="AN224" s="12">
        <f t="shared" si="51"/>
        <v>5.3936134453426984E-6</v>
      </c>
      <c r="AO224" s="41">
        <f>'Survival-1cycle NMA'!AO225</f>
        <v>1.7204024573196583E-12</v>
      </c>
    </row>
    <row r="225" spans="1:41">
      <c r="A225" s="12">
        <v>222</v>
      </c>
      <c r="B225" s="12">
        <f t="shared" si="39"/>
        <v>12.715068493150685</v>
      </c>
      <c r="C225" s="41">
        <f>'Survival-1cycle NMA'!AD226</f>
        <v>2.8683829127901772E-12</v>
      </c>
      <c r="D225" s="41">
        <f>'Survival-1cycle NMA'!AE226</f>
        <v>5.2750487725649498E-2</v>
      </c>
      <c r="E225" s="12">
        <f t="shared" si="40"/>
        <v>0</v>
      </c>
      <c r="F225" s="12">
        <v>1.6233110325495299E-2</v>
      </c>
      <c r="G225" s="12">
        <v>9.6276610905357698E-5</v>
      </c>
      <c r="H225" s="12">
        <f t="shared" si="41"/>
        <v>1.6136833714589943E-2</v>
      </c>
      <c r="I225" s="41">
        <f>'Survival-1cycle NMA'!AF226</f>
        <v>1.5143980590888947E-4</v>
      </c>
      <c r="J225" s="12">
        <f t="shared" si="42"/>
        <v>0</v>
      </c>
      <c r="K225" s="41">
        <f>'Survival-1cycle NMA'!AG226</f>
        <v>6.6800063572305694E-3</v>
      </c>
      <c r="L225" s="12">
        <v>1.1278125938658999E-2</v>
      </c>
      <c r="M225" s="12">
        <v>1.6233110325495299E-2</v>
      </c>
      <c r="N225" s="12">
        <v>9.6276610905357698E-5</v>
      </c>
      <c r="O225" s="41">
        <f>'Survival-1cycle NMA'!AF226</f>
        <v>1.5143980590888947E-4</v>
      </c>
      <c r="P225" s="12">
        <f t="shared" si="43"/>
        <v>0</v>
      </c>
      <c r="Q225" s="41">
        <f>'Survival-1cycle NMA'!AG226</f>
        <v>6.6800063572305694E-3</v>
      </c>
      <c r="R225" s="12">
        <v>1.6233110325495299E-2</v>
      </c>
      <c r="S225" s="12">
        <f t="shared" si="44"/>
        <v>1.6136833714589943E-2</v>
      </c>
      <c r="T225" s="12">
        <v>9.6276610905357698E-5</v>
      </c>
      <c r="U225" s="41">
        <f>'Survival-1cycle NMA'!AH226</f>
        <v>5.4750413478434826E-10</v>
      </c>
      <c r="V225" s="12">
        <f t="shared" si="45"/>
        <v>0</v>
      </c>
      <c r="W225" s="41">
        <f>'Survival-1cycle NMA'!AI226</f>
        <v>3.9244901235207148E-5</v>
      </c>
      <c r="X225" s="41">
        <f>'Survival-1cycle NMA'!AF226</f>
        <v>1.5143980590888947E-4</v>
      </c>
      <c r="Y225" s="12">
        <f t="shared" si="46"/>
        <v>0</v>
      </c>
      <c r="Z225" s="41">
        <f>'Survival-1cycle NMA'!AG226</f>
        <v>6.6800063572305694E-3</v>
      </c>
      <c r="AA225" s="41">
        <f>'Survival-1cycle NMA'!AN226</f>
        <v>5.1042336925695077E-6</v>
      </c>
      <c r="AB225" s="12">
        <f t="shared" si="47"/>
        <v>5.1042321172079641E-6</v>
      </c>
      <c r="AC225" s="41">
        <f>'Survival-1cycle NMA'!AO226</f>
        <v>1.5753615437701279E-12</v>
      </c>
      <c r="AD225" s="41">
        <f>'Survival-1cycle NMA'!AJ226</f>
        <v>6.3630436719214925E-14</v>
      </c>
      <c r="AE225" s="12">
        <f t="shared" si="48"/>
        <v>0</v>
      </c>
      <c r="AF225" s="41">
        <f>'Survival-1cycle NMA'!AK226</f>
        <v>4.2512206260790003E-3</v>
      </c>
      <c r="AG225" s="12">
        <v>1.6233110325495299E-2</v>
      </c>
      <c r="AH225" s="12">
        <f t="shared" si="49"/>
        <v>1.6136833714589943E-2</v>
      </c>
      <c r="AI225" s="12">
        <v>9.6276610905357698E-5</v>
      </c>
      <c r="AJ225" s="41">
        <f>'Survival-1cycle NMA'!AL226</f>
        <v>2.2217216509992088E-57</v>
      </c>
      <c r="AK225" s="12">
        <f t="shared" si="50"/>
        <v>0</v>
      </c>
      <c r="AL225" s="41">
        <f>'Survival-1cycle NMA'!AM226</f>
        <v>2.614345630896311E-6</v>
      </c>
      <c r="AM225" s="41">
        <f>'Survival-1cycle NMA'!AN226</f>
        <v>5.1042336925695077E-6</v>
      </c>
      <c r="AN225" s="12">
        <f t="shared" si="51"/>
        <v>5.1042321172079641E-6</v>
      </c>
      <c r="AO225" s="41">
        <f>'Survival-1cycle NMA'!AO226</f>
        <v>1.5753615437701279E-12</v>
      </c>
    </row>
    <row r="226" spans="1:41">
      <c r="A226" s="12">
        <v>223</v>
      </c>
      <c r="B226" s="12">
        <f t="shared" si="39"/>
        <v>12.772602739726027</v>
      </c>
      <c r="C226" s="41">
        <f>'Survival-1cycle NMA'!AD227</f>
        <v>2.363650937664279E-12</v>
      </c>
      <c r="D226" s="41">
        <f>'Survival-1cycle NMA'!AE227</f>
        <v>5.2516370489175165E-2</v>
      </c>
      <c r="E226" s="12">
        <f t="shared" si="40"/>
        <v>0</v>
      </c>
      <c r="F226" s="12">
        <v>1.6081684978660901E-2</v>
      </c>
      <c r="G226" s="12">
        <v>9.4413005777083705E-5</v>
      </c>
      <c r="H226" s="12">
        <f t="shared" si="41"/>
        <v>1.5987271972883816E-2</v>
      </c>
      <c r="I226" s="41">
        <f>'Survival-1cycle NMA'!AF227</f>
        <v>1.4574593657999769E-4</v>
      </c>
      <c r="J226" s="12">
        <f t="shared" si="42"/>
        <v>0</v>
      </c>
      <c r="K226" s="41">
        <f>'Survival-1cycle NMA'!AG227</f>
        <v>6.6114129788750874E-3</v>
      </c>
      <c r="L226" s="12">
        <v>1.1150724844341301E-2</v>
      </c>
      <c r="M226" s="12">
        <v>1.6081684978660901E-2</v>
      </c>
      <c r="N226" s="12">
        <v>9.4413005777083705E-5</v>
      </c>
      <c r="O226" s="41">
        <f>'Survival-1cycle NMA'!AF227</f>
        <v>1.4574593657999769E-4</v>
      </c>
      <c r="P226" s="12">
        <f t="shared" si="43"/>
        <v>0</v>
      </c>
      <c r="Q226" s="41">
        <f>'Survival-1cycle NMA'!AG227</f>
        <v>6.6114129788750874E-3</v>
      </c>
      <c r="R226" s="12">
        <v>1.6081684978660901E-2</v>
      </c>
      <c r="S226" s="12">
        <f t="shared" si="44"/>
        <v>1.5987271972883816E-2</v>
      </c>
      <c r="T226" s="12">
        <v>9.4413005777083705E-5</v>
      </c>
      <c r="U226" s="41">
        <f>'Survival-1cycle NMA'!AH227</f>
        <v>4.7401762472160735E-10</v>
      </c>
      <c r="V226" s="12">
        <f t="shared" si="45"/>
        <v>0</v>
      </c>
      <c r="W226" s="41">
        <f>'Survival-1cycle NMA'!AI227</f>
        <v>3.8066807101741442E-5</v>
      </c>
      <c r="X226" s="41">
        <f>'Survival-1cycle NMA'!AF227</f>
        <v>1.4574593657999769E-4</v>
      </c>
      <c r="Y226" s="12">
        <f t="shared" si="46"/>
        <v>0</v>
      </c>
      <c r="Z226" s="41">
        <f>'Survival-1cycle NMA'!AG227</f>
        <v>6.6114129788750874E-3</v>
      </c>
      <c r="AA226" s="41">
        <f>'Survival-1cycle NMA'!AN227</f>
        <v>4.830450156017901E-6</v>
      </c>
      <c r="AB226" s="12">
        <f t="shared" si="47"/>
        <v>4.8304487131440815E-6</v>
      </c>
      <c r="AC226" s="41">
        <f>'Survival-1cycle NMA'!AO227</f>
        <v>1.4428738198738891E-12</v>
      </c>
      <c r="AD226" s="41">
        <f>'Survival-1cycle NMA'!AJ227</f>
        <v>4.971730988541878E-14</v>
      </c>
      <c r="AE226" s="12">
        <f t="shared" si="48"/>
        <v>0</v>
      </c>
      <c r="AF226" s="41">
        <f>'Survival-1cycle NMA'!AK227</f>
        <v>4.1977531474810805E-3</v>
      </c>
      <c r="AG226" s="12">
        <v>1.6081684978660901E-2</v>
      </c>
      <c r="AH226" s="12">
        <f t="shared" si="49"/>
        <v>1.5987271972883816E-2</v>
      </c>
      <c r="AI226" s="12">
        <v>9.4413005777083705E-5</v>
      </c>
      <c r="AJ226" s="41">
        <f>'Survival-1cycle NMA'!AL227</f>
        <v>5.6329709403361644E-58</v>
      </c>
      <c r="AK226" s="12">
        <f t="shared" si="50"/>
        <v>0</v>
      </c>
      <c r="AL226" s="41">
        <f>'Survival-1cycle NMA'!AM227</f>
        <v>2.5145764838828959E-6</v>
      </c>
      <c r="AM226" s="41">
        <f>'Survival-1cycle NMA'!AN227</f>
        <v>4.830450156017901E-6</v>
      </c>
      <c r="AN226" s="12">
        <f t="shared" si="51"/>
        <v>4.8304487131440815E-6</v>
      </c>
      <c r="AO226" s="41">
        <f>'Survival-1cycle NMA'!AO227</f>
        <v>1.4428738198738891E-12</v>
      </c>
    </row>
    <row r="227" spans="1:41">
      <c r="A227" s="12">
        <v>224</v>
      </c>
      <c r="B227" s="12">
        <f t="shared" si="39"/>
        <v>12.830136986301369</v>
      </c>
      <c r="C227" s="41">
        <f>'Survival-1cycle NMA'!AD228</f>
        <v>1.946675115512141E-12</v>
      </c>
      <c r="D227" s="41">
        <f>'Survival-1cycle NMA'!AE228</f>
        <v>5.2284107517059281E-2</v>
      </c>
      <c r="E227" s="12">
        <f t="shared" si="40"/>
        <v>0</v>
      </c>
      <c r="F227" s="12">
        <v>1.5932142694338201E-2</v>
      </c>
      <c r="G227" s="12">
        <v>9.2591475407868896E-5</v>
      </c>
      <c r="H227" s="12">
        <f t="shared" si="41"/>
        <v>1.5839551218930333E-2</v>
      </c>
      <c r="I227" s="41">
        <f>'Survival-1cycle NMA'!AF228</f>
        <v>1.4026842230582568E-4</v>
      </c>
      <c r="J227" s="12">
        <f t="shared" si="42"/>
        <v>0</v>
      </c>
      <c r="K227" s="41">
        <f>'Survival-1cycle NMA'!AG228</f>
        <v>6.5437492995897234E-3</v>
      </c>
      <c r="L227" s="12">
        <v>1.10251398788167E-2</v>
      </c>
      <c r="M227" s="12">
        <v>1.5932142694338201E-2</v>
      </c>
      <c r="N227" s="12">
        <v>9.2591475407868896E-5</v>
      </c>
      <c r="O227" s="41">
        <f>'Survival-1cycle NMA'!AF228</f>
        <v>1.4026842230582568E-4</v>
      </c>
      <c r="P227" s="12">
        <f t="shared" si="43"/>
        <v>0</v>
      </c>
      <c r="Q227" s="41">
        <f>'Survival-1cycle NMA'!AG228</f>
        <v>6.5437492995897234E-3</v>
      </c>
      <c r="R227" s="12">
        <v>1.5932142694338201E-2</v>
      </c>
      <c r="S227" s="12">
        <f t="shared" si="44"/>
        <v>1.5839551218930333E-2</v>
      </c>
      <c r="T227" s="12">
        <v>9.2591475407868896E-5</v>
      </c>
      <c r="U227" s="41">
        <f>'Survival-1cycle NMA'!AH228</f>
        <v>4.1026132430329467E-10</v>
      </c>
      <c r="V227" s="12">
        <f t="shared" si="45"/>
        <v>0</v>
      </c>
      <c r="W227" s="41">
        <f>'Survival-1cycle NMA'!AI228</f>
        <v>3.6927121678067389E-5</v>
      </c>
      <c r="X227" s="41">
        <f>'Survival-1cycle NMA'!AF228</f>
        <v>1.4026842230582568E-4</v>
      </c>
      <c r="Y227" s="12">
        <f t="shared" si="46"/>
        <v>0</v>
      </c>
      <c r="Z227" s="41">
        <f>'Survival-1cycle NMA'!AG228</f>
        <v>6.5437492995897234E-3</v>
      </c>
      <c r="AA227" s="41">
        <f>'Survival-1cycle NMA'!AN228</f>
        <v>4.57141991069442E-6</v>
      </c>
      <c r="AB227" s="12">
        <f t="shared" si="47"/>
        <v>4.5714185888697657E-6</v>
      </c>
      <c r="AC227" s="41">
        <f>'Survival-1cycle NMA'!AO228</f>
        <v>1.3218246540056841E-12</v>
      </c>
      <c r="AD227" s="41">
        <f>'Survival-1cycle NMA'!AJ228</f>
        <v>3.8811322032189648E-14</v>
      </c>
      <c r="AE227" s="12">
        <f t="shared" si="48"/>
        <v>0</v>
      </c>
      <c r="AF227" s="41">
        <f>'Survival-1cycle NMA'!AK228</f>
        <v>4.1451253903855749E-3</v>
      </c>
      <c r="AG227" s="12">
        <v>1.5932142694338201E-2</v>
      </c>
      <c r="AH227" s="12">
        <f t="shared" si="49"/>
        <v>1.5839551218930333E-2</v>
      </c>
      <c r="AI227" s="12">
        <v>9.2591475407868896E-5</v>
      </c>
      <c r="AJ227" s="41">
        <f>'Survival-1cycle NMA'!AL228</f>
        <v>1.4162047174556517E-58</v>
      </c>
      <c r="AK227" s="12">
        <f t="shared" si="50"/>
        <v>0</v>
      </c>
      <c r="AL227" s="41">
        <f>'Survival-1cycle NMA'!AM228</f>
        <v>2.4188715246383082E-6</v>
      </c>
      <c r="AM227" s="41">
        <f>'Survival-1cycle NMA'!AN228</f>
        <v>4.57141991069442E-6</v>
      </c>
      <c r="AN227" s="12">
        <f t="shared" si="51"/>
        <v>4.5714185888697657E-6</v>
      </c>
      <c r="AO227" s="41">
        <f>'Survival-1cycle NMA'!AO228</f>
        <v>1.3218246540056841E-12</v>
      </c>
    </row>
    <row r="228" spans="1:41">
      <c r="A228" s="12">
        <v>225</v>
      </c>
      <c r="B228" s="12">
        <f t="shared" si="39"/>
        <v>12.887671232876713</v>
      </c>
      <c r="C228" s="41">
        <f>'Survival-1cycle NMA'!AD229</f>
        <v>1.6023888936267165E-12</v>
      </c>
      <c r="D228" s="41">
        <f>'Survival-1cycle NMA'!AE229</f>
        <v>5.2053676943647424E-2</v>
      </c>
      <c r="E228" s="12">
        <f t="shared" si="40"/>
        <v>0</v>
      </c>
      <c r="F228" s="12">
        <v>1.57844538416268E-2</v>
      </c>
      <c r="G228" s="12">
        <v>9.0810930639145302E-5</v>
      </c>
      <c r="H228" s="12">
        <f t="shared" si="41"/>
        <v>1.5693642910987654E-2</v>
      </c>
      <c r="I228" s="41">
        <f>'Survival-1cycle NMA'!AF229</f>
        <v>1.3499895166109541E-4</v>
      </c>
      <c r="J228" s="12">
        <f t="shared" si="42"/>
        <v>0</v>
      </c>
      <c r="K228" s="41">
        <f>'Survival-1cycle NMA'!AG229</f>
        <v>6.4769995065942559E-3</v>
      </c>
      <c r="L228" s="12">
        <v>1.09013394909813E-2</v>
      </c>
      <c r="M228" s="12">
        <v>1.57844538416268E-2</v>
      </c>
      <c r="N228" s="12">
        <v>9.0810930639145302E-5</v>
      </c>
      <c r="O228" s="41">
        <f>'Survival-1cycle NMA'!AF229</f>
        <v>1.3499895166109541E-4</v>
      </c>
      <c r="P228" s="12">
        <f t="shared" si="43"/>
        <v>0</v>
      </c>
      <c r="Q228" s="41">
        <f>'Survival-1cycle NMA'!AG229</f>
        <v>6.4769995065942559E-3</v>
      </c>
      <c r="R228" s="12">
        <v>1.57844538416268E-2</v>
      </c>
      <c r="S228" s="12">
        <f t="shared" si="44"/>
        <v>1.5693642910987654E-2</v>
      </c>
      <c r="T228" s="12">
        <v>9.0810930639145302E-5</v>
      </c>
      <c r="U228" s="41">
        <f>'Survival-1cycle NMA'!AH229</f>
        <v>3.5496537230718516E-10</v>
      </c>
      <c r="V228" s="12">
        <f t="shared" si="45"/>
        <v>0</v>
      </c>
      <c r="W228" s="41">
        <f>'Survival-1cycle NMA'!AI229</f>
        <v>3.5824492326968515E-5</v>
      </c>
      <c r="X228" s="41">
        <f>'Survival-1cycle NMA'!AF229</f>
        <v>1.3499895166109541E-4</v>
      </c>
      <c r="Y228" s="12">
        <f t="shared" si="46"/>
        <v>0</v>
      </c>
      <c r="Z228" s="41">
        <f>'Survival-1cycle NMA'!AG229</f>
        <v>6.4769995065942559E-3</v>
      </c>
      <c r="AA228" s="41">
        <f>'Survival-1cycle NMA'!AN229</f>
        <v>4.3263442614894604E-6</v>
      </c>
      <c r="AB228" s="12">
        <f t="shared" si="47"/>
        <v>4.3263430502885745E-6</v>
      </c>
      <c r="AC228" s="41">
        <f>'Survival-1cycle NMA'!AO229</f>
        <v>1.2112008859069988E-12</v>
      </c>
      <c r="AD228" s="41">
        <f>'Survival-1cycle NMA'!AJ229</f>
        <v>3.0270364483840349E-14</v>
      </c>
      <c r="AE228" s="12">
        <f t="shared" si="48"/>
        <v>0</v>
      </c>
      <c r="AF228" s="41">
        <f>'Survival-1cycle NMA'!AK229</f>
        <v>4.093321432503366E-3</v>
      </c>
      <c r="AG228" s="12">
        <v>1.57844538416268E-2</v>
      </c>
      <c r="AH228" s="12">
        <f t="shared" si="49"/>
        <v>1.5693642910987654E-2</v>
      </c>
      <c r="AI228" s="12">
        <v>9.0810930639145302E-5</v>
      </c>
      <c r="AJ228" s="41">
        <f>'Survival-1cycle NMA'!AL229</f>
        <v>3.5306000689649427E-59</v>
      </c>
      <c r="AK228" s="12">
        <f t="shared" si="50"/>
        <v>0</v>
      </c>
      <c r="AL228" s="41">
        <f>'Survival-1cycle NMA'!AM229</f>
        <v>2.3270546494586618E-6</v>
      </c>
      <c r="AM228" s="41">
        <f>'Survival-1cycle NMA'!AN229</f>
        <v>4.3263442614894604E-6</v>
      </c>
      <c r="AN228" s="12">
        <f t="shared" si="51"/>
        <v>4.3263430502885745E-6</v>
      </c>
      <c r="AO228" s="41">
        <f>'Survival-1cycle NMA'!AO229</f>
        <v>1.2112008859069988E-12</v>
      </c>
    </row>
    <row r="229" spans="1:41">
      <c r="A229" s="12">
        <v>226</v>
      </c>
      <c r="B229" s="12">
        <f t="shared" si="39"/>
        <v>12.945205479452055</v>
      </c>
      <c r="C229" s="41">
        <f>'Survival-1cycle NMA'!AD230</f>
        <v>1.3182782122111485E-12</v>
      </c>
      <c r="D229" s="41">
        <f>'Survival-1cycle NMA'!AE230</f>
        <v>5.1825057249823253E-2</v>
      </c>
      <c r="E229" s="12">
        <f t="shared" si="40"/>
        <v>0</v>
      </c>
      <c r="F229" s="12">
        <v>1.5638589357531998E-2</v>
      </c>
      <c r="G229" s="12">
        <v>8.9070314184573499E-5</v>
      </c>
      <c r="H229" s="12">
        <f t="shared" si="41"/>
        <v>1.5549519043347424E-2</v>
      </c>
      <c r="I229" s="41">
        <f>'Survival-1cycle NMA'!AF230</f>
        <v>1.2992953613810996E-4</v>
      </c>
      <c r="J229" s="12">
        <f t="shared" si="42"/>
        <v>0</v>
      </c>
      <c r="K229" s="41">
        <f>'Survival-1cycle NMA'!AG230</f>
        <v>6.4111481124597101E-3</v>
      </c>
      <c r="L229" s="12">
        <v>1.0779292779841399E-2</v>
      </c>
      <c r="M229" s="12">
        <v>1.5638589357531998E-2</v>
      </c>
      <c r="N229" s="12">
        <v>8.9070314184573499E-5</v>
      </c>
      <c r="O229" s="41">
        <f>'Survival-1cycle NMA'!AF230</f>
        <v>1.2992953613810996E-4</v>
      </c>
      <c r="P229" s="12">
        <f t="shared" si="43"/>
        <v>0</v>
      </c>
      <c r="Q229" s="41">
        <f>'Survival-1cycle NMA'!AG230</f>
        <v>6.4111481124597101E-3</v>
      </c>
      <c r="R229" s="12">
        <v>1.5638589357531998E-2</v>
      </c>
      <c r="S229" s="12">
        <f t="shared" si="44"/>
        <v>1.5549519043347424E-2</v>
      </c>
      <c r="T229" s="12">
        <v>8.9070314184573499E-5</v>
      </c>
      <c r="U229" s="41">
        <f>'Survival-1cycle NMA'!AH230</f>
        <v>3.0702309319360238E-10</v>
      </c>
      <c r="V229" s="12">
        <f t="shared" si="45"/>
        <v>0</v>
      </c>
      <c r="W229" s="41">
        <f>'Survival-1cycle NMA'!AI230</f>
        <v>3.4757617617432308E-5</v>
      </c>
      <c r="X229" s="41">
        <f>'Survival-1cycle NMA'!AF230</f>
        <v>1.2992953613810996E-4</v>
      </c>
      <c r="Y229" s="12">
        <f t="shared" si="46"/>
        <v>0</v>
      </c>
      <c r="Z229" s="41">
        <f>'Survival-1cycle NMA'!AG230</f>
        <v>6.4111481124597101E-3</v>
      </c>
      <c r="AA229" s="41">
        <f>'Survival-1cycle NMA'!AN230</f>
        <v>4.0944679523220743E-6</v>
      </c>
      <c r="AB229" s="12">
        <f t="shared" si="47"/>
        <v>4.0944668422407125E-6</v>
      </c>
      <c r="AC229" s="41">
        <f>'Survival-1cycle NMA'!AO230</f>
        <v>1.1100813616627852E-12</v>
      </c>
      <c r="AD229" s="41">
        <f>'Survival-1cycle NMA'!AJ230</f>
        <v>2.3587698300055821E-14</v>
      </c>
      <c r="AE229" s="12">
        <f t="shared" si="48"/>
        <v>0</v>
      </c>
      <c r="AF229" s="41">
        <f>'Survival-1cycle NMA'!AK230</f>
        <v>4.0423257067514025E-3</v>
      </c>
      <c r="AG229" s="12">
        <v>1.5638589357531998E-2</v>
      </c>
      <c r="AH229" s="12">
        <f t="shared" si="49"/>
        <v>1.5549519043347424E-2</v>
      </c>
      <c r="AI229" s="12">
        <v>8.9070314184573499E-5</v>
      </c>
      <c r="AJ229" s="41">
        <f>'Survival-1cycle NMA'!AL230</f>
        <v>8.727669513080426E-60</v>
      </c>
      <c r="AK229" s="12">
        <f t="shared" si="50"/>
        <v>0</v>
      </c>
      <c r="AL229" s="41">
        <f>'Survival-1cycle NMA'!AM230</f>
        <v>2.2389578452299317E-6</v>
      </c>
      <c r="AM229" s="41">
        <f>'Survival-1cycle NMA'!AN230</f>
        <v>4.0944679523220743E-6</v>
      </c>
      <c r="AN229" s="12">
        <f t="shared" si="51"/>
        <v>4.0944668422407125E-6</v>
      </c>
      <c r="AO229" s="41">
        <f>'Survival-1cycle NMA'!AO230</f>
        <v>1.1100813616627852E-12</v>
      </c>
    </row>
    <row r="230" spans="1:41">
      <c r="A230" s="12">
        <v>227</v>
      </c>
      <c r="B230" s="12">
        <f t="shared" si="39"/>
        <v>13.002739726027396</v>
      </c>
      <c r="C230" s="41">
        <f>'Survival-1cycle NMA'!AD231</f>
        <v>1.0839551344250994E-12</v>
      </c>
      <c r="D230" s="41">
        <f>'Survival-1cycle NMA'!AE231</f>
        <v>5.1598227256080494E-2</v>
      </c>
      <c r="E230" s="12">
        <f t="shared" si="40"/>
        <v>0</v>
      </c>
      <c r="F230" s="12">
        <v>1.5494520734081901E-2</v>
      </c>
      <c r="G230" s="12">
        <v>8.7368599588102198E-5</v>
      </c>
      <c r="H230" s="12">
        <f t="shared" si="41"/>
        <v>1.5407152134493798E-2</v>
      </c>
      <c r="I230" s="41">
        <f>'Survival-1cycle NMA'!AF231</f>
        <v>1.2505249745352033E-4</v>
      </c>
      <c r="J230" s="12">
        <f t="shared" si="42"/>
        <v>0</v>
      </c>
      <c r="K230" s="41">
        <f>'Survival-1cycle NMA'!AG231</f>
        <v>6.3461799472296588E-3</v>
      </c>
      <c r="L230" s="12">
        <v>1.0658969478963699E-2</v>
      </c>
      <c r="M230" s="12">
        <v>1.5494520734081901E-2</v>
      </c>
      <c r="N230" s="12">
        <v>8.7368599588102198E-5</v>
      </c>
      <c r="O230" s="41">
        <f>'Survival-1cycle NMA'!AF231</f>
        <v>1.2505249745352033E-4</v>
      </c>
      <c r="P230" s="12">
        <f t="shared" si="43"/>
        <v>0</v>
      </c>
      <c r="Q230" s="41">
        <f>'Survival-1cycle NMA'!AG231</f>
        <v>6.3461799472296588E-3</v>
      </c>
      <c r="R230" s="12">
        <v>1.5494520734081901E-2</v>
      </c>
      <c r="S230" s="12">
        <f t="shared" si="44"/>
        <v>1.5407152134493798E-2</v>
      </c>
      <c r="T230" s="12">
        <v>8.7368599588102198E-5</v>
      </c>
      <c r="U230" s="41">
        <f>'Survival-1cycle NMA'!AH231</f>
        <v>2.6547037149973688E-10</v>
      </c>
      <c r="V230" s="12">
        <f t="shared" si="45"/>
        <v>0</v>
      </c>
      <c r="W230" s="41">
        <f>'Survival-1cycle NMA'!AI231</f>
        <v>3.3725245249991464E-5</v>
      </c>
      <c r="X230" s="41">
        <f>'Survival-1cycle NMA'!AF231</f>
        <v>1.2505249745352033E-4</v>
      </c>
      <c r="Y230" s="12">
        <f t="shared" si="46"/>
        <v>0</v>
      </c>
      <c r="Z230" s="41">
        <f>'Survival-1cycle NMA'!AG231</f>
        <v>6.3461799472296588E-3</v>
      </c>
      <c r="AA230" s="41">
        <f>'Survival-1cycle NMA'!AN231</f>
        <v>3.8750767927458253E-6</v>
      </c>
      <c r="AB230" s="12">
        <f t="shared" si="47"/>
        <v>3.8750757751174524E-6</v>
      </c>
      <c r="AC230" s="41">
        <f>'Survival-1cycle NMA'!AO231</f>
        <v>1.0176283727573167E-12</v>
      </c>
      <c r="AD230" s="41">
        <f>'Survival-1cycle NMA'!AJ231</f>
        <v>1.8363796761437325E-14</v>
      </c>
      <c r="AE230" s="12">
        <f t="shared" si="48"/>
        <v>0</v>
      </c>
      <c r="AF230" s="41">
        <f>'Survival-1cycle NMA'!AK231</f>
        <v>3.9921229921164409E-3</v>
      </c>
      <c r="AG230" s="12">
        <v>1.5494520734081901E-2</v>
      </c>
      <c r="AH230" s="12">
        <f t="shared" si="49"/>
        <v>1.5407152134493798E-2</v>
      </c>
      <c r="AI230" s="12">
        <v>8.7368599588102198E-5</v>
      </c>
      <c r="AJ230" s="41">
        <f>'Survival-1cycle NMA'!AL231</f>
        <v>2.1392851185089129E-60</v>
      </c>
      <c r="AK230" s="12">
        <f t="shared" si="50"/>
        <v>0</v>
      </c>
      <c r="AL230" s="41">
        <f>'Survival-1cycle NMA'!AM231</f>
        <v>2.1544207964928238E-6</v>
      </c>
      <c r="AM230" s="41">
        <f>'Survival-1cycle NMA'!AN231</f>
        <v>3.8750767927458253E-6</v>
      </c>
      <c r="AN230" s="12">
        <f t="shared" si="51"/>
        <v>3.8750757751174524E-6</v>
      </c>
      <c r="AO230" s="41">
        <f>'Survival-1cycle NMA'!AO231</f>
        <v>1.0176283727573167E-12</v>
      </c>
    </row>
    <row r="231" spans="1:41">
      <c r="A231" s="12">
        <v>228</v>
      </c>
      <c r="B231" s="12">
        <f t="shared" si="39"/>
        <v>13.06027397260274</v>
      </c>
      <c r="C231" s="41">
        <f>'Survival-1cycle NMA'!AD232</f>
        <v>8.9080163679173936E-13</v>
      </c>
      <c r="D231" s="41">
        <f>'Survival-1cycle NMA'!AE232</f>
        <v>5.1373166115762786E-2</v>
      </c>
      <c r="E231" s="12">
        <f t="shared" si="40"/>
        <v>0</v>
      </c>
      <c r="F231" s="12">
        <v>1.53522200057827E-2</v>
      </c>
      <c r="G231" s="12">
        <v>8.57047902197031E-5</v>
      </c>
      <c r="H231" s="12">
        <f t="shared" si="41"/>
        <v>1.5266515215562998E-2</v>
      </c>
      <c r="I231" s="41">
        <f>'Survival-1cycle NMA'!AF232</f>
        <v>1.2036045536005613E-4</v>
      </c>
      <c r="J231" s="12">
        <f t="shared" si="42"/>
        <v>0</v>
      </c>
      <c r="K231" s="41">
        <f>'Survival-1cycle NMA'!AG232</f>
        <v>6.2820801507614456E-3</v>
      </c>
      <c r="L231" s="12">
        <v>1.05403399413487E-2</v>
      </c>
      <c r="M231" s="12">
        <v>1.53522200057827E-2</v>
      </c>
      <c r="N231" s="12">
        <v>8.57047902197031E-5</v>
      </c>
      <c r="O231" s="41">
        <f>'Survival-1cycle NMA'!AF232</f>
        <v>1.2036045536005613E-4</v>
      </c>
      <c r="P231" s="12">
        <f t="shared" si="43"/>
        <v>0</v>
      </c>
      <c r="Q231" s="41">
        <f>'Survival-1cycle NMA'!AG232</f>
        <v>6.2820801507614456E-3</v>
      </c>
      <c r="R231" s="12">
        <v>1.53522200057827E-2</v>
      </c>
      <c r="S231" s="12">
        <f t="shared" si="44"/>
        <v>1.5266515215562998E-2</v>
      </c>
      <c r="T231" s="12">
        <v>8.57047902197031E-5</v>
      </c>
      <c r="U231" s="41">
        <f>'Survival-1cycle NMA'!AH232</f>
        <v>2.2946758691797183E-10</v>
      </c>
      <c r="V231" s="12">
        <f t="shared" si="45"/>
        <v>0</v>
      </c>
      <c r="W231" s="41">
        <f>'Survival-1cycle NMA'!AI232</f>
        <v>3.2726170071668308E-5</v>
      </c>
      <c r="X231" s="41">
        <f>'Survival-1cycle NMA'!AF232</f>
        <v>1.2036045536005613E-4</v>
      </c>
      <c r="Y231" s="12">
        <f t="shared" si="46"/>
        <v>0</v>
      </c>
      <c r="Z231" s="41">
        <f>'Survival-1cycle NMA'!AG232</f>
        <v>6.2820801507614456E-3</v>
      </c>
      <c r="AA231" s="41">
        <f>'Survival-1cycle NMA'!AN232</f>
        <v>3.6674954148161206E-6</v>
      </c>
      <c r="AB231" s="12">
        <f t="shared" si="47"/>
        <v>3.6674944817362099E-6</v>
      </c>
      <c r="AC231" s="41">
        <f>'Survival-1cycle NMA'!AO232</f>
        <v>9.3307991083068636E-13</v>
      </c>
      <c r="AD231" s="41">
        <f>'Survival-1cycle NMA'!AJ232</f>
        <v>1.4283962069847089E-14</v>
      </c>
      <c r="AE231" s="12">
        <f t="shared" si="48"/>
        <v>0</v>
      </c>
      <c r="AF231" s="41">
        <f>'Survival-1cycle NMA'!AK232</f>
        <v>3.9426984047853612E-3</v>
      </c>
      <c r="AG231" s="12">
        <v>1.53522200057827E-2</v>
      </c>
      <c r="AH231" s="12">
        <f t="shared" si="49"/>
        <v>1.5266515215562998E-2</v>
      </c>
      <c r="AI231" s="12">
        <v>8.57047902197031E-5</v>
      </c>
      <c r="AJ231" s="41">
        <f>'Survival-1cycle NMA'!AL232</f>
        <v>5.1993973045876612E-61</v>
      </c>
      <c r="AK231" s="12">
        <f t="shared" si="50"/>
        <v>0</v>
      </c>
      <c r="AL231" s="41">
        <f>'Survival-1cycle NMA'!AM232</f>
        <v>2.0732905126265355E-6</v>
      </c>
      <c r="AM231" s="41">
        <f>'Survival-1cycle NMA'!AN232</f>
        <v>3.6674954148161206E-6</v>
      </c>
      <c r="AN231" s="12">
        <f t="shared" si="51"/>
        <v>3.6674944817362099E-6</v>
      </c>
      <c r="AO231" s="41">
        <f>'Survival-1cycle NMA'!AO232</f>
        <v>9.3307991083068636E-13</v>
      </c>
    </row>
    <row r="232" spans="1:41">
      <c r="A232" s="12">
        <v>229</v>
      </c>
      <c r="B232" s="12">
        <f t="shared" si="39"/>
        <v>13.117808219178082</v>
      </c>
      <c r="C232" s="41">
        <f>'Survival-1cycle NMA'!AD233</f>
        <v>7.3167219843429383E-13</v>
      </c>
      <c r="D232" s="41">
        <f>'Survival-1cycle NMA'!AE233</f>
        <v>5.1149853308465824E-2</v>
      </c>
      <c r="E232" s="12">
        <f t="shared" si="40"/>
        <v>0</v>
      </c>
      <c r="F232" s="12">
        <v>1.52116597374026E-2</v>
      </c>
      <c r="G232" s="12">
        <v>8.4077918307283095E-5</v>
      </c>
      <c r="H232" s="12">
        <f t="shared" si="41"/>
        <v>1.5127581819095317E-2</v>
      </c>
      <c r="I232" s="41">
        <f>'Survival-1cycle NMA'!AF233</f>
        <v>1.15846315942904E-4</v>
      </c>
      <c r="J232" s="12">
        <f t="shared" si="42"/>
        <v>0</v>
      </c>
      <c r="K232" s="41">
        <f>'Survival-1cycle NMA'!AG233</f>
        <v>6.2188341652802456E-3</v>
      </c>
      <c r="L232" s="12">
        <v>1.04233751247172E-2</v>
      </c>
      <c r="M232" s="12">
        <v>1.52116597374026E-2</v>
      </c>
      <c r="N232" s="12">
        <v>8.4077918307283095E-5</v>
      </c>
      <c r="O232" s="41">
        <f>'Survival-1cycle NMA'!AF233</f>
        <v>1.15846315942904E-4</v>
      </c>
      <c r="P232" s="12">
        <f t="shared" si="43"/>
        <v>0</v>
      </c>
      <c r="Q232" s="41">
        <f>'Survival-1cycle NMA'!AG233</f>
        <v>6.2188341652802456E-3</v>
      </c>
      <c r="R232" s="12">
        <v>1.52116597374026E-2</v>
      </c>
      <c r="S232" s="12">
        <f t="shared" si="44"/>
        <v>1.5127581819095317E-2</v>
      </c>
      <c r="T232" s="12">
        <v>8.4077918307283095E-5</v>
      </c>
      <c r="U232" s="41">
        <f>'Survival-1cycle NMA'!AH233</f>
        <v>1.9828379827582885E-10</v>
      </c>
      <c r="V232" s="12">
        <f t="shared" si="45"/>
        <v>0</v>
      </c>
      <c r="W232" s="41">
        <f>'Survival-1cycle NMA'!AI233</f>
        <v>3.1759232176412568E-5</v>
      </c>
      <c r="X232" s="41">
        <f>'Survival-1cycle NMA'!AF233</f>
        <v>1.15846315942904E-4</v>
      </c>
      <c r="Y232" s="12">
        <f t="shared" si="46"/>
        <v>0</v>
      </c>
      <c r="Z232" s="41">
        <f>'Survival-1cycle NMA'!AG233</f>
        <v>6.2188341652802456E-3</v>
      </c>
      <c r="AA232" s="41">
        <f>'Survival-1cycle NMA'!AN233</f>
        <v>3.4710851530387652E-6</v>
      </c>
      <c r="AB232" s="12">
        <f t="shared" si="47"/>
        <v>3.4710842972961068E-6</v>
      </c>
      <c r="AC232" s="41">
        <f>'Survival-1cycle NMA'!AO233</f>
        <v>8.5574265859405806E-13</v>
      </c>
      <c r="AD232" s="41">
        <f>'Survival-1cycle NMA'!AJ233</f>
        <v>1.1100549880394786E-14</v>
      </c>
      <c r="AE232" s="12">
        <f t="shared" si="48"/>
        <v>0</v>
      </c>
      <c r="AF232" s="41">
        <f>'Survival-1cycle NMA'!AK233</f>
        <v>3.8940373895333621E-3</v>
      </c>
      <c r="AG232" s="12">
        <v>1.52116597374026E-2</v>
      </c>
      <c r="AH232" s="12">
        <f t="shared" si="49"/>
        <v>1.5127581819095317E-2</v>
      </c>
      <c r="AI232" s="12">
        <v>8.4077918307283095E-5</v>
      </c>
      <c r="AJ232" s="41">
        <f>'Survival-1cycle NMA'!AL233</f>
        <v>1.2529815001325584E-61</v>
      </c>
      <c r="AK232" s="12">
        <f t="shared" si="50"/>
        <v>0</v>
      </c>
      <c r="AL232" s="41">
        <f>'Survival-1cycle NMA'!AM233</f>
        <v>1.9954209740679838E-6</v>
      </c>
      <c r="AM232" s="41">
        <f>'Survival-1cycle NMA'!AN233</f>
        <v>3.4710851530387652E-6</v>
      </c>
      <c r="AN232" s="12">
        <f t="shared" si="51"/>
        <v>3.4710842972961068E-6</v>
      </c>
      <c r="AO232" s="41">
        <f>'Survival-1cycle NMA'!AO233</f>
        <v>8.5574265859405806E-13</v>
      </c>
    </row>
    <row r="233" spans="1:41">
      <c r="A233" s="12">
        <v>230</v>
      </c>
      <c r="B233" s="12">
        <f t="shared" si="39"/>
        <v>13.175342465753424</v>
      </c>
      <c r="C233" s="41">
        <f>'Survival-1cycle NMA'!AD234</f>
        <v>6.006456360754641E-13</v>
      </c>
      <c r="D233" s="41">
        <f>'Survival-1cycle NMA'!AE234</f>
        <v>5.0928268633597944E-2</v>
      </c>
      <c r="E233" s="12">
        <f t="shared" si="40"/>
        <v>0</v>
      </c>
      <c r="F233" s="12">
        <v>1.5072813012073499E-2</v>
      </c>
      <c r="G233" s="12">
        <v>8.2487044003349397E-5</v>
      </c>
      <c r="H233" s="12">
        <f t="shared" si="41"/>
        <v>1.4990325968070151E-2</v>
      </c>
      <c r="I233" s="41">
        <f>'Survival-1cycle NMA'!AF234</f>
        <v>1.1150326038118656E-4</v>
      </c>
      <c r="J233" s="12">
        <f t="shared" si="42"/>
        <v>0</v>
      </c>
      <c r="K233" s="41">
        <f>'Survival-1cycle NMA'!AG234</f>
        <v>6.1564277281393456E-3</v>
      </c>
      <c r="L233" s="12">
        <v>1.03080465771937E-2</v>
      </c>
      <c r="M233" s="12">
        <v>1.5072813012073499E-2</v>
      </c>
      <c r="N233" s="12">
        <v>8.2487044003349397E-5</v>
      </c>
      <c r="O233" s="41">
        <f>'Survival-1cycle NMA'!AF234</f>
        <v>1.1150326038118656E-4</v>
      </c>
      <c r="P233" s="12">
        <f t="shared" si="43"/>
        <v>0</v>
      </c>
      <c r="Q233" s="41">
        <f>'Survival-1cycle NMA'!AG234</f>
        <v>6.1564277281393456E-3</v>
      </c>
      <c r="R233" s="12">
        <v>1.5072813012073499E-2</v>
      </c>
      <c r="S233" s="12">
        <f t="shared" si="44"/>
        <v>1.4990325968070151E-2</v>
      </c>
      <c r="T233" s="12">
        <v>8.2487044003349397E-5</v>
      </c>
      <c r="U233" s="41">
        <f>'Survival-1cycle NMA'!AH234</f>
        <v>1.7128290179476593E-10</v>
      </c>
      <c r="V233" s="12">
        <f t="shared" si="45"/>
        <v>0</v>
      </c>
      <c r="W233" s="41">
        <f>'Survival-1cycle NMA'!AI234</f>
        <v>3.0823315087121175E-5</v>
      </c>
      <c r="X233" s="41">
        <f>'Survival-1cycle NMA'!AF234</f>
        <v>1.1150326038118656E-4</v>
      </c>
      <c r="Y233" s="12">
        <f t="shared" si="46"/>
        <v>0</v>
      </c>
      <c r="Z233" s="41">
        <f>'Survival-1cycle NMA'!AG234</f>
        <v>6.1564277281393456E-3</v>
      </c>
      <c r="AA233" s="41">
        <f>'Survival-1cycle NMA'!AN234</f>
        <v>3.2852420406160847E-6</v>
      </c>
      <c r="AB233" s="12">
        <f t="shared" si="47"/>
        <v>3.2852412556304396E-6</v>
      </c>
      <c r="AC233" s="41">
        <f>'Survival-1cycle NMA'!AO234</f>
        <v>7.8498564529570843E-13</v>
      </c>
      <c r="AD233" s="41">
        <f>'Survival-1cycle NMA'!AJ234</f>
        <v>8.6188671344156608E-15</v>
      </c>
      <c r="AE233" s="12">
        <f t="shared" si="48"/>
        <v>0</v>
      </c>
      <c r="AF233" s="41">
        <f>'Survival-1cycle NMA'!AK234</f>
        <v>3.8461257113616841E-3</v>
      </c>
      <c r="AG233" s="12">
        <v>1.5072813012073499E-2</v>
      </c>
      <c r="AH233" s="12">
        <f t="shared" si="49"/>
        <v>1.4990325968070151E-2</v>
      </c>
      <c r="AI233" s="12">
        <v>8.2487044003349397E-5</v>
      </c>
      <c r="AJ233" s="41">
        <f>'Survival-1cycle NMA'!AL234</f>
        <v>2.9938980687480658E-62</v>
      </c>
      <c r="AK233" s="12">
        <f t="shared" si="50"/>
        <v>0</v>
      </c>
      <c r="AL233" s="41">
        <f>'Survival-1cycle NMA'!AM234</f>
        <v>1.920672796544608E-6</v>
      </c>
      <c r="AM233" s="41">
        <f>'Survival-1cycle NMA'!AN234</f>
        <v>3.2852420406160847E-6</v>
      </c>
      <c r="AN233" s="12">
        <f t="shared" si="51"/>
        <v>3.2852412556304396E-6</v>
      </c>
      <c r="AO233" s="41">
        <f>'Survival-1cycle NMA'!AO234</f>
        <v>7.8498564529570843E-13</v>
      </c>
    </row>
    <row r="234" spans="1:41">
      <c r="A234" s="12">
        <v>231</v>
      </c>
      <c r="B234" s="12">
        <f t="shared" si="39"/>
        <v>13.232876712328768</v>
      </c>
      <c r="C234" s="41">
        <f>'Survival-1cycle NMA'!AD235</f>
        <v>4.9281815763885347E-13</v>
      </c>
      <c r="D234" s="41">
        <f>'Survival-1cycle NMA'!AE235</f>
        <v>5.0708392204093997E-2</v>
      </c>
      <c r="E234" s="12">
        <f t="shared" si="40"/>
        <v>0</v>
      </c>
      <c r="F234" s="12">
        <v>1.4935653419702301E-2</v>
      </c>
      <c r="G234" s="12">
        <v>8.0931254485054898E-5</v>
      </c>
      <c r="H234" s="12">
        <f t="shared" si="41"/>
        <v>1.4854722165217245E-2</v>
      </c>
      <c r="I234" s="41">
        <f>'Survival-1cycle NMA'!AF235</f>
        <v>1.0732473415586885E-4</v>
      </c>
      <c r="J234" s="12">
        <f t="shared" si="42"/>
        <v>0</v>
      </c>
      <c r="K234" s="41">
        <f>'Survival-1cycle NMA'!AG235</f>
        <v>6.0948468647801235E-3</v>
      </c>
      <c r="L234" s="12">
        <v>1.0194326423377999E-2</v>
      </c>
      <c r="M234" s="12">
        <v>1.4935653419702301E-2</v>
      </c>
      <c r="N234" s="12">
        <v>8.0931254485054898E-5</v>
      </c>
      <c r="O234" s="41">
        <f>'Survival-1cycle NMA'!AF235</f>
        <v>1.0732473415586885E-4</v>
      </c>
      <c r="P234" s="12">
        <f t="shared" si="43"/>
        <v>0</v>
      </c>
      <c r="Q234" s="41">
        <f>'Survival-1cycle NMA'!AG235</f>
        <v>6.0948468647801235E-3</v>
      </c>
      <c r="R234" s="12">
        <v>1.4935653419702301E-2</v>
      </c>
      <c r="S234" s="12">
        <f t="shared" si="44"/>
        <v>1.4854722165217245E-2</v>
      </c>
      <c r="T234" s="12">
        <v>8.0931254485054898E-5</v>
      </c>
      <c r="U234" s="41">
        <f>'Survival-1cycle NMA'!AH235</f>
        <v>1.4791152184090739E-10</v>
      </c>
      <c r="V234" s="12">
        <f t="shared" si="45"/>
        <v>0</v>
      </c>
      <c r="W234" s="41">
        <f>'Survival-1cycle NMA'!AI235</f>
        <v>2.9917344015518802E-5</v>
      </c>
      <c r="X234" s="41">
        <f>'Survival-1cycle NMA'!AF235</f>
        <v>1.0732473415586885E-4</v>
      </c>
      <c r="Y234" s="12">
        <f t="shared" si="46"/>
        <v>0</v>
      </c>
      <c r="Z234" s="41">
        <f>'Survival-1cycle NMA'!AG235</f>
        <v>6.0948468647801235E-3</v>
      </c>
      <c r="AA234" s="41">
        <f>'Survival-1cycle NMA'!AN235</f>
        <v>3.1093949155834699E-6</v>
      </c>
      <c r="AB234" s="12">
        <f t="shared" si="47"/>
        <v>3.1093941953489675E-6</v>
      </c>
      <c r="AC234" s="41">
        <f>'Survival-1cycle NMA'!AO235</f>
        <v>7.2023450225454409E-13</v>
      </c>
      <c r="AD234" s="41">
        <f>'Survival-1cycle NMA'!AJ235</f>
        <v>6.6859952136344733E-15</v>
      </c>
      <c r="AE234" s="12">
        <f t="shared" si="48"/>
        <v>0</v>
      </c>
      <c r="AF234" s="41">
        <f>'Survival-1cycle NMA'!AK235</f>
        <v>3.7989494473766598E-3</v>
      </c>
      <c r="AG234" s="12">
        <v>1.4935653419702301E-2</v>
      </c>
      <c r="AH234" s="12">
        <f t="shared" si="49"/>
        <v>1.4854722165217245E-2</v>
      </c>
      <c r="AI234" s="12">
        <v>8.0931254485054898E-5</v>
      </c>
      <c r="AJ234" s="41">
        <f>'Survival-1cycle NMA'!AL235</f>
        <v>7.092893703908851E-63</v>
      </c>
      <c r="AK234" s="12">
        <f t="shared" si="50"/>
        <v>0</v>
      </c>
      <c r="AL234" s="41">
        <f>'Survival-1cycle NMA'!AM235</f>
        <v>1.8489129123561268E-6</v>
      </c>
      <c r="AM234" s="41">
        <f>'Survival-1cycle NMA'!AN235</f>
        <v>3.1093949155834699E-6</v>
      </c>
      <c r="AN234" s="12">
        <f t="shared" si="51"/>
        <v>3.1093941953489675E-6</v>
      </c>
      <c r="AO234" s="41">
        <f>'Survival-1cycle NMA'!AO235</f>
        <v>7.2023450225454409E-13</v>
      </c>
    </row>
    <row r="235" spans="1:41">
      <c r="A235" s="12">
        <v>232</v>
      </c>
      <c r="B235" s="12">
        <f t="shared" si="39"/>
        <v>13.29041095890411</v>
      </c>
      <c r="C235" s="41">
        <f>'Survival-1cycle NMA'!AD236</f>
        <v>4.0413089389602972E-13</v>
      </c>
      <c r="D235" s="41">
        <f>'Survival-1cycle NMA'!AE236</f>
        <v>5.0490204440279123E-2</v>
      </c>
      <c r="E235" s="12">
        <f t="shared" si="40"/>
        <v>0</v>
      </c>
      <c r="F235" s="12">
        <v>1.4800155045681799E-2</v>
      </c>
      <c r="G235" s="12">
        <v>7.9409663086318897E-5</v>
      </c>
      <c r="H235" s="12">
        <f t="shared" si="41"/>
        <v>1.472074538259548E-2</v>
      </c>
      <c r="I235" s="41">
        <f>'Survival-1cycle NMA'!AF236</f>
        <v>1.0330443668612118E-4</v>
      </c>
      <c r="J235" s="12">
        <f t="shared" si="42"/>
        <v>0</v>
      </c>
      <c r="K235" s="41">
        <f>'Survival-1cycle NMA'!AG236</f>
        <v>6.0340778818855582E-3</v>
      </c>
      <c r="L235" s="12">
        <v>1.0082187350790601E-2</v>
      </c>
      <c r="M235" s="12">
        <v>1.4800155045681799E-2</v>
      </c>
      <c r="N235" s="12">
        <v>7.9409663086318897E-5</v>
      </c>
      <c r="O235" s="41">
        <f>'Survival-1cycle NMA'!AF236</f>
        <v>1.0330443668612118E-4</v>
      </c>
      <c r="P235" s="12">
        <f t="shared" si="43"/>
        <v>0</v>
      </c>
      <c r="Q235" s="41">
        <f>'Survival-1cycle NMA'!AG236</f>
        <v>6.0340778818855582E-3</v>
      </c>
      <c r="R235" s="12">
        <v>1.4800155045681799E-2</v>
      </c>
      <c r="S235" s="12">
        <f t="shared" si="44"/>
        <v>1.472074538259548E-2</v>
      </c>
      <c r="T235" s="12">
        <v>7.9409663086318897E-5</v>
      </c>
      <c r="U235" s="41">
        <f>'Survival-1cycle NMA'!AH236</f>
        <v>1.2768842137986779E-10</v>
      </c>
      <c r="V235" s="12">
        <f t="shared" si="45"/>
        <v>0</v>
      </c>
      <c r="W235" s="41">
        <f>'Survival-1cycle NMA'!AI236</f>
        <v>2.9040284196357707E-5</v>
      </c>
      <c r="X235" s="41">
        <f>'Survival-1cycle NMA'!AF236</f>
        <v>1.0330443668612118E-4</v>
      </c>
      <c r="Y235" s="12">
        <f t="shared" si="46"/>
        <v>0</v>
      </c>
      <c r="Z235" s="41">
        <f>'Survival-1cycle NMA'!AG236</f>
        <v>6.0340778818855582E-3</v>
      </c>
      <c r="AA235" s="41">
        <f>'Survival-1cycle NMA'!AN236</f>
        <v>2.9430036307827184E-6</v>
      </c>
      <c r="AB235" s="12">
        <f t="shared" si="47"/>
        <v>2.9430029698164581E-6</v>
      </c>
      <c r="AC235" s="41">
        <f>'Survival-1cycle NMA'!AO236</f>
        <v>6.6096626037742781E-13</v>
      </c>
      <c r="AD235" s="41">
        <f>'Survival-1cycle NMA'!AJ236</f>
        <v>5.1819403740201337E-15</v>
      </c>
      <c r="AE235" s="12">
        <f t="shared" si="48"/>
        <v>0</v>
      </c>
      <c r="AF235" s="41">
        <f>'Survival-1cycle NMA'!AK236</f>
        <v>3.7524949789024126E-3</v>
      </c>
      <c r="AG235" s="12">
        <v>1.4800155045681799E-2</v>
      </c>
      <c r="AH235" s="12">
        <f t="shared" si="49"/>
        <v>1.472074538259548E-2</v>
      </c>
      <c r="AI235" s="12">
        <v>7.9409663086318897E-5</v>
      </c>
      <c r="AJ235" s="41">
        <f>'Survival-1cycle NMA'!AL236</f>
        <v>1.6660859065426438E-63</v>
      </c>
      <c r="AK235" s="12">
        <f t="shared" si="50"/>
        <v>0</v>
      </c>
      <c r="AL235" s="41">
        <f>'Survival-1cycle NMA'!AM236</f>
        <v>1.7800142677950693E-6</v>
      </c>
      <c r="AM235" s="41">
        <f>'Survival-1cycle NMA'!AN236</f>
        <v>2.9430036307827184E-6</v>
      </c>
      <c r="AN235" s="12">
        <f t="shared" si="51"/>
        <v>2.9430029698164581E-6</v>
      </c>
      <c r="AO235" s="41">
        <f>'Survival-1cycle NMA'!AO236</f>
        <v>6.6096626037742781E-13</v>
      </c>
    </row>
    <row r="236" spans="1:41">
      <c r="A236" s="12">
        <v>233</v>
      </c>
      <c r="B236" s="12">
        <f t="shared" si="39"/>
        <v>13.347945205479451</v>
      </c>
      <c r="C236" s="41">
        <f>'Survival-1cycle NMA'!AD237</f>
        <v>3.312262516980935E-13</v>
      </c>
      <c r="D236" s="41">
        <f>'Survival-1cycle NMA'!AE237</f>
        <v>5.0273686063877228E-2</v>
      </c>
      <c r="E236" s="12">
        <f t="shared" si="40"/>
        <v>0</v>
      </c>
      <c r="F236" s="12">
        <v>1.46662924598933E-2</v>
      </c>
      <c r="G236" s="12">
        <v>7.7921408460766798E-5</v>
      </c>
      <c r="H236" s="12">
        <f t="shared" si="41"/>
        <v>1.4588371051432533E-2</v>
      </c>
      <c r="I236" s="41">
        <f>'Survival-1cycle NMA'!AF237</f>
        <v>9.943631137692388E-5</v>
      </c>
      <c r="J236" s="12">
        <f t="shared" si="42"/>
        <v>0</v>
      </c>
      <c r="K236" s="41">
        <f>'Survival-1cycle NMA'!AG237</f>
        <v>5.9741073607211198E-3</v>
      </c>
      <c r="L236" s="12">
        <v>9.9716025966819308E-3</v>
      </c>
      <c r="M236" s="12">
        <v>1.46662924598933E-2</v>
      </c>
      <c r="N236" s="12">
        <v>7.7921408460766798E-5</v>
      </c>
      <c r="O236" s="41">
        <f>'Survival-1cycle NMA'!AF237</f>
        <v>9.943631137692388E-5</v>
      </c>
      <c r="P236" s="12">
        <f t="shared" si="43"/>
        <v>0</v>
      </c>
      <c r="Q236" s="41">
        <f>'Survival-1cycle NMA'!AG237</f>
        <v>5.9741073607211198E-3</v>
      </c>
      <c r="R236" s="12">
        <v>1.46662924598933E-2</v>
      </c>
      <c r="S236" s="12">
        <f t="shared" si="44"/>
        <v>1.4588371051432533E-2</v>
      </c>
      <c r="T236" s="12">
        <v>7.7921408460766798E-5</v>
      </c>
      <c r="U236" s="41">
        <f>'Survival-1cycle NMA'!AH237</f>
        <v>1.1019524494865899E-10</v>
      </c>
      <c r="V236" s="12">
        <f t="shared" si="45"/>
        <v>0</v>
      </c>
      <c r="W236" s="41">
        <f>'Survival-1cycle NMA'!AI237</f>
        <v>2.8191139292565948E-5</v>
      </c>
      <c r="X236" s="41">
        <f>'Survival-1cycle NMA'!AF237</f>
        <v>9.943631137692388E-5</v>
      </c>
      <c r="Y236" s="12">
        <f t="shared" si="46"/>
        <v>0</v>
      </c>
      <c r="Z236" s="41">
        <f>'Survival-1cycle NMA'!AG237</f>
        <v>5.9741073607211198E-3</v>
      </c>
      <c r="AA236" s="41">
        <f>'Survival-1cycle NMA'!AN237</f>
        <v>2.7855573619541024E-6</v>
      </c>
      <c r="AB236" s="12">
        <f t="shared" si="47"/>
        <v>2.7855567552494652E-6</v>
      </c>
      <c r="AC236" s="41">
        <f>'Survival-1cycle NMA'!AO237</f>
        <v>6.0670463732788139E-13</v>
      </c>
      <c r="AD236" s="41">
        <f>'Survival-1cycle NMA'!AJ237</f>
        <v>4.0126337993462654E-15</v>
      </c>
      <c r="AE236" s="12">
        <f t="shared" si="48"/>
        <v>0</v>
      </c>
      <c r="AF236" s="41">
        <f>'Survival-1cycle NMA'!AK237</f>
        <v>3.7067489838195785E-3</v>
      </c>
      <c r="AG236" s="12">
        <v>1.46662924598933E-2</v>
      </c>
      <c r="AH236" s="12">
        <f t="shared" si="49"/>
        <v>1.4588371051432533E-2</v>
      </c>
      <c r="AI236" s="12">
        <v>7.7921408460766798E-5</v>
      </c>
      <c r="AJ236" s="41">
        <f>'Survival-1cycle NMA'!AL237</f>
        <v>3.8801833772031909E-64</v>
      </c>
      <c r="AK236" s="12">
        <f t="shared" si="50"/>
        <v>0</v>
      </c>
      <c r="AL236" s="41">
        <f>'Survival-1cycle NMA'!AM237</f>
        <v>1.7138555358466971E-6</v>
      </c>
      <c r="AM236" s="41">
        <f>'Survival-1cycle NMA'!AN237</f>
        <v>2.7855573619541024E-6</v>
      </c>
      <c r="AN236" s="12">
        <f t="shared" si="51"/>
        <v>2.7855567552494652E-6</v>
      </c>
      <c r="AO236" s="41">
        <f>'Survival-1cycle NMA'!AO237</f>
        <v>6.0670463732788139E-13</v>
      </c>
    </row>
    <row r="237" spans="1:41">
      <c r="A237" s="12">
        <v>234</v>
      </c>
      <c r="B237" s="12">
        <f t="shared" si="39"/>
        <v>13.405479452054795</v>
      </c>
      <c r="C237" s="41">
        <f>'Survival-1cycle NMA'!AD238</f>
        <v>2.7132834516753076E-13</v>
      </c>
      <c r="D237" s="41">
        <f>'Survival-1cycle NMA'!AE238</f>
        <v>5.0058818092160721E-2</v>
      </c>
      <c r="E237" s="12">
        <f t="shared" si="40"/>
        <v>0</v>
      </c>
      <c r="F237" s="12">
        <v>1.45340407059902E-2</v>
      </c>
      <c r="G237" s="12">
        <v>7.6465653774289799E-5</v>
      </c>
      <c r="H237" s="12">
        <f t="shared" si="41"/>
        <v>1.4457575052215911E-2</v>
      </c>
      <c r="I237" s="41">
        <f>'Survival-1cycle NMA'!AF238</f>
        <v>9.5714536061381223E-5</v>
      </c>
      <c r="J237" s="12">
        <f t="shared" si="42"/>
        <v>0</v>
      </c>
      <c r="K237" s="41">
        <f>'Survival-1cycle NMA'!AG238</f>
        <v>5.9149221506573898E-3</v>
      </c>
      <c r="L237" s="12">
        <v>9.8625459351946304E-3</v>
      </c>
      <c r="M237" s="12">
        <v>1.45340407059902E-2</v>
      </c>
      <c r="N237" s="12">
        <v>7.6465653774289799E-5</v>
      </c>
      <c r="O237" s="41">
        <f>'Survival-1cycle NMA'!AF238</f>
        <v>9.5714536061381223E-5</v>
      </c>
      <c r="P237" s="12">
        <f t="shared" si="43"/>
        <v>0</v>
      </c>
      <c r="Q237" s="41">
        <f>'Survival-1cycle NMA'!AG238</f>
        <v>5.9149221506573898E-3</v>
      </c>
      <c r="R237" s="12">
        <v>1.45340407059902E-2</v>
      </c>
      <c r="S237" s="12">
        <f t="shared" si="44"/>
        <v>1.4457575052215911E-2</v>
      </c>
      <c r="T237" s="12">
        <v>7.6465653774289799E-5</v>
      </c>
      <c r="U237" s="41">
        <f>'Survival-1cycle NMA'!AH238</f>
        <v>9.5068429547826319E-11</v>
      </c>
      <c r="V237" s="12">
        <f t="shared" si="45"/>
        <v>0</v>
      </c>
      <c r="W237" s="41">
        <f>'Survival-1cycle NMA'!AI238</f>
        <v>2.7368949868133421E-5</v>
      </c>
      <c r="X237" s="41">
        <f>'Survival-1cycle NMA'!AF238</f>
        <v>9.5714536061381223E-5</v>
      </c>
      <c r="Y237" s="12">
        <f t="shared" si="46"/>
        <v>0</v>
      </c>
      <c r="Z237" s="41">
        <f>'Survival-1cycle NMA'!AG238</f>
        <v>5.9149221506573898E-3</v>
      </c>
      <c r="AA237" s="41">
        <f>'Survival-1cycle NMA'!AN238</f>
        <v>2.6365730085444366E-6</v>
      </c>
      <c r="AB237" s="12">
        <f t="shared" si="47"/>
        <v>2.6365724515286693E-6</v>
      </c>
      <c r="AC237" s="41">
        <f>'Survival-1cycle NMA'!AO238</f>
        <v>5.5701576718164624E-13</v>
      </c>
      <c r="AD237" s="41">
        <f>'Survival-1cycle NMA'!AJ238</f>
        <v>3.104400161625728E-15</v>
      </c>
      <c r="AE237" s="12">
        <f t="shared" si="48"/>
        <v>0</v>
      </c>
      <c r="AF237" s="41">
        <f>'Survival-1cycle NMA'!AK238</f>
        <v>3.6616984291228875E-3</v>
      </c>
      <c r="AG237" s="12">
        <v>1.45340407059902E-2</v>
      </c>
      <c r="AH237" s="12">
        <f t="shared" si="49"/>
        <v>1.4457575052215911E-2</v>
      </c>
      <c r="AI237" s="12">
        <v>7.6465653774289799E-5</v>
      </c>
      <c r="AJ237" s="41">
        <f>'Survival-1cycle NMA'!AL238</f>
        <v>8.9594524643109948E-65</v>
      </c>
      <c r="AK237" s="12">
        <f t="shared" si="50"/>
        <v>0</v>
      </c>
      <c r="AL237" s="41">
        <f>'Survival-1cycle NMA'!AM238</f>
        <v>1.6503208433569909E-6</v>
      </c>
      <c r="AM237" s="41">
        <f>'Survival-1cycle NMA'!AN238</f>
        <v>2.6365730085444366E-6</v>
      </c>
      <c r="AN237" s="12">
        <f t="shared" si="51"/>
        <v>2.6365724515286693E-6</v>
      </c>
      <c r="AO237" s="41">
        <f>'Survival-1cycle NMA'!AO238</f>
        <v>5.5701576718164624E-13</v>
      </c>
    </row>
    <row r="238" spans="1:41">
      <c r="A238" s="12">
        <v>235</v>
      </c>
      <c r="B238" s="12">
        <f t="shared" si="39"/>
        <v>13.463013698630137</v>
      </c>
      <c r="C238" s="41">
        <f>'Survival-1cycle NMA'!AD239</f>
        <v>2.2214352933913427E-13</v>
      </c>
      <c r="D238" s="41">
        <f>'Survival-1cycle NMA'!AE239</f>
        <v>4.9845581832237869E-2</v>
      </c>
      <c r="E238" s="12">
        <f t="shared" si="40"/>
        <v>0</v>
      </c>
      <c r="F238" s="12">
        <v>1.4403375290958E-2</v>
      </c>
      <c r="G238" s="12">
        <v>7.5041585926076499E-5</v>
      </c>
      <c r="H238" s="12">
        <f t="shared" si="41"/>
        <v>1.4328333705031924E-2</v>
      </c>
      <c r="I238" s="41">
        <f>'Survival-1cycle NMA'!AF239</f>
        <v>9.213351382193199E-5</v>
      </c>
      <c r="J238" s="12">
        <f t="shared" si="42"/>
        <v>0</v>
      </c>
      <c r="K238" s="41">
        <f>'Survival-1cycle NMA'!AG239</f>
        <v>5.856509362868613E-3</v>
      </c>
      <c r="L238" s="12">
        <v>9.7549916648669108E-3</v>
      </c>
      <c r="M238" s="12">
        <v>1.4403375290958E-2</v>
      </c>
      <c r="N238" s="12">
        <v>7.5041585926076499E-5</v>
      </c>
      <c r="O238" s="41">
        <f>'Survival-1cycle NMA'!AF239</f>
        <v>9.213351382193199E-5</v>
      </c>
      <c r="P238" s="12">
        <f t="shared" si="43"/>
        <v>0</v>
      </c>
      <c r="Q238" s="41">
        <f>'Survival-1cycle NMA'!AG239</f>
        <v>5.856509362868613E-3</v>
      </c>
      <c r="R238" s="12">
        <v>1.4403375290958E-2</v>
      </c>
      <c r="S238" s="12">
        <f t="shared" si="44"/>
        <v>1.4328333705031924E-2</v>
      </c>
      <c r="T238" s="12">
        <v>7.5041585926076499E-5</v>
      </c>
      <c r="U238" s="41">
        <f>'Survival-1cycle NMA'!AH239</f>
        <v>8.1992138781524404E-11</v>
      </c>
      <c r="V238" s="12">
        <f t="shared" si="45"/>
        <v>0</v>
      </c>
      <c r="W238" s="41">
        <f>'Survival-1cycle NMA'!AI239</f>
        <v>2.6572791925682145E-5</v>
      </c>
      <c r="X238" s="41">
        <f>'Survival-1cycle NMA'!AF239</f>
        <v>9.213351382193199E-5</v>
      </c>
      <c r="Y238" s="12">
        <f t="shared" si="46"/>
        <v>0</v>
      </c>
      <c r="Z238" s="41">
        <f>'Survival-1cycle NMA'!AG239</f>
        <v>5.856509362868613E-3</v>
      </c>
      <c r="AA238" s="41">
        <f>'Survival-1cycle NMA'!AN239</f>
        <v>2.495593682128694E-6</v>
      </c>
      <c r="AB238" s="12">
        <f t="shared" si="47"/>
        <v>2.495593170624364E-6</v>
      </c>
      <c r="AC238" s="41">
        <f>'Survival-1cycle NMA'!AO239</f>
        <v>5.1150433005190953E-13</v>
      </c>
      <c r="AD238" s="41">
        <f>'Survival-1cycle NMA'!AJ239</f>
        <v>2.3995909243425774E-15</v>
      </c>
      <c r="AE238" s="12">
        <f t="shared" si="48"/>
        <v>0</v>
      </c>
      <c r="AF238" s="41">
        <f>'Survival-1cycle NMA'!AK239</f>
        <v>3.6173305636905285E-3</v>
      </c>
      <c r="AG238" s="12">
        <v>1.4403375290958E-2</v>
      </c>
      <c r="AH238" s="12">
        <f t="shared" si="49"/>
        <v>1.4328333705031924E-2</v>
      </c>
      <c r="AI238" s="12">
        <v>7.5041585926076499E-5</v>
      </c>
      <c r="AJ238" s="41">
        <f>'Survival-1cycle NMA'!AL239</f>
        <v>2.0510606358614914E-65</v>
      </c>
      <c r="AK238" s="12">
        <f t="shared" si="50"/>
        <v>0</v>
      </c>
      <c r="AL238" s="41">
        <f>'Survival-1cycle NMA'!AM239</f>
        <v>1.5892995119026343E-6</v>
      </c>
      <c r="AM238" s="41">
        <f>'Survival-1cycle NMA'!AN239</f>
        <v>2.495593682128694E-6</v>
      </c>
      <c r="AN238" s="12">
        <f t="shared" si="51"/>
        <v>2.495593170624364E-6</v>
      </c>
      <c r="AO238" s="41">
        <f>'Survival-1cycle NMA'!AO239</f>
        <v>5.1150433005190953E-13</v>
      </c>
    </row>
    <row r="239" spans="1:41">
      <c r="A239" s="12">
        <v>236</v>
      </c>
      <c r="B239" s="12">
        <f t="shared" si="39"/>
        <v>13.520547945205479</v>
      </c>
      <c r="C239" s="41">
        <f>'Survival-1cycle NMA'!AD240</f>
        <v>1.8177770663521921E-13</v>
      </c>
      <c r="D239" s="41">
        <f>'Survival-1cycle NMA'!AE240</f>
        <v>4.9633958875473304E-2</v>
      </c>
      <c r="E239" s="12">
        <f t="shared" si="40"/>
        <v>0</v>
      </c>
      <c r="F239" s="12">
        <v>1.4274272174938599E-2</v>
      </c>
      <c r="G239" s="12">
        <v>7.3648414797012598E-5</v>
      </c>
      <c r="H239" s="12">
        <f t="shared" si="41"/>
        <v>1.4200623760141588E-2</v>
      </c>
      <c r="I239" s="41">
        <f>'Survival-1cycle NMA'!AF240</f>
        <v>8.8687864175205868E-5</v>
      </c>
      <c r="J239" s="12">
        <f t="shared" si="42"/>
        <v>0</v>
      </c>
      <c r="K239" s="41">
        <f>'Survival-1cycle NMA'!AG240</f>
        <v>5.7988563642018933E-3</v>
      </c>
      <c r="L239" s="12">
        <v>9.6489145964683502E-3</v>
      </c>
      <c r="M239" s="12">
        <v>1.4274272174938599E-2</v>
      </c>
      <c r="N239" s="12">
        <v>7.3648414797012598E-5</v>
      </c>
      <c r="O239" s="41">
        <f>'Survival-1cycle NMA'!AF240</f>
        <v>8.8687864175205868E-5</v>
      </c>
      <c r="P239" s="12">
        <f t="shared" si="43"/>
        <v>0</v>
      </c>
      <c r="Q239" s="41">
        <f>'Survival-1cycle NMA'!AG240</f>
        <v>5.7988563642018933E-3</v>
      </c>
      <c r="R239" s="12">
        <v>1.4274272174938599E-2</v>
      </c>
      <c r="S239" s="12">
        <f t="shared" si="44"/>
        <v>1.4200623760141588E-2</v>
      </c>
      <c r="T239" s="12">
        <v>7.3648414797012598E-5</v>
      </c>
      <c r="U239" s="41">
        <f>'Survival-1cycle NMA'!AH240</f>
        <v>7.069209313886658E-11</v>
      </c>
      <c r="V239" s="12">
        <f t="shared" si="45"/>
        <v>0</v>
      </c>
      <c r="W239" s="41">
        <f>'Survival-1cycle NMA'!AI240</f>
        <v>2.5801775505809257E-5</v>
      </c>
      <c r="X239" s="41">
        <f>'Survival-1cycle NMA'!AF240</f>
        <v>8.8687864175205868E-5</v>
      </c>
      <c r="Y239" s="12">
        <f t="shared" si="46"/>
        <v>0</v>
      </c>
      <c r="Z239" s="41">
        <f>'Survival-1cycle NMA'!AG240</f>
        <v>5.7988563642018933E-3</v>
      </c>
      <c r="AA239" s="41">
        <f>'Survival-1cycle NMA'!AN240</f>
        <v>2.3621872776228144E-6</v>
      </c>
      <c r="AB239" s="12">
        <f t="shared" si="47"/>
        <v>2.362186807812771E-6</v>
      </c>
      <c r="AC239" s="41">
        <f>'Survival-1cycle NMA'!AO240</f>
        <v>4.6981004334518902E-13</v>
      </c>
      <c r="AD239" s="41">
        <f>'Survival-1cycle NMA'!AJ240</f>
        <v>1.8531405260592709E-15</v>
      </c>
      <c r="AE239" s="12">
        <f t="shared" si="48"/>
        <v>0</v>
      </c>
      <c r="AF239" s="41">
        <f>'Survival-1cycle NMA'!AK240</f>
        <v>3.5736329112586399E-3</v>
      </c>
      <c r="AG239" s="12">
        <v>1.4274272174938599E-2</v>
      </c>
      <c r="AH239" s="12">
        <f t="shared" si="49"/>
        <v>1.4200623760141588E-2</v>
      </c>
      <c r="AI239" s="12">
        <v>7.3648414797012598E-5</v>
      </c>
      <c r="AJ239" s="41">
        <f>'Survival-1cycle NMA'!AL240</f>
        <v>4.6551835379281803E-66</v>
      </c>
      <c r="AK239" s="12">
        <f t="shared" si="50"/>
        <v>0</v>
      </c>
      <c r="AL239" s="41">
        <f>'Survival-1cycle NMA'!AM240</f>
        <v>1.5306858116394041E-6</v>
      </c>
      <c r="AM239" s="41">
        <f>'Survival-1cycle NMA'!AN240</f>
        <v>2.3621872776228144E-6</v>
      </c>
      <c r="AN239" s="12">
        <f t="shared" si="51"/>
        <v>2.362186807812771E-6</v>
      </c>
      <c r="AO239" s="41">
        <f>'Survival-1cycle NMA'!AO240</f>
        <v>4.6981004334518902E-13</v>
      </c>
    </row>
    <row r="240" spans="1:41">
      <c r="A240" s="12">
        <v>237</v>
      </c>
      <c r="B240" s="12">
        <f t="shared" si="39"/>
        <v>13.578082191780823</v>
      </c>
      <c r="C240" s="41">
        <f>'Survival-1cycle NMA'!AD241</f>
        <v>1.4866761932249676E-13</v>
      </c>
      <c r="D240" s="41">
        <f>'Survival-1cycle NMA'!AE241</f>
        <v>4.9423931092038284E-2</v>
      </c>
      <c r="E240" s="12">
        <f t="shared" si="40"/>
        <v>0</v>
      </c>
      <c r="F240" s="12">
        <v>1.41467077613147E-2</v>
      </c>
      <c r="G240" s="12">
        <v>7.2285372524399203E-5</v>
      </c>
      <c r="H240" s="12">
        <f t="shared" si="41"/>
        <v>1.4074422388790302E-2</v>
      </c>
      <c r="I240" s="41">
        <f>'Survival-1cycle NMA'!AF241</f>
        <v>8.5372414605990241E-5</v>
      </c>
      <c r="J240" s="12">
        <f t="shared" si="42"/>
        <v>0</v>
      </c>
      <c r="K240" s="41">
        <f>'Survival-1cycle NMA'!AG241</f>
        <v>5.7419507712117984E-3</v>
      </c>
      <c r="L240" s="12">
        <v>9.5442900411571597E-3</v>
      </c>
      <c r="M240" s="12">
        <v>1.41467077613147E-2</v>
      </c>
      <c r="N240" s="12">
        <v>7.2285372524399203E-5</v>
      </c>
      <c r="O240" s="41">
        <f>'Survival-1cycle NMA'!AF241</f>
        <v>8.5372414605990241E-5</v>
      </c>
      <c r="P240" s="12">
        <f t="shared" si="43"/>
        <v>0</v>
      </c>
      <c r="Q240" s="41">
        <f>'Survival-1cycle NMA'!AG241</f>
        <v>5.7419507712117984E-3</v>
      </c>
      <c r="R240" s="12">
        <v>1.41467077613147E-2</v>
      </c>
      <c r="S240" s="12">
        <f t="shared" si="44"/>
        <v>1.4074422388790302E-2</v>
      </c>
      <c r="T240" s="12">
        <v>7.2285372524399203E-5</v>
      </c>
      <c r="U240" s="41">
        <f>'Survival-1cycle NMA'!AH241</f>
        <v>6.0930184789611923E-11</v>
      </c>
      <c r="V240" s="12">
        <f t="shared" si="45"/>
        <v>0</v>
      </c>
      <c r="W240" s="41">
        <f>'Survival-1cycle NMA'!AI241</f>
        <v>2.505504334543279E-5</v>
      </c>
      <c r="X240" s="41">
        <f>'Survival-1cycle NMA'!AF241</f>
        <v>8.5372414605990241E-5</v>
      </c>
      <c r="Y240" s="12">
        <f t="shared" si="46"/>
        <v>0</v>
      </c>
      <c r="Z240" s="41">
        <f>'Survival-1cycle NMA'!AG241</f>
        <v>5.7419507712117984E-3</v>
      </c>
      <c r="AA240" s="41">
        <f>'Survival-1cycle NMA'!AN241</f>
        <v>2.2359451227337775E-6</v>
      </c>
      <c r="AB240" s="12">
        <f t="shared" si="47"/>
        <v>2.2359446911292975E-6</v>
      </c>
      <c r="AC240" s="41">
        <f>'Survival-1cycle NMA'!AO241</f>
        <v>4.3160448006823811E-13</v>
      </c>
      <c r="AD240" s="41">
        <f>'Survival-1cycle NMA'!AJ241</f>
        <v>1.429853068571849E-15</v>
      </c>
      <c r="AE240" s="12">
        <f t="shared" si="48"/>
        <v>0</v>
      </c>
      <c r="AF240" s="41">
        <f>'Survival-1cycle NMA'!AK241</f>
        <v>3.530593263594283E-3</v>
      </c>
      <c r="AG240" s="12">
        <v>1.41467077613147E-2</v>
      </c>
      <c r="AH240" s="12">
        <f t="shared" si="49"/>
        <v>1.4074422388790302E-2</v>
      </c>
      <c r="AI240" s="12">
        <v>7.2285372524399203E-5</v>
      </c>
      <c r="AJ240" s="41">
        <f>'Survival-1cycle NMA'!AL241</f>
        <v>1.0474899809231314E-66</v>
      </c>
      <c r="AK240" s="12">
        <f t="shared" si="50"/>
        <v>0</v>
      </c>
      <c r="AL240" s="41">
        <f>'Survival-1cycle NMA'!AM241</f>
        <v>1.4743787274454754E-6</v>
      </c>
      <c r="AM240" s="41">
        <f>'Survival-1cycle NMA'!AN241</f>
        <v>2.2359451227337775E-6</v>
      </c>
      <c r="AN240" s="12">
        <f t="shared" si="51"/>
        <v>2.2359446911292975E-6</v>
      </c>
      <c r="AO240" s="41">
        <f>'Survival-1cycle NMA'!AO241</f>
        <v>4.3160448006823811E-13</v>
      </c>
    </row>
    <row r="241" spans="1:41">
      <c r="A241" s="12">
        <v>238</v>
      </c>
      <c r="B241" s="12">
        <f t="shared" si="39"/>
        <v>13.635616438356164</v>
      </c>
      <c r="C241" s="41">
        <f>'Survival-1cycle NMA'!AD242</f>
        <v>1.2152379688645622E-13</v>
      </c>
      <c r="D241" s="41">
        <f>'Survival-1cycle NMA'!AE242</f>
        <v>4.921548062558747E-2</v>
      </c>
      <c r="E241" s="12">
        <f t="shared" si="40"/>
        <v>0</v>
      </c>
      <c r="F241" s="12">
        <v>1.4020658887044001E-2</v>
      </c>
      <c r="G241" s="12">
        <v>7.0951712801974596E-5</v>
      </c>
      <c r="H241" s="12">
        <f t="shared" si="41"/>
        <v>1.3949707174242026E-2</v>
      </c>
      <c r="I241" s="41">
        <f>'Survival-1cycle NMA'!AF242</f>
        <v>8.2182192436266378E-5</v>
      </c>
      <c r="J241" s="12">
        <f t="shared" si="42"/>
        <v>0</v>
      </c>
      <c r="K241" s="41">
        <f>'Survival-1cycle NMA'!AG242</f>
        <v>5.6857804443552163E-3</v>
      </c>
      <c r="L241" s="12">
        <v>9.4410937989497096E-3</v>
      </c>
      <c r="M241" s="12">
        <v>1.4020658887044001E-2</v>
      </c>
      <c r="N241" s="12">
        <v>7.0951712801974596E-5</v>
      </c>
      <c r="O241" s="41">
        <f>'Survival-1cycle NMA'!AF242</f>
        <v>8.2182192436266378E-5</v>
      </c>
      <c r="P241" s="12">
        <f t="shared" si="43"/>
        <v>0</v>
      </c>
      <c r="Q241" s="41">
        <f>'Survival-1cycle NMA'!AG242</f>
        <v>5.6857804443552163E-3</v>
      </c>
      <c r="R241" s="12">
        <v>1.4020658887044001E-2</v>
      </c>
      <c r="S241" s="12">
        <f t="shared" si="44"/>
        <v>1.3949707174242026E-2</v>
      </c>
      <c r="T241" s="12">
        <v>7.0951712801974596E-5</v>
      </c>
      <c r="U241" s="41">
        <f>'Survival-1cycle NMA'!AH242</f>
        <v>5.2499778901835628E-11</v>
      </c>
      <c r="V241" s="12">
        <f t="shared" si="45"/>
        <v>0</v>
      </c>
      <c r="W241" s="41">
        <f>'Survival-1cycle NMA'!AI242</f>
        <v>2.4331769592499558E-5</v>
      </c>
      <c r="X241" s="41">
        <f>'Survival-1cycle NMA'!AF242</f>
        <v>8.2182192436266378E-5</v>
      </c>
      <c r="Y241" s="12">
        <f t="shared" si="46"/>
        <v>0</v>
      </c>
      <c r="Z241" s="41">
        <f>'Survival-1cycle NMA'!AG242</f>
        <v>5.6857804443552163E-3</v>
      </c>
      <c r="AA241" s="41">
        <f>'Survival-1cycle NMA'!AN242</f>
        <v>2.116480701342661E-6</v>
      </c>
      <c r="AB241" s="12">
        <f t="shared" si="47"/>
        <v>2.1164803047544782E-6</v>
      </c>
      <c r="AC241" s="41">
        <f>'Survival-1cycle NMA'!AO242</f>
        <v>3.9658818298800162E-13</v>
      </c>
      <c r="AD241" s="41">
        <f>'Survival-1cycle NMA'!AJ242</f>
        <v>1.102266653198421E-15</v>
      </c>
      <c r="AE241" s="12">
        <f t="shared" si="48"/>
        <v>0</v>
      </c>
      <c r="AF241" s="41">
        <f>'Survival-1cycle NMA'!AK242</f>
        <v>3.4881996738607888E-3</v>
      </c>
      <c r="AG241" s="12">
        <v>1.4020658887044001E-2</v>
      </c>
      <c r="AH241" s="12">
        <f t="shared" si="49"/>
        <v>1.3949707174242026E-2</v>
      </c>
      <c r="AI241" s="12">
        <v>7.0951712801974596E-5</v>
      </c>
      <c r="AJ241" s="41">
        <f>'Survival-1cycle NMA'!AL242</f>
        <v>2.3367443650035369E-67</v>
      </c>
      <c r="AK241" s="12">
        <f t="shared" si="50"/>
        <v>0</v>
      </c>
      <c r="AL241" s="41">
        <f>'Survival-1cycle NMA'!AM242</f>
        <v>1.4202817367139361E-6</v>
      </c>
      <c r="AM241" s="41">
        <f>'Survival-1cycle NMA'!AN242</f>
        <v>2.116480701342661E-6</v>
      </c>
      <c r="AN241" s="12">
        <f t="shared" si="51"/>
        <v>2.1164803047544782E-6</v>
      </c>
      <c r="AO241" s="41">
        <f>'Survival-1cycle NMA'!AO242</f>
        <v>3.9658818298800162E-13</v>
      </c>
    </row>
    <row r="242" spans="1:41">
      <c r="A242" s="12">
        <v>239</v>
      </c>
      <c r="B242" s="12">
        <f t="shared" si="39"/>
        <v>13.693150684931506</v>
      </c>
      <c r="C242" s="41">
        <f>'Survival-1cycle NMA'!AD243</f>
        <v>9.9283209757114887E-14</v>
      </c>
      <c r="D242" s="41">
        <f>'Survival-1cycle NMA'!AE243</f>
        <v>4.9008589888058625E-2</v>
      </c>
      <c r="E242" s="12">
        <f t="shared" si="40"/>
        <v>0</v>
      </c>
      <c r="F242" s="12">
        <v>1.38961028132385E-2</v>
      </c>
      <c r="G242" s="12">
        <v>6.96467102042751E-5</v>
      </c>
      <c r="H242" s="12">
        <f t="shared" si="41"/>
        <v>1.3826456103034224E-2</v>
      </c>
      <c r="I242" s="41">
        <f>'Survival-1cycle NMA'!AF243</f>
        <v>7.9112417015932837E-5</v>
      </c>
      <c r="J242" s="12">
        <f t="shared" si="42"/>
        <v>0</v>
      </c>
      <c r="K242" s="41">
        <f>'Survival-1cycle NMA'!AG243</f>
        <v>5.6303334823417026E-3</v>
      </c>
      <c r="L242" s="12">
        <v>9.3393021474932007E-3</v>
      </c>
      <c r="M242" s="12">
        <v>1.38961028132385E-2</v>
      </c>
      <c r="N242" s="12">
        <v>6.96467102042751E-5</v>
      </c>
      <c r="O242" s="41">
        <f>'Survival-1cycle NMA'!AF243</f>
        <v>7.9112417015932837E-5</v>
      </c>
      <c r="P242" s="12">
        <f t="shared" si="43"/>
        <v>0</v>
      </c>
      <c r="Q242" s="41">
        <f>'Survival-1cycle NMA'!AG243</f>
        <v>5.6303334823417026E-3</v>
      </c>
      <c r="R242" s="12">
        <v>1.38961028132385E-2</v>
      </c>
      <c r="S242" s="12">
        <f t="shared" si="44"/>
        <v>1.3826456103034224E-2</v>
      </c>
      <c r="T242" s="12">
        <v>6.96467102042751E-5</v>
      </c>
      <c r="U242" s="41">
        <f>'Survival-1cycle NMA'!AH243</f>
        <v>4.522161549432521E-11</v>
      </c>
      <c r="V242" s="12">
        <f t="shared" si="45"/>
        <v>0</v>
      </c>
      <c r="W242" s="41">
        <f>'Survival-1cycle NMA'!AI243</f>
        <v>2.3631158574542509E-5</v>
      </c>
      <c r="X242" s="41">
        <f>'Survival-1cycle NMA'!AF243</f>
        <v>7.9112417015932837E-5</v>
      </c>
      <c r="Y242" s="12">
        <f t="shared" si="46"/>
        <v>0</v>
      </c>
      <c r="Z242" s="41">
        <f>'Survival-1cycle NMA'!AG243</f>
        <v>5.6303334823417026E-3</v>
      </c>
      <c r="AA242" s="41">
        <f>'Survival-1cycle NMA'!AN243</f>
        <v>2.0034284467565569E-6</v>
      </c>
      <c r="AB242" s="12">
        <f t="shared" si="47"/>
        <v>2.0034280822685105E-6</v>
      </c>
      <c r="AC242" s="41">
        <f>'Survival-1cycle NMA'!AO243</f>
        <v>3.6448804649093241E-13</v>
      </c>
      <c r="AD242" s="41">
        <f>'Survival-1cycle NMA'!AJ243</f>
        <v>8.4897403501888516E-16</v>
      </c>
      <c r="AE242" s="12">
        <f t="shared" si="48"/>
        <v>0</v>
      </c>
      <c r="AF242" s="41">
        <f>'Survival-1cycle NMA'!AK243</f>
        <v>3.4464404501692502E-3</v>
      </c>
      <c r="AG242" s="12">
        <v>1.38961028132385E-2</v>
      </c>
      <c r="AH242" s="12">
        <f t="shared" si="49"/>
        <v>1.3826456103034224E-2</v>
      </c>
      <c r="AI242" s="12">
        <v>6.96467102042751E-5</v>
      </c>
      <c r="AJ242" s="41">
        <f>'Survival-1cycle NMA'!AL243</f>
        <v>5.1679023450501652E-68</v>
      </c>
      <c r="AK242" s="12">
        <f t="shared" si="50"/>
        <v>0</v>
      </c>
      <c r="AL242" s="41">
        <f>'Survival-1cycle NMA'!AM243</f>
        <v>1.3683025981843703E-6</v>
      </c>
      <c r="AM242" s="41">
        <f>'Survival-1cycle NMA'!AN243</f>
        <v>2.0034284467565569E-6</v>
      </c>
      <c r="AN242" s="12">
        <f t="shared" si="51"/>
        <v>2.0034280822685105E-6</v>
      </c>
      <c r="AO242" s="41">
        <f>'Survival-1cycle NMA'!AO243</f>
        <v>3.6448804649093241E-13</v>
      </c>
    </row>
    <row r="243" spans="1:41">
      <c r="A243" s="12">
        <v>240</v>
      </c>
      <c r="B243" s="12">
        <f t="shared" si="39"/>
        <v>13.75068493150685</v>
      </c>
      <c r="C243" s="41">
        <f>'Survival-1cycle NMA'!AD244</f>
        <v>8.107000159708345E-14</v>
      </c>
      <c r="D243" s="41">
        <f>'Survival-1cycle NMA'!AE244</f>
        <v>4.8803241554591502E-2</v>
      </c>
      <c r="E243" s="12">
        <f t="shared" si="40"/>
        <v>0</v>
      </c>
      <c r="F243" s="12">
        <v>1.37730172159797E-2</v>
      </c>
      <c r="G243" s="12">
        <v>6.8369659534404896E-5</v>
      </c>
      <c r="H243" s="12">
        <f t="shared" si="41"/>
        <v>1.3704647556445295E-2</v>
      </c>
      <c r="I243" s="41">
        <f>'Survival-1cycle NMA'!AF244</f>
        <v>7.615849222230515E-5</v>
      </c>
      <c r="J243" s="12">
        <f t="shared" si="42"/>
        <v>0</v>
      </c>
      <c r="K243" s="41">
        <f>'Survival-1cycle NMA'!AG244</f>
        <v>5.5755982166344814E-3</v>
      </c>
      <c r="L243" s="12">
        <v>9.2388918311321292E-3</v>
      </c>
      <c r="M243" s="12">
        <v>1.37730172159797E-2</v>
      </c>
      <c r="N243" s="12">
        <v>6.8369659534404896E-5</v>
      </c>
      <c r="O243" s="41">
        <f>'Survival-1cycle NMA'!AF244</f>
        <v>7.615849222230515E-5</v>
      </c>
      <c r="P243" s="12">
        <f t="shared" si="43"/>
        <v>0</v>
      </c>
      <c r="Q243" s="41">
        <f>'Survival-1cycle NMA'!AG244</f>
        <v>5.5755982166344814E-3</v>
      </c>
      <c r="R243" s="12">
        <v>1.37730172159797E-2</v>
      </c>
      <c r="S243" s="12">
        <f t="shared" si="44"/>
        <v>1.3704647556445295E-2</v>
      </c>
      <c r="T243" s="12">
        <v>6.8369659534404896E-5</v>
      </c>
      <c r="U243" s="41">
        <f>'Survival-1cycle NMA'!AH244</f>
        <v>3.8940236401445961E-11</v>
      </c>
      <c r="V243" s="12">
        <f t="shared" si="45"/>
        <v>0</v>
      </c>
      <c r="W243" s="41">
        <f>'Survival-1cycle NMA'!AI244</f>
        <v>2.2952443618688804E-5</v>
      </c>
      <c r="X243" s="41">
        <f>'Survival-1cycle NMA'!AF244</f>
        <v>7.615849222230515E-5</v>
      </c>
      <c r="Y243" s="12">
        <f t="shared" si="46"/>
        <v>0</v>
      </c>
      <c r="Z243" s="41">
        <f>'Survival-1cycle NMA'!AG244</f>
        <v>5.5755982166344814E-3</v>
      </c>
      <c r="AA243" s="41">
        <f>'Survival-1cycle NMA'!AN244</f>
        <v>1.8964426009870559E-6</v>
      </c>
      <c r="AB243" s="12">
        <f t="shared" si="47"/>
        <v>1.8964422659321151E-6</v>
      </c>
      <c r="AC243" s="41">
        <f>'Survival-1cycle NMA'!AO244</f>
        <v>3.3505494072807415E-13</v>
      </c>
      <c r="AD243" s="41">
        <f>'Survival-1cycle NMA'!AJ244</f>
        <v>6.5330338798673612E-16</v>
      </c>
      <c r="AE243" s="12">
        <f t="shared" si="48"/>
        <v>0</v>
      </c>
      <c r="AF243" s="41">
        <f>'Survival-1cycle NMA'!AK244</f>
        <v>3.4053041493104269E-3</v>
      </c>
      <c r="AG243" s="12">
        <v>1.37730172159797E-2</v>
      </c>
      <c r="AH243" s="12">
        <f t="shared" si="49"/>
        <v>1.3704647556445295E-2</v>
      </c>
      <c r="AI243" s="12">
        <v>6.8369659534404896E-5</v>
      </c>
      <c r="AJ243" s="41">
        <f>'Survival-1cycle NMA'!AL244</f>
        <v>1.1330594208486925E-68</v>
      </c>
      <c r="AK243" s="12">
        <f t="shared" si="50"/>
        <v>0</v>
      </c>
      <c r="AL243" s="41">
        <f>'Survival-1cycle NMA'!AM244</f>
        <v>1.3183531512368602E-6</v>
      </c>
      <c r="AM243" s="41">
        <f>'Survival-1cycle NMA'!AN244</f>
        <v>1.8964426009870559E-6</v>
      </c>
      <c r="AN243" s="12">
        <f t="shared" si="51"/>
        <v>1.8964422659321151E-6</v>
      </c>
      <c r="AO243" s="41">
        <f>'Survival-1cycle NMA'!AO244</f>
        <v>3.3505494072807415E-13</v>
      </c>
    </row>
    <row r="244" spans="1:41">
      <c r="A244" s="12">
        <v>241</v>
      </c>
      <c r="B244" s="12">
        <f t="shared" si="39"/>
        <v>13.808219178082192</v>
      </c>
      <c r="C244" s="41">
        <f>'Survival-1cycle NMA'!AD245</f>
        <v>6.6162941201652966E-14</v>
      </c>
      <c r="D244" s="41">
        <f>'Survival-1cycle NMA'!AE245</f>
        <v>4.859941855856325E-2</v>
      </c>
      <c r="E244" s="12">
        <f t="shared" si="40"/>
        <v>0</v>
      </c>
      <c r="F244" s="12">
        <v>1.36513801773643E-2</v>
      </c>
      <c r="G244" s="12">
        <v>6.7119875194328907E-5</v>
      </c>
      <c r="H244" s="12">
        <f t="shared" si="41"/>
        <v>1.358426030216997E-2</v>
      </c>
      <c r="I244" s="41">
        <f>'Survival-1cycle NMA'!AF245</f>
        <v>7.3315999256044987E-5</v>
      </c>
      <c r="J244" s="12">
        <f t="shared" si="42"/>
        <v>0</v>
      </c>
      <c r="K244" s="41">
        <f>'Survival-1cycle NMA'!AG245</f>
        <v>5.5215632060977389E-3</v>
      </c>
      <c r="L244" s="12">
        <v>9.1398400502603096E-3</v>
      </c>
      <c r="M244" s="12">
        <v>1.36513801773643E-2</v>
      </c>
      <c r="N244" s="12">
        <v>6.7119875194328907E-5</v>
      </c>
      <c r="O244" s="41">
        <f>'Survival-1cycle NMA'!AF245</f>
        <v>7.3315999256044987E-5</v>
      </c>
      <c r="P244" s="12">
        <f t="shared" si="43"/>
        <v>0</v>
      </c>
      <c r="Q244" s="41">
        <f>'Survival-1cycle NMA'!AG245</f>
        <v>5.5215632060977389E-3</v>
      </c>
      <c r="R244" s="12">
        <v>1.36513801773643E-2</v>
      </c>
      <c r="S244" s="12">
        <f t="shared" si="44"/>
        <v>1.358426030216997E-2</v>
      </c>
      <c r="T244" s="12">
        <v>6.7119875194328907E-5</v>
      </c>
      <c r="U244" s="41">
        <f>'Survival-1cycle NMA'!AH245</f>
        <v>3.3520871222322228E-11</v>
      </c>
      <c r="V244" s="12">
        <f t="shared" si="45"/>
        <v>0</v>
      </c>
      <c r="W244" s="41">
        <f>'Survival-1cycle NMA'!AI245</f>
        <v>2.2294885920838819E-5</v>
      </c>
      <c r="X244" s="41">
        <f>'Survival-1cycle NMA'!AF245</f>
        <v>7.3315999256044987E-5</v>
      </c>
      <c r="Y244" s="12">
        <f t="shared" si="46"/>
        <v>0</v>
      </c>
      <c r="Z244" s="41">
        <f>'Survival-1cycle NMA'!AG245</f>
        <v>5.5215632060977389E-3</v>
      </c>
      <c r="AA244" s="41">
        <f>'Survival-1cycle NMA'!AN245</f>
        <v>1.7951961364271339E-6</v>
      </c>
      <c r="AB244" s="12">
        <f t="shared" si="47"/>
        <v>1.7951958283655789E-6</v>
      </c>
      <c r="AC244" s="41">
        <f>'Survival-1cycle NMA'!AO245</f>
        <v>3.0806155510021465E-13</v>
      </c>
      <c r="AD244" s="41">
        <f>'Survival-1cycle NMA'!AJ245</f>
        <v>5.0228297318103832E-16</v>
      </c>
      <c r="AE244" s="12">
        <f t="shared" si="48"/>
        <v>0</v>
      </c>
      <c r="AF244" s="41">
        <f>'Survival-1cycle NMA'!AK245</f>
        <v>3.3647795706613728E-3</v>
      </c>
      <c r="AG244" s="12">
        <v>1.36513801773643E-2</v>
      </c>
      <c r="AH244" s="12">
        <f t="shared" si="49"/>
        <v>1.358426030216997E-2</v>
      </c>
      <c r="AI244" s="12">
        <v>6.7119875194328907E-5</v>
      </c>
      <c r="AJ244" s="41">
        <f>'Survival-1cycle NMA'!AL245</f>
        <v>2.4627476116321449E-69</v>
      </c>
      <c r="AK244" s="12">
        <f t="shared" si="50"/>
        <v>0</v>
      </c>
      <c r="AL244" s="41">
        <f>'Survival-1cycle NMA'!AM245</f>
        <v>1.270349125103447E-6</v>
      </c>
      <c r="AM244" s="41">
        <f>'Survival-1cycle NMA'!AN245</f>
        <v>1.7951961364271339E-6</v>
      </c>
      <c r="AN244" s="12">
        <f t="shared" si="51"/>
        <v>1.7951958283655789E-6</v>
      </c>
      <c r="AO244" s="41">
        <f>'Survival-1cycle NMA'!AO245</f>
        <v>3.0806155510021465E-13</v>
      </c>
    </row>
    <row r="245" spans="1:41">
      <c r="A245" s="12">
        <v>242</v>
      </c>
      <c r="B245" s="12">
        <f t="shared" si="39"/>
        <v>13.865753424657534</v>
      </c>
      <c r="C245" s="41">
        <f>'Survival-1cycle NMA'!AD246</f>
        <v>5.3968460220750092E-14</v>
      </c>
      <c r="D245" s="41">
        <f>'Survival-1cycle NMA'!AE246</f>
        <v>4.8397104086737128E-2</v>
      </c>
      <c r="E245" s="12">
        <f t="shared" si="40"/>
        <v>0</v>
      </c>
      <c r="F245" s="12">
        <v>1.3531170176773501E-2</v>
      </c>
      <c r="G245" s="12">
        <v>6.5896690576832095E-5</v>
      </c>
      <c r="H245" s="12">
        <f t="shared" si="41"/>
        <v>1.3465273486196668E-2</v>
      </c>
      <c r="I245" s="41">
        <f>'Survival-1cycle NMA'!AF246</f>
        <v>7.0580689721667927E-5</v>
      </c>
      <c r="J245" s="12">
        <f t="shared" si="42"/>
        <v>0</v>
      </c>
      <c r="K245" s="41">
        <f>'Survival-1cycle NMA'!AG246</f>
        <v>5.4682172317855032E-3</v>
      </c>
      <c r="L245" s="12">
        <v>9.0421244509497796E-3</v>
      </c>
      <c r="M245" s="12">
        <v>1.3531170176773501E-2</v>
      </c>
      <c r="N245" s="12">
        <v>6.5896690576832095E-5</v>
      </c>
      <c r="O245" s="41">
        <f>'Survival-1cycle NMA'!AF246</f>
        <v>7.0580689721667927E-5</v>
      </c>
      <c r="P245" s="12">
        <f t="shared" si="43"/>
        <v>0</v>
      </c>
      <c r="Q245" s="41">
        <f>'Survival-1cycle NMA'!AG246</f>
        <v>5.4682172317855032E-3</v>
      </c>
      <c r="R245" s="12">
        <v>1.3531170176773501E-2</v>
      </c>
      <c r="S245" s="12">
        <f t="shared" si="44"/>
        <v>1.3465273486196668E-2</v>
      </c>
      <c r="T245" s="12">
        <v>6.5896690576832095E-5</v>
      </c>
      <c r="U245" s="41">
        <f>'Survival-1cycle NMA'!AH246</f>
        <v>2.8846724298579416E-11</v>
      </c>
      <c r="V245" s="12">
        <f t="shared" si="45"/>
        <v>0</v>
      </c>
      <c r="W245" s="41">
        <f>'Survival-1cycle NMA'!AI246</f>
        <v>2.1657773461837973E-5</v>
      </c>
      <c r="X245" s="41">
        <f>'Survival-1cycle NMA'!AF246</f>
        <v>7.0580689721667927E-5</v>
      </c>
      <c r="Y245" s="12">
        <f t="shared" si="46"/>
        <v>0</v>
      </c>
      <c r="Z245" s="41">
        <f>'Survival-1cycle NMA'!AG246</f>
        <v>5.4682172317855032E-3</v>
      </c>
      <c r="AA245" s="41">
        <f>'Survival-1cycle NMA'!AN246</f>
        <v>1.6993797364978861E-6</v>
      </c>
      <c r="AB245" s="12">
        <f t="shared" si="47"/>
        <v>1.6993794531974458E-6</v>
      </c>
      <c r="AC245" s="41">
        <f>'Survival-1cycle NMA'!AO246</f>
        <v>2.8330044035984223E-13</v>
      </c>
      <c r="AD245" s="41">
        <f>'Survival-1cycle NMA'!AJ246</f>
        <v>3.8582940623255149E-16</v>
      </c>
      <c r="AE245" s="12">
        <f t="shared" si="48"/>
        <v>0</v>
      </c>
      <c r="AF245" s="41">
        <f>'Survival-1cycle NMA'!AK246</f>
        <v>3.3248557502613199E-3</v>
      </c>
      <c r="AG245" s="12">
        <v>1.3531170176773501E-2</v>
      </c>
      <c r="AH245" s="12">
        <f t="shared" si="49"/>
        <v>1.3465273486196668E-2</v>
      </c>
      <c r="AI245" s="12">
        <v>6.5896690576832095E-5</v>
      </c>
      <c r="AJ245" s="41">
        <f>'Survival-1cycle NMA'!AL246</f>
        <v>5.3065164342601853E-70</v>
      </c>
      <c r="AK245" s="12">
        <f t="shared" si="50"/>
        <v>0</v>
      </c>
      <c r="AL245" s="41">
        <f>'Survival-1cycle NMA'!AM246</f>
        <v>1.2242099574816827E-6</v>
      </c>
      <c r="AM245" s="41">
        <f>'Survival-1cycle NMA'!AN246</f>
        <v>1.6993797364978861E-6</v>
      </c>
      <c r="AN245" s="12">
        <f t="shared" si="51"/>
        <v>1.6993794531974458E-6</v>
      </c>
      <c r="AO245" s="41">
        <f>'Survival-1cycle NMA'!AO246</f>
        <v>2.8330044035984223E-13</v>
      </c>
    </row>
    <row r="246" spans="1:41">
      <c r="A246" s="12">
        <v>243</v>
      </c>
      <c r="B246" s="12">
        <f t="shared" si="39"/>
        <v>13.923287671232877</v>
      </c>
      <c r="C246" s="41">
        <f>'Survival-1cycle NMA'!AD247</f>
        <v>4.3998331366817026E-14</v>
      </c>
      <c r="D246" s="41">
        <f>'Survival-1cycle NMA'!AE247</f>
        <v>4.819628157452098E-2</v>
      </c>
      <c r="E246" s="12">
        <f t="shared" si="40"/>
        <v>0</v>
      </c>
      <c r="F246" s="12">
        <v>1.3412366082359101E-2</v>
      </c>
      <c r="G246" s="12">
        <v>6.4699457478331406E-5</v>
      </c>
      <c r="H246" s="12">
        <f t="shared" si="41"/>
        <v>1.334766662488077E-2</v>
      </c>
      <c r="I246" s="41">
        <f>'Survival-1cycle NMA'!AF247</f>
        <v>6.7948478981230879E-5</v>
      </c>
      <c r="J246" s="12">
        <f t="shared" si="42"/>
        <v>0</v>
      </c>
      <c r="K246" s="41">
        <f>'Survival-1cycle NMA'!AG247</f>
        <v>5.4155492918682192E-3</v>
      </c>
      <c r="L246" s="12">
        <v>8.9457231148486593E-3</v>
      </c>
      <c r="M246" s="12">
        <v>1.3412366082359101E-2</v>
      </c>
      <c r="N246" s="12">
        <v>6.4699457478331406E-5</v>
      </c>
      <c r="O246" s="41">
        <f>'Survival-1cycle NMA'!AF247</f>
        <v>6.7948478981230879E-5</v>
      </c>
      <c r="P246" s="12">
        <f t="shared" si="43"/>
        <v>0</v>
      </c>
      <c r="Q246" s="41">
        <f>'Survival-1cycle NMA'!AG247</f>
        <v>5.4155492918682192E-3</v>
      </c>
      <c r="R246" s="12">
        <v>1.3412366082359101E-2</v>
      </c>
      <c r="S246" s="12">
        <f t="shared" si="44"/>
        <v>1.334766662488077E-2</v>
      </c>
      <c r="T246" s="12">
        <v>6.4699457478331406E-5</v>
      </c>
      <c r="U246" s="41">
        <f>'Survival-1cycle NMA'!AH247</f>
        <v>2.4816611947739162E-11</v>
      </c>
      <c r="V246" s="12">
        <f t="shared" si="45"/>
        <v>0</v>
      </c>
      <c r="W246" s="41">
        <f>'Survival-1cycle NMA'!AI247</f>
        <v>2.1040419968568363E-5</v>
      </c>
      <c r="X246" s="41">
        <f>'Survival-1cycle NMA'!AF247</f>
        <v>6.7948478981230879E-5</v>
      </c>
      <c r="Y246" s="12">
        <f t="shared" si="46"/>
        <v>0</v>
      </c>
      <c r="Z246" s="41">
        <f>'Survival-1cycle NMA'!AG247</f>
        <v>5.4155492918682192E-3</v>
      </c>
      <c r="AA246" s="41">
        <f>'Survival-1cycle NMA'!AN247</f>
        <v>1.6087008320250718E-6</v>
      </c>
      <c r="AB246" s="12">
        <f t="shared" si="47"/>
        <v>1.6087005714428411E-6</v>
      </c>
      <c r="AC246" s="41">
        <f>'Survival-1cycle NMA'!AO247</f>
        <v>2.605822306094907E-13</v>
      </c>
      <c r="AD246" s="41">
        <f>'Survival-1cycle NMA'!AJ247</f>
        <v>2.9611185356736391E-16</v>
      </c>
      <c r="AE246" s="12">
        <f t="shared" si="48"/>
        <v>0</v>
      </c>
      <c r="AF246" s="41">
        <f>'Survival-1cycle NMA'!AK247</f>
        <v>3.285521955051599E-3</v>
      </c>
      <c r="AG246" s="12">
        <v>1.3412366082359101E-2</v>
      </c>
      <c r="AH246" s="12">
        <f t="shared" si="49"/>
        <v>1.334766662488077E-2</v>
      </c>
      <c r="AI246" s="12">
        <v>6.4699457478331406E-5</v>
      </c>
      <c r="AJ246" s="41">
        <f>'Survival-1cycle NMA'!AL247</f>
        <v>1.133483167004967E-70</v>
      </c>
      <c r="AK246" s="12">
        <f t="shared" si="50"/>
        <v>0</v>
      </c>
      <c r="AL246" s="41">
        <f>'Survival-1cycle NMA'!AM247</f>
        <v>1.1798586220632756E-6</v>
      </c>
      <c r="AM246" s="41">
        <f>'Survival-1cycle NMA'!AN247</f>
        <v>1.6087008320250718E-6</v>
      </c>
      <c r="AN246" s="12">
        <f t="shared" si="51"/>
        <v>1.6087005714428411E-6</v>
      </c>
      <c r="AO246" s="41">
        <f>'Survival-1cycle NMA'!AO247</f>
        <v>2.605822306094907E-13</v>
      </c>
    </row>
    <row r="247" spans="1:41">
      <c r="A247" s="12">
        <v>244</v>
      </c>
      <c r="B247" s="12">
        <f t="shared" si="39"/>
        <v>13.980821917808219</v>
      </c>
      <c r="C247" s="41">
        <f>'Survival-1cycle NMA'!AD248</f>
        <v>3.5851199401560681E-14</v>
      </c>
      <c r="D247" s="41">
        <f>'Survival-1cycle NMA'!AE248</f>
        <v>4.7996934701333253E-2</v>
      </c>
      <c r="E247" s="12">
        <f t="shared" si="40"/>
        <v>0</v>
      </c>
      <c r="F247" s="12">
        <v>1.3294947142741299E-2</v>
      </c>
      <c r="G247" s="12">
        <v>6.3527545531754404E-5</v>
      </c>
      <c r="H247" s="12">
        <f t="shared" si="41"/>
        <v>1.3231419597209545E-2</v>
      </c>
      <c r="I247" s="41">
        <f>'Survival-1cycle NMA'!AF248</f>
        <v>6.5415439770313843E-5</v>
      </c>
      <c r="J247" s="12">
        <f t="shared" si="42"/>
        <v>0</v>
      </c>
      <c r="K247" s="41">
        <f>'Survival-1cycle NMA'!AG248</f>
        <v>5.3635485966925791E-3</v>
      </c>
      <c r="L247" s="12">
        <v>8.8506145493400003E-3</v>
      </c>
      <c r="M247" s="12">
        <v>1.3294947142741299E-2</v>
      </c>
      <c r="N247" s="12">
        <v>6.3527545531754404E-5</v>
      </c>
      <c r="O247" s="41">
        <f>'Survival-1cycle NMA'!AF248</f>
        <v>6.5415439770313843E-5</v>
      </c>
      <c r="P247" s="12">
        <f t="shared" si="43"/>
        <v>0</v>
      </c>
      <c r="Q247" s="41">
        <f>'Survival-1cycle NMA'!AG248</f>
        <v>5.3635485966925791E-3</v>
      </c>
      <c r="R247" s="12">
        <v>1.3294947142741299E-2</v>
      </c>
      <c r="S247" s="12">
        <f t="shared" si="44"/>
        <v>1.3231419597209545E-2</v>
      </c>
      <c r="T247" s="12">
        <v>6.3527545531754404E-5</v>
      </c>
      <c r="U247" s="41">
        <f>'Survival-1cycle NMA'!AH248</f>
        <v>2.1342905490176579E-11</v>
      </c>
      <c r="V247" s="12">
        <f t="shared" si="45"/>
        <v>0</v>
      </c>
      <c r="W247" s="41">
        <f>'Survival-1cycle NMA'!AI248</f>
        <v>2.0442163917983752E-5</v>
      </c>
      <c r="X247" s="41">
        <f>'Survival-1cycle NMA'!AF248</f>
        <v>6.5415439770313843E-5</v>
      </c>
      <c r="Y247" s="12">
        <f t="shared" si="46"/>
        <v>0</v>
      </c>
      <c r="Z247" s="41">
        <f>'Survival-1cycle NMA'!AG248</f>
        <v>5.3635485966925791E-3</v>
      </c>
      <c r="AA247" s="41">
        <f>'Survival-1cycle NMA'!AN248</f>
        <v>1.5228826902858954E-6</v>
      </c>
      <c r="AB247" s="12">
        <f t="shared" si="47"/>
        <v>1.5228824505518671E-6</v>
      </c>
      <c r="AC247" s="41">
        <f>'Survival-1cycle NMA'!AO248</f>
        <v>2.3973402828068402E-13</v>
      </c>
      <c r="AD247" s="41">
        <f>'Survival-1cycle NMA'!AJ248</f>
        <v>2.2705451245299053E-16</v>
      </c>
      <c r="AE247" s="12">
        <f t="shared" si="48"/>
        <v>0</v>
      </c>
      <c r="AF247" s="41">
        <f>'Survival-1cycle NMA'!AK248</f>
        <v>3.2467676772744438E-3</v>
      </c>
      <c r="AG247" s="12">
        <v>1.3294947142741299E-2</v>
      </c>
      <c r="AH247" s="12">
        <f t="shared" si="49"/>
        <v>1.3231419597209545E-2</v>
      </c>
      <c r="AI247" s="12">
        <v>6.3527545531754404E-5</v>
      </c>
      <c r="AJ247" s="41">
        <f>'Survival-1cycle NMA'!AL248</f>
        <v>2.4001046175864572E-71</v>
      </c>
      <c r="AK247" s="12">
        <f t="shared" si="50"/>
        <v>0</v>
      </c>
      <c r="AL247" s="41">
        <f>'Survival-1cycle NMA'!AM248</f>
        <v>1.1372214645169927E-6</v>
      </c>
      <c r="AM247" s="41">
        <f>'Survival-1cycle NMA'!AN248</f>
        <v>1.5228826902858954E-6</v>
      </c>
      <c r="AN247" s="12">
        <f t="shared" si="51"/>
        <v>1.5228824505518671E-6</v>
      </c>
      <c r="AO247" s="41">
        <f>'Survival-1cycle NMA'!AO248</f>
        <v>2.3973402828068402E-13</v>
      </c>
    </row>
    <row r="248" spans="1:41">
      <c r="A248" s="12">
        <v>245</v>
      </c>
      <c r="B248" s="12">
        <f t="shared" si="39"/>
        <v>14.038356164383561</v>
      </c>
      <c r="C248" s="41">
        <f>'Survival-1cycle NMA'!AD249</f>
        <v>2.9197308953180446E-14</v>
      </c>
      <c r="D248" s="41">
        <f>'Survival-1cycle NMA'!AE249</f>
        <v>4.7799047386073545E-2</v>
      </c>
      <c r="E248" s="12">
        <f t="shared" si="40"/>
        <v>0</v>
      </c>
      <c r="F248" s="12">
        <v>1.31788929789112E-2</v>
      </c>
      <c r="G248" s="12">
        <v>6.2380341658735099E-5</v>
      </c>
      <c r="H248" s="12">
        <f t="shared" si="41"/>
        <v>1.3116512637252465E-2</v>
      </c>
      <c r="I248" s="41">
        <f>'Survival-1cycle NMA'!AF249</f>
        <v>6.2977796065792499E-5</v>
      </c>
      <c r="J248" s="12">
        <f t="shared" si="42"/>
        <v>0</v>
      </c>
      <c r="K248" s="41">
        <f>'Survival-1cycle NMA'!AG249</f>
        <v>5.3122045639708935E-3</v>
      </c>
      <c r="L248" s="12">
        <v>8.7567776779542E-3</v>
      </c>
      <c r="M248" s="12">
        <v>1.31788929789112E-2</v>
      </c>
      <c r="N248" s="12">
        <v>6.2380341658735099E-5</v>
      </c>
      <c r="O248" s="41">
        <f>'Survival-1cycle NMA'!AF249</f>
        <v>6.2977796065792499E-5</v>
      </c>
      <c r="P248" s="12">
        <f t="shared" si="43"/>
        <v>0</v>
      </c>
      <c r="Q248" s="41">
        <f>'Survival-1cycle NMA'!AG249</f>
        <v>5.3122045639708935E-3</v>
      </c>
      <c r="R248" s="12">
        <v>1.31788929789112E-2</v>
      </c>
      <c r="S248" s="12">
        <f t="shared" si="44"/>
        <v>1.3116512637252465E-2</v>
      </c>
      <c r="T248" s="12">
        <v>6.2380341658735099E-5</v>
      </c>
      <c r="U248" s="41">
        <f>'Survival-1cycle NMA'!AH249</f>
        <v>1.8349741149351326E-11</v>
      </c>
      <c r="V248" s="12">
        <f t="shared" si="45"/>
        <v>0</v>
      </c>
      <c r="W248" s="41">
        <f>'Survival-1cycle NMA'!AI249</f>
        <v>1.9862367582201985E-5</v>
      </c>
      <c r="X248" s="41">
        <f>'Survival-1cycle NMA'!AF249</f>
        <v>6.2977796065792499E-5</v>
      </c>
      <c r="Y248" s="12">
        <f t="shared" si="46"/>
        <v>0</v>
      </c>
      <c r="Z248" s="41">
        <f>'Survival-1cycle NMA'!AG249</f>
        <v>5.3122045639708935E-3</v>
      </c>
      <c r="AA248" s="41">
        <f>'Survival-1cycle NMA'!AN249</f>
        <v>1.4416635538331483E-6</v>
      </c>
      <c r="AB248" s="12">
        <f t="shared" si="47"/>
        <v>1.4416633332352115E-6</v>
      </c>
      <c r="AC248" s="41">
        <f>'Survival-1cycle NMA'!AO249</f>
        <v>2.2059793680462238E-13</v>
      </c>
      <c r="AD248" s="41">
        <f>'Survival-1cycle NMA'!AJ249</f>
        <v>1.7394767706211519E-16</v>
      </c>
      <c r="AE248" s="12">
        <f t="shared" si="48"/>
        <v>0</v>
      </c>
      <c r="AF248" s="41">
        <f>'Survival-1cycle NMA'!AK249</f>
        <v>3.2085826290258988E-3</v>
      </c>
      <c r="AG248" s="12">
        <v>1.31788929789112E-2</v>
      </c>
      <c r="AH248" s="12">
        <f t="shared" si="49"/>
        <v>1.3116512637252465E-2</v>
      </c>
      <c r="AI248" s="12">
        <v>6.2380341658735099E-5</v>
      </c>
      <c r="AJ248" s="41">
        <f>'Survival-1cycle NMA'!AL249</f>
        <v>5.0378867669436881E-72</v>
      </c>
      <c r="AK248" s="12">
        <f t="shared" si="50"/>
        <v>0</v>
      </c>
      <c r="AL248" s="41">
        <f>'Survival-1cycle NMA'!AM249</f>
        <v>1.096228046490227E-6</v>
      </c>
      <c r="AM248" s="41">
        <f>'Survival-1cycle NMA'!AN249</f>
        <v>1.4416635538331483E-6</v>
      </c>
      <c r="AN248" s="12">
        <f t="shared" si="51"/>
        <v>1.4416633332352115E-6</v>
      </c>
      <c r="AO248" s="41">
        <f>'Survival-1cycle NMA'!AO249</f>
        <v>2.2059793680462238E-13</v>
      </c>
    </row>
    <row r="249" spans="1:41">
      <c r="A249" s="12">
        <v>246</v>
      </c>
      <c r="B249" s="12">
        <f t="shared" si="39"/>
        <v>14.095890410958905</v>
      </c>
      <c r="C249" s="41">
        <f>'Survival-1cycle NMA'!AD250</f>
        <v>2.376588327920685E-14</v>
      </c>
      <c r="D249" s="41">
        <f>'Survival-1cycle NMA'!AE250</f>
        <v>4.7602603782694049E-2</v>
      </c>
      <c r="E249" s="12">
        <f t="shared" si="40"/>
        <v>0</v>
      </c>
      <c r="F249" s="12">
        <v>1.30641835763321E-2</v>
      </c>
      <c r="G249" s="12">
        <v>6.1257249540402407E-5</v>
      </c>
      <c r="H249" s="12">
        <f t="shared" si="41"/>
        <v>1.3002926326791698E-2</v>
      </c>
      <c r="I249" s="41">
        <f>'Survival-1cycle NMA'!AF250</f>
        <v>6.0631917195357319E-5</v>
      </c>
      <c r="J249" s="12">
        <f t="shared" si="42"/>
        <v>0</v>
      </c>
      <c r="K249" s="41">
        <f>'Survival-1cycle NMA'!AG250</f>
        <v>5.2615068140959712E-3</v>
      </c>
      <c r="L249" s="12">
        <v>8.6641918310273996E-3</v>
      </c>
      <c r="M249" s="12">
        <v>1.30641835763321E-2</v>
      </c>
      <c r="N249" s="12">
        <v>6.1257249540402407E-5</v>
      </c>
      <c r="O249" s="41">
        <f>'Survival-1cycle NMA'!AF250</f>
        <v>6.0631917195357319E-5</v>
      </c>
      <c r="P249" s="12">
        <f t="shared" si="43"/>
        <v>0</v>
      </c>
      <c r="Q249" s="41">
        <f>'Survival-1cycle NMA'!AG250</f>
        <v>5.2615068140959712E-3</v>
      </c>
      <c r="R249" s="12">
        <v>1.30641835763321E-2</v>
      </c>
      <c r="S249" s="12">
        <f t="shared" si="44"/>
        <v>1.3002926326791698E-2</v>
      </c>
      <c r="T249" s="12">
        <v>6.1257249540402407E-5</v>
      </c>
      <c r="U249" s="41">
        <f>'Survival-1cycle NMA'!AH250</f>
        <v>1.5771462769933576E-11</v>
      </c>
      <c r="V249" s="12">
        <f t="shared" si="45"/>
        <v>0</v>
      </c>
      <c r="W249" s="41">
        <f>'Survival-1cycle NMA'!AI250</f>
        <v>1.9300416112857968E-5</v>
      </c>
      <c r="X249" s="41">
        <f>'Survival-1cycle NMA'!AF250</f>
        <v>6.0631917195357319E-5</v>
      </c>
      <c r="Y249" s="12">
        <f t="shared" si="46"/>
        <v>0</v>
      </c>
      <c r="Z249" s="41">
        <f>'Survival-1cycle NMA'!AG250</f>
        <v>5.2615068140959712E-3</v>
      </c>
      <c r="AA249" s="41">
        <f>'Survival-1cycle NMA'!AN250</f>
        <v>1.3647958263647848E-6</v>
      </c>
      <c r="AB249" s="12">
        <f t="shared" si="47"/>
        <v>1.3647956233350576E-6</v>
      </c>
      <c r="AC249" s="41">
        <f>'Survival-1cycle NMA'!AO250</f>
        <v>2.0302972715266296E-13</v>
      </c>
      <c r="AD249" s="41">
        <f>'Survival-1cycle NMA'!AJ250</f>
        <v>1.3314398607914116E-16</v>
      </c>
      <c r="AE249" s="12">
        <f t="shared" si="48"/>
        <v>0</v>
      </c>
      <c r="AF249" s="41">
        <f>'Survival-1cycle NMA'!AK250</f>
        <v>3.1709567369579265E-3</v>
      </c>
      <c r="AG249" s="12">
        <v>1.30641835763321E-2</v>
      </c>
      <c r="AH249" s="12">
        <f t="shared" si="49"/>
        <v>1.3002926326791698E-2</v>
      </c>
      <c r="AI249" s="12">
        <v>6.1257249540402407E-5</v>
      </c>
      <c r="AJ249" s="41">
        <f>'Survival-1cycle NMA'!AL250</f>
        <v>1.0482463838592087E-72</v>
      </c>
      <c r="AK249" s="12">
        <f t="shared" si="50"/>
        <v>0</v>
      </c>
      <c r="AL249" s="41">
        <f>'Survival-1cycle NMA'!AM250</f>
        <v>1.0568109972169522E-6</v>
      </c>
      <c r="AM249" s="41">
        <f>'Survival-1cycle NMA'!AN250</f>
        <v>1.3647958263647848E-6</v>
      </c>
      <c r="AN249" s="12">
        <f t="shared" si="51"/>
        <v>1.3647956233350576E-6</v>
      </c>
      <c r="AO249" s="41">
        <f>'Survival-1cycle NMA'!AO250</f>
        <v>2.0302972715266296E-13</v>
      </c>
    </row>
    <row r="250" spans="1:41">
      <c r="A250" s="12">
        <v>247</v>
      </c>
      <c r="B250" s="12">
        <f t="shared" si="39"/>
        <v>14.153424657534247</v>
      </c>
      <c r="C250" s="41">
        <f>'Survival-1cycle NMA'!AD251</f>
        <v>1.933469997004746E-14</v>
      </c>
      <c r="D250" s="41">
        <f>'Survival-1cycle NMA'!AE251</f>
        <v>4.7407588275870778E-2</v>
      </c>
      <c r="E250" s="12">
        <f t="shared" si="40"/>
        <v>0</v>
      </c>
      <c r="F250" s="12">
        <v>1.29507992772359E-2</v>
      </c>
      <c r="G250" s="12">
        <v>6.01576891060743E-5</v>
      </c>
      <c r="H250" s="12">
        <f t="shared" si="41"/>
        <v>1.2890641588129826E-2</v>
      </c>
      <c r="I250" s="41">
        <f>'Survival-1cycle NMA'!AF251</f>
        <v>5.8374312179152456E-5</v>
      </c>
      <c r="J250" s="12">
        <f t="shared" si="42"/>
        <v>0</v>
      </c>
      <c r="K250" s="41">
        <f>'Survival-1cycle NMA'!AG251</f>
        <v>5.2114451655779024E-3</v>
      </c>
      <c r="L250" s="12">
        <v>8.5728367365990599E-3</v>
      </c>
      <c r="M250" s="12">
        <v>1.29507992772359E-2</v>
      </c>
      <c r="N250" s="12">
        <v>6.01576891060743E-5</v>
      </c>
      <c r="O250" s="41">
        <f>'Survival-1cycle NMA'!AF251</f>
        <v>5.8374312179152456E-5</v>
      </c>
      <c r="P250" s="12">
        <f t="shared" si="43"/>
        <v>0</v>
      </c>
      <c r="Q250" s="41">
        <f>'Survival-1cycle NMA'!AG251</f>
        <v>5.2114451655779024E-3</v>
      </c>
      <c r="R250" s="12">
        <v>1.29507992772359E-2</v>
      </c>
      <c r="S250" s="12">
        <f t="shared" si="44"/>
        <v>1.2890641588129826E-2</v>
      </c>
      <c r="T250" s="12">
        <v>6.01576891060743E-5</v>
      </c>
      <c r="U250" s="41">
        <f>'Survival-1cycle NMA'!AH251</f>
        <v>1.3551267566995239E-11</v>
      </c>
      <c r="V250" s="12">
        <f t="shared" si="45"/>
        <v>0</v>
      </c>
      <c r="W250" s="41">
        <f>'Survival-1cycle NMA'!AI251</f>
        <v>1.87557166630039E-5</v>
      </c>
      <c r="X250" s="41">
        <f>'Survival-1cycle NMA'!AF251</f>
        <v>5.8374312179152456E-5</v>
      </c>
      <c r="Y250" s="12">
        <f t="shared" si="46"/>
        <v>0</v>
      </c>
      <c r="Z250" s="41">
        <f>'Survival-1cycle NMA'!AG251</f>
        <v>5.2114451655779024E-3</v>
      </c>
      <c r="AA250" s="41">
        <f>'Survival-1cycle NMA'!AN251</f>
        <v>1.2920453030576728E-6</v>
      </c>
      <c r="AB250" s="12">
        <f t="shared" si="47"/>
        <v>1.2920451161600469E-6</v>
      </c>
      <c r="AC250" s="41">
        <f>'Survival-1cycle NMA'!AO251</f>
        <v>1.8689762574782477E-13</v>
      </c>
      <c r="AD250" s="41">
        <f>'Survival-1cycle NMA'!AJ251</f>
        <v>1.0182142576972518E-16</v>
      </c>
      <c r="AE250" s="12">
        <f t="shared" si="48"/>
        <v>0</v>
      </c>
      <c r="AF250" s="41">
        <f>'Survival-1cycle NMA'!AK251</f>
        <v>3.1338801371252833E-3</v>
      </c>
      <c r="AG250" s="12">
        <v>1.29507992772359E-2</v>
      </c>
      <c r="AH250" s="12">
        <f t="shared" si="49"/>
        <v>1.2890641588129826E-2</v>
      </c>
      <c r="AI250" s="12">
        <v>6.01576891060743E-5</v>
      </c>
      <c r="AJ250" s="41">
        <f>'Survival-1cycle NMA'!AL251</f>
        <v>2.1620648122992727E-73</v>
      </c>
      <c r="AK250" s="12">
        <f t="shared" si="50"/>
        <v>0</v>
      </c>
      <c r="AL250" s="41">
        <f>'Survival-1cycle NMA'!AM251</f>
        <v>1.0189058723422651E-6</v>
      </c>
      <c r="AM250" s="41">
        <f>'Survival-1cycle NMA'!AN251</f>
        <v>1.2920453030576728E-6</v>
      </c>
      <c r="AN250" s="12">
        <f t="shared" si="51"/>
        <v>1.2920451161600469E-6</v>
      </c>
      <c r="AO250" s="41">
        <f>'Survival-1cycle NMA'!AO251</f>
        <v>1.8689762574782477E-13</v>
      </c>
    </row>
    <row r="251" spans="1:41">
      <c r="A251" s="12">
        <v>248</v>
      </c>
      <c r="B251" s="12">
        <f t="shared" si="39"/>
        <v>14.210958904109589</v>
      </c>
      <c r="C251" s="41">
        <f>'Survival-1cycle NMA'!AD252</f>
        <v>1.572148623989001E-14</v>
      </c>
      <c r="D251" s="41">
        <f>'Survival-1cycle NMA'!AE252</f>
        <v>4.7213985476770574E-2</v>
      </c>
      <c r="E251" s="12">
        <f t="shared" si="40"/>
        <v>0</v>
      </c>
      <c r="F251" s="12">
        <v>1.28387207731065E-2</v>
      </c>
      <c r="G251" s="12">
        <v>5.9081096039188699E-5</v>
      </c>
      <c r="H251" s="12">
        <f t="shared" si="41"/>
        <v>1.2779639677067311E-2</v>
      </c>
      <c r="I251" s="41">
        <f>'Survival-1cycle NMA'!AF252</f>
        <v>5.6201624294245375E-5</v>
      </c>
      <c r="J251" s="12">
        <f t="shared" si="42"/>
        <v>0</v>
      </c>
      <c r="K251" s="41">
        <f>'Survival-1cycle NMA'!AG252</f>
        <v>5.1620096305991228E-3</v>
      </c>
      <c r="L251" s="12">
        <v>8.4826925115415903E-3</v>
      </c>
      <c r="M251" s="12">
        <v>1.28387207731065E-2</v>
      </c>
      <c r="N251" s="12">
        <v>5.9081096039188699E-5</v>
      </c>
      <c r="O251" s="41">
        <f>'Survival-1cycle NMA'!AF252</f>
        <v>5.6201624294245375E-5</v>
      </c>
      <c r="P251" s="12">
        <f t="shared" si="43"/>
        <v>0</v>
      </c>
      <c r="Q251" s="41">
        <f>'Survival-1cycle NMA'!AG252</f>
        <v>5.1620096305991228E-3</v>
      </c>
      <c r="R251" s="12">
        <v>1.28387207731065E-2</v>
      </c>
      <c r="S251" s="12">
        <f t="shared" si="44"/>
        <v>1.2779639677067311E-2</v>
      </c>
      <c r="T251" s="12">
        <v>5.9081096039188699E-5</v>
      </c>
      <c r="U251" s="41">
        <f>'Survival-1cycle NMA'!AH252</f>
        <v>1.1640028863354991E-11</v>
      </c>
      <c r="V251" s="12">
        <f t="shared" si="45"/>
        <v>0</v>
      </c>
      <c r="W251" s="41">
        <f>'Survival-1cycle NMA'!AI252</f>
        <v>1.8227697544920368E-5</v>
      </c>
      <c r="X251" s="41">
        <f>'Survival-1cycle NMA'!AF252</f>
        <v>5.6201624294245375E-5</v>
      </c>
      <c r="Y251" s="12">
        <f t="shared" si="46"/>
        <v>0</v>
      </c>
      <c r="Z251" s="41">
        <f>'Survival-1cycle NMA'!AG252</f>
        <v>5.1620096305991228E-3</v>
      </c>
      <c r="AA251" s="41">
        <f>'Survival-1cycle NMA'!AN252</f>
        <v>1.2231904429251659E-6</v>
      </c>
      <c r="AB251" s="12">
        <f t="shared" si="47"/>
        <v>1.2231902708439534E-6</v>
      </c>
      <c r="AC251" s="41">
        <f>'Survival-1cycle NMA'!AO252</f>
        <v>1.7208121244192444E-13</v>
      </c>
      <c r="AD251" s="41">
        <f>'Survival-1cycle NMA'!AJ252</f>
        <v>7.779859655704665E-17</v>
      </c>
      <c r="AE251" s="12">
        <f t="shared" si="48"/>
        <v>0</v>
      </c>
      <c r="AF251" s="41">
        <f>'Survival-1cycle NMA'!AK252</f>
        <v>3.0973431699726395E-3</v>
      </c>
      <c r="AG251" s="12">
        <v>1.28387207731065E-2</v>
      </c>
      <c r="AH251" s="12">
        <f t="shared" si="49"/>
        <v>1.2779639677067311E-2</v>
      </c>
      <c r="AI251" s="12">
        <v>5.9081096039188699E-5</v>
      </c>
      <c r="AJ251" s="41">
        <f>'Survival-1cycle NMA'!AL252</f>
        <v>4.4203641322916968E-74</v>
      </c>
      <c r="AK251" s="12">
        <f t="shared" si="50"/>
        <v>0</v>
      </c>
      <c r="AL251" s="41">
        <f>'Survival-1cycle NMA'!AM252</f>
        <v>9.8245101959441173E-7</v>
      </c>
      <c r="AM251" s="41">
        <f>'Survival-1cycle NMA'!AN252</f>
        <v>1.2231904429251659E-6</v>
      </c>
      <c r="AN251" s="12">
        <f t="shared" si="51"/>
        <v>1.2231902708439534E-6</v>
      </c>
      <c r="AO251" s="41">
        <f>'Survival-1cycle NMA'!AO252</f>
        <v>1.7208121244192444E-13</v>
      </c>
    </row>
    <row r="252" spans="1:41">
      <c r="A252" s="12">
        <v>249</v>
      </c>
      <c r="B252" s="12">
        <f t="shared" si="39"/>
        <v>14.268493150684931</v>
      </c>
      <c r="C252" s="41">
        <f>'Survival-1cycle NMA'!AD253</f>
        <v>1.2776820357119205E-14</v>
      </c>
      <c r="D252" s="41">
        <f>'Survival-1cycle NMA'!AE253</f>
        <v>4.702178021891236E-2</v>
      </c>
      <c r="E252" s="12">
        <f t="shared" si="40"/>
        <v>0</v>
      </c>
      <c r="F252" s="12">
        <v>1.27279290973471E-2</v>
      </c>
      <c r="G252" s="12">
        <v>5.8026921299838499E-5</v>
      </c>
      <c r="H252" s="12">
        <f t="shared" si="41"/>
        <v>1.2669902176047262E-2</v>
      </c>
      <c r="I252" s="41">
        <f>'Survival-1cycle NMA'!AF253</f>
        <v>5.411062585307662E-5</v>
      </c>
      <c r="J252" s="12">
        <f t="shared" si="42"/>
        <v>0</v>
      </c>
      <c r="K252" s="41">
        <f>'Survival-1cycle NMA'!AG253</f>
        <v>5.1131904106843495E-3</v>
      </c>
      <c r="L252" s="12">
        <v>8.3937396529154898E-3</v>
      </c>
      <c r="M252" s="12">
        <v>1.27279290973471E-2</v>
      </c>
      <c r="N252" s="12">
        <v>5.8026921299838499E-5</v>
      </c>
      <c r="O252" s="41">
        <f>'Survival-1cycle NMA'!AF253</f>
        <v>5.411062585307662E-5</v>
      </c>
      <c r="P252" s="12">
        <f t="shared" si="43"/>
        <v>0</v>
      </c>
      <c r="Q252" s="41">
        <f>'Survival-1cycle NMA'!AG253</f>
        <v>5.1131904106843495E-3</v>
      </c>
      <c r="R252" s="12">
        <v>1.27279290973471E-2</v>
      </c>
      <c r="S252" s="12">
        <f t="shared" si="44"/>
        <v>1.2669902176047262E-2</v>
      </c>
      <c r="T252" s="12">
        <v>5.8026921299838499E-5</v>
      </c>
      <c r="U252" s="41">
        <f>'Survival-1cycle NMA'!AH253</f>
        <v>9.9952730545154491E-12</v>
      </c>
      <c r="V252" s="12">
        <f t="shared" si="45"/>
        <v>0</v>
      </c>
      <c r="W252" s="41">
        <f>'Survival-1cycle NMA'!AI253</f>
        <v>1.7715807422280429E-5</v>
      </c>
      <c r="X252" s="41">
        <f>'Survival-1cycle NMA'!AF253</f>
        <v>5.411062585307662E-5</v>
      </c>
      <c r="Y252" s="12">
        <f t="shared" si="46"/>
        <v>0</v>
      </c>
      <c r="Z252" s="41">
        <f>'Survival-1cycle NMA'!AG253</f>
        <v>5.1131904106843495E-3</v>
      </c>
      <c r="AA252" s="41">
        <f>'Survival-1cycle NMA'!AN253</f>
        <v>1.1580216808943595E-6</v>
      </c>
      <c r="AB252" s="12">
        <f t="shared" si="47"/>
        <v>1.1580215224239412E-6</v>
      </c>
      <c r="AC252" s="41">
        <f>'Survival-1cycle NMA'!AO253</f>
        <v>1.5847041833024408E-13</v>
      </c>
      <c r="AD252" s="41">
        <f>'Survival-1cycle NMA'!AJ253</f>
        <v>5.9390856823862199E-17</v>
      </c>
      <c r="AE252" s="12">
        <f t="shared" si="48"/>
        <v>0</v>
      </c>
      <c r="AF252" s="41">
        <f>'Survival-1cycle NMA'!AK253</f>
        <v>3.0613363754577491E-3</v>
      </c>
      <c r="AG252" s="12">
        <v>1.27279290973471E-2</v>
      </c>
      <c r="AH252" s="12">
        <f t="shared" si="49"/>
        <v>1.2669902176047262E-2</v>
      </c>
      <c r="AI252" s="12">
        <v>5.8026921299838499E-5</v>
      </c>
      <c r="AJ252" s="41">
        <f>'Survival-1cycle NMA'!AL253</f>
        <v>8.9582883281749351E-75</v>
      </c>
      <c r="AK252" s="12">
        <f t="shared" si="50"/>
        <v>0</v>
      </c>
      <c r="AL252" s="41">
        <f>'Survival-1cycle NMA'!AM253</f>
        <v>9.4738745095524069E-7</v>
      </c>
      <c r="AM252" s="41">
        <f>'Survival-1cycle NMA'!AN253</f>
        <v>1.1580216808943595E-6</v>
      </c>
      <c r="AN252" s="12">
        <f t="shared" si="51"/>
        <v>1.1580215224239412E-6</v>
      </c>
      <c r="AO252" s="41">
        <f>'Survival-1cycle NMA'!AO253</f>
        <v>1.5847041833024408E-13</v>
      </c>
    </row>
    <row r="253" spans="1:41">
      <c r="A253" s="12">
        <v>250</v>
      </c>
      <c r="B253" s="12">
        <f t="shared" si="39"/>
        <v>14.326027397260274</v>
      </c>
      <c r="C253" s="41">
        <f>'Survival-1cycle NMA'!AD254</f>
        <v>1.0378279011180371E-14</v>
      </c>
      <c r="D253" s="41">
        <f>'Survival-1cycle NMA'!AE254</f>
        <v>4.6830957554119368E-2</v>
      </c>
      <c r="E253" s="12">
        <f t="shared" si="40"/>
        <v>0</v>
      </c>
      <c r="F253" s="12">
        <v>1.26184056181255E-2</v>
      </c>
      <c r="G253" s="12">
        <v>5.6994630663296499E-5</v>
      </c>
      <c r="H253" s="12">
        <f t="shared" si="41"/>
        <v>1.2561410987462203E-2</v>
      </c>
      <c r="I253" s="41">
        <f>'Survival-1cycle NMA'!AF254</f>
        <v>5.2098213187348595E-5</v>
      </c>
      <c r="J253" s="12">
        <f t="shared" si="42"/>
        <v>0</v>
      </c>
      <c r="K253" s="41">
        <f>'Survival-1cycle NMA'!AG254</f>
        <v>5.0649778924818133E-3</v>
      </c>
      <c r="L253" s="12">
        <v>8.3059590295435498E-3</v>
      </c>
      <c r="M253" s="12">
        <v>1.26184056181255E-2</v>
      </c>
      <c r="N253" s="12">
        <v>5.6994630663296499E-5</v>
      </c>
      <c r="O253" s="41">
        <f>'Survival-1cycle NMA'!AF254</f>
        <v>5.2098213187348595E-5</v>
      </c>
      <c r="P253" s="12">
        <f t="shared" si="43"/>
        <v>0</v>
      </c>
      <c r="Q253" s="41">
        <f>'Survival-1cycle NMA'!AG254</f>
        <v>5.0649778924818133E-3</v>
      </c>
      <c r="R253" s="12">
        <v>1.26184056181255E-2</v>
      </c>
      <c r="S253" s="12">
        <f t="shared" si="44"/>
        <v>1.2561410987462203E-2</v>
      </c>
      <c r="T253" s="12">
        <v>5.6994630663296499E-5</v>
      </c>
      <c r="U253" s="41">
        <f>'Survival-1cycle NMA'!AH254</f>
        <v>8.5802909170908125E-12</v>
      </c>
      <c r="V253" s="12">
        <f t="shared" si="45"/>
        <v>0</v>
      </c>
      <c r="W253" s="41">
        <f>'Survival-1cycle NMA'!AI254</f>
        <v>1.7219514535177468E-5</v>
      </c>
      <c r="X253" s="41">
        <f>'Survival-1cycle NMA'!AF254</f>
        <v>5.2098213187348595E-5</v>
      </c>
      <c r="Y253" s="12">
        <f t="shared" si="46"/>
        <v>0</v>
      </c>
      <c r="Z253" s="41">
        <f>'Survival-1cycle NMA'!AG254</f>
        <v>5.0649778924818133E-3</v>
      </c>
      <c r="AA253" s="41">
        <f>'Survival-1cycle NMA'!AN254</f>
        <v>1.0963407774246953E-6</v>
      </c>
      <c r="AB253" s="12">
        <f t="shared" si="47"/>
        <v>1.0963406314600811E-6</v>
      </c>
      <c r="AC253" s="41">
        <f>'Survival-1cycle NMA'!AO254</f>
        <v>1.4596461414762976E-13</v>
      </c>
      <c r="AD253" s="41">
        <f>'Survival-1cycle NMA'!AJ254</f>
        <v>4.5298406802048209E-17</v>
      </c>
      <c r="AE253" s="12">
        <f t="shared" si="48"/>
        <v>0</v>
      </c>
      <c r="AF253" s="41">
        <f>'Survival-1cycle NMA'!AK254</f>
        <v>3.0258504883064509E-3</v>
      </c>
      <c r="AG253" s="12">
        <v>1.26184056181255E-2</v>
      </c>
      <c r="AH253" s="12">
        <f t="shared" si="49"/>
        <v>1.2561410987462203E-2</v>
      </c>
      <c r="AI253" s="12">
        <v>5.6994630663296499E-5</v>
      </c>
      <c r="AJ253" s="41">
        <f>'Survival-1cycle NMA'!AL254</f>
        <v>1.7995476178610286E-75</v>
      </c>
      <c r="AK253" s="12">
        <f t="shared" si="50"/>
        <v>0</v>
      </c>
      <c r="AL253" s="41">
        <f>'Survival-1cycle NMA'!AM254</f>
        <v>9.1365872099845619E-7</v>
      </c>
      <c r="AM253" s="41">
        <f>'Survival-1cycle NMA'!AN254</f>
        <v>1.0963407774246953E-6</v>
      </c>
      <c r="AN253" s="12">
        <f t="shared" si="51"/>
        <v>1.0963406314600811E-6</v>
      </c>
      <c r="AO253" s="41">
        <f>'Survival-1cycle NMA'!AO254</f>
        <v>1.4596461414762976E-13</v>
      </c>
    </row>
    <row r="254" spans="1:41">
      <c r="A254" s="12">
        <v>251</v>
      </c>
      <c r="B254" s="12">
        <f t="shared" si="39"/>
        <v>14.383561643835616</v>
      </c>
      <c r="C254" s="41">
        <f>'Survival-1cycle NMA'!AD255</f>
        <v>8.4256147468451015E-15</v>
      </c>
      <c r="D254" s="41">
        <f>'Survival-1cycle NMA'!AE255</f>
        <v>4.6641502748560812E-2</v>
      </c>
      <c r="E254" s="12">
        <f t="shared" si="40"/>
        <v>0</v>
      </c>
      <c r="F254" s="12">
        <v>1.2510132031392E-2</v>
      </c>
      <c r="G254" s="12">
        <v>5.5983704273944301E-5</v>
      </c>
      <c r="H254" s="12">
        <f t="shared" si="41"/>
        <v>1.2454148327118057E-2</v>
      </c>
      <c r="I254" s="41">
        <f>'Survival-1cycle NMA'!AF255</f>
        <v>5.0161401829170893E-5</v>
      </c>
      <c r="J254" s="12">
        <f t="shared" si="42"/>
        <v>0</v>
      </c>
      <c r="K254" s="41">
        <f>'Survival-1cycle NMA'!AG255</f>
        <v>5.017362643652888E-3</v>
      </c>
      <c r="L254" s="12">
        <v>8.2193318737979002E-3</v>
      </c>
      <c r="M254" s="12">
        <v>1.2510132031392E-2</v>
      </c>
      <c r="N254" s="12">
        <v>5.5983704273944301E-5</v>
      </c>
      <c r="O254" s="41">
        <f>'Survival-1cycle NMA'!AF255</f>
        <v>5.0161401829170893E-5</v>
      </c>
      <c r="P254" s="12">
        <f t="shared" si="43"/>
        <v>0</v>
      </c>
      <c r="Q254" s="41">
        <f>'Survival-1cycle NMA'!AG255</f>
        <v>5.017362643652888E-3</v>
      </c>
      <c r="R254" s="12">
        <v>1.2510132031392E-2</v>
      </c>
      <c r="S254" s="12">
        <f t="shared" si="44"/>
        <v>1.2454148327118057E-2</v>
      </c>
      <c r="T254" s="12">
        <v>5.5983704273944301E-5</v>
      </c>
      <c r="U254" s="41">
        <f>'Survival-1cycle NMA'!AH255</f>
        <v>7.3633658963916415E-12</v>
      </c>
      <c r="V254" s="12">
        <f t="shared" si="45"/>
        <v>0</v>
      </c>
      <c r="W254" s="41">
        <f>'Survival-1cycle NMA'!AI255</f>
        <v>1.6738305956598274E-5</v>
      </c>
      <c r="X254" s="41">
        <f>'Survival-1cycle NMA'!AF255</f>
        <v>5.0161401829170893E-5</v>
      </c>
      <c r="Y254" s="12">
        <f t="shared" si="46"/>
        <v>0</v>
      </c>
      <c r="Z254" s="41">
        <f>'Survival-1cycle NMA'!AG255</f>
        <v>5.017362643652888E-3</v>
      </c>
      <c r="AA254" s="41">
        <f>'Survival-1cycle NMA'!AN255</f>
        <v>1.0379602036096526E-6</v>
      </c>
      <c r="AB254" s="12">
        <f t="shared" si="47"/>
        <v>1.0379600691378717E-6</v>
      </c>
      <c r="AC254" s="41">
        <f>'Survival-1cycle NMA'!AO255</f>
        <v>1.34471780867715E-13</v>
      </c>
      <c r="AD254" s="41">
        <f>'Survival-1cycle NMA'!AJ255</f>
        <v>3.4519304817107197E-17</v>
      </c>
      <c r="AE254" s="12">
        <f t="shared" si="48"/>
        <v>0</v>
      </c>
      <c r="AF254" s="41">
        <f>'Survival-1cycle NMA'!AK255</f>
        <v>2.9908764333956353E-3</v>
      </c>
      <c r="AG254" s="12">
        <v>1.2510132031392E-2</v>
      </c>
      <c r="AH254" s="12">
        <f t="shared" si="49"/>
        <v>1.2454148327118057E-2</v>
      </c>
      <c r="AI254" s="12">
        <v>5.5983704273944301E-5</v>
      </c>
      <c r="AJ254" s="41">
        <f>'Survival-1cycle NMA'!AL255</f>
        <v>3.5831636506752939E-76</v>
      </c>
      <c r="AK254" s="12">
        <f t="shared" si="50"/>
        <v>0</v>
      </c>
      <c r="AL254" s="41">
        <f>'Survival-1cycle NMA'!AM255</f>
        <v>8.812108110829246E-7</v>
      </c>
      <c r="AM254" s="41">
        <f>'Survival-1cycle NMA'!AN255</f>
        <v>1.0379602036096526E-6</v>
      </c>
      <c r="AN254" s="12">
        <f t="shared" si="51"/>
        <v>1.0379600691378717E-6</v>
      </c>
      <c r="AO254" s="41">
        <f>'Survival-1cycle NMA'!AO255</f>
        <v>1.34471780867715E-13</v>
      </c>
    </row>
    <row r="255" spans="1:41">
      <c r="A255" s="12">
        <v>252</v>
      </c>
      <c r="B255" s="12">
        <f t="shared" si="39"/>
        <v>14.441095890410958</v>
      </c>
      <c r="C255" s="41">
        <f>'Survival-1cycle NMA'!AD256</f>
        <v>6.8367844878253848E-15</v>
      </c>
      <c r="D255" s="41">
        <f>'Survival-1cycle NMA'!AE256</f>
        <v>4.6453401278879702E-2</v>
      </c>
      <c r="E255" s="12">
        <f t="shared" si="40"/>
        <v>0</v>
      </c>
      <c r="F255" s="12">
        <v>1.2403090354066299E-2</v>
      </c>
      <c r="G255" s="12">
        <v>5.49936362140428E-5</v>
      </c>
      <c r="H255" s="12">
        <f t="shared" si="41"/>
        <v>1.2348096717852256E-2</v>
      </c>
      <c r="I255" s="41">
        <f>'Survival-1cycle NMA'!AF256</f>
        <v>4.8297321881626816E-5</v>
      </c>
      <c r="J255" s="12">
        <f t="shared" si="42"/>
        <v>0</v>
      </c>
      <c r="K255" s="41">
        <f>'Survival-1cycle NMA'!AG256</f>
        <v>4.9703354088666222E-3</v>
      </c>
      <c r="L255" s="12">
        <v>8.1338397735937103E-3</v>
      </c>
      <c r="M255" s="12">
        <v>1.2403090354066299E-2</v>
      </c>
      <c r="N255" s="12">
        <v>5.49936362140428E-5</v>
      </c>
      <c r="O255" s="41">
        <f>'Survival-1cycle NMA'!AF256</f>
        <v>4.8297321881626816E-5</v>
      </c>
      <c r="P255" s="12">
        <f t="shared" si="43"/>
        <v>0</v>
      </c>
      <c r="Q255" s="41">
        <f>'Survival-1cycle NMA'!AG256</f>
        <v>4.9703354088666222E-3</v>
      </c>
      <c r="R255" s="12">
        <v>1.2403090354066299E-2</v>
      </c>
      <c r="S255" s="12">
        <f t="shared" si="44"/>
        <v>1.2348096717852256E-2</v>
      </c>
      <c r="T255" s="12">
        <v>5.49936362140428E-5</v>
      </c>
      <c r="U255" s="41">
        <f>'Survival-1cycle NMA'!AH256</f>
        <v>6.3171042152110334E-12</v>
      </c>
      <c r="V255" s="12">
        <f t="shared" si="45"/>
        <v>0</v>
      </c>
      <c r="W255" s="41">
        <f>'Survival-1cycle NMA'!AI256</f>
        <v>1.6271686878986215E-5</v>
      </c>
      <c r="X255" s="41">
        <f>'Survival-1cycle NMA'!AF256</f>
        <v>4.8297321881626816E-5</v>
      </c>
      <c r="Y255" s="12">
        <f t="shared" si="46"/>
        <v>0</v>
      </c>
      <c r="Z255" s="41">
        <f>'Survival-1cycle NMA'!AG256</f>
        <v>4.9703354088666222E-3</v>
      </c>
      <c r="AA255" s="41">
        <f>'Survival-1cycle NMA'!AN256</f>
        <v>9.8270255981734846E-7</v>
      </c>
      <c r="AB255" s="12">
        <f t="shared" si="47"/>
        <v>9.827024359095935E-7</v>
      </c>
      <c r="AC255" s="41">
        <f>'Survival-1cycle NMA'!AO256</f>
        <v>1.2390775491956654E-13</v>
      </c>
      <c r="AD255" s="41">
        <f>'Survival-1cycle NMA'!AJ256</f>
        <v>2.6281926551307722E-17</v>
      </c>
      <c r="AE255" s="12">
        <f t="shared" si="48"/>
        <v>0</v>
      </c>
      <c r="AF255" s="41">
        <f>'Survival-1cycle NMA'!AK256</f>
        <v>2.9564053212601609E-3</v>
      </c>
      <c r="AG255" s="12">
        <v>1.2403090354066299E-2</v>
      </c>
      <c r="AH255" s="12">
        <f t="shared" si="49"/>
        <v>1.2348096717852256E-2</v>
      </c>
      <c r="AI255" s="12">
        <v>5.49936362140428E-5</v>
      </c>
      <c r="AJ255" s="41">
        <f>'Survival-1cycle NMA'!AL256</f>
        <v>7.0717781769008405E-77</v>
      </c>
      <c r="AK255" s="12">
        <f t="shared" si="50"/>
        <v>0</v>
      </c>
      <c r="AL255" s="41">
        <f>'Survival-1cycle NMA'!AM256</f>
        <v>8.4999201910470626E-7</v>
      </c>
      <c r="AM255" s="41">
        <f>'Survival-1cycle NMA'!AN256</f>
        <v>9.8270255981734846E-7</v>
      </c>
      <c r="AN255" s="12">
        <f t="shared" si="51"/>
        <v>9.827024359095935E-7</v>
      </c>
      <c r="AO255" s="41">
        <f>'Survival-1cycle NMA'!AO256</f>
        <v>1.2390775491956654E-13</v>
      </c>
    </row>
    <row r="256" spans="1:41">
      <c r="A256" s="12">
        <v>253</v>
      </c>
      <c r="B256" s="12">
        <f t="shared" si="39"/>
        <v>14.498630136986302</v>
      </c>
      <c r="C256" s="41">
        <f>'Survival-1cycle NMA'!AD257</f>
        <v>5.5446808494987284E-15</v>
      </c>
      <c r="D256" s="41">
        <f>'Survival-1cycle NMA'!AE257</f>
        <v>4.6266638828406009E-2</v>
      </c>
      <c r="E256" s="12">
        <f t="shared" si="40"/>
        <v>0</v>
      </c>
      <c r="F256" s="12">
        <v>1.2297262917388099E-2</v>
      </c>
      <c r="G256" s="12">
        <v>5.4023934086800598E-5</v>
      </c>
      <c r="H256" s="12">
        <f t="shared" si="41"/>
        <v>1.2243238983301298E-2</v>
      </c>
      <c r="I256" s="41">
        <f>'Survival-1cycle NMA'!AF257</f>
        <v>4.6503213571216354E-5</v>
      </c>
      <c r="J256" s="12">
        <f t="shared" si="42"/>
        <v>0</v>
      </c>
      <c r="K256" s="41">
        <f>'Survival-1cycle NMA'!AG257</f>
        <v>4.9238871058963985E-3</v>
      </c>
      <c r="L256" s="12">
        <v>8.0494646645839704E-3</v>
      </c>
      <c r="M256" s="12">
        <v>1.2297262917388099E-2</v>
      </c>
      <c r="N256" s="12">
        <v>5.4023934086800598E-5</v>
      </c>
      <c r="O256" s="41">
        <f>'Survival-1cycle NMA'!AF257</f>
        <v>4.6503213571216354E-5</v>
      </c>
      <c r="P256" s="12">
        <f t="shared" si="43"/>
        <v>0</v>
      </c>
      <c r="Q256" s="41">
        <f>'Survival-1cycle NMA'!AG257</f>
        <v>4.9238871058963985E-3</v>
      </c>
      <c r="R256" s="12">
        <v>1.2297262917388099E-2</v>
      </c>
      <c r="S256" s="12">
        <f t="shared" si="44"/>
        <v>1.2243238983301298E-2</v>
      </c>
      <c r="T256" s="12">
        <v>5.4023934086800598E-5</v>
      </c>
      <c r="U256" s="41">
        <f>'Survival-1cycle NMA'!AH257</f>
        <v>5.4178535770206649E-12</v>
      </c>
      <c r="V256" s="12">
        <f t="shared" si="45"/>
        <v>0</v>
      </c>
      <c r="W256" s="41">
        <f>'Survival-1cycle NMA'!AI257</f>
        <v>1.5819179929601189E-5</v>
      </c>
      <c r="X256" s="41">
        <f>'Survival-1cycle NMA'!AF257</f>
        <v>4.6503213571216354E-5</v>
      </c>
      <c r="Y256" s="12">
        <f t="shared" si="46"/>
        <v>0</v>
      </c>
      <c r="Z256" s="41">
        <f>'Survival-1cycle NMA'!AG257</f>
        <v>4.9238871058963985E-3</v>
      </c>
      <c r="AA256" s="41">
        <f>'Survival-1cycle NMA'!AN257</f>
        <v>9.3040002603201023E-7</v>
      </c>
      <c r="AB256" s="12">
        <f t="shared" si="47"/>
        <v>9.3039991183646908E-7</v>
      </c>
      <c r="AC256" s="41">
        <f>'Survival-1cycle NMA'!AO257</f>
        <v>1.1419554115200069E-13</v>
      </c>
      <c r="AD256" s="41">
        <f>'Survival-1cycle NMA'!AJ257</f>
        <v>1.999257170152653E-17</v>
      </c>
      <c r="AE256" s="12">
        <f t="shared" si="48"/>
        <v>0</v>
      </c>
      <c r="AF256" s="41">
        <f>'Survival-1cycle NMA'!AK257</f>
        <v>2.92242844372015E-3</v>
      </c>
      <c r="AG256" s="12">
        <v>1.2297262917388099E-2</v>
      </c>
      <c r="AH256" s="12">
        <f t="shared" si="49"/>
        <v>1.2243238983301298E-2</v>
      </c>
      <c r="AI256" s="12">
        <v>5.4023934086800598E-5</v>
      </c>
      <c r="AJ256" s="41">
        <f>'Survival-1cycle NMA'!AL257</f>
        <v>1.3833848158603846E-77</v>
      </c>
      <c r="AK256" s="12">
        <f t="shared" si="50"/>
        <v>0</v>
      </c>
      <c r="AL256" s="41">
        <f>'Survival-1cycle NMA'!AM257</f>
        <v>8.1995285452737485E-7</v>
      </c>
      <c r="AM256" s="41">
        <f>'Survival-1cycle NMA'!AN257</f>
        <v>9.3040002603201023E-7</v>
      </c>
      <c r="AN256" s="12">
        <f t="shared" si="51"/>
        <v>9.3039991183646908E-7</v>
      </c>
      <c r="AO256" s="41">
        <f>'Survival-1cycle NMA'!AO257</f>
        <v>1.1419554115200069E-13</v>
      </c>
    </row>
    <row r="257" spans="1:41">
      <c r="A257" s="12">
        <v>254</v>
      </c>
      <c r="B257" s="12">
        <f t="shared" si="39"/>
        <v>14.556164383561644</v>
      </c>
      <c r="C257" s="41">
        <f>'Survival-1cycle NMA'!AD258</f>
        <v>4.494443435570725E-15</v>
      </c>
      <c r="D257" s="41">
        <f>'Survival-1cycle NMA'!AE258</f>
        <v>4.6081201283451487E-2</v>
      </c>
      <c r="E257" s="12">
        <f t="shared" si="40"/>
        <v>0</v>
      </c>
      <c r="F257" s="12">
        <v>1.2192632360426101E-2</v>
      </c>
      <c r="G257" s="12">
        <v>5.3074118613224101E-5</v>
      </c>
      <c r="H257" s="12">
        <f t="shared" si="41"/>
        <v>1.2139558241812877E-2</v>
      </c>
      <c r="I257" s="41">
        <f>'Survival-1cycle NMA'!AF258</f>
        <v>4.477642297493741E-5</v>
      </c>
      <c r="J257" s="12">
        <f t="shared" si="42"/>
        <v>0</v>
      </c>
      <c r="K257" s="41">
        <f>'Survival-1cycle NMA'!AG258</f>
        <v>4.8780088218156161E-3</v>
      </c>
      <c r="L257" s="12">
        <v>7.9661888225493801E-3</v>
      </c>
      <c r="M257" s="12">
        <v>1.2192632360426101E-2</v>
      </c>
      <c r="N257" s="12">
        <v>5.3074118613224101E-5</v>
      </c>
      <c r="O257" s="41">
        <f>'Survival-1cycle NMA'!AF258</f>
        <v>4.477642297493741E-5</v>
      </c>
      <c r="P257" s="12">
        <f t="shared" si="43"/>
        <v>0</v>
      </c>
      <c r="Q257" s="41">
        <f>'Survival-1cycle NMA'!AG258</f>
        <v>4.8780088218156161E-3</v>
      </c>
      <c r="R257" s="12">
        <v>1.2192632360426101E-2</v>
      </c>
      <c r="S257" s="12">
        <f t="shared" si="44"/>
        <v>1.2139558241812877E-2</v>
      </c>
      <c r="T257" s="12">
        <v>5.3074118613224101E-5</v>
      </c>
      <c r="U257" s="41">
        <f>'Survival-1cycle NMA'!AH258</f>
        <v>4.6451989264020015E-12</v>
      </c>
      <c r="V257" s="12">
        <f t="shared" si="45"/>
        <v>0</v>
      </c>
      <c r="W257" s="41">
        <f>'Survival-1cycle NMA'!AI258</f>
        <v>1.5380324513443012E-5</v>
      </c>
      <c r="X257" s="41">
        <f>'Survival-1cycle NMA'!AF258</f>
        <v>4.477642297493741E-5</v>
      </c>
      <c r="Y257" s="12">
        <f t="shared" si="46"/>
        <v>0</v>
      </c>
      <c r="Z257" s="41">
        <f>'Survival-1cycle NMA'!AG258</f>
        <v>4.8780088218156161E-3</v>
      </c>
      <c r="AA257" s="41">
        <f>'Survival-1cycle NMA'!AN258</f>
        <v>8.8089384215967567E-7</v>
      </c>
      <c r="AB257" s="12">
        <f t="shared" si="47"/>
        <v>8.808937368949884E-7</v>
      </c>
      <c r="AC257" s="41">
        <f>'Survival-1cycle NMA'!AO258</f>
        <v>1.0526468732274561E-13</v>
      </c>
      <c r="AD257" s="41">
        <f>'Survival-1cycle NMA'!AJ258</f>
        <v>1.519485990195441E-17</v>
      </c>
      <c r="AE257" s="12">
        <f t="shared" si="48"/>
        <v>0</v>
      </c>
      <c r="AF257" s="41">
        <f>'Survival-1cycle NMA'!AK258</f>
        <v>2.8889372696249685E-3</v>
      </c>
      <c r="AG257" s="12">
        <v>1.2192632360426101E-2</v>
      </c>
      <c r="AH257" s="12">
        <f t="shared" si="49"/>
        <v>1.2139558241812877E-2</v>
      </c>
      <c r="AI257" s="12">
        <v>5.3074118613224101E-5</v>
      </c>
      <c r="AJ257" s="41">
        <f>'Survival-1cycle NMA'!AL258</f>
        <v>2.6822761381468071E-78</v>
      </c>
      <c r="AK257" s="12">
        <f t="shared" si="50"/>
        <v>0</v>
      </c>
      <c r="AL257" s="41">
        <f>'Survival-1cycle NMA'!AM258</f>
        <v>7.91045938424916E-7</v>
      </c>
      <c r="AM257" s="41">
        <f>'Survival-1cycle NMA'!AN258</f>
        <v>8.8089384215967567E-7</v>
      </c>
      <c r="AN257" s="12">
        <f t="shared" si="51"/>
        <v>8.808937368949884E-7</v>
      </c>
      <c r="AO257" s="41">
        <f>'Survival-1cycle NMA'!AO258</f>
        <v>1.0526468732274561E-13</v>
      </c>
    </row>
    <row r="258" spans="1:41">
      <c r="A258" s="12">
        <v>255</v>
      </c>
      <c r="B258" s="12">
        <f t="shared" si="39"/>
        <v>14.613698630136986</v>
      </c>
      <c r="C258" s="41">
        <f>'Survival-1cycle NMA'!AD259</f>
        <v>3.6412484878354217E-15</v>
      </c>
      <c r="D258" s="41">
        <f>'Survival-1cycle NMA'!AE259</f>
        <v>4.5897074729684774E-2</v>
      </c>
      <c r="E258" s="12">
        <f t="shared" si="40"/>
        <v>0</v>
      </c>
      <c r="F258" s="12">
        <v>1.20891816237434E-2</v>
      </c>
      <c r="G258" s="12">
        <v>5.2143723242247001E-5</v>
      </c>
      <c r="H258" s="12">
        <f t="shared" si="41"/>
        <v>1.2037037900501153E-2</v>
      </c>
      <c r="I258" s="41">
        <f>'Survival-1cycle NMA'!AF259</f>
        <v>4.31143979150909E-5</v>
      </c>
      <c r="J258" s="12">
        <f t="shared" si="42"/>
        <v>0</v>
      </c>
      <c r="K258" s="41">
        <f>'Survival-1cycle NMA'!AG259</f>
        <v>4.8326918092896146E-3</v>
      </c>
      <c r="L258" s="12">
        <v>7.8839948559780992E-3</v>
      </c>
      <c r="M258" s="12">
        <v>1.20891816237434E-2</v>
      </c>
      <c r="N258" s="12">
        <v>5.2143723242247001E-5</v>
      </c>
      <c r="O258" s="41">
        <f>'Survival-1cycle NMA'!AF259</f>
        <v>4.31143979150909E-5</v>
      </c>
      <c r="P258" s="12">
        <f t="shared" si="43"/>
        <v>0</v>
      </c>
      <c r="Q258" s="41">
        <f>'Survival-1cycle NMA'!AG259</f>
        <v>4.8326918092896146E-3</v>
      </c>
      <c r="R258" s="12">
        <v>1.20891816237434E-2</v>
      </c>
      <c r="S258" s="12">
        <f t="shared" si="44"/>
        <v>1.2037037900501153E-2</v>
      </c>
      <c r="T258" s="12">
        <v>5.2143723242247001E-5</v>
      </c>
      <c r="U258" s="41">
        <f>'Survival-1cycle NMA'!AH259</f>
        <v>3.9815252072003863E-12</v>
      </c>
      <c r="V258" s="12">
        <f t="shared" si="45"/>
        <v>0</v>
      </c>
      <c r="W258" s="41">
        <f>'Survival-1cycle NMA'!AI259</f>
        <v>1.4954676182559236E-5</v>
      </c>
      <c r="X258" s="41">
        <f>'Survival-1cycle NMA'!AF259</f>
        <v>4.31143979150909E-5</v>
      </c>
      <c r="Y258" s="12">
        <f t="shared" si="46"/>
        <v>0</v>
      </c>
      <c r="Z258" s="41">
        <f>'Survival-1cycle NMA'!AG259</f>
        <v>4.8326918092896146E-3</v>
      </c>
      <c r="AA258" s="41">
        <f>'Survival-1cycle NMA'!AN259</f>
        <v>8.3403381665778994E-7</v>
      </c>
      <c r="AB258" s="12">
        <f t="shared" si="47"/>
        <v>8.340337196070755E-7</v>
      </c>
      <c r="AC258" s="41">
        <f>'Survival-1cycle NMA'!AO259</f>
        <v>9.7050714474196456E-14</v>
      </c>
      <c r="AD258" s="41">
        <f>'Survival-1cycle NMA'!AJ259</f>
        <v>1.1538293297608056E-17</v>
      </c>
      <c r="AE258" s="12">
        <f t="shared" si="48"/>
        <v>0</v>
      </c>
      <c r="AF258" s="41">
        <f>'Survival-1cycle NMA'!AK259</f>
        <v>2.8559234407103946E-3</v>
      </c>
      <c r="AG258" s="12">
        <v>1.20891816237434E-2</v>
      </c>
      <c r="AH258" s="12">
        <f t="shared" si="49"/>
        <v>1.2037037900501153E-2</v>
      </c>
      <c r="AI258" s="12">
        <v>5.2143723242247001E-5</v>
      </c>
      <c r="AJ258" s="41">
        <f>'Survival-1cycle NMA'!AL259</f>
        <v>5.1547048665824629E-79</v>
      </c>
      <c r="AK258" s="12">
        <f t="shared" si="50"/>
        <v>0</v>
      </c>
      <c r="AL258" s="41">
        <f>'Survival-1cycle NMA'!AM259</f>
        <v>7.6322590828561625E-7</v>
      </c>
      <c r="AM258" s="41">
        <f>'Survival-1cycle NMA'!AN259</f>
        <v>8.3403381665778994E-7</v>
      </c>
      <c r="AN258" s="12">
        <f t="shared" si="51"/>
        <v>8.340337196070755E-7</v>
      </c>
      <c r="AO258" s="41">
        <f>'Survival-1cycle NMA'!AO259</f>
        <v>9.7050714474196456E-14</v>
      </c>
    </row>
    <row r="259" spans="1:41">
      <c r="A259" s="12">
        <v>256</v>
      </c>
      <c r="B259" s="12">
        <f t="shared" si="39"/>
        <v>14.671232876712329</v>
      </c>
      <c r="C259" s="41">
        <f>'Survival-1cycle NMA'!AD260</f>
        <v>2.9484928329854451E-15</v>
      </c>
      <c r="D259" s="41">
        <f>'Survival-1cycle NMA'!AE260</f>
        <v>4.5714245448585163E-2</v>
      </c>
      <c r="E259" s="12">
        <f t="shared" si="40"/>
        <v>0</v>
      </c>
      <c r="F259" s="12">
        <v>1.19868939432125E-2</v>
      </c>
      <c r="G259" s="12">
        <v>5.1232293773662298E-5</v>
      </c>
      <c r="H259" s="12">
        <f t="shared" si="41"/>
        <v>1.1935661649438838E-2</v>
      </c>
      <c r="I259" s="41">
        <f>'Survival-1cycle NMA'!AF260</f>
        <v>4.1514684015119742E-5</v>
      </c>
      <c r="J259" s="12">
        <f t="shared" si="42"/>
        <v>0</v>
      </c>
      <c r="K259" s="41">
        <f>'Survival-1cycle NMA'!AG260</f>
        <v>4.7879274829610591E-3</v>
      </c>
      <c r="L259" s="12">
        <v>7.8028656988298499E-3</v>
      </c>
      <c r="M259" s="12">
        <v>1.19868939432125E-2</v>
      </c>
      <c r="N259" s="12">
        <v>5.1232293773662298E-5</v>
      </c>
      <c r="O259" s="41">
        <f>'Survival-1cycle NMA'!AF260</f>
        <v>4.1514684015119742E-5</v>
      </c>
      <c r="P259" s="12">
        <f t="shared" si="43"/>
        <v>0</v>
      </c>
      <c r="Q259" s="41">
        <f>'Survival-1cycle NMA'!AG260</f>
        <v>4.7879274829610591E-3</v>
      </c>
      <c r="R259" s="12">
        <v>1.19868939432125E-2</v>
      </c>
      <c r="S259" s="12">
        <f t="shared" si="44"/>
        <v>1.1935661649438838E-2</v>
      </c>
      <c r="T259" s="12">
        <v>5.1232293773662298E-5</v>
      </c>
      <c r="U259" s="41">
        <f>'Survival-1cycle NMA'!AH260</f>
        <v>3.4116383506676091E-12</v>
      </c>
      <c r="V259" s="12">
        <f t="shared" si="45"/>
        <v>0</v>
      </c>
      <c r="W259" s="41">
        <f>'Survival-1cycle NMA'!AI260</f>
        <v>1.4541806030613109E-5</v>
      </c>
      <c r="X259" s="41">
        <f>'Survival-1cycle NMA'!AF260</f>
        <v>4.1514684015119742E-5</v>
      </c>
      <c r="Y259" s="12">
        <f t="shared" si="46"/>
        <v>0</v>
      </c>
      <c r="Z259" s="41">
        <f>'Survival-1cycle NMA'!AG260</f>
        <v>4.7879274829610591E-3</v>
      </c>
      <c r="AA259" s="41">
        <f>'Survival-1cycle NMA'!AN260</f>
        <v>7.8967786193727836E-7</v>
      </c>
      <c r="AB259" s="12">
        <f t="shared" si="47"/>
        <v>7.8967777244268026E-7</v>
      </c>
      <c r="AC259" s="41">
        <f>'Survival-1cycle NMA'!AO260</f>
        <v>8.9494598086029016E-14</v>
      </c>
      <c r="AD259" s="41">
        <f>'Survival-1cycle NMA'!AJ260</f>
        <v>8.7539396178230084E-18</v>
      </c>
      <c r="AE259" s="12">
        <f t="shared" si="48"/>
        <v>0</v>
      </c>
      <c r="AF259" s="41">
        <f>'Survival-1cycle NMA'!AK260</f>
        <v>2.8233787675656843E-3</v>
      </c>
      <c r="AG259" s="12">
        <v>1.19868939432125E-2</v>
      </c>
      <c r="AH259" s="12">
        <f t="shared" si="49"/>
        <v>1.1935661649438838E-2</v>
      </c>
      <c r="AI259" s="12">
        <v>5.1232293773662298E-5</v>
      </c>
      <c r="AJ259" s="41">
        <f>'Survival-1cycle NMA'!AL260</f>
        <v>9.8183317887941323E-80</v>
      </c>
      <c r="AK259" s="12">
        <f t="shared" si="50"/>
        <v>0</v>
      </c>
      <c r="AL259" s="41">
        <f>'Survival-1cycle NMA'!AM260</f>
        <v>7.3644932733852154E-7</v>
      </c>
      <c r="AM259" s="41">
        <f>'Survival-1cycle NMA'!AN260</f>
        <v>7.8967786193727836E-7</v>
      </c>
      <c r="AN259" s="12">
        <f t="shared" si="51"/>
        <v>7.8967777244268026E-7</v>
      </c>
      <c r="AO259" s="41">
        <f>'Survival-1cycle NMA'!AO260</f>
        <v>8.9494598086029016E-14</v>
      </c>
    </row>
    <row r="260" spans="1:41">
      <c r="A260" s="12">
        <v>257</v>
      </c>
      <c r="B260" s="12">
        <f t="shared" si="39"/>
        <v>14.728767123287671</v>
      </c>
      <c r="C260" s="41">
        <f>'Survival-1cycle NMA'!AD261</f>
        <v>2.3863026484378239E-15</v>
      </c>
      <c r="D260" s="41">
        <f>'Survival-1cycle NMA'!AE261</f>
        <v>4.5532699913972179E-2</v>
      </c>
      <c r="E260" s="12">
        <f t="shared" si="40"/>
        <v>0</v>
      </c>
      <c r="F260" s="12">
        <v>1.1885752843977001E-2</v>
      </c>
      <c r="G260" s="12">
        <v>5.0339387993395001E-5</v>
      </c>
      <c r="H260" s="12">
        <f t="shared" si="41"/>
        <v>1.1835413455983606E-2</v>
      </c>
      <c r="I260" s="41">
        <f>'Survival-1cycle NMA'!AF261</f>
        <v>3.9974920910103377E-5</v>
      </c>
      <c r="J260" s="12">
        <f t="shared" si="42"/>
        <v>0</v>
      </c>
      <c r="K260" s="41">
        <f>'Survival-1cycle NMA'!AG261</f>
        <v>4.7437074159261874E-3</v>
      </c>
      <c r="L260" s="12">
        <v>7.7227846034794503E-3</v>
      </c>
      <c r="M260" s="12">
        <v>1.1885752843977001E-2</v>
      </c>
      <c r="N260" s="12">
        <v>5.0339387993395001E-5</v>
      </c>
      <c r="O260" s="41">
        <f>'Survival-1cycle NMA'!AF261</f>
        <v>3.9974920910103377E-5</v>
      </c>
      <c r="P260" s="12">
        <f t="shared" si="43"/>
        <v>0</v>
      </c>
      <c r="Q260" s="41">
        <f>'Survival-1cycle NMA'!AG261</f>
        <v>4.7437074159261874E-3</v>
      </c>
      <c r="R260" s="12">
        <v>1.1885752843977001E-2</v>
      </c>
      <c r="S260" s="12">
        <f t="shared" si="44"/>
        <v>1.1835413455983606E-2</v>
      </c>
      <c r="T260" s="12">
        <v>5.0339387993395001E-5</v>
      </c>
      <c r="U260" s="41">
        <f>'Survival-1cycle NMA'!AH261</f>
        <v>2.9224368546850852E-12</v>
      </c>
      <c r="V260" s="12">
        <f t="shared" si="45"/>
        <v>0</v>
      </c>
      <c r="W260" s="41">
        <f>'Survival-1cycle NMA'!AI261</f>
        <v>1.4141300111637382E-5</v>
      </c>
      <c r="X260" s="41">
        <f>'Survival-1cycle NMA'!AF261</f>
        <v>3.9974920910103377E-5</v>
      </c>
      <c r="Y260" s="12">
        <f t="shared" si="46"/>
        <v>0</v>
      </c>
      <c r="Z260" s="41">
        <f>'Survival-1cycle NMA'!AG261</f>
        <v>4.7437074159261874E-3</v>
      </c>
      <c r="AA260" s="41">
        <f>'Survival-1cycle NMA'!AN261</f>
        <v>7.4769155507199391E-7</v>
      </c>
      <c r="AB260" s="12">
        <f t="shared" si="47"/>
        <v>7.4769147252969855E-7</v>
      </c>
      <c r="AC260" s="41">
        <f>'Survival-1cycle NMA'!AO261</f>
        <v>8.2542295372737325E-14</v>
      </c>
      <c r="AD260" s="41">
        <f>'Survival-1cycle NMA'!AJ261</f>
        <v>6.6356409429899356E-18</v>
      </c>
      <c r="AE260" s="12">
        <f t="shared" si="48"/>
        <v>0</v>
      </c>
      <c r="AF260" s="41">
        <f>'Survival-1cycle NMA'!AK261</f>
        <v>2.791295225707213E-3</v>
      </c>
      <c r="AG260" s="12">
        <v>1.1885752843977001E-2</v>
      </c>
      <c r="AH260" s="12">
        <f t="shared" si="49"/>
        <v>1.1835413455983606E-2</v>
      </c>
      <c r="AI260" s="12">
        <v>5.0339387993395001E-5</v>
      </c>
      <c r="AJ260" s="41">
        <f>'Survival-1cycle NMA'!AL261</f>
        <v>1.8535271015746671E-80</v>
      </c>
      <c r="AK260" s="12">
        <f t="shared" si="50"/>
        <v>0</v>
      </c>
      <c r="AL260" s="41">
        <f>'Survival-1cycle NMA'!AM261</f>
        <v>7.1067459817663369E-7</v>
      </c>
      <c r="AM260" s="41">
        <f>'Survival-1cycle NMA'!AN261</f>
        <v>7.4769155507199391E-7</v>
      </c>
      <c r="AN260" s="12">
        <f t="shared" si="51"/>
        <v>7.4769147252969855E-7</v>
      </c>
      <c r="AO260" s="41">
        <f>'Survival-1cycle NMA'!AO261</f>
        <v>8.2542295372737325E-14</v>
      </c>
    </row>
    <row r="261" spans="1:41">
      <c r="A261" s="12">
        <v>258</v>
      </c>
      <c r="B261" s="12">
        <f t="shared" ref="B261:B324" si="52">A260*21/365</f>
        <v>14.786301369863013</v>
      </c>
      <c r="C261" s="41">
        <f>'Survival-1cycle NMA'!AD262</f>
        <v>1.9303096537379208E-15</v>
      </c>
      <c r="D261" s="41">
        <f>'Survival-1cycle NMA'!AE262</f>
        <v>4.5352424788609291E-2</v>
      </c>
      <c r="E261" s="12">
        <f t="shared" ref="E261:E324" si="53">IF(C261-D261&gt;0,C261-D261,0)</f>
        <v>0</v>
      </c>
      <c r="F261" s="12">
        <v>1.17857421345571E-2</v>
      </c>
      <c r="G261" s="12">
        <v>4.9464575320673202E-5</v>
      </c>
      <c r="H261" s="12">
        <f t="shared" ref="H261:H324" si="54">IF(F261-G261&gt;0,F261-G261,0)</f>
        <v>1.1736277559236426E-2</v>
      </c>
      <c r="I261" s="41">
        <f>'Survival-1cycle NMA'!AF262</f>
        <v>3.8492838605781243E-5</v>
      </c>
      <c r="J261" s="12">
        <f t="shared" ref="J261:J324" si="55">IF(I261-K261&gt;0,I261-K261,0)</f>
        <v>0</v>
      </c>
      <c r="K261" s="41">
        <f>'Survival-1cycle NMA'!AG262</f>
        <v>4.7000233362991823E-3</v>
      </c>
      <c r="L261" s="12">
        <v>7.6437351338344397E-3</v>
      </c>
      <c r="M261" s="12">
        <v>1.17857421345571E-2</v>
      </c>
      <c r="N261" s="12">
        <v>4.9464575320673202E-5</v>
      </c>
      <c r="O261" s="41">
        <f>'Survival-1cycle NMA'!AF262</f>
        <v>3.8492838605781243E-5</v>
      </c>
      <c r="P261" s="12">
        <f t="shared" ref="P261:P324" si="56">IF(O261-Q261&gt;0,O261-Q261,0)</f>
        <v>0</v>
      </c>
      <c r="Q261" s="41">
        <f>'Survival-1cycle NMA'!AG262</f>
        <v>4.7000233362991823E-3</v>
      </c>
      <c r="R261" s="12">
        <v>1.17857421345571E-2</v>
      </c>
      <c r="S261" s="12">
        <f t="shared" ref="S261:S324" si="57">IF(R261-T261&gt;0,R261-T261,0)</f>
        <v>1.1736277559236426E-2</v>
      </c>
      <c r="T261" s="12">
        <v>4.9464575320673202E-5</v>
      </c>
      <c r="U261" s="41">
        <f>'Survival-1cycle NMA'!AH262</f>
        <v>2.502627301199354E-12</v>
      </c>
      <c r="V261" s="12">
        <f t="shared" ref="V261:V324" si="58">IF(U261-W261&gt;0,U261-W261,0)</f>
        <v>0</v>
      </c>
      <c r="W261" s="41">
        <f>'Survival-1cycle NMA'!AI262</f>
        <v>1.3752758881947954E-5</v>
      </c>
      <c r="X261" s="41">
        <f>'Survival-1cycle NMA'!AF262</f>
        <v>3.8492838605781243E-5</v>
      </c>
      <c r="Y261" s="12">
        <f t="shared" ref="Y261:Y324" si="59">IF(X261-Z261&gt;0,X261-Z261,0)</f>
        <v>0</v>
      </c>
      <c r="Z261" s="41">
        <f>'Survival-1cycle NMA'!AG262</f>
        <v>4.7000233362991823E-3</v>
      </c>
      <c r="AA261" s="41">
        <f>'Survival-1cycle NMA'!AN262</f>
        <v>7.0794772243096987E-7</v>
      </c>
      <c r="AB261" s="12">
        <f t="shared" ref="AB261:AB324" si="60">IF(AA261-AC261&gt;0,AA261-AC261,0)</f>
        <v>7.0794764628665529E-7</v>
      </c>
      <c r="AC261" s="41">
        <f>'Survival-1cycle NMA'!AO262</f>
        <v>7.6144314526330429E-14</v>
      </c>
      <c r="AD261" s="41">
        <f>'Survival-1cycle NMA'!AJ262</f>
        <v>5.0255063796389001E-18</v>
      </c>
      <c r="AE261" s="12">
        <f t="shared" ref="AE261:AE324" si="61">IF(AD261-AF261&gt;0,AD261-AF261,0)</f>
        <v>0</v>
      </c>
      <c r="AF261" s="41">
        <f>'Survival-1cycle NMA'!AK262</f>
        <v>2.759664951755547E-3</v>
      </c>
      <c r="AG261" s="12">
        <v>1.17857421345571E-2</v>
      </c>
      <c r="AH261" s="12">
        <f t="shared" ref="AH261:AH324" si="62">IF(AG261-AI261&gt;0,AG261-AI261,0)</f>
        <v>1.1736277559236426E-2</v>
      </c>
      <c r="AI261" s="12">
        <v>4.9464575320673202E-5</v>
      </c>
      <c r="AJ261" s="41">
        <f>'Survival-1cycle NMA'!AL262</f>
        <v>3.4680175260342246E-81</v>
      </c>
      <c r="AK261" s="12">
        <f t="shared" ref="AK261:AK324" si="63">IF(AJ261-AL261&gt;0,AJ261-AL261,0)</f>
        <v>0</v>
      </c>
      <c r="AL261" s="41">
        <f>'Survival-1cycle NMA'!AM262</f>
        <v>6.8586188046275344E-7</v>
      </c>
      <c r="AM261" s="41">
        <f>'Survival-1cycle NMA'!AN262</f>
        <v>7.0794772243096987E-7</v>
      </c>
      <c r="AN261" s="12">
        <f t="shared" ref="AN261:AN324" si="64">IF(AM261-AO261&gt;0,AM261-AO261,0)</f>
        <v>7.0794764628665529E-7</v>
      </c>
      <c r="AO261" s="41">
        <f>'Survival-1cycle NMA'!AO262</f>
        <v>7.6144314526330429E-14</v>
      </c>
    </row>
    <row r="262" spans="1:41">
      <c r="A262" s="12">
        <v>259</v>
      </c>
      <c r="B262" s="12">
        <f t="shared" si="52"/>
        <v>14.843835616438357</v>
      </c>
      <c r="C262" s="41">
        <f>'Survival-1cycle NMA'!AD263</f>
        <v>1.5606473455092424E-15</v>
      </c>
      <c r="D262" s="41">
        <f>'Survival-1cycle NMA'!AE263</f>
        <v>4.517340692088094E-2</v>
      </c>
      <c r="E262" s="12">
        <f t="shared" si="53"/>
        <v>0</v>
      </c>
      <c r="F262" s="12">
        <v>1.1686845901092599E-2</v>
      </c>
      <c r="G262" s="12">
        <v>4.8607436466672602E-5</v>
      </c>
      <c r="H262" s="12">
        <f t="shared" si="54"/>
        <v>1.1638238464625927E-2</v>
      </c>
      <c r="I262" s="41">
        <f>'Survival-1cycle NMA'!AF263</f>
        <v>3.7066253980191188E-5</v>
      </c>
      <c r="J262" s="12">
        <f t="shared" si="55"/>
        <v>0</v>
      </c>
      <c r="K262" s="41">
        <f>'Survival-1cycle NMA'!AG263</f>
        <v>4.656867123862372E-3</v>
      </c>
      <c r="L262" s="12">
        <v>7.5657011586224097E-3</v>
      </c>
      <c r="M262" s="12">
        <v>1.1686845901092599E-2</v>
      </c>
      <c r="N262" s="12">
        <v>4.8607436466672602E-5</v>
      </c>
      <c r="O262" s="41">
        <f>'Survival-1cycle NMA'!AF263</f>
        <v>3.7066253980191188E-5</v>
      </c>
      <c r="P262" s="12">
        <f t="shared" si="56"/>
        <v>0</v>
      </c>
      <c r="Q262" s="41">
        <f>'Survival-1cycle NMA'!AG263</f>
        <v>4.656867123862372E-3</v>
      </c>
      <c r="R262" s="12">
        <v>1.1686845901092599E-2</v>
      </c>
      <c r="S262" s="12">
        <f t="shared" si="57"/>
        <v>1.1638238464625927E-2</v>
      </c>
      <c r="T262" s="12">
        <v>4.8607436466672602E-5</v>
      </c>
      <c r="U262" s="41">
        <f>'Survival-1cycle NMA'!AH263</f>
        <v>2.142478019954538E-12</v>
      </c>
      <c r="V262" s="12">
        <f t="shared" si="58"/>
        <v>0</v>
      </c>
      <c r="W262" s="41">
        <f>'Survival-1cycle NMA'!AI263</f>
        <v>1.3375796664238154E-5</v>
      </c>
      <c r="X262" s="41">
        <f>'Survival-1cycle NMA'!AF263</f>
        <v>3.7066253980191188E-5</v>
      </c>
      <c r="Y262" s="12">
        <f t="shared" si="59"/>
        <v>0</v>
      </c>
      <c r="Z262" s="41">
        <f>'Survival-1cycle NMA'!AG263</f>
        <v>4.656867123862372E-3</v>
      </c>
      <c r="AA262" s="41">
        <f>'Survival-1cycle NMA'!AN263</f>
        <v>6.7032604692414354E-7</v>
      </c>
      <c r="AB262" s="12">
        <f t="shared" si="60"/>
        <v>6.7032597666882141E-7</v>
      </c>
      <c r="AC262" s="41">
        <f>'Survival-1cycle NMA'!AO263</f>
        <v>7.0255322095378791E-14</v>
      </c>
      <c r="AD262" s="41">
        <f>'Survival-1cycle NMA'!AJ263</f>
        <v>3.8027226968320259E-18</v>
      </c>
      <c r="AE262" s="12">
        <f t="shared" si="61"/>
        <v>0</v>
      </c>
      <c r="AF262" s="41">
        <f>'Survival-1cycle NMA'!AK263</f>
        <v>2.728480239712922E-3</v>
      </c>
      <c r="AG262" s="12">
        <v>1.1686845901092599E-2</v>
      </c>
      <c r="AH262" s="12">
        <f t="shared" si="62"/>
        <v>1.1638238464625927E-2</v>
      </c>
      <c r="AI262" s="12">
        <v>4.8607436466672602E-5</v>
      </c>
      <c r="AJ262" s="41">
        <f>'Survival-1cycle NMA'!AL263</f>
        <v>6.4310000873144882E-82</v>
      </c>
      <c r="AK262" s="12">
        <f t="shared" si="63"/>
        <v>0</v>
      </c>
      <c r="AL262" s="41">
        <f>'Survival-1cycle NMA'!AM263</f>
        <v>6.6197301251519192E-7</v>
      </c>
      <c r="AM262" s="41">
        <f>'Survival-1cycle NMA'!AN263</f>
        <v>6.7032604692414354E-7</v>
      </c>
      <c r="AN262" s="12">
        <f t="shared" si="64"/>
        <v>6.7032597666882141E-7</v>
      </c>
      <c r="AO262" s="41">
        <f>'Survival-1cycle NMA'!AO263</f>
        <v>7.0255322095378791E-14</v>
      </c>
    </row>
    <row r="263" spans="1:41">
      <c r="A263" s="12">
        <v>260</v>
      </c>
      <c r="B263" s="12">
        <f t="shared" si="52"/>
        <v>14.901369863013699</v>
      </c>
      <c r="C263" s="41">
        <f>'Survival-1cycle NMA'!AD264</f>
        <v>1.2611281826462568E-15</v>
      </c>
      <c r="D263" s="41">
        <f>'Survival-1cycle NMA'!AE264</f>
        <v>4.4995633341539019E-2</v>
      </c>
      <c r="E263" s="12">
        <f t="shared" si="53"/>
        <v>0</v>
      </c>
      <c r="F263" s="12">
        <v>1.15890485017219E-2</v>
      </c>
      <c r="G263" s="12">
        <v>4.7767563104225499E-5</v>
      </c>
      <c r="H263" s="12">
        <f t="shared" si="54"/>
        <v>1.1541280938617674E-2</v>
      </c>
      <c r="I263" s="41">
        <f>'Survival-1cycle NMA'!AF264</f>
        <v>3.569306742229172E-5</v>
      </c>
      <c r="J263" s="12">
        <f t="shared" si="55"/>
        <v>0</v>
      </c>
      <c r="K263" s="41">
        <f>'Survival-1cycle NMA'!AG264</f>
        <v>4.6142308067996657E-3</v>
      </c>
      <c r="L263" s="12">
        <v>7.4886668448428699E-3</v>
      </c>
      <c r="M263" s="12">
        <v>1.15890485017219E-2</v>
      </c>
      <c r="N263" s="12">
        <v>4.7767563104225499E-5</v>
      </c>
      <c r="O263" s="41">
        <f>'Survival-1cycle NMA'!AF264</f>
        <v>3.569306742229172E-5</v>
      </c>
      <c r="P263" s="12">
        <f t="shared" si="56"/>
        <v>0</v>
      </c>
      <c r="Q263" s="41">
        <f>'Survival-1cycle NMA'!AG264</f>
        <v>4.6142308067996657E-3</v>
      </c>
      <c r="R263" s="12">
        <v>1.15890485017219E-2</v>
      </c>
      <c r="S263" s="12">
        <f t="shared" si="57"/>
        <v>1.1541280938617674E-2</v>
      </c>
      <c r="T263" s="12">
        <v>4.7767563104225499E-5</v>
      </c>
      <c r="U263" s="41">
        <f>'Survival-1cycle NMA'!AH264</f>
        <v>1.8336058580667044E-12</v>
      </c>
      <c r="V263" s="12">
        <f t="shared" si="58"/>
        <v>0</v>
      </c>
      <c r="W263" s="41">
        <f>'Survival-1cycle NMA'!AI264</f>
        <v>1.3010041132917153E-5</v>
      </c>
      <c r="X263" s="41">
        <f>'Survival-1cycle NMA'!AF264</f>
        <v>3.569306742229172E-5</v>
      </c>
      <c r="Y263" s="12">
        <f t="shared" si="59"/>
        <v>0</v>
      </c>
      <c r="Z263" s="41">
        <f>'Survival-1cycle NMA'!AG264</f>
        <v>4.6142308067996657E-3</v>
      </c>
      <c r="AA263" s="41">
        <f>'Survival-1cycle NMA'!AN264</f>
        <v>6.3471269662529405E-7</v>
      </c>
      <c r="AB263" s="12">
        <f t="shared" si="60"/>
        <v>6.34712631791509E-7</v>
      </c>
      <c r="AC263" s="41">
        <f>'Survival-1cycle NMA'!AO264</f>
        <v>6.4833785045307368E-14</v>
      </c>
      <c r="AD263" s="41">
        <f>'Survival-1cycle NMA'!AJ264</f>
        <v>2.8749322874928656E-18</v>
      </c>
      <c r="AE263" s="12">
        <f t="shared" si="61"/>
        <v>0</v>
      </c>
      <c r="AF263" s="41">
        <f>'Survival-1cycle NMA'!AK264</f>
        <v>2.6977335373381739E-3</v>
      </c>
      <c r="AG263" s="12">
        <v>1.15890485017219E-2</v>
      </c>
      <c r="AH263" s="12">
        <f t="shared" si="62"/>
        <v>1.1541280938617674E-2</v>
      </c>
      <c r="AI263" s="12">
        <v>4.7767563104225499E-5</v>
      </c>
      <c r="AJ263" s="41">
        <f>'Survival-1cycle NMA'!AL264</f>
        <v>1.1819100654775666E-82</v>
      </c>
      <c r="AK263" s="12">
        <f t="shared" si="63"/>
        <v>0</v>
      </c>
      <c r="AL263" s="41">
        <f>'Survival-1cycle NMA'!AM264</f>
        <v>6.3897143658100825E-7</v>
      </c>
      <c r="AM263" s="41">
        <f>'Survival-1cycle NMA'!AN264</f>
        <v>6.3471269662529405E-7</v>
      </c>
      <c r="AN263" s="12">
        <f t="shared" si="64"/>
        <v>6.34712631791509E-7</v>
      </c>
      <c r="AO263" s="41">
        <f>'Survival-1cycle NMA'!AO264</f>
        <v>6.4833785045307368E-14</v>
      </c>
    </row>
    <row r="264" spans="1:41">
      <c r="A264" s="12">
        <v>261</v>
      </c>
      <c r="B264" s="12">
        <f t="shared" si="52"/>
        <v>14.95890410958904</v>
      </c>
      <c r="C264" s="41">
        <f>'Survival-1cycle NMA'!AD265</f>
        <v>1.0185694866250373E-15</v>
      </c>
      <c r="D264" s="41">
        <f>'Survival-1cycle NMA'!AE265</f>
        <v>4.481909126051907E-2</v>
      </c>
      <c r="E264" s="12">
        <f t="shared" si="53"/>
        <v>0</v>
      </c>
      <c r="F264" s="12">
        <v>1.14923345610924E-2</v>
      </c>
      <c r="G264" s="12">
        <v>4.6944557548200598E-5</v>
      </c>
      <c r="H264" s="12">
        <f t="shared" si="54"/>
        <v>1.1445390003544199E-2</v>
      </c>
      <c r="I264" s="41">
        <f>'Survival-1cycle NMA'!AF265</f>
        <v>3.4371259602130449E-5</v>
      </c>
      <c r="J264" s="12">
        <f t="shared" si="55"/>
        <v>0</v>
      </c>
      <c r="K264" s="41">
        <f>'Survival-1cycle NMA'!AG265</f>
        <v>4.5721065585109149E-3</v>
      </c>
      <c r="L264" s="12">
        <v>7.4126166513795297E-3</v>
      </c>
      <c r="M264" s="12">
        <v>1.14923345610924E-2</v>
      </c>
      <c r="N264" s="12">
        <v>4.6944557548200598E-5</v>
      </c>
      <c r="O264" s="41">
        <f>'Survival-1cycle NMA'!AF265</f>
        <v>3.4371259602130449E-5</v>
      </c>
      <c r="P264" s="12">
        <f t="shared" si="56"/>
        <v>0</v>
      </c>
      <c r="Q264" s="41">
        <f>'Survival-1cycle NMA'!AG265</f>
        <v>4.5721065585109149E-3</v>
      </c>
      <c r="R264" s="12">
        <v>1.14923345610924E-2</v>
      </c>
      <c r="S264" s="12">
        <f t="shared" si="57"/>
        <v>1.1445390003544199E-2</v>
      </c>
      <c r="T264" s="12">
        <v>4.6944557548200598E-5</v>
      </c>
      <c r="U264" s="41">
        <f>'Survival-1cycle NMA'!AH265</f>
        <v>1.5687916705955358E-12</v>
      </c>
      <c r="V264" s="12">
        <f t="shared" si="58"/>
        <v>0</v>
      </c>
      <c r="W264" s="41">
        <f>'Survival-1cycle NMA'!AI265</f>
        <v>1.2655132819798659E-5</v>
      </c>
      <c r="X264" s="41">
        <f>'Survival-1cycle NMA'!AF265</f>
        <v>3.4371259602130449E-5</v>
      </c>
      <c r="Y264" s="12">
        <f t="shared" si="59"/>
        <v>0</v>
      </c>
      <c r="Z264" s="41">
        <f>'Survival-1cycle NMA'!AG265</f>
        <v>4.5721065585109149E-3</v>
      </c>
      <c r="AA264" s="41">
        <f>'Survival-1cycle NMA'!AN265</f>
        <v>6.0099997360303574E-7</v>
      </c>
      <c r="AB264" s="12">
        <f t="shared" si="60"/>
        <v>6.009999137613914E-7</v>
      </c>
      <c r="AC264" s="41">
        <f>'Survival-1cycle NMA'!AO265</f>
        <v>5.9841644365009697E-14</v>
      </c>
      <c r="AD264" s="41">
        <f>'Survival-1cycle NMA'!AJ265</f>
        <v>2.1715957131177438E-18</v>
      </c>
      <c r="AE264" s="12">
        <f t="shared" si="61"/>
        <v>0</v>
      </c>
      <c r="AF264" s="41">
        <f>'Survival-1cycle NMA'!AK265</f>
        <v>2.6674174426162341E-3</v>
      </c>
      <c r="AG264" s="12">
        <v>1.14923345610924E-2</v>
      </c>
      <c r="AH264" s="12">
        <f t="shared" si="62"/>
        <v>1.1445390003544199E-2</v>
      </c>
      <c r="AI264" s="12">
        <v>4.6944557548200598E-5</v>
      </c>
      <c r="AJ264" s="41">
        <f>'Survival-1cycle NMA'!AL265</f>
        <v>2.1527462358568087E-83</v>
      </c>
      <c r="AK264" s="12">
        <f t="shared" si="63"/>
        <v>0</v>
      </c>
      <c r="AL264" s="41">
        <f>'Survival-1cycle NMA'!AM265</f>
        <v>6.1682212761451518E-7</v>
      </c>
      <c r="AM264" s="41">
        <f>'Survival-1cycle NMA'!AN265</f>
        <v>6.0099997360303574E-7</v>
      </c>
      <c r="AN264" s="12">
        <f t="shared" si="64"/>
        <v>6.009999137613914E-7</v>
      </c>
      <c r="AO264" s="41">
        <f>'Survival-1cycle NMA'!AO265</f>
        <v>5.9841644365009697E-14</v>
      </c>
    </row>
    <row r="265" spans="1:41">
      <c r="A265" s="12">
        <v>262</v>
      </c>
      <c r="B265" s="12">
        <f t="shared" si="52"/>
        <v>15.016438356164384</v>
      </c>
      <c r="C265" s="41">
        <f>'Survival-1cycle NMA'!AD266</f>
        <v>8.2224149283670235E-16</v>
      </c>
      <c r="D265" s="41">
        <f>'Survival-1cycle NMA'!AE266</f>
        <v>4.4643768063823204E-2</v>
      </c>
      <c r="E265" s="12">
        <f t="shared" si="53"/>
        <v>0</v>
      </c>
      <c r="F265" s="12">
        <v>1.13966889649986E-2</v>
      </c>
      <c r="G265" s="12">
        <v>4.6138032446178398E-5</v>
      </c>
      <c r="H265" s="12">
        <f t="shared" si="54"/>
        <v>1.1350550932552422E-2</v>
      </c>
      <c r="I265" s="41">
        <f>'Survival-1cycle NMA'!AF266</f>
        <v>3.3098888367352182E-5</v>
      </c>
      <c r="J265" s="12">
        <f t="shared" si="55"/>
        <v>0</v>
      </c>
      <c r="K265" s="41">
        <f>'Survival-1cycle NMA'!AG266</f>
        <v>4.5304866945050978E-3</v>
      </c>
      <c r="L265" s="12">
        <v>7.3375353227683104E-3</v>
      </c>
      <c r="M265" s="12">
        <v>1.13966889649986E-2</v>
      </c>
      <c r="N265" s="12">
        <v>4.6138032446178398E-5</v>
      </c>
      <c r="O265" s="41">
        <f>'Survival-1cycle NMA'!AF266</f>
        <v>3.3098888367352182E-5</v>
      </c>
      <c r="P265" s="12">
        <f t="shared" si="56"/>
        <v>0</v>
      </c>
      <c r="Q265" s="41">
        <f>'Survival-1cycle NMA'!AG266</f>
        <v>4.5304866945050978E-3</v>
      </c>
      <c r="R265" s="12">
        <v>1.13966889649986E-2</v>
      </c>
      <c r="S265" s="12">
        <f t="shared" si="57"/>
        <v>1.1350550932552422E-2</v>
      </c>
      <c r="T265" s="12">
        <v>4.6138032446178398E-5</v>
      </c>
      <c r="U265" s="41">
        <f>'Survival-1cycle NMA'!AH266</f>
        <v>1.3418207190462638E-12</v>
      </c>
      <c r="V265" s="12">
        <f t="shared" si="58"/>
        <v>0</v>
      </c>
      <c r="W265" s="41">
        <f>'Survival-1cycle NMA'!AI266</f>
        <v>1.2310724639286224E-5</v>
      </c>
      <c r="X265" s="41">
        <f>'Survival-1cycle NMA'!AF266</f>
        <v>3.3098888367352182E-5</v>
      </c>
      <c r="Y265" s="12">
        <f t="shared" si="59"/>
        <v>0</v>
      </c>
      <c r="Z265" s="41">
        <f>'Survival-1cycle NMA'!AG266</f>
        <v>4.5304866945050978E-3</v>
      </c>
      <c r="AA265" s="41">
        <f>'Survival-1cycle NMA'!AN266</f>
        <v>5.6908598185531455E-7</v>
      </c>
      <c r="AB265" s="12">
        <f t="shared" si="60"/>
        <v>5.6908592661129718E-7</v>
      </c>
      <c r="AC265" s="41">
        <f>'Survival-1cycle NMA'!AO266</f>
        <v>5.5244017374682446E-14</v>
      </c>
      <c r="AD265" s="41">
        <f>'Survival-1cycle NMA'!AJ266</f>
        <v>1.6388868789864824E-18</v>
      </c>
      <c r="AE265" s="12">
        <f t="shared" si="61"/>
        <v>0</v>
      </c>
      <c r="AF265" s="41">
        <f>'Survival-1cycle NMA'!AK266</f>
        <v>2.637524700319483E-3</v>
      </c>
      <c r="AG265" s="12">
        <v>1.13966889649986E-2</v>
      </c>
      <c r="AH265" s="12">
        <f t="shared" si="62"/>
        <v>1.1350550932552422E-2</v>
      </c>
      <c r="AI265" s="12">
        <v>4.6138032446178398E-5</v>
      </c>
      <c r="AJ265" s="41">
        <f>'Survival-1cycle NMA'!AL266</f>
        <v>3.885953125831131E-84</v>
      </c>
      <c r="AK265" s="12">
        <f t="shared" si="63"/>
        <v>0</v>
      </c>
      <c r="AL265" s="41">
        <f>'Survival-1cycle NMA'!AM266</f>
        <v>5.9549152538821925E-7</v>
      </c>
      <c r="AM265" s="41">
        <f>'Survival-1cycle NMA'!AN266</f>
        <v>5.6908598185531455E-7</v>
      </c>
      <c r="AN265" s="12">
        <f t="shared" si="64"/>
        <v>5.6908592661129718E-7</v>
      </c>
      <c r="AO265" s="41">
        <f>'Survival-1cycle NMA'!AO266</f>
        <v>5.5244017374682446E-14</v>
      </c>
    </row>
    <row r="266" spans="1:41">
      <c r="A266" s="12">
        <v>263</v>
      </c>
      <c r="B266" s="12">
        <f t="shared" si="52"/>
        <v>15.073972602739726</v>
      </c>
      <c r="C266" s="41">
        <f>'Survival-1cycle NMA'!AD267</f>
        <v>6.634156753174558E-16</v>
      </c>
      <c r="D266" s="41">
        <f>'Survival-1cycle NMA'!AE267</f>
        <v>4.4469651310468844E-2</v>
      </c>
      <c r="E266" s="12">
        <f t="shared" si="53"/>
        <v>0</v>
      </c>
      <c r="F266" s="12">
        <v>1.1302096855145501E-2</v>
      </c>
      <c r="G266" s="12">
        <v>4.5347610479055401E-5</v>
      </c>
      <c r="H266" s="12">
        <f t="shared" si="54"/>
        <v>1.1256749244666445E-2</v>
      </c>
      <c r="I266" s="41">
        <f>'Survival-1cycle NMA'!AF267</f>
        <v>3.1874085761050063E-5</v>
      </c>
      <c r="J266" s="12">
        <f t="shared" si="55"/>
        <v>0</v>
      </c>
      <c r="K266" s="41">
        <f>'Survival-1cycle NMA'!AG267</f>
        <v>4.489363669369811E-3</v>
      </c>
      <c r="L266" s="12">
        <v>7.2634078831169098E-3</v>
      </c>
      <c r="M266" s="12">
        <v>1.1302096855145501E-2</v>
      </c>
      <c r="N266" s="12">
        <v>4.5347610479055401E-5</v>
      </c>
      <c r="O266" s="41">
        <f>'Survival-1cycle NMA'!AF267</f>
        <v>3.1874085761050063E-5</v>
      </c>
      <c r="P266" s="12">
        <f t="shared" si="56"/>
        <v>0</v>
      </c>
      <c r="Q266" s="41">
        <f>'Survival-1cycle NMA'!AG267</f>
        <v>4.489363669369811E-3</v>
      </c>
      <c r="R266" s="12">
        <v>1.1302096855145501E-2</v>
      </c>
      <c r="S266" s="12">
        <f t="shared" si="57"/>
        <v>1.1256749244666445E-2</v>
      </c>
      <c r="T266" s="12">
        <v>4.5347610479055401E-5</v>
      </c>
      <c r="U266" s="41">
        <f>'Survival-1cycle NMA'!AH267</f>
        <v>1.1473446631925696E-12</v>
      </c>
      <c r="V266" s="12">
        <f t="shared" si="58"/>
        <v>0</v>
      </c>
      <c r="W266" s="41">
        <f>'Survival-1cycle NMA'!AI267</f>
        <v>1.1976481432237438E-5</v>
      </c>
      <c r="X266" s="41">
        <f>'Survival-1cycle NMA'!AF267</f>
        <v>3.1874085761050063E-5</v>
      </c>
      <c r="Y266" s="12">
        <f t="shared" si="59"/>
        <v>0</v>
      </c>
      <c r="Z266" s="41">
        <f>'Survival-1cycle NMA'!AG267</f>
        <v>4.489363669369811E-3</v>
      </c>
      <c r="AA266" s="41">
        <f>'Survival-1cycle NMA'!AN267</f>
        <v>5.3887431330342915E-7</v>
      </c>
      <c r="AB266" s="12">
        <f t="shared" si="60"/>
        <v>5.3887426229450304E-7</v>
      </c>
      <c r="AC266" s="41">
        <f>'Survival-1cycle NMA'!AO267</f>
        <v>5.100892615221754E-14</v>
      </c>
      <c r="AD266" s="41">
        <f>'Survival-1cycle NMA'!AJ267</f>
        <v>1.2357706675440069E-18</v>
      </c>
      <c r="AE266" s="12">
        <f t="shared" si="61"/>
        <v>0</v>
      </c>
      <c r="AF266" s="41">
        <f>'Survival-1cycle NMA'!AK267</f>
        <v>2.608048198658273E-3</v>
      </c>
      <c r="AG266" s="12">
        <v>1.1302096855145501E-2</v>
      </c>
      <c r="AH266" s="12">
        <f t="shared" si="62"/>
        <v>1.1256749244666445E-2</v>
      </c>
      <c r="AI266" s="12">
        <v>4.5347610479055401E-5</v>
      </c>
      <c r="AJ266" s="41">
        <f>'Survival-1cycle NMA'!AL267</f>
        <v>6.9517224014002457E-85</v>
      </c>
      <c r="AK266" s="12">
        <f t="shared" si="63"/>
        <v>0</v>
      </c>
      <c r="AL266" s="41">
        <f>'Survival-1cycle NMA'!AM267</f>
        <v>5.7494746977227353E-7</v>
      </c>
      <c r="AM266" s="41">
        <f>'Survival-1cycle NMA'!AN267</f>
        <v>5.3887431330342915E-7</v>
      </c>
      <c r="AN266" s="12">
        <f t="shared" si="64"/>
        <v>5.3887426229450304E-7</v>
      </c>
      <c r="AO266" s="41">
        <f>'Survival-1cycle NMA'!AO267</f>
        <v>5.100892615221754E-14</v>
      </c>
    </row>
    <row r="267" spans="1:41">
      <c r="A267" s="12">
        <v>264</v>
      </c>
      <c r="B267" s="12">
        <f t="shared" si="52"/>
        <v>15.131506849315068</v>
      </c>
      <c r="C267" s="41">
        <f>'Survival-1cycle NMA'!AD268</f>
        <v>5.3499533770302821E-16</v>
      </c>
      <c r="D267" s="41">
        <f>'Survival-1cycle NMA'!AE268</f>
        <v>4.429672872950103E-2</v>
      </c>
      <c r="E267" s="12">
        <f t="shared" si="53"/>
        <v>0</v>
      </c>
      <c r="F267" s="12">
        <v>1.12085436240327E-2</v>
      </c>
      <c r="G267" s="12">
        <v>4.4572924071230999E-5</v>
      </c>
      <c r="H267" s="12">
        <f t="shared" si="54"/>
        <v>1.1163970699961469E-2</v>
      </c>
      <c r="I267" s="41">
        <f>'Survival-1cycle NMA'!AF268</f>
        <v>3.06950551561515E-5</v>
      </c>
      <c r="J267" s="12">
        <f t="shared" si="55"/>
        <v>0</v>
      </c>
      <c r="K267" s="41">
        <f>'Survival-1cycle NMA'!AG268</f>
        <v>4.4487300738152331E-3</v>
      </c>
      <c r="L267" s="12">
        <v>7.19021963017179E-3</v>
      </c>
      <c r="M267" s="12">
        <v>1.12085436240327E-2</v>
      </c>
      <c r="N267" s="12">
        <v>4.4572924071230999E-5</v>
      </c>
      <c r="O267" s="41">
        <f>'Survival-1cycle NMA'!AF268</f>
        <v>3.06950551561515E-5</v>
      </c>
      <c r="P267" s="12">
        <f t="shared" si="56"/>
        <v>0</v>
      </c>
      <c r="Q267" s="41">
        <f>'Survival-1cycle NMA'!AG268</f>
        <v>4.4487300738152331E-3</v>
      </c>
      <c r="R267" s="12">
        <v>1.12085436240327E-2</v>
      </c>
      <c r="S267" s="12">
        <f t="shared" si="57"/>
        <v>1.1163970699961469E-2</v>
      </c>
      <c r="T267" s="12">
        <v>4.4572924071230999E-5</v>
      </c>
      <c r="U267" s="41">
        <f>'Survival-1cycle NMA'!AH268</f>
        <v>9.8076226598616122E-13</v>
      </c>
      <c r="V267" s="12">
        <f t="shared" si="58"/>
        <v>0</v>
      </c>
      <c r="W267" s="41">
        <f>'Survival-1cycle NMA'!AI268</f>
        <v>1.1652079527728632E-5</v>
      </c>
      <c r="X267" s="41">
        <f>'Survival-1cycle NMA'!AF268</f>
        <v>3.06950551561515E-5</v>
      </c>
      <c r="Y267" s="12">
        <f t="shared" si="59"/>
        <v>0</v>
      </c>
      <c r="Z267" s="41">
        <f>'Survival-1cycle NMA'!AG268</f>
        <v>4.4487300738152331E-3</v>
      </c>
      <c r="AA267" s="41">
        <f>'Survival-1cycle NMA'!AN268</f>
        <v>5.1027375085879524E-7</v>
      </c>
      <c r="AB267" s="12">
        <f t="shared" si="60"/>
        <v>5.1027370375174546E-7</v>
      </c>
      <c r="AC267" s="41">
        <f>'Survival-1cycle NMA'!AO268</f>
        <v>4.7107049733163099E-14</v>
      </c>
      <c r="AD267" s="41">
        <f>'Survival-1cycle NMA'!AJ268</f>
        <v>9.3099198414679293E-19</v>
      </c>
      <c r="AE267" s="12">
        <f t="shared" si="61"/>
        <v>0</v>
      </c>
      <c r="AF267" s="41">
        <f>'Survival-1cycle NMA'!AK268</f>
        <v>2.5789809660179673E-3</v>
      </c>
      <c r="AG267" s="12">
        <v>1.12085436240327E-2</v>
      </c>
      <c r="AH267" s="12">
        <f t="shared" si="62"/>
        <v>1.1163970699961469E-2</v>
      </c>
      <c r="AI267" s="12">
        <v>4.4572924071230999E-5</v>
      </c>
      <c r="AJ267" s="41">
        <f>'Survival-1cycle NMA'!AL268</f>
        <v>1.232455578968735E-85</v>
      </c>
      <c r="AK267" s="12">
        <f t="shared" si="63"/>
        <v>0</v>
      </c>
      <c r="AL267" s="41">
        <f>'Survival-1cycle NMA'!AM268</f>
        <v>5.5515913902702406E-7</v>
      </c>
      <c r="AM267" s="41">
        <f>'Survival-1cycle NMA'!AN268</f>
        <v>5.1027375085879524E-7</v>
      </c>
      <c r="AN267" s="12">
        <f t="shared" si="64"/>
        <v>5.1027370375174546E-7</v>
      </c>
      <c r="AO267" s="41">
        <f>'Survival-1cycle NMA'!AO268</f>
        <v>4.7107049733163099E-14</v>
      </c>
    </row>
    <row r="268" spans="1:41">
      <c r="A268" s="12">
        <v>265</v>
      </c>
      <c r="B268" s="12">
        <f t="shared" si="52"/>
        <v>15.189041095890412</v>
      </c>
      <c r="C268" s="41">
        <f>'Survival-1cycle NMA'!AD269</f>
        <v>4.3121365779687473E-16</v>
      </c>
      <c r="D268" s="41">
        <f>'Survival-1cycle NMA'!AE269</f>
        <v>4.4124988217067063E-2</v>
      </c>
      <c r="E268" s="12">
        <f t="shared" si="53"/>
        <v>0</v>
      </c>
      <c r="F268" s="12">
        <v>1.11160149099574E-2</v>
      </c>
      <c r="G268" s="12">
        <v>4.38136151100392E-5</v>
      </c>
      <c r="H268" s="12">
        <f t="shared" si="54"/>
        <v>1.107220129484736E-2</v>
      </c>
      <c r="I268" s="41">
        <f>'Survival-1cycle NMA'!AF269</f>
        <v>2.9560068501744948E-5</v>
      </c>
      <c r="J268" s="12">
        <f t="shared" si="55"/>
        <v>0</v>
      </c>
      <c r="K268" s="41">
        <f>'Survival-1cycle NMA'!AG269</f>
        <v>4.408578631790316E-3</v>
      </c>
      <c r="L268" s="12">
        <v>7.11795612952859E-3</v>
      </c>
      <c r="M268" s="12">
        <v>1.11160149099574E-2</v>
      </c>
      <c r="N268" s="12">
        <v>4.38136151100392E-5</v>
      </c>
      <c r="O268" s="41">
        <f>'Survival-1cycle NMA'!AF269</f>
        <v>2.9560068501744948E-5</v>
      </c>
      <c r="P268" s="12">
        <f t="shared" si="56"/>
        <v>0</v>
      </c>
      <c r="Q268" s="41">
        <f>'Survival-1cycle NMA'!AG269</f>
        <v>4.408578631790316E-3</v>
      </c>
      <c r="R268" s="12">
        <v>1.11160149099574E-2</v>
      </c>
      <c r="S268" s="12">
        <f t="shared" si="57"/>
        <v>1.107220129484736E-2</v>
      </c>
      <c r="T268" s="12">
        <v>4.38136151100392E-5</v>
      </c>
      <c r="U268" s="41">
        <f>'Survival-1cycle NMA'!AH269</f>
        <v>8.3811630970427742E-13</v>
      </c>
      <c r="V268" s="12">
        <f t="shared" si="58"/>
        <v>0</v>
      </c>
      <c r="W268" s="41">
        <f>'Survival-1cycle NMA'!AI269</f>
        <v>1.1337206321972616E-5</v>
      </c>
      <c r="X268" s="41">
        <f>'Survival-1cycle NMA'!AF269</f>
        <v>2.9560068501744948E-5</v>
      </c>
      <c r="Y268" s="12">
        <f t="shared" si="59"/>
        <v>0</v>
      </c>
      <c r="Z268" s="41">
        <f>'Survival-1cycle NMA'!AG269</f>
        <v>4.408578631790316E-3</v>
      </c>
      <c r="AA268" s="41">
        <f>'Survival-1cycle NMA'!AN269</f>
        <v>4.8319798763009043E-7</v>
      </c>
      <c r="AB268" s="12">
        <f t="shared" si="60"/>
        <v>4.8319794411859249E-7</v>
      </c>
      <c r="AC268" s="41">
        <f>'Survival-1cycle NMA'!AO269</f>
        <v>4.3511497954628221E-14</v>
      </c>
      <c r="AD268" s="41">
        <f>'Survival-1cycle NMA'!AJ269</f>
        <v>7.0076662233860188E-19</v>
      </c>
      <c r="AE268" s="12">
        <f t="shared" si="61"/>
        <v>0</v>
      </c>
      <c r="AF268" s="41">
        <f>'Survival-1cycle NMA'!AK269</f>
        <v>2.5503161677801417E-3</v>
      </c>
      <c r="AG268" s="12">
        <v>1.11160149099574E-2</v>
      </c>
      <c r="AH268" s="12">
        <f t="shared" si="62"/>
        <v>1.107220129484736E-2</v>
      </c>
      <c r="AI268" s="12">
        <v>4.38136151100392E-5</v>
      </c>
      <c r="AJ268" s="41">
        <f>'Survival-1cycle NMA'!AL269</f>
        <v>2.1653493624512441E-86</v>
      </c>
      <c r="AK268" s="12">
        <f t="shared" si="63"/>
        <v>0</v>
      </c>
      <c r="AL268" s="41">
        <f>'Survival-1cycle NMA'!AM269</f>
        <v>5.3609699096118507E-7</v>
      </c>
      <c r="AM268" s="41">
        <f>'Survival-1cycle NMA'!AN269</f>
        <v>4.8319798763009043E-7</v>
      </c>
      <c r="AN268" s="12">
        <f t="shared" si="64"/>
        <v>4.8319794411859249E-7</v>
      </c>
      <c r="AO268" s="41">
        <f>'Survival-1cycle NMA'!AO269</f>
        <v>4.3511497954628221E-14</v>
      </c>
    </row>
    <row r="269" spans="1:41">
      <c r="A269" s="12">
        <v>266</v>
      </c>
      <c r="B269" s="12">
        <f t="shared" si="52"/>
        <v>15.246575342465754</v>
      </c>
      <c r="C269" s="41">
        <f>'Survival-1cycle NMA'!AD270</f>
        <v>3.4738700821992537E-16</v>
      </c>
      <c r="D269" s="41">
        <f>'Survival-1cycle NMA'!AE270</f>
        <v>4.3954417833552202E-2</v>
      </c>
      <c r="E269" s="12">
        <f t="shared" si="53"/>
        <v>0</v>
      </c>
      <c r="F269" s="12">
        <v>1.1024496592131601E-2</v>
      </c>
      <c r="G269" s="12">
        <v>4.3069334674103403E-5</v>
      </c>
      <c r="H269" s="12">
        <f t="shared" si="54"/>
        <v>1.0981427257457496E-2</v>
      </c>
      <c r="I269" s="41">
        <f>'Survival-1cycle NMA'!AF270</f>
        <v>2.8467463676904849E-5</v>
      </c>
      <c r="J269" s="12">
        <f t="shared" si="55"/>
        <v>0</v>
      </c>
      <c r="K269" s="41">
        <f>'Survival-1cycle NMA'!AG270</f>
        <v>4.3689021976693306E-3</v>
      </c>
      <c r="L269" s="12">
        <v>7.0466032089819804E-3</v>
      </c>
      <c r="M269" s="12">
        <v>1.1024496592131601E-2</v>
      </c>
      <c r="N269" s="12">
        <v>4.3069334674103403E-5</v>
      </c>
      <c r="O269" s="41">
        <f>'Survival-1cycle NMA'!AF270</f>
        <v>2.8467463676904849E-5</v>
      </c>
      <c r="P269" s="12">
        <f t="shared" si="56"/>
        <v>0</v>
      </c>
      <c r="Q269" s="41">
        <f>'Survival-1cycle NMA'!AG270</f>
        <v>4.3689021976693306E-3</v>
      </c>
      <c r="R269" s="12">
        <v>1.1024496592131601E-2</v>
      </c>
      <c r="S269" s="12">
        <f t="shared" si="57"/>
        <v>1.0981427257457496E-2</v>
      </c>
      <c r="T269" s="12">
        <v>4.3069334674103403E-5</v>
      </c>
      <c r="U269" s="41">
        <f>'Survival-1cycle NMA'!AH270</f>
        <v>7.1600455096260829E-13</v>
      </c>
      <c r="V269" s="12">
        <f t="shared" si="58"/>
        <v>0</v>
      </c>
      <c r="W269" s="41">
        <f>'Survival-1cycle NMA'!AI270</f>
        <v>1.1031559873678429E-5</v>
      </c>
      <c r="X269" s="41">
        <f>'Survival-1cycle NMA'!AF270</f>
        <v>2.8467463676904849E-5</v>
      </c>
      <c r="Y269" s="12">
        <f t="shared" si="59"/>
        <v>0</v>
      </c>
      <c r="Z269" s="41">
        <f>'Survival-1cycle NMA'!AG270</f>
        <v>4.3689021976693306E-3</v>
      </c>
      <c r="AA269" s="41">
        <f>'Survival-1cycle NMA'!AN270</f>
        <v>4.5756536138914376E-7</v>
      </c>
      <c r="AB269" s="12">
        <f t="shared" si="60"/>
        <v>4.5756532119153877E-7</v>
      </c>
      <c r="AC269" s="41">
        <f>'Survival-1cycle NMA'!AO270</f>
        <v>4.0197605008585152E-14</v>
      </c>
      <c r="AD269" s="41">
        <f>'Survival-1cycle NMA'!AJ270</f>
        <v>5.2701203489543421E-19</v>
      </c>
      <c r="AE269" s="12">
        <f t="shared" si="61"/>
        <v>0</v>
      </c>
      <c r="AF269" s="41">
        <f>'Survival-1cycle NMA'!AK270</f>
        <v>2.5220471032253405E-3</v>
      </c>
      <c r="AG269" s="12">
        <v>1.1024496592131601E-2</v>
      </c>
      <c r="AH269" s="12">
        <f t="shared" si="62"/>
        <v>1.0981427257457496E-2</v>
      </c>
      <c r="AI269" s="12">
        <v>4.3069334674103403E-5</v>
      </c>
      <c r="AJ269" s="41">
        <f>'Survival-1cycle NMA'!AL270</f>
        <v>3.7701306057669633E-87</v>
      </c>
      <c r="AK269" s="12">
        <f t="shared" si="63"/>
        <v>0</v>
      </c>
      <c r="AL269" s="41">
        <f>'Survival-1cycle NMA'!AM270</f>
        <v>5.1773270681578303E-7</v>
      </c>
      <c r="AM269" s="41">
        <f>'Survival-1cycle NMA'!AN270</f>
        <v>4.5756536138914376E-7</v>
      </c>
      <c r="AN269" s="12">
        <f t="shared" si="64"/>
        <v>4.5756532119153877E-7</v>
      </c>
      <c r="AO269" s="41">
        <f>'Survival-1cycle NMA'!AO270</f>
        <v>4.0197605008585152E-14</v>
      </c>
    </row>
    <row r="270" spans="1:41">
      <c r="A270" s="12">
        <v>267</v>
      </c>
      <c r="B270" s="12">
        <f t="shared" si="52"/>
        <v>15.304109589041095</v>
      </c>
      <c r="C270" s="41">
        <f>'Survival-1cycle NMA'!AD271</f>
        <v>2.7971354787111978E-16</v>
      </c>
      <c r="D270" s="41">
        <f>'Survival-1cycle NMA'!AE271</f>
        <v>4.3785005800774449E-2</v>
      </c>
      <c r="E270" s="12">
        <f t="shared" si="53"/>
        <v>0</v>
      </c>
      <c r="F270" s="12">
        <v>1.0933974785911901E-2</v>
      </c>
      <c r="G270" s="12">
        <v>4.23397427703028E-5</v>
      </c>
      <c r="H270" s="12">
        <f t="shared" si="54"/>
        <v>1.0891635043141598E-2</v>
      </c>
      <c r="I270" s="41">
        <f>'Survival-1cycle NMA'!AF271</f>
        <v>2.7415641947789909E-5</v>
      </c>
      <c r="J270" s="12">
        <f t="shared" si="55"/>
        <v>0</v>
      </c>
      <c r="K270" s="41">
        <f>'Survival-1cycle NMA'!AG271</f>
        <v>4.3296937535066624E-3</v>
      </c>
      <c r="L270" s="12">
        <v>6.9761469530113104E-3</v>
      </c>
      <c r="M270" s="12">
        <v>1.0933974785911901E-2</v>
      </c>
      <c r="N270" s="12">
        <v>4.23397427703028E-5</v>
      </c>
      <c r="O270" s="41">
        <f>'Survival-1cycle NMA'!AF271</f>
        <v>2.7415641947789909E-5</v>
      </c>
      <c r="P270" s="12">
        <f t="shared" si="56"/>
        <v>0</v>
      </c>
      <c r="Q270" s="41">
        <f>'Survival-1cycle NMA'!AG271</f>
        <v>4.3296937535066624E-3</v>
      </c>
      <c r="R270" s="12">
        <v>1.0933974785911901E-2</v>
      </c>
      <c r="S270" s="12">
        <f t="shared" si="57"/>
        <v>1.0891635043141598E-2</v>
      </c>
      <c r="T270" s="12">
        <v>4.23397427703028E-5</v>
      </c>
      <c r="U270" s="41">
        <f>'Survival-1cycle NMA'!AH271</f>
        <v>6.1150282901221309E-13</v>
      </c>
      <c r="V270" s="12">
        <f t="shared" si="58"/>
        <v>0</v>
      </c>
      <c r="W270" s="41">
        <f>'Survival-1cycle NMA'!AI271</f>
        <v>1.0734848515169996E-5</v>
      </c>
      <c r="X270" s="41">
        <f>'Survival-1cycle NMA'!AF271</f>
        <v>2.7415641947789909E-5</v>
      </c>
      <c r="Y270" s="12">
        <f t="shared" si="59"/>
        <v>0</v>
      </c>
      <c r="Z270" s="41">
        <f>'Survival-1cycle NMA'!AG271</f>
        <v>4.3296937535066624E-3</v>
      </c>
      <c r="AA270" s="41">
        <f>'Survival-1cycle NMA'!AN271</f>
        <v>4.3329860346287186E-7</v>
      </c>
      <c r="AB270" s="12">
        <f t="shared" si="60"/>
        <v>4.332985663201309E-7</v>
      </c>
      <c r="AC270" s="41">
        <f>'Survival-1cycle NMA'!AO271</f>
        <v>3.7142740946894861E-14</v>
      </c>
      <c r="AD270" s="41">
        <f>'Survival-1cycle NMA'!AJ271</f>
        <v>3.9599305228538211E-19</v>
      </c>
      <c r="AE270" s="12">
        <f t="shared" si="61"/>
        <v>0</v>
      </c>
      <c r="AF270" s="41">
        <f>'Survival-1cycle NMA'!AK271</f>
        <v>2.4941672025152171E-3</v>
      </c>
      <c r="AG270" s="12">
        <v>1.0933974785911901E-2</v>
      </c>
      <c r="AH270" s="12">
        <f t="shared" si="62"/>
        <v>1.0891635043141598E-2</v>
      </c>
      <c r="AI270" s="12">
        <v>4.23397427703028E-5</v>
      </c>
      <c r="AJ270" s="41">
        <f>'Survival-1cycle NMA'!AL271</f>
        <v>6.5050466340405802E-88</v>
      </c>
      <c r="AK270" s="12">
        <f t="shared" si="63"/>
        <v>0</v>
      </c>
      <c r="AL270" s="41">
        <f>'Survival-1cycle NMA'!AM271</f>
        <v>5.0003913774113315E-7</v>
      </c>
      <c r="AM270" s="41">
        <f>'Survival-1cycle NMA'!AN271</f>
        <v>4.3329860346287186E-7</v>
      </c>
      <c r="AN270" s="12">
        <f t="shared" si="64"/>
        <v>4.332985663201309E-7</v>
      </c>
      <c r="AO270" s="41">
        <f>'Survival-1cycle NMA'!AO271</f>
        <v>3.7142740946894861E-14</v>
      </c>
    </row>
    <row r="271" spans="1:41">
      <c r="A271" s="12">
        <v>268</v>
      </c>
      <c r="B271" s="12">
        <f t="shared" si="52"/>
        <v>15.361643835616439</v>
      </c>
      <c r="C271" s="41">
        <f>'Survival-1cycle NMA'!AD272</f>
        <v>2.251088685572505E-16</v>
      </c>
      <c r="D271" s="41">
        <f>'Survival-1cycle NMA'!AE272</f>
        <v>4.361674049923725E-2</v>
      </c>
      <c r="E271" s="12">
        <f t="shared" si="53"/>
        <v>0</v>
      </c>
      <c r="F271" s="12">
        <v>1.0844435838138501E-2</v>
      </c>
      <c r="G271" s="12">
        <v>4.1624508079050999E-5</v>
      </c>
      <c r="H271" s="12">
        <f t="shared" si="54"/>
        <v>1.0802811330059449E-2</v>
      </c>
      <c r="I271" s="41">
        <f>'Survival-1cycle NMA'!AF272</f>
        <v>2.6403065523920644E-5</v>
      </c>
      <c r="J271" s="12">
        <f t="shared" si="55"/>
        <v>0</v>
      </c>
      <c r="K271" s="41">
        <f>'Survival-1cycle NMA'!AG272</f>
        <v>4.2909464063581489E-3</v>
      </c>
      <c r="L271" s="12">
        <v>6.9065736973982599E-3</v>
      </c>
      <c r="M271" s="12">
        <v>1.0844435838138501E-2</v>
      </c>
      <c r="N271" s="12">
        <v>4.1624508079050999E-5</v>
      </c>
      <c r="O271" s="41">
        <f>'Survival-1cycle NMA'!AF272</f>
        <v>2.6403065523920644E-5</v>
      </c>
      <c r="P271" s="12">
        <f t="shared" si="56"/>
        <v>0</v>
      </c>
      <c r="Q271" s="41">
        <f>'Survival-1cycle NMA'!AG272</f>
        <v>4.2909464063581489E-3</v>
      </c>
      <c r="R271" s="12">
        <v>1.0844435838138501E-2</v>
      </c>
      <c r="S271" s="12">
        <f t="shared" si="57"/>
        <v>1.0802811330059449E-2</v>
      </c>
      <c r="T271" s="12">
        <v>4.1624508079050999E-5</v>
      </c>
      <c r="U271" s="41">
        <f>'Survival-1cycle NMA'!AH272</f>
        <v>5.2209869126499901E-13</v>
      </c>
      <c r="V271" s="12">
        <f t="shared" si="58"/>
        <v>0</v>
      </c>
      <c r="W271" s="41">
        <f>'Survival-1cycle NMA'!AI272</f>
        <v>1.0446790478613503E-5</v>
      </c>
      <c r="X271" s="41">
        <f>'Survival-1cycle NMA'!AF272</f>
        <v>2.6403065523920644E-5</v>
      </c>
      <c r="Y271" s="12">
        <f t="shared" si="59"/>
        <v>0</v>
      </c>
      <c r="Z271" s="41">
        <f>'Survival-1cycle NMA'!AG272</f>
        <v>4.2909464063581489E-3</v>
      </c>
      <c r="AA271" s="41">
        <f>'Survival-1cycle NMA'!AN272</f>
        <v>4.1032460126368591E-7</v>
      </c>
      <c r="AB271" s="12">
        <f t="shared" si="60"/>
        <v>4.1032456693754639E-7</v>
      </c>
      <c r="AC271" s="41">
        <f>'Survival-1cycle NMA'!AO272</f>
        <v>3.4326139540683521E-14</v>
      </c>
      <c r="AD271" s="41">
        <f>'Survival-1cycle NMA'!AJ272</f>
        <v>2.9728620518629E-19</v>
      </c>
      <c r="AE271" s="12">
        <f t="shared" si="61"/>
        <v>0</v>
      </c>
      <c r="AF271" s="41">
        <f>'Survival-1cycle NMA'!AK272</f>
        <v>2.4666700237516827E-3</v>
      </c>
      <c r="AG271" s="12">
        <v>1.0844435838138501E-2</v>
      </c>
      <c r="AH271" s="12">
        <f t="shared" si="62"/>
        <v>1.0802811330059449E-2</v>
      </c>
      <c r="AI271" s="12">
        <v>4.1624508079050999E-5</v>
      </c>
      <c r="AJ271" s="41">
        <f>'Survival-1cycle NMA'!AL272</f>
        <v>1.1122538754872329E-88</v>
      </c>
      <c r="AK271" s="12">
        <f t="shared" si="63"/>
        <v>0</v>
      </c>
      <c r="AL271" s="41">
        <f>'Survival-1cycle NMA'!AM272</f>
        <v>4.8299025374091335E-7</v>
      </c>
      <c r="AM271" s="41">
        <f>'Survival-1cycle NMA'!AN272</f>
        <v>4.1032460126368591E-7</v>
      </c>
      <c r="AN271" s="12">
        <f t="shared" si="64"/>
        <v>4.1032456693754639E-7</v>
      </c>
      <c r="AO271" s="41">
        <f>'Survival-1cycle NMA'!AO272</f>
        <v>3.4326139540683521E-14</v>
      </c>
    </row>
    <row r="272" spans="1:41">
      <c r="A272" s="12">
        <v>269</v>
      </c>
      <c r="B272" s="12">
        <f t="shared" si="52"/>
        <v>15.419178082191781</v>
      </c>
      <c r="C272" s="41">
        <f>'Survival-1cycle NMA'!AD273</f>
        <v>1.8107195466011005E-16</v>
      </c>
      <c r="D272" s="41">
        <f>'Survival-1cycle NMA'!AE273</f>
        <v>4.3449610465438555E-2</v>
      </c>
      <c r="E272" s="12">
        <f t="shared" si="53"/>
        <v>0</v>
      </c>
      <c r="F272" s="12">
        <v>1.07558663225806E-2</v>
      </c>
      <c r="G272" s="12">
        <v>4.0923307707600002E-5</v>
      </c>
      <c r="H272" s="12">
        <f t="shared" si="54"/>
        <v>1.0714943014873E-2</v>
      </c>
      <c r="I272" s="41">
        <f>'Survival-1cycle NMA'!AF273</f>
        <v>2.542825520973632E-5</v>
      </c>
      <c r="J272" s="12">
        <f t="shared" si="55"/>
        <v>0</v>
      </c>
      <c r="K272" s="41">
        <f>'Survival-1cycle NMA'!AG273</f>
        <v>4.2526533856670524E-3</v>
      </c>
      <c r="L272" s="12">
        <v>6.8378700239730399E-3</v>
      </c>
      <c r="M272" s="12">
        <v>1.07558663225806E-2</v>
      </c>
      <c r="N272" s="12">
        <v>4.0923307707600002E-5</v>
      </c>
      <c r="O272" s="41">
        <f>'Survival-1cycle NMA'!AF273</f>
        <v>2.542825520973632E-5</v>
      </c>
      <c r="P272" s="12">
        <f t="shared" si="56"/>
        <v>0</v>
      </c>
      <c r="Q272" s="41">
        <f>'Survival-1cycle NMA'!AG273</f>
        <v>4.2526533856670524E-3</v>
      </c>
      <c r="R272" s="12">
        <v>1.07558663225806E-2</v>
      </c>
      <c r="S272" s="12">
        <f t="shared" si="57"/>
        <v>1.0714943014873E-2</v>
      </c>
      <c r="T272" s="12">
        <v>4.0923307707600002E-5</v>
      </c>
      <c r="U272" s="41">
        <f>'Survival-1cycle NMA'!AH273</f>
        <v>4.4563411702369587E-13</v>
      </c>
      <c r="V272" s="12">
        <f t="shared" si="58"/>
        <v>0</v>
      </c>
      <c r="W272" s="41">
        <f>'Survival-1cycle NMA'!AI273</f>
        <v>1.0167113536729334E-5</v>
      </c>
      <c r="X272" s="41">
        <f>'Survival-1cycle NMA'!AF273</f>
        <v>2.542825520973632E-5</v>
      </c>
      <c r="Y272" s="12">
        <f t="shared" si="59"/>
        <v>0</v>
      </c>
      <c r="Z272" s="41">
        <f>'Survival-1cycle NMA'!AG273</f>
        <v>4.2526533856670524E-3</v>
      </c>
      <c r="AA272" s="41">
        <f>'Survival-1cycle NMA'!AN273</f>
        <v>3.8857417371438625E-7</v>
      </c>
      <c r="AB272" s="12">
        <f t="shared" si="60"/>
        <v>3.8857414198564521E-7</v>
      </c>
      <c r="AC272" s="41">
        <f>'Survival-1cycle NMA'!AO273</f>
        <v>3.1728741042066664E-14</v>
      </c>
      <c r="AD272" s="41">
        <f>'Survival-1cycle NMA'!AJ273</f>
        <v>2.2298844253642347E-19</v>
      </c>
      <c r="AE272" s="12">
        <f t="shared" si="61"/>
        <v>0</v>
      </c>
      <c r="AF272" s="41">
        <f>'Survival-1cycle NMA'!AK273</f>
        <v>2.439549250110844E-3</v>
      </c>
      <c r="AG272" s="12">
        <v>1.07558663225806E-2</v>
      </c>
      <c r="AH272" s="12">
        <f t="shared" si="62"/>
        <v>1.0714943014873E-2</v>
      </c>
      <c r="AI272" s="12">
        <v>4.0923307707600002E-5</v>
      </c>
      <c r="AJ272" s="41">
        <f>'Survival-1cycle NMA'!AL273</f>
        <v>1.8845637886044351E-89</v>
      </c>
      <c r="AK272" s="12">
        <f t="shared" si="63"/>
        <v>0</v>
      </c>
      <c r="AL272" s="41">
        <f>'Survival-1cycle NMA'!AM273</f>
        <v>4.6656109496380466E-7</v>
      </c>
      <c r="AM272" s="41">
        <f>'Survival-1cycle NMA'!AN273</f>
        <v>3.8857417371438625E-7</v>
      </c>
      <c r="AN272" s="12">
        <f t="shared" si="64"/>
        <v>3.8857414198564521E-7</v>
      </c>
      <c r="AO272" s="41">
        <f>'Survival-1cycle NMA'!AO273</f>
        <v>3.1728741042066664E-14</v>
      </c>
    </row>
    <row r="273" spans="1:41">
      <c r="A273" s="12">
        <v>270</v>
      </c>
      <c r="B273" s="12">
        <f t="shared" si="52"/>
        <v>15.476712328767123</v>
      </c>
      <c r="C273" s="41">
        <f>'Survival-1cycle NMA'!AD274</f>
        <v>1.4557592619643046E-16</v>
      </c>
      <c r="D273" s="41">
        <f>'Survival-1cycle NMA'!AE274</f>
        <v>4.328360438923521E-2</v>
      </c>
      <c r="E273" s="12">
        <f t="shared" si="53"/>
        <v>0</v>
      </c>
      <c r="F273" s="12">
        <v>1.06682530354843E-2</v>
      </c>
      <c r="G273" s="12">
        <v>4.02358269510921E-5</v>
      </c>
      <c r="H273" s="12">
        <f t="shared" si="54"/>
        <v>1.0628017208533208E-2</v>
      </c>
      <c r="I273" s="41">
        <f>'Survival-1cycle NMA'!AF274</f>
        <v>2.4489788147655337E-5</v>
      </c>
      <c r="J273" s="12">
        <f t="shared" si="55"/>
        <v>0</v>
      </c>
      <c r="K273" s="41">
        <f>'Survival-1cycle NMA'!AG274</f>
        <v>4.2148080407128754E-3</v>
      </c>
      <c r="L273" s="12">
        <v>6.7700227554856399E-3</v>
      </c>
      <c r="M273" s="12">
        <v>1.06682530354843E-2</v>
      </c>
      <c r="N273" s="12">
        <v>4.02358269510921E-5</v>
      </c>
      <c r="O273" s="41">
        <f>'Survival-1cycle NMA'!AF274</f>
        <v>2.4489788147655337E-5</v>
      </c>
      <c r="P273" s="12">
        <f t="shared" si="56"/>
        <v>0</v>
      </c>
      <c r="Q273" s="41">
        <f>'Survival-1cycle NMA'!AG274</f>
        <v>4.2148080407128754E-3</v>
      </c>
      <c r="R273" s="12">
        <v>1.06682530354843E-2</v>
      </c>
      <c r="S273" s="12">
        <f t="shared" si="57"/>
        <v>1.0628017208533208E-2</v>
      </c>
      <c r="T273" s="12">
        <v>4.02358269510921E-5</v>
      </c>
      <c r="U273" s="41">
        <f>'Survival-1cycle NMA'!AH274</f>
        <v>3.8025610908055638E-13</v>
      </c>
      <c r="V273" s="12">
        <f t="shared" si="58"/>
        <v>0</v>
      </c>
      <c r="W273" s="41">
        <f>'Survival-1cycle NMA'!AI274</f>
        <v>9.8955546573934882E-6</v>
      </c>
      <c r="X273" s="41">
        <f>'Survival-1cycle NMA'!AF274</f>
        <v>2.4489788147655337E-5</v>
      </c>
      <c r="Y273" s="12">
        <f t="shared" si="59"/>
        <v>0</v>
      </c>
      <c r="Z273" s="41">
        <f>'Survival-1cycle NMA'!AG274</f>
        <v>4.2148080407128754E-3</v>
      </c>
      <c r="AA273" s="41">
        <f>'Survival-1cycle NMA'!AN274</f>
        <v>3.6798185886385085E-7</v>
      </c>
      <c r="AB273" s="12">
        <f t="shared" si="60"/>
        <v>3.6798182953080231E-7</v>
      </c>
      <c r="AC273" s="41">
        <f>'Survival-1cycle NMA'!AO274</f>
        <v>2.9333048528080069E-14</v>
      </c>
      <c r="AD273" s="41">
        <f>'Survival-1cycle NMA'!AJ274</f>
        <v>1.6711314170607939E-19</v>
      </c>
      <c r="AE273" s="12">
        <f t="shared" si="61"/>
        <v>0</v>
      </c>
      <c r="AF273" s="41">
        <f>'Survival-1cycle NMA'!AK274</f>
        <v>2.4127986870497234E-3</v>
      </c>
      <c r="AG273" s="12">
        <v>1.06682530354843E-2</v>
      </c>
      <c r="AH273" s="12">
        <f t="shared" si="62"/>
        <v>1.0628017208533208E-2</v>
      </c>
      <c r="AI273" s="12">
        <v>4.02358269510921E-5</v>
      </c>
      <c r="AJ273" s="41">
        <f>'Survival-1cycle NMA'!AL274</f>
        <v>3.1642083774948294E-90</v>
      </c>
      <c r="AK273" s="12">
        <f t="shared" si="63"/>
        <v>0</v>
      </c>
      <c r="AL273" s="41">
        <f>'Survival-1cycle NMA'!AM274</f>
        <v>4.5072772522926103E-7</v>
      </c>
      <c r="AM273" s="41">
        <f>'Survival-1cycle NMA'!AN274</f>
        <v>3.6798185886385085E-7</v>
      </c>
      <c r="AN273" s="12">
        <f t="shared" si="64"/>
        <v>3.6798182953080231E-7</v>
      </c>
      <c r="AO273" s="41">
        <f>'Survival-1cycle NMA'!AO274</f>
        <v>2.9333048528080069E-14</v>
      </c>
    </row>
    <row r="274" spans="1:41">
      <c r="A274" s="12">
        <v>271</v>
      </c>
      <c r="B274" s="12">
        <f t="shared" si="52"/>
        <v>15.534246575342467</v>
      </c>
      <c r="C274" s="41">
        <f>'Survival-1cycle NMA'!AD275</f>
        <v>1.1697903272973235E-16</v>
      </c>
      <c r="D274" s="41">
        <f>'Survival-1cycle NMA'!AE275</f>
        <v>4.3118711111260935E-2</v>
      </c>
      <c r="E274" s="12">
        <f t="shared" si="53"/>
        <v>0</v>
      </c>
      <c r="F274" s="12">
        <v>1.0581582991223099E-2</v>
      </c>
      <c r="G274" s="12">
        <v>3.9561759061093402E-5</v>
      </c>
      <c r="H274" s="12">
        <f t="shared" si="54"/>
        <v>1.0542021232162005E-2</v>
      </c>
      <c r="I274" s="41">
        <f>'Survival-1cycle NMA'!AF275</f>
        <v>2.3586295649057147E-5</v>
      </c>
      <c r="J274" s="12">
        <f t="shared" si="55"/>
        <v>0</v>
      </c>
      <c r="K274" s="41">
        <f>'Survival-1cycle NMA'!AG275</f>
        <v>4.1774038381214044E-3</v>
      </c>
      <c r="L274" s="12">
        <v>6.7030189505987896E-3</v>
      </c>
      <c r="M274" s="12">
        <v>1.0581582991223099E-2</v>
      </c>
      <c r="N274" s="12">
        <v>3.9561759061093402E-5</v>
      </c>
      <c r="O274" s="41">
        <f>'Survival-1cycle NMA'!AF275</f>
        <v>2.3586295649057147E-5</v>
      </c>
      <c r="P274" s="12">
        <f t="shared" si="56"/>
        <v>0</v>
      </c>
      <c r="Q274" s="41">
        <f>'Survival-1cycle NMA'!AG275</f>
        <v>4.1774038381214044E-3</v>
      </c>
      <c r="R274" s="12">
        <v>1.0581582991223099E-2</v>
      </c>
      <c r="S274" s="12">
        <f t="shared" si="57"/>
        <v>1.0542021232162005E-2</v>
      </c>
      <c r="T274" s="12">
        <v>3.9561759061093402E-5</v>
      </c>
      <c r="U274" s="41">
        <f>'Survival-1cycle NMA'!AH275</f>
        <v>3.2437408683938601E-13</v>
      </c>
      <c r="V274" s="12">
        <f t="shared" si="58"/>
        <v>0</v>
      </c>
      <c r="W274" s="41">
        <f>'Survival-1cycle NMA'!AI275</f>
        <v>9.6318596715582049E-6</v>
      </c>
      <c r="X274" s="41">
        <f>'Survival-1cycle NMA'!AF275</f>
        <v>2.3586295649057147E-5</v>
      </c>
      <c r="Y274" s="12">
        <f t="shared" si="59"/>
        <v>0</v>
      </c>
      <c r="Z274" s="41">
        <f>'Survival-1cycle NMA'!AG275</f>
        <v>4.1774038381214044E-3</v>
      </c>
      <c r="AA274" s="41">
        <f>'Survival-1cycle NMA'!AN275</f>
        <v>3.4848571302918979E-7</v>
      </c>
      <c r="AB274" s="12">
        <f t="shared" si="60"/>
        <v>3.4848568590619315E-7</v>
      </c>
      <c r="AC274" s="41">
        <f>'Survival-1cycle NMA'!AO275</f>
        <v>2.7122996626263501E-14</v>
      </c>
      <c r="AD274" s="41">
        <f>'Survival-1cycle NMA'!AJ275</f>
        <v>1.251295125441873E-19</v>
      </c>
      <c r="AE274" s="12">
        <f t="shared" si="61"/>
        <v>0</v>
      </c>
      <c r="AF274" s="41">
        <f>'Survival-1cycle NMA'!AK275</f>
        <v>2.386412259583586E-3</v>
      </c>
      <c r="AG274" s="12">
        <v>1.0581582991223099E-2</v>
      </c>
      <c r="AH274" s="12">
        <f t="shared" si="62"/>
        <v>1.0542021232162005E-2</v>
      </c>
      <c r="AI274" s="12">
        <v>3.9561759061093402E-5</v>
      </c>
      <c r="AJ274" s="41">
        <f>'Survival-1cycle NMA'!AL275</f>
        <v>5.2645415828577467E-91</v>
      </c>
      <c r="AK274" s="12">
        <f t="shared" si="63"/>
        <v>0</v>
      </c>
      <c r="AL274" s="41">
        <f>'Survival-1cycle NMA'!AM275</f>
        <v>4.3546718767968627E-7</v>
      </c>
      <c r="AM274" s="41">
        <f>'Survival-1cycle NMA'!AN275</f>
        <v>3.4848571302918979E-7</v>
      </c>
      <c r="AN274" s="12">
        <f t="shared" si="64"/>
        <v>3.4848568590619315E-7</v>
      </c>
      <c r="AO274" s="41">
        <f>'Survival-1cycle NMA'!AO275</f>
        <v>2.7122996626263501E-14</v>
      </c>
    </row>
    <row r="275" spans="1:41">
      <c r="A275" s="12">
        <v>272</v>
      </c>
      <c r="B275" s="12">
        <f t="shared" si="52"/>
        <v>15.591780821917808</v>
      </c>
      <c r="C275" s="41">
        <f>'Survival-1cycle NMA'!AD276</f>
        <v>9.3952185076260938E-17</v>
      </c>
      <c r="D275" s="41">
        <f>'Survival-1cycle NMA'!AE276</f>
        <v>4.2954919620396902E-2</v>
      </c>
      <c r="E275" s="12">
        <f t="shared" si="53"/>
        <v>0</v>
      </c>
      <c r="F275" s="12">
        <v>1.0495843418044999E-2</v>
      </c>
      <c r="G275" s="12">
        <v>3.8900805021352202E-5</v>
      </c>
      <c r="H275" s="12">
        <f t="shared" si="54"/>
        <v>1.0456942613023648E-2</v>
      </c>
      <c r="I275" s="41">
        <f>'Survival-1cycle NMA'!AF276</f>
        <v>2.2716461109695722E-5</v>
      </c>
      <c r="J275" s="12">
        <f t="shared" si="55"/>
        <v>0</v>
      </c>
      <c r="K275" s="41">
        <f>'Survival-1cycle NMA'!AG276</f>
        <v>4.1404343594342013E-3</v>
      </c>
      <c r="L275" s="12">
        <v>6.6368458989994302E-3</v>
      </c>
      <c r="M275" s="12">
        <v>1.0495843418044999E-2</v>
      </c>
      <c r="N275" s="12">
        <v>3.8900805021352202E-5</v>
      </c>
      <c r="O275" s="41">
        <f>'Survival-1cycle NMA'!AF276</f>
        <v>2.2716461109695722E-5</v>
      </c>
      <c r="P275" s="12">
        <f t="shared" si="56"/>
        <v>0</v>
      </c>
      <c r="Q275" s="41">
        <f>'Survival-1cycle NMA'!AG276</f>
        <v>4.1404343594342013E-3</v>
      </c>
      <c r="R275" s="12">
        <v>1.0495843418044999E-2</v>
      </c>
      <c r="S275" s="12">
        <f t="shared" si="57"/>
        <v>1.0456942613023648E-2</v>
      </c>
      <c r="T275" s="12">
        <v>3.8900805021352202E-5</v>
      </c>
      <c r="U275" s="41">
        <f>'Survival-1cycle NMA'!AH276</f>
        <v>2.7662315707981159E-13</v>
      </c>
      <c r="V275" s="12">
        <f t="shared" si="58"/>
        <v>0</v>
      </c>
      <c r="W275" s="41">
        <f>'Survival-1cycle NMA'!AI276</f>
        <v>9.3757829539465064E-6</v>
      </c>
      <c r="X275" s="41">
        <f>'Survival-1cycle NMA'!AF276</f>
        <v>2.2716461109695722E-5</v>
      </c>
      <c r="Y275" s="12">
        <f t="shared" si="59"/>
        <v>0</v>
      </c>
      <c r="Z275" s="41">
        <f>'Survival-1cycle NMA'!AG276</f>
        <v>4.1404343594342013E-3</v>
      </c>
      <c r="AA275" s="41">
        <f>'Survival-1cycle NMA'!AN276</f>
        <v>3.3002712083541523E-7</v>
      </c>
      <c r="AB275" s="12">
        <f t="shared" si="60"/>
        <v>3.3002709575158371E-7</v>
      </c>
      <c r="AC275" s="41">
        <f>'Survival-1cycle NMA'!AO276</f>
        <v>2.5083831529886346E-14</v>
      </c>
      <c r="AD275" s="41">
        <f>'Survival-1cycle NMA'!AJ276</f>
        <v>9.3611681335641025E-20</v>
      </c>
      <c r="AE275" s="12">
        <f t="shared" si="61"/>
        <v>0</v>
      </c>
      <c r="AF275" s="41">
        <f>'Survival-1cycle NMA'!AK276</f>
        <v>2.3603840096318978E-3</v>
      </c>
      <c r="AG275" s="12">
        <v>1.0495843418044999E-2</v>
      </c>
      <c r="AH275" s="12">
        <f t="shared" si="62"/>
        <v>1.0456942613023648E-2</v>
      </c>
      <c r="AI275" s="12">
        <v>3.8900805021352202E-5</v>
      </c>
      <c r="AJ275" s="41">
        <f>'Survival-1cycle NMA'!AL276</f>
        <v>8.6794306543715197E-92</v>
      </c>
      <c r="AK275" s="12">
        <f t="shared" si="63"/>
        <v>0</v>
      </c>
      <c r="AL275" s="41">
        <f>'Survival-1cycle NMA'!AM276</f>
        <v>4.2075746245676132E-7</v>
      </c>
      <c r="AM275" s="41">
        <f>'Survival-1cycle NMA'!AN276</f>
        <v>3.3002712083541523E-7</v>
      </c>
      <c r="AN275" s="12">
        <f t="shared" si="64"/>
        <v>3.3002709575158371E-7</v>
      </c>
      <c r="AO275" s="41">
        <f>'Survival-1cycle NMA'!AO276</f>
        <v>2.5083831529886346E-14</v>
      </c>
    </row>
    <row r="276" spans="1:41">
      <c r="A276" s="12">
        <v>273</v>
      </c>
      <c r="B276" s="12">
        <f t="shared" si="52"/>
        <v>15.64931506849315</v>
      </c>
      <c r="C276" s="41">
        <f>'Survival-1cycle NMA'!AD277</f>
        <v>7.5419984848911545E-17</v>
      </c>
      <c r="D276" s="41">
        <f>'Survival-1cycle NMA'!AE277</f>
        <v>4.2792219051293483E-2</v>
      </c>
      <c r="E276" s="12">
        <f t="shared" si="53"/>
        <v>0</v>
      </c>
      <c r="F276" s="12">
        <v>1.04110217539165E-2</v>
      </c>
      <c r="G276" s="12">
        <v>3.82526733305356E-5</v>
      </c>
      <c r="H276" s="12">
        <f t="shared" si="54"/>
        <v>1.0372769080585964E-2</v>
      </c>
      <c r="I276" s="41">
        <f>'Survival-1cycle NMA'!AF277</f>
        <v>2.1879018006239391E-5</v>
      </c>
      <c r="J276" s="12">
        <f t="shared" si="55"/>
        <v>0</v>
      </c>
      <c r="K276" s="41">
        <f>'Survival-1cycle NMA'!AG277</f>
        <v>4.1038932987360324E-3</v>
      </c>
      <c r="L276" s="12">
        <v>6.5714911166254398E-3</v>
      </c>
      <c r="M276" s="12">
        <v>1.04110217539165E-2</v>
      </c>
      <c r="N276" s="12">
        <v>3.82526733305356E-5</v>
      </c>
      <c r="O276" s="41">
        <f>'Survival-1cycle NMA'!AF277</f>
        <v>2.1879018006239391E-5</v>
      </c>
      <c r="P276" s="12">
        <f t="shared" si="56"/>
        <v>0</v>
      </c>
      <c r="Q276" s="41">
        <f>'Survival-1cycle NMA'!AG277</f>
        <v>4.1038932987360324E-3</v>
      </c>
      <c r="R276" s="12">
        <v>1.04110217539165E-2</v>
      </c>
      <c r="S276" s="12">
        <f t="shared" si="57"/>
        <v>1.0372769080585964E-2</v>
      </c>
      <c r="T276" s="12">
        <v>3.82526733305356E-5</v>
      </c>
      <c r="U276" s="41">
        <f>'Survival-1cycle NMA'!AH277</f>
        <v>2.3583246220802016E-13</v>
      </c>
      <c r="V276" s="12">
        <f t="shared" si="58"/>
        <v>0</v>
      </c>
      <c r="W276" s="41">
        <f>'Survival-1cycle NMA'!AI277</f>
        <v>9.1270871159992839E-6</v>
      </c>
      <c r="X276" s="41">
        <f>'Survival-1cycle NMA'!AF277</f>
        <v>2.1879018006239391E-5</v>
      </c>
      <c r="Y276" s="12">
        <f t="shared" si="59"/>
        <v>0</v>
      </c>
      <c r="Z276" s="41">
        <f>'Survival-1cycle NMA'!AG277</f>
        <v>4.1038932987360324E-3</v>
      </c>
      <c r="AA276" s="41">
        <f>'Survival-1cycle NMA'!AN277</f>
        <v>3.1255061555902558E-7</v>
      </c>
      <c r="AB276" s="12">
        <f t="shared" si="60"/>
        <v>3.1255059235702429E-7</v>
      </c>
      <c r="AC276" s="41">
        <f>'Survival-1cycle NMA'!AO277</f>
        <v>2.3202001309307717E-14</v>
      </c>
      <c r="AD276" s="41">
        <f>'Survival-1cycle NMA'!AJ277</f>
        <v>6.9971587400693094E-20</v>
      </c>
      <c r="AE276" s="12">
        <f t="shared" si="61"/>
        <v>0</v>
      </c>
      <c r="AF276" s="41">
        <f>'Survival-1cycle NMA'!AK277</f>
        <v>2.3347080934310303E-3</v>
      </c>
      <c r="AG276" s="12">
        <v>1.04110217539165E-2</v>
      </c>
      <c r="AH276" s="12">
        <f t="shared" si="62"/>
        <v>1.0372769080585964E-2</v>
      </c>
      <c r="AI276" s="12">
        <v>3.82526733305356E-5</v>
      </c>
      <c r="AJ276" s="41">
        <f>'Survival-1cycle NMA'!AL277</f>
        <v>1.4179178253026949E-92</v>
      </c>
      <c r="AK276" s="12">
        <f t="shared" si="63"/>
        <v>0</v>
      </c>
      <c r="AL276" s="41">
        <f>'Survival-1cycle NMA'!AM277</f>
        <v>4.0657742630483674E-7</v>
      </c>
      <c r="AM276" s="41">
        <f>'Survival-1cycle NMA'!AN277</f>
        <v>3.1255061555902558E-7</v>
      </c>
      <c r="AN276" s="12">
        <f t="shared" si="64"/>
        <v>3.1255059235702429E-7</v>
      </c>
      <c r="AO276" s="41">
        <f>'Survival-1cycle NMA'!AO277</f>
        <v>2.3202001309307717E-14</v>
      </c>
    </row>
    <row r="277" spans="1:41">
      <c r="A277" s="12">
        <v>274</v>
      </c>
      <c r="B277" s="12">
        <f t="shared" si="52"/>
        <v>15.706849315068494</v>
      </c>
      <c r="C277" s="41">
        <f>'Survival-1cycle NMA'!AD278</f>
        <v>6.05127644157452E-17</v>
      </c>
      <c r="D277" s="41">
        <f>'Survival-1cycle NMA'!AE278</f>
        <v>4.2630598681942002E-2</v>
      </c>
      <c r="E277" s="12">
        <f t="shared" si="53"/>
        <v>0</v>
      </c>
      <c r="F277" s="12">
        <v>1.03271056424595E-2</v>
      </c>
      <c r="G277" s="12">
        <v>3.7617079791705797E-5</v>
      </c>
      <c r="H277" s="12">
        <f t="shared" si="54"/>
        <v>1.0289488562667794E-2</v>
      </c>
      <c r="I277" s="41">
        <f>'Survival-1cycle NMA'!AF278</f>
        <v>2.1072747970732058E-5</v>
      </c>
      <c r="J277" s="12">
        <f t="shared" si="55"/>
        <v>0</v>
      </c>
      <c r="K277" s="41">
        <f>'Survival-1cycle NMA'!AG278</f>
        <v>4.067774460338615E-3</v>
      </c>
      <c r="L277" s="12">
        <v>6.5069423410047296E-3</v>
      </c>
      <c r="M277" s="12">
        <v>1.03271056424595E-2</v>
      </c>
      <c r="N277" s="12">
        <v>3.7617079791705797E-5</v>
      </c>
      <c r="O277" s="41">
        <f>'Survival-1cycle NMA'!AF278</f>
        <v>2.1072747970732058E-5</v>
      </c>
      <c r="P277" s="12">
        <f t="shared" si="56"/>
        <v>0</v>
      </c>
      <c r="Q277" s="41">
        <f>'Survival-1cycle NMA'!AG278</f>
        <v>4.067774460338615E-3</v>
      </c>
      <c r="R277" s="12">
        <v>1.03271056424595E-2</v>
      </c>
      <c r="S277" s="12">
        <f t="shared" si="57"/>
        <v>1.0289488562667794E-2</v>
      </c>
      <c r="T277" s="12">
        <v>3.7617079791705797E-5</v>
      </c>
      <c r="U277" s="41">
        <f>'Survival-1cycle NMA'!AH278</f>
        <v>2.0099791324084021E-13</v>
      </c>
      <c r="V277" s="12">
        <f t="shared" si="58"/>
        <v>0</v>
      </c>
      <c r="W277" s="41">
        <f>'Survival-1cycle NMA'!AI278</f>
        <v>8.8855427105759494E-6</v>
      </c>
      <c r="X277" s="41">
        <f>'Survival-1cycle NMA'!AF278</f>
        <v>2.1072747970732058E-5</v>
      </c>
      <c r="Y277" s="12">
        <f t="shared" si="59"/>
        <v>0</v>
      </c>
      <c r="Z277" s="41">
        <f>'Survival-1cycle NMA'!AG278</f>
        <v>4.067774460338615E-3</v>
      </c>
      <c r="AA277" s="41">
        <f>'Survival-1cycle NMA'!AN278</f>
        <v>2.9600370921384634E-7</v>
      </c>
      <c r="AB277" s="12">
        <f t="shared" si="60"/>
        <v>2.9600368774879072E-7</v>
      </c>
      <c r="AC277" s="41">
        <f>'Survival-1cycle NMA'!AO278</f>
        <v>2.1465055615371809E-14</v>
      </c>
      <c r="AD277" s="41">
        <f>'Survival-1cycle NMA'!AJ278</f>
        <v>5.2255864737457274E-20</v>
      </c>
      <c r="AE277" s="12">
        <f t="shared" si="61"/>
        <v>0</v>
      </c>
      <c r="AF277" s="41">
        <f>'Survival-1cycle NMA'!AK278</f>
        <v>2.3093787790117726E-3</v>
      </c>
      <c r="AG277" s="12">
        <v>1.03271056424595E-2</v>
      </c>
      <c r="AH277" s="12">
        <f t="shared" si="62"/>
        <v>1.0289488562667794E-2</v>
      </c>
      <c r="AI277" s="12">
        <v>3.7617079791705797E-5</v>
      </c>
      <c r="AJ277" s="41">
        <f>'Survival-1cycle NMA'!AL278</f>
        <v>2.2952711634931463E-93</v>
      </c>
      <c r="AK277" s="12">
        <f t="shared" si="63"/>
        <v>0</v>
      </c>
      <c r="AL277" s="41">
        <f>'Survival-1cycle NMA'!AM278</f>
        <v>3.9290681400914989E-7</v>
      </c>
      <c r="AM277" s="41">
        <f>'Survival-1cycle NMA'!AN278</f>
        <v>2.9600370921384634E-7</v>
      </c>
      <c r="AN277" s="12">
        <f t="shared" si="64"/>
        <v>2.9600368774879072E-7</v>
      </c>
      <c r="AO277" s="41">
        <f>'Survival-1cycle NMA'!AO278</f>
        <v>2.1465055615371809E-14</v>
      </c>
    </row>
    <row r="278" spans="1:41">
      <c r="A278" s="12">
        <v>275</v>
      </c>
      <c r="B278" s="12">
        <f t="shared" si="52"/>
        <v>15.764383561643836</v>
      </c>
      <c r="C278" s="41">
        <f>'Survival-1cycle NMA'!AD279</f>
        <v>4.8527603141663697E-17</v>
      </c>
      <c r="D278" s="41">
        <f>'Survival-1cycle NMA'!AE279</f>
        <v>4.2470047931295593E-2</v>
      </c>
      <c r="E278" s="12">
        <f t="shared" si="53"/>
        <v>0</v>
      </c>
      <c r="F278" s="12">
        <v>1.0244082928978999E-2</v>
      </c>
      <c r="G278" s="12">
        <v>3.6993747308308398E-5</v>
      </c>
      <c r="H278" s="12">
        <f t="shared" si="54"/>
        <v>1.0207089181670691E-2</v>
      </c>
      <c r="I278" s="41">
        <f>'Survival-1cycle NMA'!AF279</f>
        <v>2.0296478939914587E-5</v>
      </c>
      <c r="J278" s="12">
        <f t="shared" si="55"/>
        <v>0</v>
      </c>
      <c r="K278" s="41">
        <f>'Survival-1cycle NMA'!AG279</f>
        <v>4.0320717565192265E-3</v>
      </c>
      <c r="L278" s="12">
        <v>6.4431875267035796E-3</v>
      </c>
      <c r="M278" s="12">
        <v>1.0244082928978999E-2</v>
      </c>
      <c r="N278" s="12">
        <v>3.6993747308308398E-5</v>
      </c>
      <c r="O278" s="41">
        <f>'Survival-1cycle NMA'!AF279</f>
        <v>2.0296478939914587E-5</v>
      </c>
      <c r="P278" s="12">
        <f t="shared" si="56"/>
        <v>0</v>
      </c>
      <c r="Q278" s="41">
        <f>'Survival-1cycle NMA'!AG279</f>
        <v>4.0320717565192265E-3</v>
      </c>
      <c r="R278" s="12">
        <v>1.0244082928978999E-2</v>
      </c>
      <c r="S278" s="12">
        <f t="shared" si="57"/>
        <v>1.0207089181670691E-2</v>
      </c>
      <c r="T278" s="12">
        <v>3.6993747308308398E-5</v>
      </c>
      <c r="U278" s="41">
        <f>'Survival-1cycle NMA'!AH279</f>
        <v>1.7125870797469269E-13</v>
      </c>
      <c r="V278" s="12">
        <f t="shared" si="58"/>
        <v>0</v>
      </c>
      <c r="W278" s="41">
        <f>'Survival-1cycle NMA'!AI279</f>
        <v>8.6509279479307116E-6</v>
      </c>
      <c r="X278" s="41">
        <f>'Survival-1cycle NMA'!AF279</f>
        <v>2.0296478939914587E-5</v>
      </c>
      <c r="Y278" s="12">
        <f t="shared" si="59"/>
        <v>0</v>
      </c>
      <c r="Z278" s="41">
        <f>'Survival-1cycle NMA'!AG279</f>
        <v>4.0320717565192265E-3</v>
      </c>
      <c r="AA278" s="41">
        <f>'Survival-1cycle NMA'!AN279</f>
        <v>2.8033673184841756E-7</v>
      </c>
      <c r="AB278" s="12">
        <f t="shared" si="60"/>
        <v>2.803367119868636E-7</v>
      </c>
      <c r="AC278" s="41">
        <f>'Survival-1cycle NMA'!AO279</f>
        <v>1.9861553951940979E-14</v>
      </c>
      <c r="AD278" s="41">
        <f>'Survival-1cycle NMA'!AJ279</f>
        <v>3.8991525306632066E-20</v>
      </c>
      <c r="AE278" s="12">
        <f t="shared" si="61"/>
        <v>0</v>
      </c>
      <c r="AF278" s="41">
        <f>'Survival-1cycle NMA'!AK279</f>
        <v>2.2843904437398906E-3</v>
      </c>
      <c r="AG278" s="12">
        <v>1.0244082928978999E-2</v>
      </c>
      <c r="AH278" s="12">
        <f t="shared" si="62"/>
        <v>1.0207089181670691E-2</v>
      </c>
      <c r="AI278" s="12">
        <v>3.6993747308308398E-5</v>
      </c>
      <c r="AJ278" s="41">
        <f>'Survival-1cycle NMA'!AL279</f>
        <v>3.681578204898638E-94</v>
      </c>
      <c r="AK278" s="12">
        <f t="shared" si="63"/>
        <v>0</v>
      </c>
      <c r="AL278" s="41">
        <f>'Survival-1cycle NMA'!AM279</f>
        <v>3.7972618158129811E-7</v>
      </c>
      <c r="AM278" s="41">
        <f>'Survival-1cycle NMA'!AN279</f>
        <v>2.8033673184841756E-7</v>
      </c>
      <c r="AN278" s="12">
        <f t="shared" si="64"/>
        <v>2.803367119868636E-7</v>
      </c>
      <c r="AO278" s="41">
        <f>'Survival-1cycle NMA'!AO279</f>
        <v>1.9861553951940979E-14</v>
      </c>
    </row>
    <row r="279" spans="1:41">
      <c r="A279" s="12">
        <v>276</v>
      </c>
      <c r="B279" s="12">
        <f t="shared" si="52"/>
        <v>15.821917808219178</v>
      </c>
      <c r="C279" s="41">
        <f>'Survival-1cycle NMA'!AD280</f>
        <v>3.8896657434390678E-17</v>
      </c>
      <c r="D279" s="41">
        <f>'Survival-1cycle NMA'!AE280</f>
        <v>4.231055635693725E-2</v>
      </c>
      <c r="E279" s="12">
        <f t="shared" si="53"/>
        <v>0</v>
      </c>
      <c r="F279" s="12">
        <v>1.01619416565793E-2</v>
      </c>
      <c r="G279" s="12">
        <v>3.6382405686450997E-5</v>
      </c>
      <c r="H279" s="12">
        <f t="shared" si="54"/>
        <v>1.0125559250892849E-2</v>
      </c>
      <c r="I279" s="41">
        <f>'Survival-1cycle NMA'!AF280</f>
        <v>1.9549083376460482E-5</v>
      </c>
      <c r="J279" s="12">
        <f t="shared" si="55"/>
        <v>0</v>
      </c>
      <c r="K279" s="41">
        <f>'Survival-1cycle NMA'!AG280</f>
        <v>3.9967792053125983E-3</v>
      </c>
      <c r="L279" s="12">
        <v>6.3802148408813502E-3</v>
      </c>
      <c r="M279" s="12">
        <v>1.01619416565793E-2</v>
      </c>
      <c r="N279" s="12">
        <v>3.6382405686450997E-5</v>
      </c>
      <c r="O279" s="41">
        <f>'Survival-1cycle NMA'!AF280</f>
        <v>1.9549083376460482E-5</v>
      </c>
      <c r="P279" s="12">
        <f t="shared" si="56"/>
        <v>0</v>
      </c>
      <c r="Q279" s="41">
        <f>'Survival-1cycle NMA'!AG280</f>
        <v>3.9967792053125983E-3</v>
      </c>
      <c r="R279" s="12">
        <v>1.01619416565793E-2</v>
      </c>
      <c r="S279" s="12">
        <f t="shared" si="57"/>
        <v>1.0125559250892849E-2</v>
      </c>
      <c r="T279" s="12">
        <v>3.6382405686450997E-5</v>
      </c>
      <c r="U279" s="41">
        <f>'Survival-1cycle NMA'!AH280</f>
        <v>1.4587711564039786E-13</v>
      </c>
      <c r="V279" s="12">
        <f t="shared" si="58"/>
        <v>0</v>
      </c>
      <c r="W279" s="41">
        <f>'Survival-1cycle NMA'!AI280</f>
        <v>8.4230284225081593E-6</v>
      </c>
      <c r="X279" s="41">
        <f>'Survival-1cycle NMA'!AF280</f>
        <v>1.9549083376460482E-5</v>
      </c>
      <c r="Y279" s="12">
        <f t="shared" si="59"/>
        <v>0</v>
      </c>
      <c r="Z279" s="41">
        <f>'Survival-1cycle NMA'!AG280</f>
        <v>3.9967792053125983E-3</v>
      </c>
      <c r="AA279" s="41">
        <f>'Survival-1cycle NMA'!AN280</f>
        <v>2.6550267955325171E-7</v>
      </c>
      <c r="AB279" s="12">
        <f t="shared" si="60"/>
        <v>2.6550266117226994E-7</v>
      </c>
      <c r="AC279" s="41">
        <f>'Survival-1cycle NMA'!AO280</f>
        <v>1.838098176840406E-14</v>
      </c>
      <c r="AD279" s="41">
        <f>'Survival-1cycle NMA'!AJ280</f>
        <v>2.9068828188926339E-20</v>
      </c>
      <c r="AE279" s="12">
        <f t="shared" si="61"/>
        <v>0</v>
      </c>
      <c r="AF279" s="41">
        <f>'Survival-1cycle NMA'!AK280</f>
        <v>2.2597375719179236E-3</v>
      </c>
      <c r="AG279" s="12">
        <v>1.01619416565793E-2</v>
      </c>
      <c r="AH279" s="12">
        <f t="shared" si="62"/>
        <v>1.0125559250892849E-2</v>
      </c>
      <c r="AI279" s="12">
        <v>3.6382405686450997E-5</v>
      </c>
      <c r="AJ279" s="41">
        <f>'Survival-1cycle NMA'!AL280</f>
        <v>5.8512026722420378E-95</v>
      </c>
      <c r="AK279" s="12">
        <f t="shared" si="63"/>
        <v>0</v>
      </c>
      <c r="AL279" s="41">
        <f>'Survival-1cycle NMA'!AM280</f>
        <v>3.6701687110875489E-7</v>
      </c>
      <c r="AM279" s="41">
        <f>'Survival-1cycle NMA'!AN280</f>
        <v>2.6550267955325171E-7</v>
      </c>
      <c r="AN279" s="12">
        <f t="shared" si="64"/>
        <v>2.6550266117226994E-7</v>
      </c>
      <c r="AO279" s="41">
        <f>'Survival-1cycle NMA'!AO280</f>
        <v>1.838098176840406E-14</v>
      </c>
    </row>
    <row r="280" spans="1:41">
      <c r="A280" s="12">
        <v>277</v>
      </c>
      <c r="B280" s="12">
        <f t="shared" si="52"/>
        <v>15.87945205479452</v>
      </c>
      <c r="C280" s="41">
        <f>'Survival-1cycle NMA'!AD281</f>
        <v>3.116144665187957E-17</v>
      </c>
      <c r="D280" s="41">
        <f>'Survival-1cycle NMA'!AE281</f>
        <v>4.2152113652794886E-2</v>
      </c>
      <c r="E280" s="12">
        <f t="shared" si="53"/>
        <v>0</v>
      </c>
      <c r="F280" s="12">
        <v>1.0080670062367601E-2</v>
      </c>
      <c r="G280" s="12">
        <v>3.5782791443259701E-5</v>
      </c>
      <c r="H280" s="12">
        <f t="shared" si="54"/>
        <v>1.0044887270924341E-2</v>
      </c>
      <c r="I280" s="41">
        <f>'Survival-1cycle NMA'!AF281</f>
        <v>1.8829476559305746E-5</v>
      </c>
      <c r="J280" s="12">
        <f t="shared" si="55"/>
        <v>0</v>
      </c>
      <c r="K280" s="41">
        <f>'Survival-1cycle NMA'!AG281</f>
        <v>3.9618909283548071E-3</v>
      </c>
      <c r="L280" s="12">
        <v>6.3180126589489696E-3</v>
      </c>
      <c r="M280" s="12">
        <v>1.0080670062367601E-2</v>
      </c>
      <c r="N280" s="12">
        <v>3.5782791443259701E-5</v>
      </c>
      <c r="O280" s="41">
        <f>'Survival-1cycle NMA'!AF281</f>
        <v>1.8829476559305746E-5</v>
      </c>
      <c r="P280" s="12">
        <f t="shared" si="56"/>
        <v>0</v>
      </c>
      <c r="Q280" s="41">
        <f>'Survival-1cycle NMA'!AG281</f>
        <v>3.9618909283548071E-3</v>
      </c>
      <c r="R280" s="12">
        <v>1.0080670062367601E-2</v>
      </c>
      <c r="S280" s="12">
        <f t="shared" si="57"/>
        <v>1.0044887270924341E-2</v>
      </c>
      <c r="T280" s="12">
        <v>3.5782791443259701E-5</v>
      </c>
      <c r="U280" s="41">
        <f>'Survival-1cycle NMA'!AH281</f>
        <v>1.242210794529882E-13</v>
      </c>
      <c r="V280" s="12">
        <f t="shared" si="58"/>
        <v>0</v>
      </c>
      <c r="W280" s="41">
        <f>'Survival-1cycle NMA'!AI281</f>
        <v>8.201636850119718E-6</v>
      </c>
      <c r="X280" s="41">
        <f>'Survival-1cycle NMA'!AF281</f>
        <v>1.8829476559305746E-5</v>
      </c>
      <c r="Y280" s="12">
        <f t="shared" si="59"/>
        <v>0</v>
      </c>
      <c r="Z280" s="41">
        <f>'Survival-1cycle NMA'!AG281</f>
        <v>3.9618909283548071E-3</v>
      </c>
      <c r="AA280" s="41">
        <f>'Survival-1cycle NMA'!AN281</f>
        <v>2.5145707070381938E-7</v>
      </c>
      <c r="AB280" s="12">
        <f t="shared" si="60"/>
        <v>2.5145705369014567E-7</v>
      </c>
      <c r="AC280" s="41">
        <f>'Survival-1cycle NMA'!AO281</f>
        <v>1.7013673689981576E-14</v>
      </c>
      <c r="AD280" s="41">
        <f>'Survival-1cycle NMA'!AJ281</f>
        <v>2.1652456770581269E-20</v>
      </c>
      <c r="AE280" s="12">
        <f t="shared" si="61"/>
        <v>0</v>
      </c>
      <c r="AF280" s="41">
        <f>'Survival-1cycle NMA'!AK281</f>
        <v>2.2354147524465324E-3</v>
      </c>
      <c r="AG280" s="12">
        <v>1.0080670062367601E-2</v>
      </c>
      <c r="AH280" s="12">
        <f t="shared" si="62"/>
        <v>1.0044887270924341E-2</v>
      </c>
      <c r="AI280" s="12">
        <v>3.5782791443259701E-5</v>
      </c>
      <c r="AJ280" s="41">
        <f>'Survival-1cycle NMA'!AL281</f>
        <v>9.2142785063023895E-96</v>
      </c>
      <c r="AK280" s="12">
        <f t="shared" si="63"/>
        <v>0</v>
      </c>
      <c r="AL280" s="41">
        <f>'Survival-1cycle NMA'!AM281</f>
        <v>3.5476097718937304E-7</v>
      </c>
      <c r="AM280" s="41">
        <f>'Survival-1cycle NMA'!AN281</f>
        <v>2.5145707070381938E-7</v>
      </c>
      <c r="AN280" s="12">
        <f t="shared" si="64"/>
        <v>2.5145705369014567E-7</v>
      </c>
      <c r="AO280" s="41">
        <f>'Survival-1cycle NMA'!AO281</f>
        <v>1.7013673689981576E-14</v>
      </c>
    </row>
    <row r="281" spans="1:41">
      <c r="A281" s="12">
        <v>278</v>
      </c>
      <c r="B281" s="12">
        <f t="shared" si="52"/>
        <v>15.936986301369863</v>
      </c>
      <c r="C281" s="41">
        <f>'Survival-1cycle NMA'!AD282</f>
        <v>2.4951986319853452E-17</v>
      </c>
      <c r="D281" s="41">
        <f>'Survival-1cycle NMA'!AE282</f>
        <v>4.1994709646901655E-2</v>
      </c>
      <c r="E281" s="12">
        <f t="shared" si="53"/>
        <v>0</v>
      </c>
      <c r="F281" s="12">
        <v>1.00002565737402E-2</v>
      </c>
      <c r="G281" s="12">
        <v>3.5194647621110197E-5</v>
      </c>
      <c r="H281" s="12">
        <f t="shared" si="54"/>
        <v>9.9650619261190902E-3</v>
      </c>
      <c r="I281" s="41">
        <f>'Survival-1cycle NMA'!AF282</f>
        <v>1.813661494034497E-5</v>
      </c>
      <c r="J281" s="12">
        <f t="shared" si="55"/>
        <v>0</v>
      </c>
      <c r="K281" s="41">
        <f>'Survival-1cycle NMA'!AG282</f>
        <v>3.9274011487776738E-3</v>
      </c>
      <c r="L281" s="12">
        <v>6.2565695603282101E-3</v>
      </c>
      <c r="M281" s="12">
        <v>1.00002565737402E-2</v>
      </c>
      <c r="N281" s="12">
        <v>3.5194647621110197E-5</v>
      </c>
      <c r="O281" s="41">
        <f>'Survival-1cycle NMA'!AF282</f>
        <v>1.813661494034497E-5</v>
      </c>
      <c r="P281" s="12">
        <f t="shared" si="56"/>
        <v>0</v>
      </c>
      <c r="Q281" s="41">
        <f>'Survival-1cycle NMA'!AG282</f>
        <v>3.9274011487776738E-3</v>
      </c>
      <c r="R281" s="12">
        <v>1.00002565737402E-2</v>
      </c>
      <c r="S281" s="12">
        <f t="shared" si="57"/>
        <v>9.9650619261190902E-3</v>
      </c>
      <c r="T281" s="12">
        <v>3.5194647621110197E-5</v>
      </c>
      <c r="U281" s="41">
        <f>'Survival-1cycle NMA'!AH282</f>
        <v>1.0574924923527809E-13</v>
      </c>
      <c r="V281" s="12">
        <f t="shared" si="58"/>
        <v>0</v>
      </c>
      <c r="W281" s="41">
        <f>'Survival-1cycle NMA'!AI282</f>
        <v>7.9865528150835669E-6</v>
      </c>
      <c r="X281" s="41">
        <f>'Survival-1cycle NMA'!AF282</f>
        <v>1.813661494034497E-5</v>
      </c>
      <c r="Y281" s="12">
        <f t="shared" si="59"/>
        <v>0</v>
      </c>
      <c r="Z281" s="41">
        <f>'Survival-1cycle NMA'!AG282</f>
        <v>3.9274011487776738E-3</v>
      </c>
      <c r="AA281" s="41">
        <f>'Survival-1cycle NMA'!AN282</f>
        <v>2.3815780999071629E-7</v>
      </c>
      <c r="AB281" s="12">
        <f t="shared" si="60"/>
        <v>2.3815779423997301E-7</v>
      </c>
      <c r="AC281" s="41">
        <f>'Survival-1cycle NMA'!AO282</f>
        <v>1.5750743264512623E-14</v>
      </c>
      <c r="AD281" s="41">
        <f>'Survival-1cycle NMA'!AJ282</f>
        <v>1.6114225227573373E-20</v>
      </c>
      <c r="AE281" s="12">
        <f t="shared" si="61"/>
        <v>0</v>
      </c>
      <c r="AF281" s="41">
        <f>'Survival-1cycle NMA'!AK282</f>
        <v>2.2114166765437814E-3</v>
      </c>
      <c r="AG281" s="12">
        <v>1.00002565737402E-2</v>
      </c>
      <c r="AH281" s="12">
        <f t="shared" si="62"/>
        <v>9.9650619261190902E-3</v>
      </c>
      <c r="AI281" s="12">
        <v>3.5194647621110197E-5</v>
      </c>
      <c r="AJ281" s="41">
        <f>'Survival-1cycle NMA'!AL282</f>
        <v>1.437727645720984E-96</v>
      </c>
      <c r="AK281" s="12">
        <f t="shared" si="63"/>
        <v>0</v>
      </c>
      <c r="AL281" s="41">
        <f>'Survival-1cycle NMA'!AM282</f>
        <v>3.4294131487577238E-7</v>
      </c>
      <c r="AM281" s="41">
        <f>'Survival-1cycle NMA'!AN282</f>
        <v>2.3815780999071629E-7</v>
      </c>
      <c r="AN281" s="12">
        <f t="shared" si="64"/>
        <v>2.3815779423997301E-7</v>
      </c>
      <c r="AO281" s="41">
        <f>'Survival-1cycle NMA'!AO282</f>
        <v>1.5750743264512623E-14</v>
      </c>
    </row>
    <row r="282" spans="1:41">
      <c r="A282" s="12">
        <v>279</v>
      </c>
      <c r="B282" s="12">
        <f t="shared" si="52"/>
        <v>15.994520547945205</v>
      </c>
      <c r="C282" s="41">
        <f>'Survival-1cycle NMA'!AD283</f>
        <v>1.9969864220025869E-17</v>
      </c>
      <c r="D282" s="41">
        <f>'Survival-1cycle NMA'!AE283</f>
        <v>4.1838334299201023E-2</v>
      </c>
      <c r="E282" s="12">
        <f t="shared" si="53"/>
        <v>0</v>
      </c>
      <c r="F282" s="12">
        <v>9.9206898047516992E-3</v>
      </c>
      <c r="G282" s="12">
        <v>3.4617723607535298E-5</v>
      </c>
      <c r="H282" s="12">
        <f t="shared" si="54"/>
        <v>9.8860720811441635E-3</v>
      </c>
      <c r="I282" s="41">
        <f>'Survival-1cycle NMA'!AF283</f>
        <v>1.7469494564902674E-5</v>
      </c>
      <c r="J282" s="12">
        <f t="shared" si="55"/>
        <v>0</v>
      </c>
      <c r="K282" s="41">
        <f>'Survival-1cycle NMA'!AG283</f>
        <v>3.8933041891524444E-3</v>
      </c>
      <c r="L282" s="12">
        <v>6.1958743243093204E-3</v>
      </c>
      <c r="M282" s="12">
        <v>9.9206898047516992E-3</v>
      </c>
      <c r="N282" s="12">
        <v>3.4617723607535298E-5</v>
      </c>
      <c r="O282" s="41">
        <f>'Survival-1cycle NMA'!AF283</f>
        <v>1.7469494564902674E-5</v>
      </c>
      <c r="P282" s="12">
        <f t="shared" si="56"/>
        <v>0</v>
      </c>
      <c r="Q282" s="41">
        <f>'Survival-1cycle NMA'!AG283</f>
        <v>3.8933041891524444E-3</v>
      </c>
      <c r="R282" s="12">
        <v>9.9206898047516992E-3</v>
      </c>
      <c r="S282" s="12">
        <f t="shared" si="57"/>
        <v>9.8860720811441635E-3</v>
      </c>
      <c r="T282" s="12">
        <v>3.4617723607535298E-5</v>
      </c>
      <c r="U282" s="41">
        <f>'Survival-1cycle NMA'!AH283</f>
        <v>8.9998108951484879E-14</v>
      </c>
      <c r="V282" s="12">
        <f t="shared" si="58"/>
        <v>0</v>
      </c>
      <c r="W282" s="41">
        <f>'Survival-1cycle NMA'!AI283</f>
        <v>7.7775825269262511E-6</v>
      </c>
      <c r="X282" s="41">
        <f>'Survival-1cycle NMA'!AF283</f>
        <v>1.7469494564902674E-5</v>
      </c>
      <c r="Y282" s="12">
        <f t="shared" si="59"/>
        <v>0</v>
      </c>
      <c r="Z282" s="41">
        <f>'Survival-1cycle NMA'!AG283</f>
        <v>3.8933041891524444E-3</v>
      </c>
      <c r="AA282" s="41">
        <f>'Survival-1cycle NMA'!AN283</f>
        <v>2.2556505981348573E-7</v>
      </c>
      <c r="AB282" s="12">
        <f t="shared" si="60"/>
        <v>2.2556504522946707E-7</v>
      </c>
      <c r="AC282" s="41">
        <f>'Survival-1cycle NMA'!AO283</f>
        <v>1.4584018659721512E-14</v>
      </c>
      <c r="AD282" s="41">
        <f>'Survival-1cycle NMA'!AJ283</f>
        <v>1.1982143352256403E-20</v>
      </c>
      <c r="AE282" s="12">
        <f t="shared" si="61"/>
        <v>0</v>
      </c>
      <c r="AF282" s="41">
        <f>'Survival-1cycle NMA'!AK283</f>
        <v>2.1877381355207052E-3</v>
      </c>
      <c r="AG282" s="12">
        <v>9.9206898047516992E-3</v>
      </c>
      <c r="AH282" s="12">
        <f t="shared" si="62"/>
        <v>9.8860720811441635E-3</v>
      </c>
      <c r="AI282" s="12">
        <v>3.4617723607535298E-5</v>
      </c>
      <c r="AJ282" s="41">
        <f>'Survival-1cycle NMA'!AL283</f>
        <v>2.2227214072914271E-97</v>
      </c>
      <c r="AK282" s="12">
        <f t="shared" si="63"/>
        <v>0</v>
      </c>
      <c r="AL282" s="41">
        <f>'Survival-1cycle NMA'!AM283</f>
        <v>3.3154138905825112E-7</v>
      </c>
      <c r="AM282" s="41">
        <f>'Survival-1cycle NMA'!AN283</f>
        <v>2.2556505981348573E-7</v>
      </c>
      <c r="AN282" s="12">
        <f t="shared" si="64"/>
        <v>2.2556504522946707E-7</v>
      </c>
      <c r="AO282" s="41">
        <f>'Survival-1cycle NMA'!AO283</f>
        <v>1.4584018659721512E-14</v>
      </c>
    </row>
    <row r="283" spans="1:41">
      <c r="A283" s="12">
        <v>280</v>
      </c>
      <c r="B283" s="12">
        <f t="shared" si="52"/>
        <v>16.052054794520547</v>
      </c>
      <c r="C283" s="41">
        <f>'Survival-1cycle NMA'!AD284</f>
        <v>1.5974521863813811E-17</v>
      </c>
      <c r="D283" s="41">
        <f>'Survival-1cycle NMA'!AE284</f>
        <v>4.1682977699394393E-2</v>
      </c>
      <c r="E283" s="12">
        <f t="shared" si="53"/>
        <v>0</v>
      </c>
      <c r="F283" s="12">
        <v>9.8419585525645805E-3</v>
      </c>
      <c r="G283" s="12">
        <v>3.4051774960617701E-5</v>
      </c>
      <c r="H283" s="12">
        <f t="shared" si="54"/>
        <v>9.807906777603962E-3</v>
      </c>
      <c r="I283" s="41">
        <f>'Survival-1cycle NMA'!AF284</f>
        <v>1.6827149553468805E-5</v>
      </c>
      <c r="J283" s="12">
        <f t="shared" si="55"/>
        <v>0</v>
      </c>
      <c r="K283" s="41">
        <f>'Survival-1cycle NMA'!AG284</f>
        <v>3.8595944694812196E-3</v>
      </c>
      <c r="L283" s="12">
        <v>6.1359159260043102E-3</v>
      </c>
      <c r="M283" s="12">
        <v>9.8419585525645805E-3</v>
      </c>
      <c r="N283" s="12">
        <v>3.4051774960617701E-5</v>
      </c>
      <c r="O283" s="41">
        <f>'Survival-1cycle NMA'!AF284</f>
        <v>1.6827149553468805E-5</v>
      </c>
      <c r="P283" s="12">
        <f t="shared" si="56"/>
        <v>0</v>
      </c>
      <c r="Q283" s="41">
        <f>'Survival-1cycle NMA'!AG284</f>
        <v>3.8595944694812196E-3</v>
      </c>
      <c r="R283" s="12">
        <v>9.8419585525645805E-3</v>
      </c>
      <c r="S283" s="12">
        <f t="shared" si="57"/>
        <v>9.807906777603962E-3</v>
      </c>
      <c r="T283" s="12">
        <v>3.4051774960617701E-5</v>
      </c>
      <c r="U283" s="41">
        <f>'Survival-1cycle NMA'!AH284</f>
        <v>7.6570909596524225E-14</v>
      </c>
      <c r="V283" s="12">
        <f t="shared" si="58"/>
        <v>0</v>
      </c>
      <c r="W283" s="41">
        <f>'Survival-1cycle NMA'!AI284</f>
        <v>7.5745385862620822E-6</v>
      </c>
      <c r="X283" s="41">
        <f>'Survival-1cycle NMA'!AF284</f>
        <v>1.6827149553468805E-5</v>
      </c>
      <c r="Y283" s="12">
        <f t="shared" si="59"/>
        <v>0</v>
      </c>
      <c r="Z283" s="41">
        <f>'Survival-1cycle NMA'!AG284</f>
        <v>3.8595944694812196E-3</v>
      </c>
      <c r="AA283" s="41">
        <f>'Survival-1cycle NMA'!AN284</f>
        <v>2.1364111863737605E-7</v>
      </c>
      <c r="AB283" s="12">
        <f t="shared" si="60"/>
        <v>2.1364110513139224E-7</v>
      </c>
      <c r="AC283" s="41">
        <f>'Survival-1cycle NMA'!AO284</f>
        <v>1.3505983795232194E-14</v>
      </c>
      <c r="AD283" s="41">
        <f>'Survival-1cycle NMA'!AJ284</f>
        <v>8.9018990000823976E-21</v>
      </c>
      <c r="AE283" s="12">
        <f t="shared" si="61"/>
        <v>0</v>
      </c>
      <c r="AF283" s="41">
        <f>'Survival-1cycle NMA'!AK284</f>
        <v>2.1643740186115803E-3</v>
      </c>
      <c r="AG283" s="12">
        <v>9.8419585525645805E-3</v>
      </c>
      <c r="AH283" s="12">
        <f t="shared" si="62"/>
        <v>9.807906777603962E-3</v>
      </c>
      <c r="AI283" s="12">
        <v>3.4051774960617701E-5</v>
      </c>
      <c r="AJ283" s="41">
        <f>'Survival-1cycle NMA'!AL284</f>
        <v>3.4047136831817476E-98</v>
      </c>
      <c r="AK283" s="12">
        <f t="shared" si="63"/>
        <v>0</v>
      </c>
      <c r="AL283" s="41">
        <f>'Survival-1cycle NMA'!AM284</f>
        <v>3.2054536521830682E-7</v>
      </c>
      <c r="AM283" s="41">
        <f>'Survival-1cycle NMA'!AN284</f>
        <v>2.1364111863737605E-7</v>
      </c>
      <c r="AN283" s="12">
        <f t="shared" si="64"/>
        <v>2.1364110513139224E-7</v>
      </c>
      <c r="AO283" s="41">
        <f>'Survival-1cycle NMA'!AO284</f>
        <v>1.3505983795232194E-14</v>
      </c>
    </row>
    <row r="284" spans="1:41">
      <c r="A284" s="12">
        <v>281</v>
      </c>
      <c r="B284" s="12">
        <f t="shared" si="52"/>
        <v>16.109589041095891</v>
      </c>
      <c r="C284" s="41">
        <f>'Survival-1cycle NMA'!AD285</f>
        <v>1.2772140347019216E-17</v>
      </c>
      <c r="D284" s="41">
        <f>'Survival-1cycle NMA'!AE285</f>
        <v>4.1528630064832171E-2</v>
      </c>
      <c r="E284" s="12">
        <f t="shared" si="53"/>
        <v>0</v>
      </c>
      <c r="F284" s="12">
        <v>9.7640517939757508E-3</v>
      </c>
      <c r="G284" s="12">
        <v>3.3496563239688599E-5</v>
      </c>
      <c r="H284" s="12">
        <f t="shared" si="54"/>
        <v>9.7305552307360623E-3</v>
      </c>
      <c r="I284" s="41">
        <f>'Survival-1cycle NMA'!AF285</f>
        <v>1.6208650642293608E-5</v>
      </c>
      <c r="J284" s="12">
        <f t="shared" si="55"/>
        <v>0</v>
      </c>
      <c r="K284" s="41">
        <f>'Survival-1cycle NMA'!AG285</f>
        <v>3.8262665052352144E-3</v>
      </c>
      <c r="L284" s="12">
        <v>6.0766835323935904E-3</v>
      </c>
      <c r="M284" s="12">
        <v>9.7640517939757508E-3</v>
      </c>
      <c r="N284" s="12">
        <v>3.3496563239688599E-5</v>
      </c>
      <c r="O284" s="41">
        <f>'Survival-1cycle NMA'!AF285</f>
        <v>1.6208650642293608E-5</v>
      </c>
      <c r="P284" s="12">
        <f t="shared" si="56"/>
        <v>0</v>
      </c>
      <c r="Q284" s="41">
        <f>'Survival-1cycle NMA'!AG285</f>
        <v>3.8262665052352144E-3</v>
      </c>
      <c r="R284" s="12">
        <v>9.7640517939757508E-3</v>
      </c>
      <c r="S284" s="12">
        <f t="shared" si="57"/>
        <v>9.7305552307360623E-3</v>
      </c>
      <c r="T284" s="12">
        <v>3.3496563239688599E-5</v>
      </c>
      <c r="U284" s="41">
        <f>'Survival-1cycle NMA'!AH285</f>
        <v>6.5128157378325049E-14</v>
      </c>
      <c r="V284" s="12">
        <f t="shared" si="58"/>
        <v>0</v>
      </c>
      <c r="W284" s="41">
        <f>'Survival-1cycle NMA'!AI285</f>
        <v>7.377239759484038E-6</v>
      </c>
      <c r="X284" s="41">
        <f>'Survival-1cycle NMA'!AF285</f>
        <v>1.6208650642293608E-5</v>
      </c>
      <c r="Y284" s="12">
        <f t="shared" si="59"/>
        <v>0</v>
      </c>
      <c r="Z284" s="41">
        <f>'Survival-1cycle NMA'!AG285</f>
        <v>3.8262665052352144E-3</v>
      </c>
      <c r="AA284" s="41">
        <f>'Survival-1cycle NMA'!AN285</f>
        <v>2.0235030593423732E-7</v>
      </c>
      <c r="AB284" s="12">
        <f t="shared" si="60"/>
        <v>2.0235029342451289E-7</v>
      </c>
      <c r="AC284" s="41">
        <f>'Survival-1cycle NMA'!AO285</f>
        <v>1.2509724439327711E-14</v>
      </c>
      <c r="AD284" s="41">
        <f>'Survival-1cycle NMA'!AJ285</f>
        <v>6.6077578625164579E-21</v>
      </c>
      <c r="AE284" s="12">
        <f t="shared" si="61"/>
        <v>0</v>
      </c>
      <c r="AF284" s="41">
        <f>'Survival-1cycle NMA'!AK285</f>
        <v>2.1413193108575012E-3</v>
      </c>
      <c r="AG284" s="12">
        <v>9.7640517939757508E-3</v>
      </c>
      <c r="AH284" s="12">
        <f t="shared" si="62"/>
        <v>9.7305552307360623E-3</v>
      </c>
      <c r="AI284" s="12">
        <v>3.3496563239688599E-5</v>
      </c>
      <c r="AJ284" s="41">
        <f>'Survival-1cycle NMA'!AL285</f>
        <v>5.1672248773201647E-99</v>
      </c>
      <c r="AK284" s="12">
        <f t="shared" si="63"/>
        <v>0</v>
      </c>
      <c r="AL284" s="41">
        <f>'Survival-1cycle NMA'!AM285</f>
        <v>3.0993804148840229E-7</v>
      </c>
      <c r="AM284" s="41">
        <f>'Survival-1cycle NMA'!AN285</f>
        <v>2.0235030593423732E-7</v>
      </c>
      <c r="AN284" s="12">
        <f t="shared" si="64"/>
        <v>2.0235029342451289E-7</v>
      </c>
      <c r="AO284" s="41">
        <f>'Survival-1cycle NMA'!AO285</f>
        <v>1.2509724439327711E-14</v>
      </c>
    </row>
    <row r="285" spans="1:41">
      <c r="A285" s="12">
        <v>282</v>
      </c>
      <c r="B285" s="12">
        <f t="shared" si="52"/>
        <v>16.167123287671235</v>
      </c>
      <c r="C285" s="41">
        <f>'Survival-1cycle NMA'!AD286</f>
        <v>1.020664108490696E-17</v>
      </c>
      <c r="D285" s="41">
        <f>'Survival-1cycle NMA'!AE286</f>
        <v>4.1375281738445506E-2</v>
      </c>
      <c r="E285" s="12">
        <f t="shared" si="53"/>
        <v>0</v>
      </c>
      <c r="F285" s="12">
        <v>9.6869586820198996E-3</v>
      </c>
      <c r="G285" s="12">
        <v>3.2951855841152203E-5</v>
      </c>
      <c r="H285" s="12">
        <f t="shared" si="54"/>
        <v>9.6540068261787466E-3</v>
      </c>
      <c r="I285" s="41">
        <f>'Survival-1cycle NMA'!AF286</f>
        <v>1.561310378053959E-5</v>
      </c>
      <c r="J285" s="12">
        <f t="shared" si="55"/>
        <v>0</v>
      </c>
      <c r="K285" s="41">
        <f>'Survival-1cycle NMA'!AG286</f>
        <v>3.7933149054383162E-3</v>
      </c>
      <c r="L285" s="12">
        <v>6.0181664984633402E-3</v>
      </c>
      <c r="M285" s="12">
        <v>9.6869586820198996E-3</v>
      </c>
      <c r="N285" s="12">
        <v>3.2951855841152203E-5</v>
      </c>
      <c r="O285" s="41">
        <f>'Survival-1cycle NMA'!AF286</f>
        <v>1.561310378053959E-5</v>
      </c>
      <c r="P285" s="12">
        <f t="shared" si="56"/>
        <v>0</v>
      </c>
      <c r="Q285" s="41">
        <f>'Survival-1cycle NMA'!AG286</f>
        <v>3.7933149054383162E-3</v>
      </c>
      <c r="R285" s="12">
        <v>9.6869586820198996E-3</v>
      </c>
      <c r="S285" s="12">
        <f t="shared" si="57"/>
        <v>9.6540068261787466E-3</v>
      </c>
      <c r="T285" s="12">
        <v>3.2951855841152203E-5</v>
      </c>
      <c r="U285" s="41">
        <f>'Survival-1cycle NMA'!AH286</f>
        <v>5.5379441311964675E-14</v>
      </c>
      <c r="V285" s="12">
        <f t="shared" si="58"/>
        <v>0</v>
      </c>
      <c r="W285" s="41">
        <f>'Survival-1cycle NMA'!AI286</f>
        <v>7.1855107619128284E-6</v>
      </c>
      <c r="X285" s="41">
        <f>'Survival-1cycle NMA'!AF286</f>
        <v>1.561310378053959E-5</v>
      </c>
      <c r="Y285" s="12">
        <f t="shared" si="59"/>
        <v>0</v>
      </c>
      <c r="Z285" s="41">
        <f>'Survival-1cycle NMA'!AG286</f>
        <v>3.7933149054383162E-3</v>
      </c>
      <c r="AA285" s="41">
        <f>'Survival-1cycle NMA'!AN286</f>
        <v>1.9165885334965613E-7</v>
      </c>
      <c r="AB285" s="12">
        <f t="shared" si="60"/>
        <v>1.9165884176077729E-7</v>
      </c>
      <c r="AC285" s="41">
        <f>'Survival-1cycle NMA'!AO286</f>
        <v>1.1588878842003958E-14</v>
      </c>
      <c r="AD285" s="41">
        <f>'Survival-1cycle NMA'!AJ286</f>
        <v>4.9005984628171335E-21</v>
      </c>
      <c r="AE285" s="12">
        <f t="shared" si="61"/>
        <v>0</v>
      </c>
      <c r="AF285" s="41">
        <f>'Survival-1cycle NMA'!AK286</f>
        <v>2.1185690910416983E-3</v>
      </c>
      <c r="AG285" s="12">
        <v>9.6869586820198996E-3</v>
      </c>
      <c r="AH285" s="12">
        <f t="shared" si="62"/>
        <v>9.6540068261787466E-3</v>
      </c>
      <c r="AI285" s="12">
        <v>3.2951855841152203E-5</v>
      </c>
      <c r="AJ285" s="41">
        <f>'Survival-1cycle NMA'!AL286</f>
        <v>7.7697919436047941E-100</v>
      </c>
      <c r="AK285" s="12">
        <f t="shared" si="63"/>
        <v>0</v>
      </c>
      <c r="AL285" s="41">
        <f>'Survival-1cycle NMA'!AM286</f>
        <v>2.9970482195654296E-7</v>
      </c>
      <c r="AM285" s="41">
        <f>'Survival-1cycle NMA'!AN286</f>
        <v>1.9165885334965613E-7</v>
      </c>
      <c r="AN285" s="12">
        <f t="shared" si="64"/>
        <v>1.9165884176077729E-7</v>
      </c>
      <c r="AO285" s="41">
        <f>'Survival-1cycle NMA'!AO286</f>
        <v>1.1588878842003958E-14</v>
      </c>
    </row>
    <row r="286" spans="1:41">
      <c r="A286" s="12">
        <v>283</v>
      </c>
      <c r="B286" s="12">
        <f t="shared" si="52"/>
        <v>16.224657534246575</v>
      </c>
      <c r="C286" s="41">
        <f>'Survival-1cycle NMA'!AD287</f>
        <v>8.1524029714120413E-18</v>
      </c>
      <c r="D286" s="41">
        <f>'Survival-1cycle NMA'!AE287</f>
        <v>4.1222923186718705E-2</v>
      </c>
      <c r="E286" s="12">
        <f t="shared" si="53"/>
        <v>0</v>
      </c>
      <c r="F286" s="12">
        <v>9.6106685426468105E-3</v>
      </c>
      <c r="G286" s="12">
        <v>3.2417425839267397E-5</v>
      </c>
      <c r="H286" s="12">
        <f t="shared" si="54"/>
        <v>9.5782511168075422E-3</v>
      </c>
      <c r="I286" s="41">
        <f>'Survival-1cycle NMA'!AF287</f>
        <v>1.5039648781769706E-5</v>
      </c>
      <c r="J286" s="12">
        <f t="shared" si="55"/>
        <v>0</v>
      </c>
      <c r="K286" s="41">
        <f>'Survival-1cycle NMA'!AG287</f>
        <v>3.7607343707948926E-3</v>
      </c>
      <c r="L286" s="12">
        <v>5.9603543634313702E-3</v>
      </c>
      <c r="M286" s="12">
        <v>9.6106685426468105E-3</v>
      </c>
      <c r="N286" s="12">
        <v>3.2417425839267397E-5</v>
      </c>
      <c r="O286" s="41">
        <f>'Survival-1cycle NMA'!AF287</f>
        <v>1.5039648781769706E-5</v>
      </c>
      <c r="P286" s="12">
        <f t="shared" si="56"/>
        <v>0</v>
      </c>
      <c r="Q286" s="41">
        <f>'Survival-1cycle NMA'!AG287</f>
        <v>3.7607343707948926E-3</v>
      </c>
      <c r="R286" s="12">
        <v>9.6106685426468105E-3</v>
      </c>
      <c r="S286" s="12">
        <f t="shared" si="57"/>
        <v>9.5782511168075422E-3</v>
      </c>
      <c r="T286" s="12">
        <v>3.2417425839267397E-5</v>
      </c>
      <c r="U286" s="41">
        <f>'Survival-1cycle NMA'!AH287</f>
        <v>4.7076413918715294E-14</v>
      </c>
      <c r="V286" s="12">
        <f t="shared" si="58"/>
        <v>0</v>
      </c>
      <c r="W286" s="41">
        <f>'Survival-1cycle NMA'!AI287</f>
        <v>6.9991820490680382E-6</v>
      </c>
      <c r="X286" s="41">
        <f>'Survival-1cycle NMA'!AF287</f>
        <v>1.5039648781769706E-5</v>
      </c>
      <c r="Y286" s="12">
        <f t="shared" si="59"/>
        <v>0</v>
      </c>
      <c r="Z286" s="41">
        <f>'Survival-1cycle NMA'!AG287</f>
        <v>3.7607343707948926E-3</v>
      </c>
      <c r="AA286" s="41">
        <f>'Survival-1cycle NMA'!AN287</f>
        <v>1.8153480175778512E-7</v>
      </c>
      <c r="AB286" s="12">
        <f t="shared" si="60"/>
        <v>1.815347910201926E-7</v>
      </c>
      <c r="AC286" s="41">
        <f>'Survival-1cycle NMA'!AO287</f>
        <v>1.0737592513694059E-14</v>
      </c>
      <c r="AD286" s="41">
        <f>'Survival-1cycle NMA'!AJ287</f>
        <v>3.6313482074696457E-21</v>
      </c>
      <c r="AE286" s="12">
        <f t="shared" si="61"/>
        <v>0</v>
      </c>
      <c r="AF286" s="41">
        <f>'Survival-1cycle NMA'!AK287</f>
        <v>2.09611852967522E-3</v>
      </c>
      <c r="AG286" s="12">
        <v>9.6106685426468105E-3</v>
      </c>
      <c r="AH286" s="12">
        <f t="shared" si="62"/>
        <v>9.5782511168075422E-3</v>
      </c>
      <c r="AI286" s="12">
        <v>3.2417425839267397E-5</v>
      </c>
      <c r="AJ286" s="41">
        <f>'Survival-1cycle NMA'!AL287</f>
        <v>1.1575259799424257E-100</v>
      </c>
      <c r="AK286" s="12">
        <f t="shared" si="63"/>
        <v>0</v>
      </c>
      <c r="AL286" s="41">
        <f>'Survival-1cycle NMA'!AM287</f>
        <v>2.8983169115747543E-7</v>
      </c>
      <c r="AM286" s="41">
        <f>'Survival-1cycle NMA'!AN287</f>
        <v>1.8153480175778512E-7</v>
      </c>
      <c r="AN286" s="12">
        <f t="shared" si="64"/>
        <v>1.815347910201926E-7</v>
      </c>
      <c r="AO286" s="41">
        <f>'Survival-1cycle NMA'!AO287</f>
        <v>1.0737592513694059E-14</v>
      </c>
    </row>
    <row r="287" spans="1:41">
      <c r="A287" s="12">
        <v>284</v>
      </c>
      <c r="B287" s="12">
        <f t="shared" si="52"/>
        <v>16.282191780821918</v>
      </c>
      <c r="C287" s="41">
        <f>'Survival-1cycle NMA'!AD288</f>
        <v>6.5083718019281745E-18</v>
      </c>
      <c r="D287" s="41">
        <f>'Survival-1cycle NMA'!AE288</f>
        <v>4.1071544997701236E-2</v>
      </c>
      <c r="E287" s="12">
        <f t="shared" si="53"/>
        <v>0</v>
      </c>
      <c r="F287" s="12">
        <v>9.5351708714709795E-3</v>
      </c>
      <c r="G287" s="12">
        <v>3.1893051831723701E-5</v>
      </c>
      <c r="H287" s="12">
        <f t="shared" si="54"/>
        <v>9.503277819639255E-3</v>
      </c>
      <c r="I287" s="41">
        <f>'Survival-1cycle NMA'!AF288</f>
        <v>1.4487458027645559E-5</v>
      </c>
      <c r="J287" s="12">
        <f t="shared" si="55"/>
        <v>0</v>
      </c>
      <c r="K287" s="41">
        <f>'Survival-1cycle NMA'!AG288</f>
        <v>3.728519691860731E-3</v>
      </c>
      <c r="L287" s="12">
        <v>5.9032368470593203E-3</v>
      </c>
      <c r="M287" s="12">
        <v>9.5351708714709795E-3</v>
      </c>
      <c r="N287" s="12">
        <v>3.1893051831723701E-5</v>
      </c>
      <c r="O287" s="41">
        <f>'Survival-1cycle NMA'!AF288</f>
        <v>1.4487458027645559E-5</v>
      </c>
      <c r="P287" s="12">
        <f t="shared" si="56"/>
        <v>0</v>
      </c>
      <c r="Q287" s="41">
        <f>'Survival-1cycle NMA'!AG288</f>
        <v>3.728519691860731E-3</v>
      </c>
      <c r="R287" s="12">
        <v>9.5351708714709795E-3</v>
      </c>
      <c r="S287" s="12">
        <f t="shared" si="57"/>
        <v>9.503277819639255E-3</v>
      </c>
      <c r="T287" s="12">
        <v>3.1893051831723701E-5</v>
      </c>
      <c r="U287" s="41">
        <f>'Survival-1cycle NMA'!AH288</f>
        <v>4.0006764302381947E-14</v>
      </c>
      <c r="V287" s="12">
        <f t="shared" si="58"/>
        <v>0</v>
      </c>
      <c r="W287" s="41">
        <f>'Survival-1cycle NMA'!AI288</f>
        <v>6.81808961573818E-6</v>
      </c>
      <c r="X287" s="41">
        <f>'Survival-1cycle NMA'!AF288</f>
        <v>1.4487458027645559E-5</v>
      </c>
      <c r="Y287" s="12">
        <f t="shared" si="59"/>
        <v>0</v>
      </c>
      <c r="Z287" s="41">
        <f>'Survival-1cycle NMA'!AG288</f>
        <v>3.728519691860731E-3</v>
      </c>
      <c r="AA287" s="41">
        <f>'Survival-1cycle NMA'!AN288</f>
        <v>1.7194790388389552E-7</v>
      </c>
      <c r="AB287" s="12">
        <f t="shared" si="60"/>
        <v>1.7194789393341872E-7</v>
      </c>
      <c r="AC287" s="41">
        <f>'Survival-1cycle NMA'!AO288</f>
        <v>9.9504767934343711E-15</v>
      </c>
      <c r="AD287" s="41">
        <f>'Survival-1cycle NMA'!AJ288</f>
        <v>2.6885039615425201E-21</v>
      </c>
      <c r="AE287" s="12">
        <f t="shared" si="61"/>
        <v>0</v>
      </c>
      <c r="AF287" s="41">
        <f>'Survival-1cycle NMA'!AK288</f>
        <v>2.0739628870316174E-3</v>
      </c>
      <c r="AG287" s="12">
        <v>9.5351708714709795E-3</v>
      </c>
      <c r="AH287" s="12">
        <f t="shared" si="62"/>
        <v>9.503277819639255E-3</v>
      </c>
      <c r="AI287" s="12">
        <v>3.1893051831723701E-5</v>
      </c>
      <c r="AJ287" s="41">
        <f>'Survival-1cycle NMA'!AL288</f>
        <v>1.7085020974161635E-101</v>
      </c>
      <c r="AK287" s="12">
        <f t="shared" si="63"/>
        <v>0</v>
      </c>
      <c r="AL287" s="41">
        <f>'Survival-1cycle NMA'!AM288</f>
        <v>2.8030518969502872E-7</v>
      </c>
      <c r="AM287" s="41">
        <f>'Survival-1cycle NMA'!AN288</f>
        <v>1.7194790388389552E-7</v>
      </c>
      <c r="AN287" s="12">
        <f t="shared" si="64"/>
        <v>1.7194789393341872E-7</v>
      </c>
      <c r="AO287" s="41">
        <f>'Survival-1cycle NMA'!AO288</f>
        <v>9.9504767934343711E-15</v>
      </c>
    </row>
    <row r="288" spans="1:41">
      <c r="A288" s="12">
        <v>285</v>
      </c>
      <c r="B288" s="12">
        <f t="shared" si="52"/>
        <v>16.339726027397262</v>
      </c>
      <c r="C288" s="41">
        <f>'Survival-1cycle NMA'!AD289</f>
        <v>5.1932983916653258E-18</v>
      </c>
      <c r="D288" s="41">
        <f>'Survival-1cycle NMA'!AE289</f>
        <v>4.0921137879058135E-2</v>
      </c>
      <c r="E288" s="12">
        <f t="shared" si="53"/>
        <v>0</v>
      </c>
      <c r="F288" s="12">
        <v>9.4604553305917792E-3</v>
      </c>
      <c r="G288" s="12">
        <v>3.1378517789851797E-5</v>
      </c>
      <c r="H288" s="12">
        <f t="shared" si="54"/>
        <v>9.429076812801928E-3</v>
      </c>
      <c r="I288" s="41">
        <f>'Survival-1cycle NMA'!AF289</f>
        <v>1.3955735221789685E-5</v>
      </c>
      <c r="J288" s="12">
        <f t="shared" si="55"/>
        <v>0</v>
      </c>
      <c r="K288" s="41">
        <f>'Survival-1cycle NMA'!AG289</f>
        <v>3.6966657472558345E-3</v>
      </c>
      <c r="L288" s="12">
        <v>5.8468038460486498E-3</v>
      </c>
      <c r="M288" s="12">
        <v>9.4604553305917792E-3</v>
      </c>
      <c r="N288" s="12">
        <v>3.1378517789851797E-5</v>
      </c>
      <c r="O288" s="41">
        <f>'Survival-1cycle NMA'!AF289</f>
        <v>1.3955735221789685E-5</v>
      </c>
      <c r="P288" s="12">
        <f t="shared" si="56"/>
        <v>0</v>
      </c>
      <c r="Q288" s="41">
        <f>'Survival-1cycle NMA'!AG289</f>
        <v>3.6966657472558345E-3</v>
      </c>
      <c r="R288" s="12">
        <v>9.4604553305917792E-3</v>
      </c>
      <c r="S288" s="12">
        <f t="shared" si="57"/>
        <v>9.429076812801928E-3</v>
      </c>
      <c r="T288" s="12">
        <v>3.1378517789851797E-5</v>
      </c>
      <c r="U288" s="41">
        <f>'Survival-1cycle NMA'!AH289</f>
        <v>3.3989044990912471E-14</v>
      </c>
      <c r="V288" s="12">
        <f t="shared" si="58"/>
        <v>0</v>
      </c>
      <c r="W288" s="41">
        <f>'Survival-1cycle NMA'!AI289</f>
        <v>6.6420748025403835E-6</v>
      </c>
      <c r="X288" s="41">
        <f>'Survival-1cycle NMA'!AF289</f>
        <v>1.3955735221789685E-5</v>
      </c>
      <c r="Y288" s="12">
        <f t="shared" si="59"/>
        <v>0</v>
      </c>
      <c r="Z288" s="41">
        <f>'Survival-1cycle NMA'!AG289</f>
        <v>3.6966657472558345E-3</v>
      </c>
      <c r="AA288" s="41">
        <f>'Survival-1cycle NMA'!AN289</f>
        <v>1.6286953219214513E-7</v>
      </c>
      <c r="AB288" s="12">
        <f t="shared" si="60"/>
        <v>1.6286952296957425E-7</v>
      </c>
      <c r="AC288" s="41">
        <f>'Survival-1cycle NMA'!AO289</f>
        <v>9.2225708815483779E-15</v>
      </c>
      <c r="AD288" s="41">
        <f>'Survival-1cycle NMA'!AJ289</f>
        <v>1.9887386275284493E-21</v>
      </c>
      <c r="AE288" s="12">
        <f t="shared" si="61"/>
        <v>0</v>
      </c>
      <c r="AF288" s="41">
        <f>'Survival-1cycle NMA'!AK289</f>
        <v>2.0520975112292743E-3</v>
      </c>
      <c r="AG288" s="12">
        <v>9.4604553305917792E-3</v>
      </c>
      <c r="AH288" s="12">
        <f t="shared" si="62"/>
        <v>9.429076812801928E-3</v>
      </c>
      <c r="AI288" s="12">
        <v>3.1378517789851797E-5</v>
      </c>
      <c r="AJ288" s="41">
        <f>'Survival-1cycle NMA'!AL289</f>
        <v>2.498375938631425E-102</v>
      </c>
      <c r="AK288" s="12">
        <f t="shared" si="63"/>
        <v>0</v>
      </c>
      <c r="AL288" s="41">
        <f>'Survival-1cycle NMA'!AM289</f>
        <v>2.7111239094290605E-7</v>
      </c>
      <c r="AM288" s="41">
        <f>'Survival-1cycle NMA'!AN289</f>
        <v>1.6286953219214513E-7</v>
      </c>
      <c r="AN288" s="12">
        <f t="shared" si="64"/>
        <v>1.6286952296957425E-7</v>
      </c>
      <c r="AO288" s="41">
        <f>'Survival-1cycle NMA'!AO289</f>
        <v>9.2225708815483779E-15</v>
      </c>
    </row>
    <row r="289" spans="1:41">
      <c r="A289" s="12">
        <v>286</v>
      </c>
      <c r="B289" s="12">
        <f t="shared" si="52"/>
        <v>16.397260273972602</v>
      </c>
      <c r="C289" s="41">
        <f>'Survival-1cycle NMA'!AD290</f>
        <v>4.1418912097878565E-18</v>
      </c>
      <c r="D289" s="41">
        <f>'Survival-1cycle NMA'!AE290</f>
        <v>4.077169265615848E-2</v>
      </c>
      <c r="E289" s="12">
        <f t="shared" si="53"/>
        <v>0</v>
      </c>
      <c r="F289" s="12">
        <v>9.3865117454824502E-3</v>
      </c>
      <c r="G289" s="12">
        <v>3.0873612913317797E-5</v>
      </c>
      <c r="H289" s="12">
        <f t="shared" si="54"/>
        <v>9.3556381325691322E-3</v>
      </c>
      <c r="I289" s="41">
        <f>'Survival-1cycle NMA'!AF290</f>
        <v>1.3443714191849403E-5</v>
      </c>
      <c r="J289" s="12">
        <f t="shared" si="55"/>
        <v>0</v>
      </c>
      <c r="K289" s="41">
        <f>'Survival-1cycle NMA'!AG290</f>
        <v>3.6651675019181654E-3</v>
      </c>
      <c r="L289" s="12">
        <v>5.7910454305186597E-3</v>
      </c>
      <c r="M289" s="12">
        <v>9.3865117454824502E-3</v>
      </c>
      <c r="N289" s="12">
        <v>3.0873612913317797E-5</v>
      </c>
      <c r="O289" s="41">
        <f>'Survival-1cycle NMA'!AF290</f>
        <v>1.3443714191849403E-5</v>
      </c>
      <c r="P289" s="12">
        <f t="shared" si="56"/>
        <v>0</v>
      </c>
      <c r="Q289" s="41">
        <f>'Survival-1cycle NMA'!AG290</f>
        <v>3.6651675019181654E-3</v>
      </c>
      <c r="R289" s="12">
        <v>9.3865117454824502E-3</v>
      </c>
      <c r="S289" s="12">
        <f t="shared" si="57"/>
        <v>9.3556381325691322E-3</v>
      </c>
      <c r="T289" s="12">
        <v>3.0873612913317797E-5</v>
      </c>
      <c r="U289" s="41">
        <f>'Survival-1cycle NMA'!AH290</f>
        <v>2.8868233045342422E-14</v>
      </c>
      <c r="V289" s="12">
        <f t="shared" si="58"/>
        <v>0</v>
      </c>
      <c r="W289" s="41">
        <f>'Survival-1cycle NMA'!AI290</f>
        <v>6.4709841096735812E-6</v>
      </c>
      <c r="X289" s="41">
        <f>'Survival-1cycle NMA'!AF290</f>
        <v>1.3443714191849403E-5</v>
      </c>
      <c r="Y289" s="12">
        <f t="shared" si="59"/>
        <v>0</v>
      </c>
      <c r="Z289" s="41">
        <f>'Survival-1cycle NMA'!AG290</f>
        <v>3.6651675019181654E-3</v>
      </c>
      <c r="AA289" s="41">
        <f>'Survival-1cycle NMA'!AN290</f>
        <v>1.542725917525534E-7</v>
      </c>
      <c r="AB289" s="12">
        <f t="shared" si="60"/>
        <v>1.5427258320324637E-7</v>
      </c>
      <c r="AC289" s="41">
        <f>'Survival-1cycle NMA'!AO290</f>
        <v>8.5493070404203625E-15</v>
      </c>
      <c r="AD289" s="41">
        <f>'Survival-1cycle NMA'!AJ290</f>
        <v>1.4698371240459785E-21</v>
      </c>
      <c r="AE289" s="12">
        <f t="shared" si="61"/>
        <v>0</v>
      </c>
      <c r="AF289" s="41">
        <f>'Survival-1cycle NMA'!AK290</f>
        <v>2.0305178363601343E-3</v>
      </c>
      <c r="AG289" s="12">
        <v>9.3865117454824502E-3</v>
      </c>
      <c r="AH289" s="12">
        <f t="shared" si="62"/>
        <v>9.3556381325691322E-3</v>
      </c>
      <c r="AI289" s="12">
        <v>3.0873612913317797E-5</v>
      </c>
      <c r="AJ289" s="41">
        <f>'Survival-1cycle NMA'!AL290</f>
        <v>3.6195257226943839E-103</v>
      </c>
      <c r="AK289" s="12">
        <f t="shared" si="63"/>
        <v>0</v>
      </c>
      <c r="AL289" s="41">
        <f>'Survival-1cycle NMA'!AM290</f>
        <v>2.6224087877378917E-7</v>
      </c>
      <c r="AM289" s="41">
        <f>'Survival-1cycle NMA'!AN290</f>
        <v>1.542725917525534E-7</v>
      </c>
      <c r="AN289" s="12">
        <f t="shared" si="64"/>
        <v>1.5427258320324637E-7</v>
      </c>
      <c r="AO289" s="41">
        <f>'Survival-1cycle NMA'!AO290</f>
        <v>8.5493070404203625E-15</v>
      </c>
    </row>
    <row r="290" spans="1:41">
      <c r="A290" s="12">
        <v>287</v>
      </c>
      <c r="B290" s="12">
        <f t="shared" si="52"/>
        <v>16.454794520547946</v>
      </c>
      <c r="C290" s="41">
        <f>'Survival-1cycle NMA'!AD291</f>
        <v>3.3017095817755689E-18</v>
      </c>
      <c r="D290" s="41">
        <f>'Survival-1cycle NMA'!AE291</f>
        <v>4.0623200270200409E-2</v>
      </c>
      <c r="E290" s="12">
        <f t="shared" si="53"/>
        <v>0</v>
      </c>
      <c r="F290" s="12">
        <v>9.3133301019462395E-3</v>
      </c>
      <c r="G290" s="12">
        <v>3.0378131489153E-5</v>
      </c>
      <c r="H290" s="12">
        <f t="shared" si="54"/>
        <v>9.2829519704570873E-3</v>
      </c>
      <c r="I290" s="41">
        <f>'Survival-1cycle NMA'!AF291</f>
        <v>1.2950657737878095E-5</v>
      </c>
      <c r="J290" s="12">
        <f t="shared" si="55"/>
        <v>0</v>
      </c>
      <c r="K290" s="41">
        <f>'Survival-1cycle NMA'!AG291</f>
        <v>3.6340200053971579E-3</v>
      </c>
      <c r="L290" s="12">
        <v>5.7359518405642098E-3</v>
      </c>
      <c r="M290" s="12">
        <v>9.3133301019462395E-3</v>
      </c>
      <c r="N290" s="12">
        <v>3.0378131489153E-5</v>
      </c>
      <c r="O290" s="41">
        <f>'Survival-1cycle NMA'!AF291</f>
        <v>1.2950657737878095E-5</v>
      </c>
      <c r="P290" s="12">
        <f t="shared" si="56"/>
        <v>0</v>
      </c>
      <c r="Q290" s="41">
        <f>'Survival-1cycle NMA'!AG291</f>
        <v>3.6340200053971579E-3</v>
      </c>
      <c r="R290" s="12">
        <v>9.3133301019462395E-3</v>
      </c>
      <c r="S290" s="12">
        <f t="shared" si="57"/>
        <v>9.2829519704570873E-3</v>
      </c>
      <c r="T290" s="12">
        <v>3.0378131489153E-5</v>
      </c>
      <c r="U290" s="41">
        <f>'Survival-1cycle NMA'!AH291</f>
        <v>2.4511922452275741E-14</v>
      </c>
      <c r="V290" s="12">
        <f t="shared" si="58"/>
        <v>0</v>
      </c>
      <c r="W290" s="41">
        <f>'Survival-1cycle NMA'!AI291</f>
        <v>6.3046690175811964E-6</v>
      </c>
      <c r="X290" s="41">
        <f>'Survival-1cycle NMA'!AF291</f>
        <v>1.2950657737878095E-5</v>
      </c>
      <c r="Y290" s="12">
        <f t="shared" si="59"/>
        <v>0</v>
      </c>
      <c r="Z290" s="41">
        <f>'Survival-1cycle NMA'!AG291</f>
        <v>3.6340200053971579E-3</v>
      </c>
      <c r="AA290" s="41">
        <f>'Survival-1cycle NMA'!AN291</f>
        <v>1.4613143781678849E-7</v>
      </c>
      <c r="AB290" s="12">
        <f t="shared" si="60"/>
        <v>1.4613142989030981E-7</v>
      </c>
      <c r="AC290" s="41">
        <f>'Survival-1cycle NMA'!AO291</f>
        <v>7.9264786928643039E-15</v>
      </c>
      <c r="AD290" s="41">
        <f>'Survival-1cycle NMA'!AJ291</f>
        <v>1.0853890128848286E-21</v>
      </c>
      <c r="AE290" s="12">
        <f t="shared" si="61"/>
        <v>0</v>
      </c>
      <c r="AF290" s="41">
        <f>'Survival-1cycle NMA'!AK291</f>
        <v>2.0092193806634916E-3</v>
      </c>
      <c r="AG290" s="12">
        <v>9.3133301019462395E-3</v>
      </c>
      <c r="AH290" s="12">
        <f t="shared" si="62"/>
        <v>9.2829519704570873E-3</v>
      </c>
      <c r="AI290" s="12">
        <v>3.0378131489153E-5</v>
      </c>
      <c r="AJ290" s="41">
        <f>'Survival-1cycle NMA'!AL291</f>
        <v>5.19506835818487E-104</v>
      </c>
      <c r="AK290" s="12">
        <f t="shared" si="63"/>
        <v>0</v>
      </c>
      <c r="AL290" s="41">
        <f>'Survival-1cycle NMA'!AM291</f>
        <v>2.536787262690613E-7</v>
      </c>
      <c r="AM290" s="41">
        <f>'Survival-1cycle NMA'!AN291</f>
        <v>1.4613143781678849E-7</v>
      </c>
      <c r="AN290" s="12">
        <f t="shared" si="64"/>
        <v>1.4613142989030981E-7</v>
      </c>
      <c r="AO290" s="41">
        <f>'Survival-1cycle NMA'!AO291</f>
        <v>7.9264786928643039E-15</v>
      </c>
    </row>
    <row r="291" spans="1:41">
      <c r="A291" s="12">
        <v>288</v>
      </c>
      <c r="B291" s="12">
        <f t="shared" si="52"/>
        <v>16.512328767123286</v>
      </c>
      <c r="C291" s="41">
        <f>'Survival-1cycle NMA'!AD292</f>
        <v>2.6306562672165129E-18</v>
      </c>
      <c r="D291" s="41">
        <f>'Survival-1cycle NMA'!AE292</f>
        <v>4.0475651776372294E-2</v>
      </c>
      <c r="E291" s="12">
        <f t="shared" si="53"/>
        <v>0</v>
      </c>
      <c r="F291" s="12">
        <v>9.2409005431379095E-3</v>
      </c>
      <c r="G291" s="12">
        <v>2.9891872754978698E-5</v>
      </c>
      <c r="H291" s="12">
        <f t="shared" si="54"/>
        <v>9.2110086703829312E-3</v>
      </c>
      <c r="I291" s="41">
        <f>'Survival-1cycle NMA'!AF292</f>
        <v>1.2475856525220006E-5</v>
      </c>
      <c r="J291" s="12">
        <f t="shared" si="55"/>
        <v>0</v>
      </c>
      <c r="K291" s="41">
        <f>'Survival-1cycle NMA'!AG292</f>
        <v>3.6032183901859929E-3</v>
      </c>
      <c r="L291" s="12">
        <v>5.6815134828911203E-3</v>
      </c>
      <c r="M291" s="12">
        <v>9.2409005431379095E-3</v>
      </c>
      <c r="N291" s="12">
        <v>2.9891872754978698E-5</v>
      </c>
      <c r="O291" s="41">
        <f>'Survival-1cycle NMA'!AF292</f>
        <v>1.2475856525220006E-5</v>
      </c>
      <c r="P291" s="12">
        <f t="shared" si="56"/>
        <v>0</v>
      </c>
      <c r="Q291" s="41">
        <f>'Survival-1cycle NMA'!AG292</f>
        <v>3.6032183901859929E-3</v>
      </c>
      <c r="R291" s="12">
        <v>9.2409005431379095E-3</v>
      </c>
      <c r="S291" s="12">
        <f t="shared" si="57"/>
        <v>9.2110086703829312E-3</v>
      </c>
      <c r="T291" s="12">
        <v>2.9891872754978698E-5</v>
      </c>
      <c r="U291" s="41">
        <f>'Survival-1cycle NMA'!AH292</f>
        <v>2.0807059078578695E-14</v>
      </c>
      <c r="V291" s="12">
        <f t="shared" si="58"/>
        <v>0</v>
      </c>
      <c r="W291" s="41">
        <f>'Survival-1cycle NMA'!AI292</f>
        <v>6.1429858142513281E-6</v>
      </c>
      <c r="X291" s="41">
        <f>'Survival-1cycle NMA'!AF292</f>
        <v>1.2475856525220006E-5</v>
      </c>
      <c r="Y291" s="12">
        <f t="shared" si="59"/>
        <v>0</v>
      </c>
      <c r="Z291" s="41">
        <f>'Survival-1cycle NMA'!AG292</f>
        <v>3.6032183901859929E-3</v>
      </c>
      <c r="AA291" s="41">
        <f>'Survival-1cycle NMA'!AN292</f>
        <v>1.384217978471199E-7</v>
      </c>
      <c r="AB291" s="12">
        <f t="shared" si="60"/>
        <v>1.3842179049690873E-7</v>
      </c>
      <c r="AC291" s="41">
        <f>'Survival-1cycle NMA'!AO292</f>
        <v>7.3502111712172847E-15</v>
      </c>
      <c r="AD291" s="41">
        <f>'Survival-1cycle NMA'!AJ292</f>
        <v>8.0080461173101177E-22</v>
      </c>
      <c r="AE291" s="12">
        <f t="shared" si="61"/>
        <v>0</v>
      </c>
      <c r="AF291" s="41">
        <f>'Survival-1cycle NMA'!AK292</f>
        <v>1.9881977447437234E-3</v>
      </c>
      <c r="AG291" s="12">
        <v>9.2409005431379095E-3</v>
      </c>
      <c r="AH291" s="12">
        <f t="shared" si="62"/>
        <v>9.2110086703829312E-3</v>
      </c>
      <c r="AI291" s="12">
        <v>2.9891872754978698E-5</v>
      </c>
      <c r="AJ291" s="41">
        <f>'Survival-1cycle NMA'!AL292</f>
        <v>7.3870444295253174E-105</v>
      </c>
      <c r="AK291" s="12">
        <f t="shared" si="63"/>
        <v>0</v>
      </c>
      <c r="AL291" s="41">
        <f>'Survival-1cycle NMA'!AM292</f>
        <v>2.454144753637717E-7</v>
      </c>
      <c r="AM291" s="41">
        <f>'Survival-1cycle NMA'!AN292</f>
        <v>1.384217978471199E-7</v>
      </c>
      <c r="AN291" s="12">
        <f t="shared" si="64"/>
        <v>1.3842179049690873E-7</v>
      </c>
      <c r="AO291" s="41">
        <f>'Survival-1cycle NMA'!AO292</f>
        <v>7.3502111712172847E-15</v>
      </c>
    </row>
    <row r="292" spans="1:41">
      <c r="A292" s="12">
        <v>289</v>
      </c>
      <c r="B292" s="12">
        <f t="shared" si="52"/>
        <v>16.56986301369863</v>
      </c>
      <c r="C292" s="41">
        <f>'Survival-1cycle NMA'!AD293</f>
        <v>2.0949548718011243E-18</v>
      </c>
      <c r="D292" s="41">
        <f>'Survival-1cycle NMA'!AE293</f>
        <v>4.0329038342049282E-2</v>
      </c>
      <c r="E292" s="12">
        <f t="shared" si="53"/>
        <v>0</v>
      </c>
      <c r="F292" s="12">
        <v>9.1692133666491996E-3</v>
      </c>
      <c r="G292" s="12">
        <v>2.9414640766289E-5</v>
      </c>
      <c r="H292" s="12">
        <f t="shared" si="54"/>
        <v>9.1397987258829104E-3</v>
      </c>
      <c r="I292" s="41">
        <f>'Survival-1cycle NMA'!AF293</f>
        <v>1.2018628020162103E-5</v>
      </c>
      <c r="J292" s="12">
        <f t="shared" si="55"/>
        <v>0</v>
      </c>
      <c r="K292" s="41">
        <f>'Survival-1cycle NMA'!AG293</f>
        <v>3.5727578700917193E-3</v>
      </c>
      <c r="L292" s="12">
        <v>5.6277209275274699E-3</v>
      </c>
      <c r="M292" s="12">
        <v>9.1692133666491996E-3</v>
      </c>
      <c r="N292" s="12">
        <v>2.9414640766289E-5</v>
      </c>
      <c r="O292" s="41">
        <f>'Survival-1cycle NMA'!AF293</f>
        <v>1.2018628020162103E-5</v>
      </c>
      <c r="P292" s="12">
        <f t="shared" si="56"/>
        <v>0</v>
      </c>
      <c r="Q292" s="41">
        <f>'Survival-1cycle NMA'!AG293</f>
        <v>3.5727578700917193E-3</v>
      </c>
      <c r="R292" s="12">
        <v>9.1692133666491996E-3</v>
      </c>
      <c r="S292" s="12">
        <f t="shared" si="57"/>
        <v>9.1397987258829104E-3</v>
      </c>
      <c r="T292" s="12">
        <v>2.9414640766289E-5</v>
      </c>
      <c r="U292" s="41">
        <f>'Survival-1cycle NMA'!AH293</f>
        <v>1.7657141780680999E-14</v>
      </c>
      <c r="V292" s="12">
        <f t="shared" si="58"/>
        <v>0</v>
      </c>
      <c r="W292" s="41">
        <f>'Survival-1cycle NMA'!AI293</f>
        <v>5.98579542889372E-6</v>
      </c>
      <c r="X292" s="41">
        <f>'Survival-1cycle NMA'!AF293</f>
        <v>1.2018628020162103E-5</v>
      </c>
      <c r="Y292" s="12">
        <f t="shared" si="59"/>
        <v>0</v>
      </c>
      <c r="Z292" s="41">
        <f>'Survival-1cycle NMA'!AG293</f>
        <v>3.5727578700917193E-3</v>
      </c>
      <c r="AA292" s="41">
        <f>'Survival-1cycle NMA'!AN293</f>
        <v>1.3112069775684195E-7</v>
      </c>
      <c r="AB292" s="12">
        <f t="shared" si="60"/>
        <v>1.3112069093990705E-7</v>
      </c>
      <c r="AC292" s="41">
        <f>'Survival-1cycle NMA'!AO293</f>
        <v>6.8169348917932481E-15</v>
      </c>
      <c r="AD292" s="41">
        <f>'Survival-1cycle NMA'!AJ293</f>
        <v>5.9032730973773952E-22</v>
      </c>
      <c r="AE292" s="12">
        <f t="shared" si="61"/>
        <v>0</v>
      </c>
      <c r="AF292" s="41">
        <f>'Survival-1cycle NMA'!AK293</f>
        <v>1.9674486098307242E-3</v>
      </c>
      <c r="AG292" s="12">
        <v>9.1692133666491996E-3</v>
      </c>
      <c r="AH292" s="12">
        <f t="shared" si="62"/>
        <v>9.1397987258829104E-3</v>
      </c>
      <c r="AI292" s="12">
        <v>2.9414640766289E-5</v>
      </c>
      <c r="AJ292" s="41">
        <f>'Survival-1cycle NMA'!AL293</f>
        <v>1.0406007560099493E-105</v>
      </c>
      <c r="AK292" s="12">
        <f t="shared" si="63"/>
        <v>0</v>
      </c>
      <c r="AL292" s="41">
        <f>'Survival-1cycle NMA'!AM293</f>
        <v>2.3743711738368849E-7</v>
      </c>
      <c r="AM292" s="41">
        <f>'Survival-1cycle NMA'!AN293</f>
        <v>1.3112069775684195E-7</v>
      </c>
      <c r="AN292" s="12">
        <f t="shared" si="64"/>
        <v>1.3112069093990705E-7</v>
      </c>
      <c r="AO292" s="41">
        <f>'Survival-1cycle NMA'!AO293</f>
        <v>6.8169348917932481E-15</v>
      </c>
    </row>
    <row r="293" spans="1:41">
      <c r="A293" s="12">
        <v>290</v>
      </c>
      <c r="B293" s="12">
        <f t="shared" si="52"/>
        <v>16.627397260273973</v>
      </c>
      <c r="C293" s="41">
        <f>'Survival-1cycle NMA'!AD294</f>
        <v>1.6675192254142528E-18</v>
      </c>
      <c r="D293" s="41">
        <f>'Survival-1cycle NMA'!AE294</f>
        <v>4.0183351245024222E-2</v>
      </c>
      <c r="E293" s="12">
        <f t="shared" si="53"/>
        <v>0</v>
      </c>
      <c r="F293" s="12">
        <v>9.0982590216565993E-3</v>
      </c>
      <c r="G293" s="12">
        <v>2.8946244267659299E-5</v>
      </c>
      <c r="H293" s="12">
        <f t="shared" si="54"/>
        <v>9.0693127773889392E-3</v>
      </c>
      <c r="I293" s="41">
        <f>'Survival-1cycle NMA'!AF294</f>
        <v>1.1578315466680985E-5</v>
      </c>
      <c r="J293" s="12">
        <f t="shared" si="55"/>
        <v>0</v>
      </c>
      <c r="K293" s="41">
        <f>'Survival-1cycle NMA'!AG294</f>
        <v>3.5426337386421113E-3</v>
      </c>
      <c r="L293" s="12">
        <v>5.5745649046086204E-3</v>
      </c>
      <c r="M293" s="12">
        <v>9.0982590216565993E-3</v>
      </c>
      <c r="N293" s="12">
        <v>2.8946244267659299E-5</v>
      </c>
      <c r="O293" s="41">
        <f>'Survival-1cycle NMA'!AF294</f>
        <v>1.1578315466680985E-5</v>
      </c>
      <c r="P293" s="12">
        <f t="shared" si="56"/>
        <v>0</v>
      </c>
      <c r="Q293" s="41">
        <f>'Survival-1cycle NMA'!AG294</f>
        <v>3.5426337386421113E-3</v>
      </c>
      <c r="R293" s="12">
        <v>9.0982590216565993E-3</v>
      </c>
      <c r="S293" s="12">
        <f t="shared" si="57"/>
        <v>9.0693127773889392E-3</v>
      </c>
      <c r="T293" s="12">
        <v>2.8946244267659299E-5</v>
      </c>
      <c r="U293" s="41">
        <f>'Survival-1cycle NMA'!AH294</f>
        <v>1.4979823888025886E-14</v>
      </c>
      <c r="V293" s="12">
        <f t="shared" si="58"/>
        <v>0</v>
      </c>
      <c r="W293" s="41">
        <f>'Survival-1cycle NMA'!AI294</f>
        <v>5.8329632717438975E-6</v>
      </c>
      <c r="X293" s="41">
        <f>'Survival-1cycle NMA'!AF294</f>
        <v>1.1578315466680985E-5</v>
      </c>
      <c r="Y293" s="12">
        <f t="shared" si="59"/>
        <v>0</v>
      </c>
      <c r="Z293" s="41">
        <f>'Survival-1cycle NMA'!AG294</f>
        <v>3.5426337386421113E-3</v>
      </c>
      <c r="AA293" s="41">
        <f>'Survival-1cycle NMA'!AN294</f>
        <v>1.2420639213364371E-7</v>
      </c>
      <c r="AB293" s="12">
        <f t="shared" si="60"/>
        <v>1.2420638581028295E-7</v>
      </c>
      <c r="AC293" s="41">
        <f>'Survival-1cycle NMA'!AO294</f>
        <v>6.3233607489300042E-15</v>
      </c>
      <c r="AD293" s="41">
        <f>'Survival-1cycle NMA'!AJ294</f>
        <v>4.3479503672753699E-22</v>
      </c>
      <c r="AE293" s="12">
        <f t="shared" si="61"/>
        <v>0</v>
      </c>
      <c r="AF293" s="41">
        <f>'Survival-1cycle NMA'!AK294</f>
        <v>1.9469677360819267E-3</v>
      </c>
      <c r="AG293" s="12">
        <v>9.0982590216565993E-3</v>
      </c>
      <c r="AH293" s="12">
        <f t="shared" si="62"/>
        <v>9.0693127773889392E-3</v>
      </c>
      <c r="AI293" s="12">
        <v>2.8946244267659299E-5</v>
      </c>
      <c r="AJ293" s="41">
        <f>'Survival-1cycle NMA'!AL294</f>
        <v>1.4521975215346168E-106</v>
      </c>
      <c r="AK293" s="12">
        <f t="shared" si="63"/>
        <v>0</v>
      </c>
      <c r="AL293" s="41">
        <f>'Survival-1cycle NMA'!AM294</f>
        <v>2.2973607443333027E-7</v>
      </c>
      <c r="AM293" s="41">
        <f>'Survival-1cycle NMA'!AN294</f>
        <v>1.2420639213364371E-7</v>
      </c>
      <c r="AN293" s="12">
        <f t="shared" si="64"/>
        <v>1.2420638581028295E-7</v>
      </c>
      <c r="AO293" s="41">
        <f>'Survival-1cycle NMA'!AO294</f>
        <v>6.3233607489300042E-15</v>
      </c>
    </row>
    <row r="294" spans="1:41">
      <c r="A294" s="12">
        <v>291</v>
      </c>
      <c r="B294" s="12">
        <f t="shared" si="52"/>
        <v>16.684931506849313</v>
      </c>
      <c r="C294" s="41">
        <f>'Survival-1cycle NMA'!AD295</f>
        <v>1.3266394726954607E-18</v>
      </c>
      <c r="D294" s="41">
        <f>'Survival-1cycle NMA'!AE295</f>
        <v>4.0038581871771992E-2</v>
      </c>
      <c r="E294" s="12">
        <f t="shared" si="53"/>
        <v>0</v>
      </c>
      <c r="F294" s="12">
        <v>9.0280281061298605E-3</v>
      </c>
      <c r="G294" s="12">
        <v>2.8486496567754199E-5</v>
      </c>
      <c r="H294" s="12">
        <f t="shared" si="54"/>
        <v>8.9995416095621072E-3</v>
      </c>
      <c r="I294" s="41">
        <f>'Survival-1cycle NMA'!AF295</f>
        <v>1.1154286902680592E-5</v>
      </c>
      <c r="J294" s="12">
        <f t="shared" si="55"/>
        <v>0</v>
      </c>
      <c r="K294" s="41">
        <f>'Survival-1cycle NMA'!AG295</f>
        <v>3.512841367528466E-3</v>
      </c>
      <c r="L294" s="12">
        <v>5.5220363012342902E-3</v>
      </c>
      <c r="M294" s="12">
        <v>9.0280281061298605E-3</v>
      </c>
      <c r="N294" s="12">
        <v>2.8486496567754199E-5</v>
      </c>
      <c r="O294" s="41">
        <f>'Survival-1cycle NMA'!AF295</f>
        <v>1.1154286902680592E-5</v>
      </c>
      <c r="P294" s="12">
        <f t="shared" si="56"/>
        <v>0</v>
      </c>
      <c r="Q294" s="41">
        <f>'Survival-1cycle NMA'!AG295</f>
        <v>3.512841367528466E-3</v>
      </c>
      <c r="R294" s="12">
        <v>9.0280281061298605E-3</v>
      </c>
      <c r="S294" s="12">
        <f t="shared" si="57"/>
        <v>8.9995416095621072E-3</v>
      </c>
      <c r="T294" s="12">
        <v>2.8486496567754199E-5</v>
      </c>
      <c r="U294" s="41">
        <f>'Survival-1cycle NMA'!AH295</f>
        <v>1.2704858448772204E-14</v>
      </c>
      <c r="V294" s="12">
        <f t="shared" si="58"/>
        <v>0</v>
      </c>
      <c r="W294" s="41">
        <f>'Survival-1cycle NMA'!AI295</f>
        <v>5.6843590797543435E-6</v>
      </c>
      <c r="X294" s="41">
        <f>'Survival-1cycle NMA'!AF295</f>
        <v>1.1154286902680592E-5</v>
      </c>
      <c r="Y294" s="12">
        <f t="shared" si="59"/>
        <v>0</v>
      </c>
      <c r="Z294" s="41">
        <f>'Survival-1cycle NMA'!AG295</f>
        <v>3.512841367528466E-3</v>
      </c>
      <c r="AA294" s="41">
        <f>'Survival-1cycle NMA'!AN295</f>
        <v>1.1765829822984419E-7</v>
      </c>
      <c r="AB294" s="12">
        <f t="shared" si="60"/>
        <v>1.1765829236338666E-7</v>
      </c>
      <c r="AC294" s="41">
        <f>'Survival-1cycle NMA'!AO295</f>
        <v>5.8664575407147655E-15</v>
      </c>
      <c r="AD294" s="41">
        <f>'Survival-1cycle NMA'!AJ295</f>
        <v>3.1996457771113373E-22</v>
      </c>
      <c r="AE294" s="12">
        <f t="shared" si="61"/>
        <v>0</v>
      </c>
      <c r="AF294" s="41">
        <f>'Survival-1cycle NMA'!AK295</f>
        <v>1.9267509609247706E-3</v>
      </c>
      <c r="AG294" s="12">
        <v>9.0280281061298605E-3</v>
      </c>
      <c r="AH294" s="12">
        <f t="shared" si="62"/>
        <v>8.9995416095621072E-3</v>
      </c>
      <c r="AI294" s="12">
        <v>2.8486496567754199E-5</v>
      </c>
      <c r="AJ294" s="41">
        <f>'Survival-1cycle NMA'!AL295</f>
        <v>2.0076570632716763E-107</v>
      </c>
      <c r="AK294" s="12">
        <f t="shared" si="63"/>
        <v>0</v>
      </c>
      <c r="AL294" s="41">
        <f>'Survival-1cycle NMA'!AM295</f>
        <v>2.2230118159590639E-7</v>
      </c>
      <c r="AM294" s="41">
        <f>'Survival-1cycle NMA'!AN295</f>
        <v>1.1765829822984419E-7</v>
      </c>
      <c r="AN294" s="12">
        <f t="shared" si="64"/>
        <v>1.1765829236338666E-7</v>
      </c>
      <c r="AO294" s="41">
        <f>'Survival-1cycle NMA'!AO295</f>
        <v>5.8664575407147655E-15</v>
      </c>
    </row>
    <row r="295" spans="1:41">
      <c r="A295" s="12">
        <v>292</v>
      </c>
      <c r="B295" s="12">
        <f t="shared" si="52"/>
        <v>16.742465753424657</v>
      </c>
      <c r="C295" s="41">
        <f>'Survival-1cycle NMA'!AD296</f>
        <v>1.0549239301200676E-18</v>
      </c>
      <c r="D295" s="41">
        <f>'Survival-1cycle NMA'!AE296</f>
        <v>3.9894721715747261E-2</v>
      </c>
      <c r="E295" s="12">
        <f t="shared" si="53"/>
        <v>0</v>
      </c>
      <c r="F295" s="12">
        <v>8.95851136409994E-3</v>
      </c>
      <c r="G295" s="12">
        <v>2.8035215418011501E-5</v>
      </c>
      <c r="H295" s="12">
        <f t="shared" si="54"/>
        <v>8.9304761486819293E-3</v>
      </c>
      <c r="I295" s="41">
        <f>'Survival-1cycle NMA'!AF296</f>
        <v>1.0745934214180517E-5</v>
      </c>
      <c r="J295" s="12">
        <f t="shared" si="55"/>
        <v>0</v>
      </c>
      <c r="K295" s="41">
        <f>'Survival-1cycle NMA'!AG296</f>
        <v>3.4833762050833299E-3</v>
      </c>
      <c r="L295" s="12">
        <v>5.4701261583957796E-3</v>
      </c>
      <c r="M295" s="12">
        <v>8.95851136409994E-3</v>
      </c>
      <c r="N295" s="12">
        <v>2.8035215418011501E-5</v>
      </c>
      <c r="O295" s="41">
        <f>'Survival-1cycle NMA'!AF296</f>
        <v>1.0745934214180517E-5</v>
      </c>
      <c r="P295" s="12">
        <f t="shared" si="56"/>
        <v>0</v>
      </c>
      <c r="Q295" s="41">
        <f>'Survival-1cycle NMA'!AG296</f>
        <v>3.4833762050833299E-3</v>
      </c>
      <c r="R295" s="12">
        <v>8.95851136409994E-3</v>
      </c>
      <c r="S295" s="12">
        <f t="shared" si="57"/>
        <v>8.9304761486819293E-3</v>
      </c>
      <c r="T295" s="12">
        <v>2.8035215418011501E-5</v>
      </c>
      <c r="U295" s="41">
        <f>'Survival-1cycle NMA'!AH296</f>
        <v>1.0772338533094469E-14</v>
      </c>
      <c r="V295" s="12">
        <f t="shared" si="58"/>
        <v>0</v>
      </c>
      <c r="W295" s="41">
        <f>'Survival-1cycle NMA'!AI296</f>
        <v>5.5398567679439467E-6</v>
      </c>
      <c r="X295" s="41">
        <f>'Survival-1cycle NMA'!AF296</f>
        <v>1.0745934214180517E-5</v>
      </c>
      <c r="Y295" s="12">
        <f t="shared" si="59"/>
        <v>0</v>
      </c>
      <c r="Z295" s="41">
        <f>'Survival-1cycle NMA'!AG296</f>
        <v>3.4833762050833299E-3</v>
      </c>
      <c r="AA295" s="41">
        <f>'Survival-1cycle NMA'!AN296</f>
        <v>1.114569335152388E-7</v>
      </c>
      <c r="AB295" s="12">
        <f t="shared" si="60"/>
        <v>1.1145692807180754E-7</v>
      </c>
      <c r="AC295" s="41">
        <f>'Survival-1cycle NMA'!AO296</f>
        <v>5.4434312547429149E-15</v>
      </c>
      <c r="AD295" s="41">
        <f>'Survival-1cycle NMA'!AJ296</f>
        <v>2.3525836409214628E-22</v>
      </c>
      <c r="AE295" s="12">
        <f t="shared" si="61"/>
        <v>0</v>
      </c>
      <c r="AF295" s="41">
        <f>'Survival-1cycle NMA'!AK296</f>
        <v>1.9067941974385673E-3</v>
      </c>
      <c r="AG295" s="12">
        <v>8.95851136409994E-3</v>
      </c>
      <c r="AH295" s="12">
        <f t="shared" si="62"/>
        <v>8.9304761486819293E-3</v>
      </c>
      <c r="AI295" s="12">
        <v>2.8035215418011501E-5</v>
      </c>
      <c r="AJ295" s="41">
        <f>'Survival-1cycle NMA'!AL296</f>
        <v>2.7496019360557235E-108</v>
      </c>
      <c r="AK295" s="12">
        <f t="shared" si="63"/>
        <v>0</v>
      </c>
      <c r="AL295" s="41">
        <f>'Survival-1cycle NMA'!AM296</f>
        <v>2.1512266990792768E-7</v>
      </c>
      <c r="AM295" s="41">
        <f>'Survival-1cycle NMA'!AN296</f>
        <v>1.114569335152388E-7</v>
      </c>
      <c r="AN295" s="12">
        <f t="shared" si="64"/>
        <v>1.1145692807180754E-7</v>
      </c>
      <c r="AO295" s="41">
        <f>'Survival-1cycle NMA'!AO296</f>
        <v>5.4434312547429149E-15</v>
      </c>
    </row>
    <row r="296" spans="1:41">
      <c r="A296" s="12">
        <v>293</v>
      </c>
      <c r="B296" s="12">
        <f t="shared" si="52"/>
        <v>16.8</v>
      </c>
      <c r="C296" s="41">
        <f>'Survival-1cycle NMA'!AD297</f>
        <v>8.3844737866656327E-19</v>
      </c>
      <c r="D296" s="41">
        <f>'Survival-1cycle NMA'!AE297</f>
        <v>3.9751762375713935E-2</v>
      </c>
      <c r="E296" s="12">
        <f t="shared" si="53"/>
        <v>0</v>
      </c>
      <c r="F296" s="12">
        <v>8.8896996829847409E-3</v>
      </c>
      <c r="G296" s="12">
        <v>2.75922228948844E-5</v>
      </c>
      <c r="H296" s="12">
        <f t="shared" si="54"/>
        <v>8.8621074600898561E-3</v>
      </c>
      <c r="I296" s="41">
        <f>'Survival-1cycle NMA'!AF297</f>
        <v>1.0352672225972237E-5</v>
      </c>
      <c r="J296" s="12">
        <f t="shared" si="55"/>
        <v>0</v>
      </c>
      <c r="K296" s="41">
        <f>'Survival-1cycle NMA'!AG297</f>
        <v>3.4542337747922851E-3</v>
      </c>
      <c r="L296" s="12">
        <v>5.4188256679716801E-3</v>
      </c>
      <c r="M296" s="12">
        <v>8.8896996829847409E-3</v>
      </c>
      <c r="N296" s="12">
        <v>2.75922228948844E-5</v>
      </c>
      <c r="O296" s="41">
        <f>'Survival-1cycle NMA'!AF297</f>
        <v>1.0352672225972237E-5</v>
      </c>
      <c r="P296" s="12">
        <f t="shared" si="56"/>
        <v>0</v>
      </c>
      <c r="Q296" s="41">
        <f>'Survival-1cycle NMA'!AG297</f>
        <v>3.4542337747922851E-3</v>
      </c>
      <c r="R296" s="12">
        <v>8.8896996829847409E-3</v>
      </c>
      <c r="S296" s="12">
        <f t="shared" si="57"/>
        <v>8.8621074600898561E-3</v>
      </c>
      <c r="T296" s="12">
        <v>2.75922228948844E-5</v>
      </c>
      <c r="U296" s="41">
        <f>'Survival-1cycle NMA'!AH297</f>
        <v>9.1311907064719409E-15</v>
      </c>
      <c r="V296" s="12">
        <f t="shared" si="58"/>
        <v>0</v>
      </c>
      <c r="W296" s="41">
        <f>'Survival-1cycle NMA'!AI297</f>
        <v>5.3993342861848101E-6</v>
      </c>
      <c r="X296" s="41">
        <f>'Survival-1cycle NMA'!AF297</f>
        <v>1.0352672225972237E-5</v>
      </c>
      <c r="Y296" s="12">
        <f t="shared" si="59"/>
        <v>0</v>
      </c>
      <c r="Z296" s="41">
        <f>'Survival-1cycle NMA'!AG297</f>
        <v>3.4542337747922851E-3</v>
      </c>
      <c r="AA296" s="41">
        <f>'Survival-1cycle NMA'!AN297</f>
        <v>1.0558385659934621E-7</v>
      </c>
      <c r="AB296" s="12">
        <f t="shared" si="60"/>
        <v>1.0558385154764016E-7</v>
      </c>
      <c r="AC296" s="41">
        <f>'Survival-1cycle NMA'!AO297</f>
        <v>5.0517060570964548E-15</v>
      </c>
      <c r="AD296" s="41">
        <f>'Survival-1cycle NMA'!AJ297</f>
        <v>1.7282808474468318E-22</v>
      </c>
      <c r="AE296" s="12">
        <f t="shared" si="61"/>
        <v>0</v>
      </c>
      <c r="AF296" s="41">
        <f>'Survival-1cycle NMA'!AK297</f>
        <v>1.8870934327747104E-3</v>
      </c>
      <c r="AG296" s="12">
        <v>8.8896996829847409E-3</v>
      </c>
      <c r="AH296" s="12">
        <f t="shared" si="62"/>
        <v>8.8621074600898561E-3</v>
      </c>
      <c r="AI296" s="12">
        <v>2.75922228948844E-5</v>
      </c>
      <c r="AJ296" s="41">
        <f>'Survival-1cycle NMA'!AL297</f>
        <v>3.7304459488817996E-109</v>
      </c>
      <c r="AK296" s="12">
        <f t="shared" si="63"/>
        <v>0</v>
      </c>
      <c r="AL296" s="41">
        <f>'Survival-1cycle NMA'!AM297</f>
        <v>2.0819115007307414E-7</v>
      </c>
      <c r="AM296" s="41">
        <f>'Survival-1cycle NMA'!AN297</f>
        <v>1.0558385659934621E-7</v>
      </c>
      <c r="AN296" s="12">
        <f t="shared" si="64"/>
        <v>1.0558385154764016E-7</v>
      </c>
      <c r="AO296" s="41">
        <f>'Survival-1cycle NMA'!AO297</f>
        <v>5.0517060570964548E-15</v>
      </c>
    </row>
    <row r="297" spans="1:41">
      <c r="A297" s="12">
        <v>294</v>
      </c>
      <c r="B297" s="12">
        <f t="shared" si="52"/>
        <v>16.857534246575341</v>
      </c>
      <c r="C297" s="41">
        <f>'Survival-1cycle NMA'!AD298</f>
        <v>6.660658848554956E-19</v>
      </c>
      <c r="D297" s="41">
        <f>'Survival-1cycle NMA'!AE298</f>
        <v>3.9609695554106511E-2</v>
      </c>
      <c r="E297" s="12">
        <f t="shared" si="53"/>
        <v>0</v>
      </c>
      <c r="F297" s="12">
        <v>8.8215840909714096E-3</v>
      </c>
      <c r="G297" s="12">
        <v>2.71573452855275E-5</v>
      </c>
      <c r="H297" s="12">
        <f t="shared" si="54"/>
        <v>8.7944267456858821E-3</v>
      </c>
      <c r="I297" s="41">
        <f>'Survival-1cycle NMA'!AF298</f>
        <v>9.9739378273244022E-6</v>
      </c>
      <c r="J297" s="12">
        <f t="shared" si="55"/>
        <v>0</v>
      </c>
      <c r="K297" s="41">
        <f>'Survival-1cycle NMA'!AG298</f>
        <v>3.4254096738389975E-3</v>
      </c>
      <c r="L297" s="12">
        <v>5.3681261697902096E-3</v>
      </c>
      <c r="M297" s="12">
        <v>8.8215840909714096E-3</v>
      </c>
      <c r="N297" s="12">
        <v>2.71573452855275E-5</v>
      </c>
      <c r="O297" s="41">
        <f>'Survival-1cycle NMA'!AF298</f>
        <v>9.9739378273244022E-6</v>
      </c>
      <c r="P297" s="12">
        <f t="shared" si="56"/>
        <v>0</v>
      </c>
      <c r="Q297" s="41">
        <f>'Survival-1cycle NMA'!AG298</f>
        <v>3.4254096738389975E-3</v>
      </c>
      <c r="R297" s="12">
        <v>8.8215840909714096E-3</v>
      </c>
      <c r="S297" s="12">
        <f t="shared" si="57"/>
        <v>8.7944267456858821E-3</v>
      </c>
      <c r="T297" s="12">
        <v>2.71573452855275E-5</v>
      </c>
      <c r="U297" s="41">
        <f>'Survival-1cycle NMA'!AH298</f>
        <v>7.7378856605195556E-15</v>
      </c>
      <c r="V297" s="12">
        <f t="shared" si="58"/>
        <v>0</v>
      </c>
      <c r="W297" s="41">
        <f>'Survival-1cycle NMA'!AI298</f>
        <v>5.2626734812159259E-6</v>
      </c>
      <c r="X297" s="41">
        <f>'Survival-1cycle NMA'!AF298</f>
        <v>9.9739378273244022E-6</v>
      </c>
      <c r="Y297" s="12">
        <f t="shared" si="59"/>
        <v>0</v>
      </c>
      <c r="Z297" s="41">
        <f>'Survival-1cycle NMA'!AG298</f>
        <v>3.4254096738389975E-3</v>
      </c>
      <c r="AA297" s="41">
        <f>'Survival-1cycle NMA'!AN298</f>
        <v>1.0002161134047216E-7</v>
      </c>
      <c r="AB297" s="12">
        <f t="shared" si="60"/>
        <v>1.0002160665156532E-7</v>
      </c>
      <c r="AC297" s="41">
        <f>'Survival-1cycle NMA'!AO298</f>
        <v>4.688906841246538E-15</v>
      </c>
      <c r="AD297" s="41">
        <f>'Survival-1cycle NMA'!AJ298</f>
        <v>1.2685566310190531E-22</v>
      </c>
      <c r="AE297" s="12">
        <f t="shared" si="61"/>
        <v>0</v>
      </c>
      <c r="AF297" s="41">
        <f>'Survival-1cycle NMA'!AK298</f>
        <v>1.8676447266142194E-3</v>
      </c>
      <c r="AG297" s="12">
        <v>8.8215840909714096E-3</v>
      </c>
      <c r="AH297" s="12">
        <f t="shared" si="62"/>
        <v>8.7944267456858821E-3</v>
      </c>
      <c r="AI297" s="12">
        <v>2.71573452855275E-5</v>
      </c>
      <c r="AJ297" s="41">
        <f>'Survival-1cycle NMA'!AL298</f>
        <v>5.0136787277327422E-110</v>
      </c>
      <c r="AK297" s="12">
        <f t="shared" si="63"/>
        <v>0</v>
      </c>
      <c r="AL297" s="41">
        <f>'Survival-1cycle NMA'!AM298</f>
        <v>2.0149759688159323E-7</v>
      </c>
      <c r="AM297" s="41">
        <f>'Survival-1cycle NMA'!AN298</f>
        <v>1.0002161134047216E-7</v>
      </c>
      <c r="AN297" s="12">
        <f t="shared" si="64"/>
        <v>1.0002160665156532E-7</v>
      </c>
      <c r="AO297" s="41">
        <f>'Survival-1cycle NMA'!AO298</f>
        <v>4.688906841246538E-15</v>
      </c>
    </row>
    <row r="298" spans="1:41">
      <c r="A298" s="12">
        <v>295</v>
      </c>
      <c r="B298" s="12">
        <f t="shared" si="52"/>
        <v>16.915068493150685</v>
      </c>
      <c r="C298" s="41">
        <f>'Survival-1cycle NMA'!AD299</f>
        <v>5.2886588442128725E-19</v>
      </c>
      <c r="D298" s="41">
        <f>'Survival-1cycle NMA'!AE299</f>
        <v>3.9468513055421622E-2</v>
      </c>
      <c r="E298" s="12">
        <f t="shared" si="53"/>
        <v>0</v>
      </c>
      <c r="F298" s="12">
        <v>8.7541557544538497E-3</v>
      </c>
      <c r="G298" s="12">
        <v>2.6730412976815901E-5</v>
      </c>
      <c r="H298" s="12">
        <f t="shared" si="54"/>
        <v>8.7274253414770346E-3</v>
      </c>
      <c r="I298" s="41">
        <f>'Survival-1cycle NMA'!AF299</f>
        <v>9.6091891313695409E-6</v>
      </c>
      <c r="J298" s="12">
        <f t="shared" si="55"/>
        <v>0</v>
      </c>
      <c r="K298" s="41">
        <f>'Survival-1cycle NMA'!AG299</f>
        <v>3.3968995716825664E-3</v>
      </c>
      <c r="L298" s="12">
        <v>5.3180191487566201E-3</v>
      </c>
      <c r="M298" s="12">
        <v>8.7541557544538497E-3</v>
      </c>
      <c r="N298" s="12">
        <v>2.6730412976815901E-5</v>
      </c>
      <c r="O298" s="41">
        <f>'Survival-1cycle NMA'!AF299</f>
        <v>9.6091891313695409E-6</v>
      </c>
      <c r="P298" s="12">
        <f t="shared" si="56"/>
        <v>0</v>
      </c>
      <c r="Q298" s="41">
        <f>'Survival-1cycle NMA'!AG299</f>
        <v>3.3968995716825664E-3</v>
      </c>
      <c r="R298" s="12">
        <v>8.7541557544538497E-3</v>
      </c>
      <c r="S298" s="12">
        <f t="shared" si="57"/>
        <v>8.7274253414770346E-3</v>
      </c>
      <c r="T298" s="12">
        <v>2.6730412976815901E-5</v>
      </c>
      <c r="U298" s="41">
        <f>'Survival-1cycle NMA'!AH299</f>
        <v>6.555335050459621E-15</v>
      </c>
      <c r="V298" s="12">
        <f t="shared" si="58"/>
        <v>0</v>
      </c>
      <c r="W298" s="41">
        <f>'Survival-1cycle NMA'!AI299</f>
        <v>5.1297599636809655E-6</v>
      </c>
      <c r="X298" s="41">
        <f>'Survival-1cycle NMA'!AF299</f>
        <v>9.6091891313695409E-6</v>
      </c>
      <c r="Y298" s="12">
        <f t="shared" si="59"/>
        <v>0</v>
      </c>
      <c r="Z298" s="41">
        <f>'Survival-1cycle NMA'!AG299</f>
        <v>3.3968995716825664E-3</v>
      </c>
      <c r="AA298" s="41">
        <f>'Survival-1cycle NMA'!AN299</f>
        <v>9.4753673968849461E-8</v>
      </c>
      <c r="AB298" s="12">
        <f t="shared" si="60"/>
        <v>9.4753669616006252E-8</v>
      </c>
      <c r="AC298" s="41">
        <f>'Survival-1cycle NMA'!AO299</f>
        <v>4.352843205914992E-15</v>
      </c>
      <c r="AD298" s="41">
        <f>'Survival-1cycle NMA'!AJ299</f>
        <v>9.3031907286454163E-23</v>
      </c>
      <c r="AE298" s="12">
        <f t="shared" si="61"/>
        <v>0</v>
      </c>
      <c r="AF298" s="41">
        <f>'Survival-1cycle NMA'!AK299</f>
        <v>1.848444209661584E-3</v>
      </c>
      <c r="AG298" s="12">
        <v>8.7541557544538497E-3</v>
      </c>
      <c r="AH298" s="12">
        <f t="shared" si="62"/>
        <v>8.7274253414770346E-3</v>
      </c>
      <c r="AI298" s="12">
        <v>2.6730412976815901E-5</v>
      </c>
      <c r="AJ298" s="41">
        <f>'Survival-1cycle NMA'!AL299</f>
        <v>6.6750000547784227E-111</v>
      </c>
      <c r="AK298" s="12">
        <f t="shared" si="63"/>
        <v>0</v>
      </c>
      <c r="AL298" s="41">
        <f>'Survival-1cycle NMA'!AM299</f>
        <v>1.9503333430310276E-7</v>
      </c>
      <c r="AM298" s="41">
        <f>'Survival-1cycle NMA'!AN299</f>
        <v>9.4753673968849461E-8</v>
      </c>
      <c r="AN298" s="12">
        <f t="shared" si="64"/>
        <v>9.4753669616006252E-8</v>
      </c>
      <c r="AO298" s="41">
        <f>'Survival-1cycle NMA'!AO299</f>
        <v>4.352843205914992E-15</v>
      </c>
    </row>
    <row r="299" spans="1:41">
      <c r="A299" s="12">
        <v>296</v>
      </c>
      <c r="B299" s="12">
        <f t="shared" si="52"/>
        <v>16.972602739726028</v>
      </c>
      <c r="C299" s="41">
        <f>'Survival-1cycle NMA'!AD300</f>
        <v>4.1972145565362239E-19</v>
      </c>
      <c r="D299" s="41">
        <f>'Survival-1cycle NMA'!AE300</f>
        <v>3.9328206784640662E-2</v>
      </c>
      <c r="E299" s="12">
        <f t="shared" si="53"/>
        <v>0</v>
      </c>
      <c r="F299" s="12">
        <v>8.6874059755238896E-3</v>
      </c>
      <c r="G299" s="12">
        <v>2.63112603475923E-5</v>
      </c>
      <c r="H299" s="12">
        <f t="shared" si="54"/>
        <v>8.6610947151762978E-3</v>
      </c>
      <c r="I299" s="41">
        <f>'Survival-1cycle NMA'!AF300</f>
        <v>9.2579046668596212E-6</v>
      </c>
      <c r="J299" s="12">
        <f t="shared" si="55"/>
        <v>0</v>
      </c>
      <c r="K299" s="41">
        <f>'Survival-1cycle NMA'!AG300</f>
        <v>3.3686992086665009E-3</v>
      </c>
      <c r="L299" s="12">
        <v>5.2684962320441097E-3</v>
      </c>
      <c r="M299" s="12">
        <v>8.6874059755238896E-3</v>
      </c>
      <c r="N299" s="12">
        <v>2.63112603475923E-5</v>
      </c>
      <c r="O299" s="41">
        <f>'Survival-1cycle NMA'!AF300</f>
        <v>9.2579046668596212E-6</v>
      </c>
      <c r="P299" s="12">
        <f t="shared" si="56"/>
        <v>0</v>
      </c>
      <c r="Q299" s="41">
        <f>'Survival-1cycle NMA'!AG300</f>
        <v>3.3686992086665009E-3</v>
      </c>
      <c r="R299" s="12">
        <v>8.6874059755238896E-3</v>
      </c>
      <c r="S299" s="12">
        <f t="shared" si="57"/>
        <v>8.6610947151762978E-3</v>
      </c>
      <c r="T299" s="12">
        <v>2.63112603475923E-5</v>
      </c>
      <c r="U299" s="41">
        <f>'Survival-1cycle NMA'!AH300</f>
        <v>5.5519479474889455E-15</v>
      </c>
      <c r="V299" s="12">
        <f t="shared" si="58"/>
        <v>0</v>
      </c>
      <c r="W299" s="41">
        <f>'Survival-1cycle NMA'!AI300</f>
        <v>5.0004829799961904E-6</v>
      </c>
      <c r="X299" s="41">
        <f>'Survival-1cycle NMA'!AF300</f>
        <v>9.2579046668596212E-6</v>
      </c>
      <c r="Y299" s="12">
        <f t="shared" si="59"/>
        <v>0</v>
      </c>
      <c r="Z299" s="41">
        <f>'Survival-1cycle NMA'!AG300</f>
        <v>3.3686992086665009E-3</v>
      </c>
      <c r="AA299" s="41">
        <f>'Survival-1cycle NMA'!AN300</f>
        <v>8.9764403060593536E-8</v>
      </c>
      <c r="AB299" s="12">
        <f t="shared" si="60"/>
        <v>8.9764399019098793E-8</v>
      </c>
      <c r="AC299" s="41">
        <f>'Survival-1cycle NMA'!AO300</f>
        <v>4.0414947421743295E-15</v>
      </c>
      <c r="AD299" s="41">
        <f>'Survival-1cycle NMA'!AJ300</f>
        <v>6.8168028699419541E-23</v>
      </c>
      <c r="AE299" s="12">
        <f t="shared" si="61"/>
        <v>0</v>
      </c>
      <c r="AF299" s="41">
        <f>'Survival-1cycle NMA'!AK300</f>
        <v>1.8294880821740703E-3</v>
      </c>
      <c r="AG299" s="12">
        <v>8.6874059755238896E-3</v>
      </c>
      <c r="AH299" s="12">
        <f t="shared" si="62"/>
        <v>8.6610947151762978E-3</v>
      </c>
      <c r="AI299" s="12">
        <v>2.63112603475923E-5</v>
      </c>
      <c r="AJ299" s="41">
        <f>'Survival-1cycle NMA'!AL300</f>
        <v>8.803173866313445E-112</v>
      </c>
      <c r="AK299" s="12">
        <f t="shared" si="63"/>
        <v>0</v>
      </c>
      <c r="AL299" s="41">
        <f>'Survival-1cycle NMA'!AM300</f>
        <v>1.8879002122223033E-7</v>
      </c>
      <c r="AM299" s="41">
        <f>'Survival-1cycle NMA'!AN300</f>
        <v>8.9764403060593536E-8</v>
      </c>
      <c r="AN299" s="12">
        <f t="shared" si="64"/>
        <v>8.9764399019098793E-8</v>
      </c>
      <c r="AO299" s="41">
        <f>'Survival-1cycle NMA'!AO300</f>
        <v>4.0414947421743295E-15</v>
      </c>
    </row>
    <row r="300" spans="1:41">
      <c r="A300" s="12">
        <v>297</v>
      </c>
      <c r="B300" s="12">
        <f t="shared" si="52"/>
        <v>17.030136986301368</v>
      </c>
      <c r="C300" s="41">
        <f>'Survival-1cycle NMA'!AD301</f>
        <v>3.3293872532193308E-19</v>
      </c>
      <c r="D300" s="41">
        <f>'Survival-1cycle NMA'!AE301</f>
        <v>3.9188768745680412E-2</v>
      </c>
      <c r="E300" s="12">
        <f t="shared" si="53"/>
        <v>0</v>
      </c>
      <c r="F300" s="12">
        <v>8.6213261895152406E-3</v>
      </c>
      <c r="G300" s="12">
        <v>2.5899725664037399E-5</v>
      </c>
      <c r="H300" s="12">
        <f t="shared" si="54"/>
        <v>8.5954264638512037E-3</v>
      </c>
      <c r="I300" s="41">
        <f>'Survival-1cycle NMA'!AF301</f>
        <v>8.919582601032576E-6</v>
      </c>
      <c r="J300" s="12">
        <f t="shared" si="55"/>
        <v>0</v>
      </c>
      <c r="K300" s="41">
        <f>'Survival-1cycle NMA'!AG301</f>
        <v>3.3408043946583808E-3</v>
      </c>
      <c r="L300" s="12">
        <v>5.2195491863464899E-3</v>
      </c>
      <c r="M300" s="12">
        <v>8.6213261895152406E-3</v>
      </c>
      <c r="N300" s="12">
        <v>2.5899725664037399E-5</v>
      </c>
      <c r="O300" s="41">
        <f>'Survival-1cycle NMA'!AF301</f>
        <v>8.919582601032576E-6</v>
      </c>
      <c r="P300" s="12">
        <f t="shared" si="56"/>
        <v>0</v>
      </c>
      <c r="Q300" s="41">
        <f>'Survival-1cycle NMA'!AG301</f>
        <v>3.3408043946583808E-3</v>
      </c>
      <c r="R300" s="12">
        <v>8.6213261895152406E-3</v>
      </c>
      <c r="S300" s="12">
        <f t="shared" si="57"/>
        <v>8.5954264638512037E-3</v>
      </c>
      <c r="T300" s="12">
        <v>2.5899725664037399E-5</v>
      </c>
      <c r="U300" s="41">
        <f>'Survival-1cycle NMA'!AH301</f>
        <v>4.7008240671854664E-15</v>
      </c>
      <c r="V300" s="12">
        <f t="shared" si="58"/>
        <v>0</v>
      </c>
      <c r="W300" s="41">
        <f>'Survival-1cycle NMA'!AI301</f>
        <v>4.8747352888622721E-6</v>
      </c>
      <c r="X300" s="41">
        <f>'Survival-1cycle NMA'!AF301</f>
        <v>8.919582601032576E-6</v>
      </c>
      <c r="Y300" s="12">
        <f t="shared" si="59"/>
        <v>0</v>
      </c>
      <c r="Z300" s="41">
        <f>'Survival-1cycle NMA'!AG301</f>
        <v>3.3408043946583808E-3</v>
      </c>
      <c r="AA300" s="41">
        <f>'Survival-1cycle NMA'!AN301</f>
        <v>8.5038992208053694E-8</v>
      </c>
      <c r="AB300" s="12">
        <f t="shared" si="60"/>
        <v>8.5038988455056176E-8</v>
      </c>
      <c r="AC300" s="41">
        <f>'Survival-1cycle NMA'!AO301</f>
        <v>3.7529975203214384E-15</v>
      </c>
      <c r="AD300" s="41">
        <f>'Survival-1cycle NMA'!AJ301</f>
        <v>4.9906431072413685E-23</v>
      </c>
      <c r="AE300" s="12">
        <f t="shared" si="61"/>
        <v>0</v>
      </c>
      <c r="AF300" s="41">
        <f>'Survival-1cycle NMA'!AK301</f>
        <v>1.8107726125253694E-3</v>
      </c>
      <c r="AG300" s="12">
        <v>8.6213261895152406E-3</v>
      </c>
      <c r="AH300" s="12">
        <f t="shared" si="62"/>
        <v>8.5954264638512037E-3</v>
      </c>
      <c r="AI300" s="12">
        <v>2.5899725664037399E-5</v>
      </c>
      <c r="AJ300" s="41">
        <f>'Survival-1cycle NMA'!AL301</f>
        <v>1.1500447506342161E-112</v>
      </c>
      <c r="AK300" s="12">
        <f t="shared" si="63"/>
        <v>0</v>
      </c>
      <c r="AL300" s="41">
        <f>'Survival-1cycle NMA'!AM301</f>
        <v>1.8275963778794558E-7</v>
      </c>
      <c r="AM300" s="41">
        <f>'Survival-1cycle NMA'!AN301</f>
        <v>8.5038992208053694E-8</v>
      </c>
      <c r="AN300" s="12">
        <f t="shared" si="64"/>
        <v>8.5038988455056176E-8</v>
      </c>
      <c r="AO300" s="41">
        <f>'Survival-1cycle NMA'!AO301</f>
        <v>3.7529975203214384E-15</v>
      </c>
    </row>
    <row r="301" spans="1:41">
      <c r="A301" s="12">
        <v>298</v>
      </c>
      <c r="B301" s="12">
        <f t="shared" si="52"/>
        <v>17.087671232876712</v>
      </c>
      <c r="C301" s="41">
        <f>'Survival-1cycle NMA'!AD302</f>
        <v>2.639704104373228E-19</v>
      </c>
      <c r="D301" s="41">
        <f>'Survival-1cycle NMA'!AE302</f>
        <v>3.905019103987422E-2</v>
      </c>
      <c r="E301" s="12">
        <f t="shared" si="53"/>
        <v>0</v>
      </c>
      <c r="F301" s="12">
        <v>8.5559079625984902E-3</v>
      </c>
      <c r="G301" s="12">
        <v>2.5495650978067301E-5</v>
      </c>
      <c r="H301" s="12">
        <f t="shared" si="54"/>
        <v>8.5304123116204233E-3</v>
      </c>
      <c r="I301" s="41">
        <f>'Survival-1cycle NMA'!AF302</f>
        <v>8.5937399923761121E-6</v>
      </c>
      <c r="J301" s="12">
        <f t="shared" si="55"/>
        <v>0</v>
      </c>
      <c r="K301" s="41">
        <f>'Survival-1cycle NMA'!AG302</f>
        <v>3.3132110077196478E-3</v>
      </c>
      <c r="L301" s="12">
        <v>5.1711699151912602E-3</v>
      </c>
      <c r="M301" s="12">
        <v>8.5559079625984902E-3</v>
      </c>
      <c r="N301" s="12">
        <v>2.5495650978067301E-5</v>
      </c>
      <c r="O301" s="41">
        <f>'Survival-1cycle NMA'!AF302</f>
        <v>8.5937399923761121E-6</v>
      </c>
      <c r="P301" s="12">
        <f t="shared" si="56"/>
        <v>0</v>
      </c>
      <c r="Q301" s="41">
        <f>'Survival-1cycle NMA'!AG302</f>
        <v>3.3132110077196478E-3</v>
      </c>
      <c r="R301" s="12">
        <v>8.5559079625984902E-3</v>
      </c>
      <c r="S301" s="12">
        <f t="shared" si="57"/>
        <v>8.5304123116204233E-3</v>
      </c>
      <c r="T301" s="12">
        <v>2.5495650978067301E-5</v>
      </c>
      <c r="U301" s="41">
        <f>'Survival-1cycle NMA'!AH302</f>
        <v>3.9790641649100072E-15</v>
      </c>
      <c r="V301" s="12">
        <f t="shared" si="58"/>
        <v>0</v>
      </c>
      <c r="W301" s="41">
        <f>'Survival-1cycle NMA'!AI302</f>
        <v>4.7524130422417289E-6</v>
      </c>
      <c r="X301" s="41">
        <f>'Survival-1cycle NMA'!AF302</f>
        <v>8.5937399923761121E-6</v>
      </c>
      <c r="Y301" s="12">
        <f t="shared" si="59"/>
        <v>0</v>
      </c>
      <c r="Z301" s="41">
        <f>'Survival-1cycle NMA'!AG302</f>
        <v>3.3132110077196478E-3</v>
      </c>
      <c r="AA301" s="41">
        <f>'Survival-1cycle NMA'!AN302</f>
        <v>8.0563425240552842E-8</v>
      </c>
      <c r="AB301" s="12">
        <f t="shared" si="60"/>
        <v>8.0563421754921168E-8</v>
      </c>
      <c r="AC301" s="41">
        <f>'Survival-1cycle NMA'!AO302</f>
        <v>3.4856316764231779E-15</v>
      </c>
      <c r="AD301" s="41">
        <f>'Survival-1cycle NMA'!AJ302</f>
        <v>3.6505599217833308E-23</v>
      </c>
      <c r="AE301" s="12">
        <f t="shared" si="61"/>
        <v>0</v>
      </c>
      <c r="AF301" s="41">
        <f>'Survival-1cycle NMA'!AK302</f>
        <v>1.7922941358029455E-3</v>
      </c>
      <c r="AG301" s="12">
        <v>8.5559079625984902E-3</v>
      </c>
      <c r="AH301" s="12">
        <f t="shared" si="62"/>
        <v>8.5304123116204233E-3</v>
      </c>
      <c r="AI301" s="12">
        <v>2.5495650978067301E-5</v>
      </c>
      <c r="AJ301" s="41">
        <f>'Survival-1cycle NMA'!AL302</f>
        <v>1.4882362777812407E-113</v>
      </c>
      <c r="AK301" s="12">
        <f t="shared" si="63"/>
        <v>0</v>
      </c>
      <c r="AL301" s="41">
        <f>'Survival-1cycle NMA'!AM302</f>
        <v>1.7693447234887543E-7</v>
      </c>
      <c r="AM301" s="41">
        <f>'Survival-1cycle NMA'!AN302</f>
        <v>8.0563425240552842E-8</v>
      </c>
      <c r="AN301" s="12">
        <f t="shared" si="64"/>
        <v>8.0563421754921168E-8</v>
      </c>
      <c r="AO301" s="41">
        <f>'Survival-1cycle NMA'!AO302</f>
        <v>3.4856316764231779E-15</v>
      </c>
    </row>
    <row r="302" spans="1:41">
      <c r="A302" s="12">
        <v>299</v>
      </c>
      <c r="B302" s="12">
        <f t="shared" si="52"/>
        <v>17.145205479452056</v>
      </c>
      <c r="C302" s="41">
        <f>'Survival-1cycle NMA'!AD303</f>
        <v>2.0918678408879586E-19</v>
      </c>
      <c r="D302" s="41">
        <f>'Survival-1cycle NMA'!AE303</f>
        <v>3.8912465864479752E-2</v>
      </c>
      <c r="E302" s="12">
        <f t="shared" si="53"/>
        <v>0</v>
      </c>
      <c r="F302" s="12">
        <v>8.4911429894264402E-3</v>
      </c>
      <c r="G302" s="12">
        <v>2.5098882028658501E-5</v>
      </c>
      <c r="H302" s="12">
        <f t="shared" si="54"/>
        <v>8.4660441073977823E-3</v>
      </c>
      <c r="I302" s="41">
        <f>'Survival-1cycle NMA'!AF303</f>
        <v>8.2799120721288412E-6</v>
      </c>
      <c r="J302" s="12">
        <f t="shared" si="55"/>
        <v>0</v>
      </c>
      <c r="K302" s="41">
        <f>'Survival-1cycle NMA'!AG303</f>
        <v>3.2859149928044632E-3</v>
      </c>
      <c r="L302" s="12">
        <v>5.12335045631147E-3</v>
      </c>
      <c r="M302" s="12">
        <v>8.4911429894264402E-3</v>
      </c>
      <c r="N302" s="12">
        <v>2.5098882028658501E-5</v>
      </c>
      <c r="O302" s="41">
        <f>'Survival-1cycle NMA'!AF303</f>
        <v>8.2799120721288412E-6</v>
      </c>
      <c r="P302" s="12">
        <f t="shared" si="56"/>
        <v>0</v>
      </c>
      <c r="Q302" s="41">
        <f>'Survival-1cycle NMA'!AG303</f>
        <v>3.2859149928044632E-3</v>
      </c>
      <c r="R302" s="12">
        <v>8.4911429894264402E-3</v>
      </c>
      <c r="S302" s="12">
        <f t="shared" si="57"/>
        <v>8.4660441073977823E-3</v>
      </c>
      <c r="T302" s="12">
        <v>2.5098882028658501E-5</v>
      </c>
      <c r="U302" s="41">
        <f>'Survival-1cycle NMA'!AH303</f>
        <v>3.367180767891424E-15</v>
      </c>
      <c r="V302" s="12">
        <f t="shared" si="58"/>
        <v>0</v>
      </c>
      <c r="W302" s="41">
        <f>'Survival-1cycle NMA'!AI303</f>
        <v>4.6334156706298773E-6</v>
      </c>
      <c r="X302" s="41">
        <f>'Survival-1cycle NMA'!AF303</f>
        <v>8.2799120721288412E-6</v>
      </c>
      <c r="Y302" s="12">
        <f t="shared" si="59"/>
        <v>0</v>
      </c>
      <c r="Z302" s="41">
        <f>'Survival-1cycle NMA'!AG303</f>
        <v>3.2859149928044632E-3</v>
      </c>
      <c r="AA302" s="41">
        <f>'Survival-1cycle NMA'!AN303</f>
        <v>7.6324433857479879E-8</v>
      </c>
      <c r="AB302" s="12">
        <f t="shared" si="60"/>
        <v>7.6324430619669876E-8</v>
      </c>
      <c r="AC302" s="41">
        <f>'Survival-1cycle NMA'!AO303</f>
        <v>3.2378100069685255E-15</v>
      </c>
      <c r="AD302" s="41">
        <f>'Survival-1cycle NMA'!AJ303</f>
        <v>2.6680247859636945E-23</v>
      </c>
      <c r="AE302" s="12">
        <f t="shared" si="61"/>
        <v>0</v>
      </c>
      <c r="AF302" s="41">
        <f>'Survival-1cycle NMA'!AK303</f>
        <v>1.774049052437916E-3</v>
      </c>
      <c r="AG302" s="12">
        <v>8.4911429894264402E-3</v>
      </c>
      <c r="AH302" s="12">
        <f t="shared" si="62"/>
        <v>8.4660441073977823E-3</v>
      </c>
      <c r="AI302" s="12">
        <v>2.5098882028658501E-5</v>
      </c>
      <c r="AJ302" s="41">
        <f>'Survival-1cycle NMA'!AL303</f>
        <v>1.9076775198899596E-114</v>
      </c>
      <c r="AK302" s="12">
        <f t="shared" si="63"/>
        <v>0</v>
      </c>
      <c r="AL302" s="41">
        <f>'Survival-1cycle NMA'!AM303</f>
        <v>1.7130710894812581E-7</v>
      </c>
      <c r="AM302" s="41">
        <f>'Survival-1cycle NMA'!AN303</f>
        <v>7.6324433857479879E-8</v>
      </c>
      <c r="AN302" s="12">
        <f t="shared" si="64"/>
        <v>7.6324430619669876E-8</v>
      </c>
      <c r="AO302" s="41">
        <f>'Survival-1cycle NMA'!AO303</f>
        <v>3.2378100069685255E-15</v>
      </c>
    </row>
    <row r="303" spans="1:41">
      <c r="A303" s="12">
        <v>300</v>
      </c>
      <c r="B303" s="12">
        <f t="shared" si="52"/>
        <v>17.202739726027396</v>
      </c>
      <c r="C303" s="41">
        <f>'Survival-1cycle NMA'!AD304</f>
        <v>1.656920097750686E-19</v>
      </c>
      <c r="D303" s="41">
        <f>'Survival-1cycle NMA'!AE304</f>
        <v>3.8775585511215148E-2</v>
      </c>
      <c r="E303" s="12">
        <f t="shared" si="53"/>
        <v>0</v>
      </c>
      <c r="F303" s="12">
        <v>8.4270230908281406E-3</v>
      </c>
      <c r="G303" s="12">
        <v>2.47092681460116E-5</v>
      </c>
      <c r="H303" s="12">
        <f t="shared" si="54"/>
        <v>8.4023138226821288E-3</v>
      </c>
      <c r="I303" s="41">
        <f>'Survival-1cycle NMA'!AF304</f>
        <v>7.9776515533987753E-6</v>
      </c>
      <c r="J303" s="12">
        <f t="shared" si="55"/>
        <v>0</v>
      </c>
      <c r="K303" s="41">
        <f>'Survival-1cycle NMA'!AG304</f>
        <v>3.2589123604872317E-3</v>
      </c>
      <c r="L303" s="12">
        <v>5.0760829790750198E-3</v>
      </c>
      <c r="M303" s="12">
        <v>8.4270230908281406E-3</v>
      </c>
      <c r="N303" s="12">
        <v>2.47092681460116E-5</v>
      </c>
      <c r="O303" s="41">
        <f>'Survival-1cycle NMA'!AF304</f>
        <v>7.9776515533987753E-6</v>
      </c>
      <c r="P303" s="12">
        <f t="shared" si="56"/>
        <v>0</v>
      </c>
      <c r="Q303" s="41">
        <f>'Survival-1cycle NMA'!AG304</f>
        <v>3.2589123604872317E-3</v>
      </c>
      <c r="R303" s="12">
        <v>8.4270230908281406E-3</v>
      </c>
      <c r="S303" s="12">
        <f t="shared" si="57"/>
        <v>8.4023138226821288E-3</v>
      </c>
      <c r="T303" s="12">
        <v>2.47092681460116E-5</v>
      </c>
      <c r="U303" s="41">
        <f>'Survival-1cycle NMA'!AH304</f>
        <v>2.8485948034271489E-15</v>
      </c>
      <c r="V303" s="12">
        <f t="shared" si="58"/>
        <v>0</v>
      </c>
      <c r="W303" s="41">
        <f>'Survival-1cycle NMA'!AI304</f>
        <v>4.5176457724559038E-6</v>
      </c>
      <c r="X303" s="41">
        <f>'Survival-1cycle NMA'!AF304</f>
        <v>7.9776515533987753E-6</v>
      </c>
      <c r="Y303" s="12">
        <f t="shared" si="59"/>
        <v>0</v>
      </c>
      <c r="Z303" s="41">
        <f>'Survival-1cycle NMA'!AG304</f>
        <v>3.2589123604872317E-3</v>
      </c>
      <c r="AA303" s="41">
        <f>'Survival-1cycle NMA'!AN304</f>
        <v>7.2309457543147006E-8</v>
      </c>
      <c r="AB303" s="12">
        <f t="shared" si="60"/>
        <v>7.2309454535079522E-8</v>
      </c>
      <c r="AC303" s="41">
        <f>'Survival-1cycle NMA'!AO304</f>
        <v>3.0080674878638957E-15</v>
      </c>
      <c r="AD303" s="41">
        <f>'Survival-1cycle NMA'!AJ304</f>
        <v>1.9482642818398324E-23</v>
      </c>
      <c r="AE303" s="12">
        <f t="shared" si="61"/>
        <v>0</v>
      </c>
      <c r="AF303" s="41">
        <f>'Survival-1cycle NMA'!AK304</f>
        <v>1.7560338268668529E-3</v>
      </c>
      <c r="AG303" s="12">
        <v>8.4270230908281406E-3</v>
      </c>
      <c r="AH303" s="12">
        <f t="shared" si="62"/>
        <v>8.4023138226821288E-3</v>
      </c>
      <c r="AI303" s="12">
        <v>2.47092681460116E-5</v>
      </c>
      <c r="AJ303" s="41">
        <f>'Survival-1cycle NMA'!AL304</f>
        <v>2.4221900608197557E-115</v>
      </c>
      <c r="AK303" s="12">
        <f t="shared" si="63"/>
        <v>0</v>
      </c>
      <c r="AL303" s="41">
        <f>'Survival-1cycle NMA'!AM304</f>
        <v>1.6587041535248179E-7</v>
      </c>
      <c r="AM303" s="41">
        <f>'Survival-1cycle NMA'!AN304</f>
        <v>7.2309457543147006E-8</v>
      </c>
      <c r="AN303" s="12">
        <f t="shared" si="64"/>
        <v>7.2309454535079522E-8</v>
      </c>
      <c r="AO303" s="41">
        <f>'Survival-1cycle NMA'!AO304</f>
        <v>3.0080674878638957E-15</v>
      </c>
    </row>
    <row r="304" spans="1:41">
      <c r="A304" s="12">
        <v>301</v>
      </c>
      <c r="B304" s="12">
        <f t="shared" si="52"/>
        <v>17.260273972602739</v>
      </c>
      <c r="C304" s="41">
        <f>'Survival-1cycle NMA'!AD305</f>
        <v>1.3117693519811502E-19</v>
      </c>
      <c r="D304" s="41">
        <f>'Survival-1cycle NMA'!AE305</f>
        <v>3.8639542364822275E-2</v>
      </c>
      <c r="E304" s="12">
        <f t="shared" si="53"/>
        <v>0</v>
      </c>
      <c r="F304" s="12">
        <v>8.3635402115507899E-3</v>
      </c>
      <c r="G304" s="12">
        <v>2.4326662158462298E-5</v>
      </c>
      <c r="H304" s="12">
        <f t="shared" si="54"/>
        <v>8.3392135493923283E-3</v>
      </c>
      <c r="I304" s="41">
        <f>'Survival-1cycle NMA'!AF305</f>
        <v>7.6865279668274928E-6</v>
      </c>
      <c r="J304" s="12">
        <f t="shared" si="55"/>
        <v>0</v>
      </c>
      <c r="K304" s="41">
        <f>'Survival-1cycle NMA'!AG305</f>
        <v>3.2321991857179062E-3</v>
      </c>
      <c r="L304" s="12">
        <v>5.0293597819699703E-3</v>
      </c>
      <c r="M304" s="12">
        <v>8.3635402115507899E-3</v>
      </c>
      <c r="N304" s="12">
        <v>2.4326662158462298E-5</v>
      </c>
      <c r="O304" s="41">
        <f>'Survival-1cycle NMA'!AF305</f>
        <v>7.6865279668274928E-6</v>
      </c>
      <c r="P304" s="12">
        <f t="shared" si="56"/>
        <v>0</v>
      </c>
      <c r="Q304" s="41">
        <f>'Survival-1cycle NMA'!AG305</f>
        <v>3.2321991857179062E-3</v>
      </c>
      <c r="R304" s="12">
        <v>8.3635402115507899E-3</v>
      </c>
      <c r="S304" s="12">
        <f t="shared" si="57"/>
        <v>8.3392135493923283E-3</v>
      </c>
      <c r="T304" s="12">
        <v>2.4326662158462298E-5</v>
      </c>
      <c r="U304" s="41">
        <f>'Survival-1cycle NMA'!AH305</f>
        <v>2.4092057372166865E-15</v>
      </c>
      <c r="V304" s="12">
        <f t="shared" si="58"/>
        <v>0</v>
      </c>
      <c r="W304" s="41">
        <f>'Survival-1cycle NMA'!AI305</f>
        <v>4.4050090074557185E-6</v>
      </c>
      <c r="X304" s="41">
        <f>'Survival-1cycle NMA'!AF305</f>
        <v>7.6865279668274928E-6</v>
      </c>
      <c r="Y304" s="12">
        <f t="shared" si="59"/>
        <v>0</v>
      </c>
      <c r="Z304" s="41">
        <f>'Survival-1cycle NMA'!AG305</f>
        <v>3.2321991857179062E-3</v>
      </c>
      <c r="AA304" s="41">
        <f>'Survival-1cycle NMA'!AN305</f>
        <v>6.8506605639977493E-8</v>
      </c>
      <c r="AB304" s="12">
        <f t="shared" si="60"/>
        <v>6.8506602844925852E-8</v>
      </c>
      <c r="AC304" s="41">
        <f>'Survival-1cycle NMA'!AO305</f>
        <v>2.7950516411218849E-15</v>
      </c>
      <c r="AD304" s="41">
        <f>'Survival-1cycle NMA'!AJ305</f>
        <v>1.4214570006258804E-23</v>
      </c>
      <c r="AE304" s="12">
        <f t="shared" si="61"/>
        <v>0</v>
      </c>
      <c r="AF304" s="41">
        <f>'Survival-1cycle NMA'!AK305</f>
        <v>1.7382449862245687E-3</v>
      </c>
      <c r="AG304" s="12">
        <v>8.3635402115507899E-3</v>
      </c>
      <c r="AH304" s="12">
        <f t="shared" si="62"/>
        <v>8.3392135493923283E-3</v>
      </c>
      <c r="AI304" s="12">
        <v>2.4326662158462298E-5</v>
      </c>
      <c r="AJ304" s="41">
        <f>'Survival-1cycle NMA'!AL305</f>
        <v>3.0463227692854619E-116</v>
      </c>
      <c r="AK304" s="12">
        <f t="shared" si="63"/>
        <v>0</v>
      </c>
      <c r="AL304" s="41">
        <f>'Survival-1cycle NMA'!AM305</f>
        <v>1.6061753159196412E-7</v>
      </c>
      <c r="AM304" s="41">
        <f>'Survival-1cycle NMA'!AN305</f>
        <v>6.8506605639977493E-8</v>
      </c>
      <c r="AN304" s="12">
        <f t="shared" si="64"/>
        <v>6.8506602844925852E-8</v>
      </c>
      <c r="AO304" s="41">
        <f>'Survival-1cycle NMA'!AO305</f>
        <v>2.7950516411218849E-15</v>
      </c>
    </row>
    <row r="305" spans="1:41">
      <c r="A305" s="12">
        <v>302</v>
      </c>
      <c r="B305" s="12">
        <f t="shared" si="52"/>
        <v>17.317808219178083</v>
      </c>
      <c r="C305" s="41">
        <f>'Survival-1cycle NMA'!AD306</f>
        <v>1.0380117019712684E-19</v>
      </c>
      <c r="D305" s="41">
        <f>'Survival-1cycle NMA'!AE306</f>
        <v>3.8504328901655553E-2</v>
      </c>
      <c r="E305" s="12">
        <f t="shared" si="53"/>
        <v>0</v>
      </c>
      <c r="F305" s="12">
        <v>8.3006864180482001E-3</v>
      </c>
      <c r="G305" s="12">
        <v>2.3950920302053802E-5</v>
      </c>
      <c r="H305" s="12">
        <f t="shared" si="54"/>
        <v>8.2767354977461467E-3</v>
      </c>
      <c r="I305" s="41">
        <f>'Survival-1cycle NMA'!AF306</f>
        <v>7.4061270217685602E-6</v>
      </c>
      <c r="J305" s="12">
        <f t="shared" si="55"/>
        <v>0</v>
      </c>
      <c r="K305" s="41">
        <f>'Survival-1cycle NMA'!AG306</f>
        <v>3.2057716066043475E-3</v>
      </c>
      <c r="L305" s="12">
        <v>4.9831732901444003E-3</v>
      </c>
      <c r="M305" s="12">
        <v>8.3006864180482001E-3</v>
      </c>
      <c r="N305" s="12">
        <v>2.3950920302053802E-5</v>
      </c>
      <c r="O305" s="41">
        <f>'Survival-1cycle NMA'!AF306</f>
        <v>7.4061270217685602E-6</v>
      </c>
      <c r="P305" s="12">
        <f t="shared" si="56"/>
        <v>0</v>
      </c>
      <c r="Q305" s="41">
        <f>'Survival-1cycle NMA'!AG306</f>
        <v>3.2057716066043475E-3</v>
      </c>
      <c r="R305" s="12">
        <v>8.3006864180482001E-3</v>
      </c>
      <c r="S305" s="12">
        <f t="shared" si="57"/>
        <v>8.2767354977461467E-3</v>
      </c>
      <c r="T305" s="12">
        <v>2.3950920302053802E-5</v>
      </c>
      <c r="U305" s="41">
        <f>'Survival-1cycle NMA'!AH306</f>
        <v>2.0370246016070541E-15</v>
      </c>
      <c r="V305" s="12">
        <f t="shared" si="58"/>
        <v>0</v>
      </c>
      <c r="W305" s="41">
        <f>'Survival-1cycle NMA'!AI306</f>
        <v>4.2954139938652906E-6</v>
      </c>
      <c r="X305" s="41">
        <f>'Survival-1cycle NMA'!AF306</f>
        <v>7.4061270217685602E-6</v>
      </c>
      <c r="Y305" s="12">
        <f t="shared" si="59"/>
        <v>0</v>
      </c>
      <c r="Z305" s="41">
        <f>'Survival-1cycle NMA'!AG306</f>
        <v>3.2057716066043475E-3</v>
      </c>
      <c r="AA305" s="41">
        <f>'Survival-1cycle NMA'!AN306</f>
        <v>6.4904621463278741E-8</v>
      </c>
      <c r="AB305" s="12">
        <f t="shared" si="60"/>
        <v>6.4904618865765056E-8</v>
      </c>
      <c r="AC305" s="41">
        <f>'Survival-1cycle NMA'!AO306</f>
        <v>2.5975136790948022E-15</v>
      </c>
      <c r="AD305" s="41">
        <f>'Survival-1cycle NMA'!AJ306</f>
        <v>1.0362096985114782E-23</v>
      </c>
      <c r="AE305" s="12">
        <f t="shared" si="61"/>
        <v>0</v>
      </c>
      <c r="AF305" s="41">
        <f>'Survival-1cycle NMA'!AK306</f>
        <v>1.7206791190670753E-3</v>
      </c>
      <c r="AG305" s="12">
        <v>8.3006864180482001E-3</v>
      </c>
      <c r="AH305" s="12">
        <f t="shared" si="62"/>
        <v>8.2767354977461467E-3</v>
      </c>
      <c r="AI305" s="12">
        <v>2.3950920302053802E-5</v>
      </c>
      <c r="AJ305" s="41">
        <f>'Survival-1cycle NMA'!AL306</f>
        <v>3.7949174331007291E-117</v>
      </c>
      <c r="AK305" s="12">
        <f t="shared" si="63"/>
        <v>0</v>
      </c>
      <c r="AL305" s="41">
        <f>'Survival-1cycle NMA'!AM306</f>
        <v>1.5554185898689094E-7</v>
      </c>
      <c r="AM305" s="41">
        <f>'Survival-1cycle NMA'!AN306</f>
        <v>6.4904621463278741E-8</v>
      </c>
      <c r="AN305" s="12">
        <f t="shared" si="64"/>
        <v>6.4904618865765056E-8</v>
      </c>
      <c r="AO305" s="41">
        <f>'Survival-1cycle NMA'!AO306</f>
        <v>2.5975136790948022E-15</v>
      </c>
    </row>
    <row r="306" spans="1:41">
      <c r="A306" s="12">
        <v>303</v>
      </c>
      <c r="B306" s="12">
        <f t="shared" si="52"/>
        <v>17.375342465753423</v>
      </c>
      <c r="C306" s="41">
        <f>'Survival-1cycle NMA'!AD307</f>
        <v>8.2098672997736621E-20</v>
      </c>
      <c r="D306" s="41">
        <f>'Survival-1cycle NMA'!AE307</f>
        <v>3.8369937688297454E-2</v>
      </c>
      <c r="E306" s="12">
        <f t="shared" si="53"/>
        <v>0</v>
      </c>
      <c r="F306" s="12">
        <v>8.2384538963148294E-3</v>
      </c>
      <c r="G306" s="12">
        <v>2.3581902132688E-5</v>
      </c>
      <c r="H306" s="12">
        <f t="shared" si="54"/>
        <v>8.2148719941821415E-3</v>
      </c>
      <c r="I306" s="41">
        <f>'Survival-1cycle NMA'!AF307</f>
        <v>7.1360499919890479E-6</v>
      </c>
      <c r="J306" s="12">
        <f t="shared" si="55"/>
        <v>0</v>
      </c>
      <c r="K306" s="41">
        <f>'Survival-1cycle NMA'!AG307</f>
        <v>3.1796258232212366E-3</v>
      </c>
      <c r="L306" s="12">
        <v>4.9375160529996302E-3</v>
      </c>
      <c r="M306" s="12">
        <v>8.2384538963148294E-3</v>
      </c>
      <c r="N306" s="12">
        <v>2.3581902132688E-5</v>
      </c>
      <c r="O306" s="41">
        <f>'Survival-1cycle NMA'!AF307</f>
        <v>7.1360499919890479E-6</v>
      </c>
      <c r="P306" s="12">
        <f t="shared" si="56"/>
        <v>0</v>
      </c>
      <c r="Q306" s="41">
        <f>'Survival-1cycle NMA'!AG307</f>
        <v>3.1796258232212366E-3</v>
      </c>
      <c r="R306" s="12">
        <v>8.2384538963148294E-3</v>
      </c>
      <c r="S306" s="12">
        <f t="shared" si="57"/>
        <v>8.2148719941821415E-3</v>
      </c>
      <c r="T306" s="12">
        <v>2.3581902132688E-5</v>
      </c>
      <c r="U306" s="41">
        <f>'Survival-1cycle NMA'!AH307</f>
        <v>1.7218608105928367E-15</v>
      </c>
      <c r="V306" s="12">
        <f t="shared" si="58"/>
        <v>0</v>
      </c>
      <c r="W306" s="41">
        <f>'Survival-1cycle NMA'!AI307</f>
        <v>4.1887722092894489E-6</v>
      </c>
      <c r="X306" s="41">
        <f>'Survival-1cycle NMA'!AF307</f>
        <v>7.1360499919890479E-6</v>
      </c>
      <c r="Y306" s="12">
        <f t="shared" si="59"/>
        <v>0</v>
      </c>
      <c r="Z306" s="41">
        <f>'Survival-1cycle NMA'!AG307</f>
        <v>3.1796258232212366E-3</v>
      </c>
      <c r="AA306" s="41">
        <f>'Survival-1cycle NMA'!AN307</f>
        <v>6.1492848347190095E-8</v>
      </c>
      <c r="AB306" s="12">
        <f t="shared" si="60"/>
        <v>6.1492845932889729E-8</v>
      </c>
      <c r="AC306" s="41">
        <f>'Survival-1cycle NMA'!AO307</f>
        <v>2.4143003620421571E-15</v>
      </c>
      <c r="AD306" s="41">
        <f>'Survival-1cycle NMA'!AJ307</f>
        <v>7.5472696067831491E-24</v>
      </c>
      <c r="AE306" s="12">
        <f t="shared" si="61"/>
        <v>0</v>
      </c>
      <c r="AF306" s="41">
        <f>'Survival-1cycle NMA'!AK307</f>
        <v>1.7033328741239741E-3</v>
      </c>
      <c r="AG306" s="12">
        <v>8.2384538963148294E-3</v>
      </c>
      <c r="AH306" s="12">
        <f t="shared" si="62"/>
        <v>8.2148719941821415E-3</v>
      </c>
      <c r="AI306" s="12">
        <v>2.3581902132688E-5</v>
      </c>
      <c r="AJ306" s="41">
        <f>'Survival-1cycle NMA'!AL307</f>
        <v>4.6825426831832338E-118</v>
      </c>
      <c r="AK306" s="12">
        <f t="shared" si="63"/>
        <v>0</v>
      </c>
      <c r="AL306" s="41">
        <f>'Survival-1cycle NMA'!AM307</f>
        <v>1.5063704964065823E-7</v>
      </c>
      <c r="AM306" s="41">
        <f>'Survival-1cycle NMA'!AN307</f>
        <v>6.1492848347190095E-8</v>
      </c>
      <c r="AN306" s="12">
        <f t="shared" si="64"/>
        <v>6.1492845932889729E-8</v>
      </c>
      <c r="AO306" s="41">
        <f>'Survival-1cycle NMA'!AO307</f>
        <v>2.4143003620421571E-15</v>
      </c>
    </row>
    <row r="307" spans="1:41">
      <c r="A307" s="12">
        <v>304</v>
      </c>
      <c r="B307" s="12">
        <f t="shared" si="52"/>
        <v>17.432876712328767</v>
      </c>
      <c r="C307" s="41">
        <f>'Survival-1cycle NMA'!AD308</f>
        <v>6.4902198027337842E-20</v>
      </c>
      <c r="D307" s="41">
        <f>'Survival-1cycle NMA'!AE308</f>
        <v>3.8236361380198959E-2</v>
      </c>
      <c r="E307" s="12">
        <f t="shared" si="53"/>
        <v>0</v>
      </c>
      <c r="F307" s="12">
        <v>8.1768349497642594E-3</v>
      </c>
      <c r="G307" s="12">
        <v>2.32194704407749E-5</v>
      </c>
      <c r="H307" s="12">
        <f t="shared" si="54"/>
        <v>8.1536154793234849E-3</v>
      </c>
      <c r="I307" s="41">
        <f>'Survival-1cycle NMA'!AF308</f>
        <v>6.8759131249430961E-6</v>
      </c>
      <c r="J307" s="12">
        <f t="shared" si="55"/>
        <v>0</v>
      </c>
      <c r="K307" s="41">
        <f>'Survival-1cycle NMA'!AG308</f>
        <v>3.1537580964447649E-3</v>
      </c>
      <c r="L307" s="12">
        <v>4.8923807418353796E-3</v>
      </c>
      <c r="M307" s="12">
        <v>8.1768349497642594E-3</v>
      </c>
      <c r="N307" s="12">
        <v>2.32194704407749E-5</v>
      </c>
      <c r="O307" s="41">
        <f>'Survival-1cycle NMA'!AF308</f>
        <v>6.8759131249430961E-6</v>
      </c>
      <c r="P307" s="12">
        <f t="shared" si="56"/>
        <v>0</v>
      </c>
      <c r="Q307" s="41">
        <f>'Survival-1cycle NMA'!AG308</f>
        <v>3.1537580964447649E-3</v>
      </c>
      <c r="R307" s="12">
        <v>8.1768349497642594E-3</v>
      </c>
      <c r="S307" s="12">
        <f t="shared" si="57"/>
        <v>8.1536154793234849E-3</v>
      </c>
      <c r="T307" s="12">
        <v>2.32194704407749E-5</v>
      </c>
      <c r="U307" s="41">
        <f>'Survival-1cycle NMA'!AH308</f>
        <v>1.455054961332898E-15</v>
      </c>
      <c r="V307" s="12">
        <f t="shared" si="58"/>
        <v>0</v>
      </c>
      <c r="W307" s="41">
        <f>'Survival-1cycle NMA'!AI308</f>
        <v>4.0849978951067087E-6</v>
      </c>
      <c r="X307" s="41">
        <f>'Survival-1cycle NMA'!AF308</f>
        <v>6.8759131249430961E-6</v>
      </c>
      <c r="Y307" s="12">
        <f t="shared" si="59"/>
        <v>0</v>
      </c>
      <c r="Z307" s="41">
        <f>'Survival-1cycle NMA'!AG308</f>
        <v>3.1537580964447649E-3</v>
      </c>
      <c r="AA307" s="41">
        <f>'Survival-1cycle NMA'!AN308</f>
        <v>5.8261197517409918E-8</v>
      </c>
      <c r="AB307" s="12">
        <f t="shared" si="60"/>
        <v>5.8261195273063405E-8</v>
      </c>
      <c r="AC307" s="41">
        <f>'Survival-1cycle NMA'!AO308</f>
        <v>2.2443465102415663E-15</v>
      </c>
      <c r="AD307" s="41">
        <f>'Survival-1cycle NMA'!AJ308</f>
        <v>5.4923800134152984E-24</v>
      </c>
      <c r="AE307" s="12">
        <f t="shared" si="61"/>
        <v>0</v>
      </c>
      <c r="AF307" s="41">
        <f>'Survival-1cycle NMA'!AK308</f>
        <v>1.6862029590795477E-3</v>
      </c>
      <c r="AG307" s="12">
        <v>8.1768349497642594E-3</v>
      </c>
      <c r="AH307" s="12">
        <f t="shared" si="62"/>
        <v>8.1536154793234849E-3</v>
      </c>
      <c r="AI307" s="12">
        <v>2.32194704407749E-5</v>
      </c>
      <c r="AJ307" s="41">
        <f>'Survival-1cycle NMA'!AL308</f>
        <v>5.7227984416434088E-119</v>
      </c>
      <c r="AK307" s="12">
        <f t="shared" si="63"/>
        <v>0</v>
      </c>
      <c r="AL307" s="41">
        <f>'Survival-1cycle NMA'!AM308</f>
        <v>1.458969963774772E-7</v>
      </c>
      <c r="AM307" s="41">
        <f>'Survival-1cycle NMA'!AN308</f>
        <v>5.8261197517409918E-8</v>
      </c>
      <c r="AN307" s="12">
        <f t="shared" si="64"/>
        <v>5.8261195273063405E-8</v>
      </c>
      <c r="AO307" s="41">
        <f>'Survival-1cycle NMA'!AO308</f>
        <v>2.2443465102415663E-15</v>
      </c>
    </row>
    <row r="308" spans="1:41">
      <c r="A308" s="12">
        <v>305</v>
      </c>
      <c r="B308" s="12">
        <f t="shared" si="52"/>
        <v>17.490410958904111</v>
      </c>
      <c r="C308" s="41">
        <f>'Survival-1cycle NMA'!AD309</f>
        <v>5.1282868948239224E-20</v>
      </c>
      <c r="D308" s="41">
        <f>'Survival-1cycle NMA'!AE309</f>
        <v>3.8103592720344089E-2</v>
      </c>
      <c r="E308" s="12">
        <f t="shared" si="53"/>
        <v>0</v>
      </c>
      <c r="F308" s="12">
        <v>8.1158219971511694E-3</v>
      </c>
      <c r="G308" s="12">
        <v>2.2863491168300999E-5</v>
      </c>
      <c r="H308" s="12">
        <f t="shared" si="54"/>
        <v>8.0929585059828692E-3</v>
      </c>
      <c r="I308" s="41">
        <f>'Survival-1cycle NMA'!AF309</f>
        <v>6.6253470737026739E-6</v>
      </c>
      <c r="J308" s="12">
        <f t="shared" si="55"/>
        <v>0</v>
      </c>
      <c r="K308" s="41">
        <f>'Survival-1cycle NMA'!AG309</f>
        <v>3.1281647468124328E-3</v>
      </c>
      <c r="L308" s="12">
        <v>4.8477601475457703E-3</v>
      </c>
      <c r="M308" s="12">
        <v>8.1158219971511694E-3</v>
      </c>
      <c r="N308" s="12">
        <v>2.2863491168300999E-5</v>
      </c>
      <c r="O308" s="41">
        <f>'Survival-1cycle NMA'!AF309</f>
        <v>6.6253470737026739E-6</v>
      </c>
      <c r="P308" s="12">
        <f t="shared" si="56"/>
        <v>0</v>
      </c>
      <c r="Q308" s="41">
        <f>'Survival-1cycle NMA'!AG309</f>
        <v>3.1281647468124328E-3</v>
      </c>
      <c r="R308" s="12">
        <v>8.1158219971511694E-3</v>
      </c>
      <c r="S308" s="12">
        <f t="shared" si="57"/>
        <v>8.0929585059828692E-3</v>
      </c>
      <c r="T308" s="12">
        <v>2.2863491168300999E-5</v>
      </c>
      <c r="U308" s="41">
        <f>'Survival-1cycle NMA'!AH309</f>
        <v>1.2292509405891113E-15</v>
      </c>
      <c r="V308" s="12">
        <f t="shared" si="58"/>
        <v>0</v>
      </c>
      <c r="W308" s="41">
        <f>'Survival-1cycle NMA'!AI309</f>
        <v>3.9840079642759269E-6</v>
      </c>
      <c r="X308" s="41">
        <f>'Survival-1cycle NMA'!AF309</f>
        <v>6.6253470737026739E-6</v>
      </c>
      <c r="Y308" s="12">
        <f t="shared" si="59"/>
        <v>0</v>
      </c>
      <c r="Z308" s="41">
        <f>'Survival-1cycle NMA'!AG309</f>
        <v>3.1281647468124328E-3</v>
      </c>
      <c r="AA308" s="41">
        <f>'Survival-1cycle NMA'!AN309</f>
        <v>5.5200117691963481E-8</v>
      </c>
      <c r="AB308" s="12">
        <f t="shared" si="60"/>
        <v>5.5200115605295367E-8</v>
      </c>
      <c r="AC308" s="41">
        <f>'Survival-1cycle NMA'!AO309</f>
        <v>2.0866681168085733E-15</v>
      </c>
      <c r="AD308" s="41">
        <f>'Survival-1cycle NMA'!AJ309</f>
        <v>3.9935581276102079E-24</v>
      </c>
      <c r="AE308" s="12">
        <f t="shared" si="61"/>
        <v>0</v>
      </c>
      <c r="AF308" s="41">
        <f>'Survival-1cycle NMA'!AK309</f>
        <v>1.6692861393817044E-3</v>
      </c>
      <c r="AG308" s="12">
        <v>8.1158219971511694E-3</v>
      </c>
      <c r="AH308" s="12">
        <f t="shared" si="62"/>
        <v>8.0929585059828692E-3</v>
      </c>
      <c r="AI308" s="12">
        <v>2.2863491168300999E-5</v>
      </c>
      <c r="AJ308" s="41">
        <f>'Survival-1cycle NMA'!AL309</f>
        <v>6.9275034473783709E-120</v>
      </c>
      <c r="AK308" s="12">
        <f t="shared" si="63"/>
        <v>0</v>
      </c>
      <c r="AL308" s="41">
        <f>'Survival-1cycle NMA'!AM309</f>
        <v>1.4131582310525053E-7</v>
      </c>
      <c r="AM308" s="41">
        <f>'Survival-1cycle NMA'!AN309</f>
        <v>5.5200117691963481E-8</v>
      </c>
      <c r="AN308" s="12">
        <f t="shared" si="64"/>
        <v>5.5200115605295367E-8</v>
      </c>
      <c r="AO308" s="41">
        <f>'Survival-1cycle NMA'!AO309</f>
        <v>2.0866681168085733E-15</v>
      </c>
    </row>
    <row r="309" spans="1:41">
      <c r="A309" s="12">
        <v>306</v>
      </c>
      <c r="B309" s="12">
        <f t="shared" si="52"/>
        <v>17.547945205479451</v>
      </c>
      <c r="C309" s="41">
        <f>'Survival-1cycle NMA'!AD310</f>
        <v>4.050187423001717E-20</v>
      </c>
      <c r="D309" s="41">
        <f>'Survival-1cycle NMA'!AE310</f>
        <v>3.797162453793998E-2</v>
      </c>
      <c r="E309" s="12">
        <f t="shared" si="53"/>
        <v>0</v>
      </c>
      <c r="F309" s="12">
        <v>8.0554075705356002E-3</v>
      </c>
      <c r="G309" s="12">
        <v>2.25138333282445E-5</v>
      </c>
      <c r="H309" s="12">
        <f t="shared" si="54"/>
        <v>8.0328937372073552E-3</v>
      </c>
      <c r="I309" s="41">
        <f>'Survival-1cycle NMA'!AF310</f>
        <v>6.3839963506670417E-6</v>
      </c>
      <c r="J309" s="12">
        <f t="shared" si="55"/>
        <v>0</v>
      </c>
      <c r="K309" s="41">
        <f>'Survival-1cycle NMA'!AG310</f>
        <v>3.1028421534075338E-3</v>
      </c>
      <c r="L309" s="12">
        <v>4.8036471783646601E-3</v>
      </c>
      <c r="M309" s="12">
        <v>8.0554075705356002E-3</v>
      </c>
      <c r="N309" s="12">
        <v>2.25138333282445E-5</v>
      </c>
      <c r="O309" s="41">
        <f>'Survival-1cycle NMA'!AF310</f>
        <v>6.3839963506670417E-6</v>
      </c>
      <c r="P309" s="12">
        <f t="shared" si="56"/>
        <v>0</v>
      </c>
      <c r="Q309" s="41">
        <f>'Survival-1cycle NMA'!AG310</f>
        <v>3.1028421534075338E-3</v>
      </c>
      <c r="R309" s="12">
        <v>8.0554075705356002E-3</v>
      </c>
      <c r="S309" s="12">
        <f t="shared" si="57"/>
        <v>8.0328937372073552E-3</v>
      </c>
      <c r="T309" s="12">
        <v>2.25138333282445E-5</v>
      </c>
      <c r="U309" s="41">
        <f>'Survival-1cycle NMA'!AH310</f>
        <v>1.0382016145855517E-15</v>
      </c>
      <c r="V309" s="12">
        <f t="shared" si="58"/>
        <v>0</v>
      </c>
      <c r="W309" s="41">
        <f>'Survival-1cycle NMA'!AI310</f>
        <v>3.8857219124170805E-6</v>
      </c>
      <c r="X309" s="41">
        <f>'Survival-1cycle NMA'!AF310</f>
        <v>6.3839963506670417E-6</v>
      </c>
      <c r="Y309" s="12">
        <f t="shared" si="59"/>
        <v>0</v>
      </c>
      <c r="Z309" s="41">
        <f>'Survival-1cycle NMA'!AG310</f>
        <v>3.1028421534075338E-3</v>
      </c>
      <c r="AA309" s="41">
        <f>'Survival-1cycle NMA'!AN310</f>
        <v>5.2300566316642138E-8</v>
      </c>
      <c r="AB309" s="12">
        <f t="shared" si="60"/>
        <v>5.2300564376286128E-8</v>
      </c>
      <c r="AC309" s="41">
        <f>'Survival-1cycle NMA'!AO310</f>
        <v>1.9403560119197831E-15</v>
      </c>
      <c r="AD309" s="41">
        <f>'Survival-1cycle NMA'!AJ310</f>
        <v>2.90127152530785E-24</v>
      </c>
      <c r="AE309" s="12">
        <f t="shared" si="61"/>
        <v>0</v>
      </c>
      <c r="AF309" s="41">
        <f>'Survival-1cycle NMA'!AK310</f>
        <v>1.6525792370781971E-3</v>
      </c>
      <c r="AG309" s="12">
        <v>8.0554075705356002E-3</v>
      </c>
      <c r="AH309" s="12">
        <f t="shared" si="62"/>
        <v>8.0328937372073552E-3</v>
      </c>
      <c r="AI309" s="12">
        <v>2.25138333282445E-5</v>
      </c>
      <c r="AJ309" s="41">
        <f>'Survival-1cycle NMA'!AL310</f>
        <v>8.3057902412867829E-121</v>
      </c>
      <c r="AK309" s="12">
        <f t="shared" si="63"/>
        <v>0</v>
      </c>
      <c r="AL309" s="41">
        <f>'Survival-1cycle NMA'!AM310</f>
        <v>1.3688787558474975E-7</v>
      </c>
      <c r="AM309" s="41">
        <f>'Survival-1cycle NMA'!AN310</f>
        <v>5.2300566316642138E-8</v>
      </c>
      <c r="AN309" s="12">
        <f t="shared" si="64"/>
        <v>5.2300564376286128E-8</v>
      </c>
      <c r="AO309" s="41">
        <f>'Survival-1cycle NMA'!AO310</f>
        <v>1.9403560119197831E-15</v>
      </c>
    </row>
    <row r="310" spans="1:41">
      <c r="A310" s="12">
        <v>307</v>
      </c>
      <c r="B310" s="12">
        <f t="shared" si="52"/>
        <v>17.605479452054794</v>
      </c>
      <c r="C310" s="41">
        <f>'Survival-1cycle NMA'!AD311</f>
        <v>3.1971873500128334E-20</v>
      </c>
      <c r="D310" s="41">
        <f>'Survival-1cycle NMA'!AE311</f>
        <v>3.7840449747129433E-2</v>
      </c>
      <c r="E310" s="12">
        <f t="shared" si="53"/>
        <v>0</v>
      </c>
      <c r="F310" s="12">
        <v>7.9955843132887804E-3</v>
      </c>
      <c r="G310" s="12">
        <v>2.21703689262618E-5</v>
      </c>
      <c r="H310" s="12">
        <f t="shared" si="54"/>
        <v>7.9734139443625191E-3</v>
      </c>
      <c r="I310" s="41">
        <f>'Survival-1cycle NMA'!AF311</f>
        <v>6.1515188022071636E-6</v>
      </c>
      <c r="J310" s="12">
        <f t="shared" si="55"/>
        <v>0</v>
      </c>
      <c r="K310" s="41">
        <f>'Survival-1cycle NMA'!AG311</f>
        <v>3.0777867527674798E-3</v>
      </c>
      <c r="L310" s="12">
        <v>4.76003485765951E-3</v>
      </c>
      <c r="M310" s="12">
        <v>7.9955843132887804E-3</v>
      </c>
      <c r="N310" s="12">
        <v>2.21703689262618E-5</v>
      </c>
      <c r="O310" s="41">
        <f>'Survival-1cycle NMA'!AF311</f>
        <v>6.1515188022071636E-6</v>
      </c>
      <c r="P310" s="12">
        <f t="shared" si="56"/>
        <v>0</v>
      </c>
      <c r="Q310" s="41">
        <f>'Survival-1cycle NMA'!AG311</f>
        <v>3.0777867527674798E-3</v>
      </c>
      <c r="R310" s="12">
        <v>7.9955843132887804E-3</v>
      </c>
      <c r="S310" s="12">
        <f t="shared" si="57"/>
        <v>7.9734139443625191E-3</v>
      </c>
      <c r="T310" s="12">
        <v>2.21703689262618E-5</v>
      </c>
      <c r="U310" s="41">
        <f>'Survival-1cycle NMA'!AH311</f>
        <v>8.7660320452550056E-16</v>
      </c>
      <c r="V310" s="12">
        <f t="shared" si="58"/>
        <v>0</v>
      </c>
      <c r="W310" s="41">
        <f>'Survival-1cycle NMA'!AI311</f>
        <v>3.7900617320419735E-6</v>
      </c>
      <c r="X310" s="41">
        <f>'Survival-1cycle NMA'!AF311</f>
        <v>6.1515188022071636E-6</v>
      </c>
      <c r="Y310" s="12">
        <f t="shared" si="59"/>
        <v>0</v>
      </c>
      <c r="Z310" s="41">
        <f>'Survival-1cycle NMA'!AG311</f>
        <v>3.0777867527674798E-3</v>
      </c>
      <c r="AA310" s="41">
        <f>'Survival-1cycle NMA'!AN311</f>
        <v>4.9553982346804686E-8</v>
      </c>
      <c r="AB310" s="12">
        <f t="shared" si="60"/>
        <v>4.9553980542234655E-8</v>
      </c>
      <c r="AC310" s="41">
        <f>'Survival-1cycle NMA'!AO311</f>
        <v>1.8045700332699626E-15</v>
      </c>
      <c r="AD310" s="41">
        <f>'Survival-1cycle NMA'!AJ311</f>
        <v>2.1059394930059664E-24</v>
      </c>
      <c r="AE310" s="12">
        <f t="shared" si="61"/>
        <v>0</v>
      </c>
      <c r="AF310" s="41">
        <f>'Survival-1cycle NMA'!AK311</f>
        <v>1.6360791296793488E-3</v>
      </c>
      <c r="AG310" s="12">
        <v>7.9955843132887804E-3</v>
      </c>
      <c r="AH310" s="12">
        <f t="shared" si="62"/>
        <v>7.9734139443625191E-3</v>
      </c>
      <c r="AI310" s="12">
        <v>2.21703689262618E-5</v>
      </c>
      <c r="AJ310" s="41">
        <f>'Survival-1cycle NMA'!AL311</f>
        <v>9.8631445642820685E-122</v>
      </c>
      <c r="AK310" s="12">
        <f t="shared" si="63"/>
        <v>0</v>
      </c>
      <c r="AL310" s="41">
        <f>'Survival-1cycle NMA'!AM311</f>
        <v>1.3260771258706832E-7</v>
      </c>
      <c r="AM310" s="41">
        <f>'Survival-1cycle NMA'!AN311</f>
        <v>4.9553982346804686E-8</v>
      </c>
      <c r="AN310" s="12">
        <f t="shared" si="64"/>
        <v>4.9553980542234655E-8</v>
      </c>
      <c r="AO310" s="41">
        <f>'Survival-1cycle NMA'!AO311</f>
        <v>1.8045700332699626E-15</v>
      </c>
    </row>
    <row r="311" spans="1:41">
      <c r="A311" s="12">
        <v>308</v>
      </c>
      <c r="B311" s="12">
        <f t="shared" si="52"/>
        <v>17.663013698630138</v>
      </c>
      <c r="C311" s="41">
        <f>'Survival-1cycle NMA'!AD312</f>
        <v>2.5226178589906614E-20</v>
      </c>
      <c r="D311" s="41">
        <f>'Survival-1cycle NMA'!AE312</f>
        <v>3.7710061345727082E-2</v>
      </c>
      <c r="E311" s="12">
        <f t="shared" si="53"/>
        <v>0</v>
      </c>
      <c r="F311" s="12">
        <v>7.9363449781394597E-3</v>
      </c>
      <c r="G311" s="12">
        <v>2.1832972884577001E-5</v>
      </c>
      <c r="H311" s="12">
        <f t="shared" si="54"/>
        <v>7.9145120052548819E-3</v>
      </c>
      <c r="I311" s="41">
        <f>'Survival-1cycle NMA'!AF312</f>
        <v>5.9275851034342218E-6</v>
      </c>
      <c r="J311" s="12">
        <f t="shared" si="55"/>
        <v>0</v>
      </c>
      <c r="K311" s="41">
        <f>'Survival-1cycle NMA'!AG312</f>
        <v>3.0529950378155742E-3</v>
      </c>
      <c r="L311" s="12">
        <v>4.7169163217721903E-3</v>
      </c>
      <c r="M311" s="12">
        <v>7.9363449781394597E-3</v>
      </c>
      <c r="N311" s="12">
        <v>2.1832972884577001E-5</v>
      </c>
      <c r="O311" s="41">
        <f>'Survival-1cycle NMA'!AF312</f>
        <v>5.9275851034342218E-6</v>
      </c>
      <c r="P311" s="12">
        <f t="shared" si="56"/>
        <v>0</v>
      </c>
      <c r="Q311" s="41">
        <f>'Survival-1cycle NMA'!AG312</f>
        <v>3.0529950378155742E-3</v>
      </c>
      <c r="R311" s="12">
        <v>7.9363449781394597E-3</v>
      </c>
      <c r="S311" s="12">
        <f t="shared" si="57"/>
        <v>7.9145120052548819E-3</v>
      </c>
      <c r="T311" s="12">
        <v>2.1832972884577001E-5</v>
      </c>
      <c r="U311" s="41">
        <f>'Survival-1cycle NMA'!AH312</f>
        <v>7.3995415651711478E-16</v>
      </c>
      <c r="V311" s="12">
        <f t="shared" si="58"/>
        <v>0</v>
      </c>
      <c r="W311" s="41">
        <f>'Survival-1cycle NMA'!AI312</f>
        <v>3.6969518298171051E-6</v>
      </c>
      <c r="X311" s="41">
        <f>'Survival-1cycle NMA'!AF312</f>
        <v>5.9275851034342218E-6</v>
      </c>
      <c r="Y311" s="12">
        <f t="shared" si="59"/>
        <v>0</v>
      </c>
      <c r="Z311" s="41">
        <f>'Survival-1cycle NMA'!AG312</f>
        <v>3.0529950378155742E-3</v>
      </c>
      <c r="AA311" s="41">
        <f>'Survival-1cycle NMA'!AN312</f>
        <v>4.6952260492043199E-8</v>
      </c>
      <c r="AB311" s="12">
        <f t="shared" si="60"/>
        <v>4.6952258813509539E-8</v>
      </c>
      <c r="AC311" s="41">
        <f>'Survival-1cycle NMA'!AO312</f>
        <v>1.6785336613798513E-15</v>
      </c>
      <c r="AD311" s="41">
        <f>'Survival-1cycle NMA'!AJ312</f>
        <v>1.5273295843275686E-24</v>
      </c>
      <c r="AE311" s="12">
        <f t="shared" si="61"/>
        <v>0</v>
      </c>
      <c r="AF311" s="41">
        <f>'Survival-1cycle NMA'!AK312</f>
        <v>1.6197827490465929E-3</v>
      </c>
      <c r="AG311" s="12">
        <v>7.9363449781394597E-3</v>
      </c>
      <c r="AH311" s="12">
        <f t="shared" si="62"/>
        <v>7.9145120052548819E-3</v>
      </c>
      <c r="AI311" s="12">
        <v>2.1832972884577001E-5</v>
      </c>
      <c r="AJ311" s="41">
        <f>'Survival-1cycle NMA'!AL312</f>
        <v>1.1600438404921109E-122</v>
      </c>
      <c r="AK311" s="12">
        <f t="shared" si="63"/>
        <v>0</v>
      </c>
      <c r="AL311" s="41">
        <f>'Survival-1cycle NMA'!AM312</f>
        <v>1.2847009742220785E-7</v>
      </c>
      <c r="AM311" s="41">
        <f>'Survival-1cycle NMA'!AN312</f>
        <v>4.6952260492043199E-8</v>
      </c>
      <c r="AN311" s="12">
        <f t="shared" si="64"/>
        <v>4.6952258813509539E-8</v>
      </c>
      <c r="AO311" s="41">
        <f>'Survival-1cycle NMA'!AO312</f>
        <v>1.6785336613798513E-15</v>
      </c>
    </row>
    <row r="312" spans="1:41">
      <c r="A312" s="12">
        <v>309</v>
      </c>
      <c r="B312" s="12">
        <f t="shared" si="52"/>
        <v>17.720547945205478</v>
      </c>
      <c r="C312" s="41">
        <f>'Survival-1cycle NMA'!AD313</f>
        <v>1.9894155893368485E-20</v>
      </c>
      <c r="D312" s="41">
        <f>'Survival-1cycle NMA'!AE313</f>
        <v>3.7580452413978331E-2</v>
      </c>
      <c r="E312" s="12">
        <f t="shared" si="53"/>
        <v>0</v>
      </c>
      <c r="F312" s="12">
        <v>7.8776824252596196E-3</v>
      </c>
      <c r="G312" s="12">
        <v>2.1501522968006001E-5</v>
      </c>
      <c r="H312" s="12">
        <f t="shared" si="54"/>
        <v>7.8561809022916138E-3</v>
      </c>
      <c r="I312" s="41">
        <f>'Survival-1cycle NMA'!AF313</f>
        <v>5.7118782723116898E-6</v>
      </c>
      <c r="J312" s="12">
        <f t="shared" si="55"/>
        <v>0</v>
      </c>
      <c r="K312" s="41">
        <f>'Survival-1cycle NMA'!AG313</f>
        <v>3.0284635568156083E-3</v>
      </c>
      <c r="L312" s="12">
        <v>4.6742848179059703E-3</v>
      </c>
      <c r="M312" s="12">
        <v>7.8776824252596196E-3</v>
      </c>
      <c r="N312" s="12">
        <v>2.1501522968006001E-5</v>
      </c>
      <c r="O312" s="41">
        <f>'Survival-1cycle NMA'!AF313</f>
        <v>5.7118782723116898E-6</v>
      </c>
      <c r="P312" s="12">
        <f t="shared" si="56"/>
        <v>0</v>
      </c>
      <c r="Q312" s="41">
        <f>'Survival-1cycle NMA'!AG313</f>
        <v>3.0284635568156083E-3</v>
      </c>
      <c r="R312" s="12">
        <v>7.8776824252596196E-3</v>
      </c>
      <c r="S312" s="12">
        <f t="shared" si="57"/>
        <v>7.8561809022916138E-3</v>
      </c>
      <c r="T312" s="12">
        <v>2.1501522968006001E-5</v>
      </c>
      <c r="U312" s="41">
        <f>'Survival-1cycle NMA'!AH313</f>
        <v>6.2443492042337916E-16</v>
      </c>
      <c r="V312" s="12">
        <f t="shared" si="58"/>
        <v>0</v>
      </c>
      <c r="W312" s="41">
        <f>'Survival-1cycle NMA'!AI313</f>
        <v>3.6063189467447923E-6</v>
      </c>
      <c r="X312" s="41">
        <f>'Survival-1cycle NMA'!AF313</f>
        <v>5.7118782723116898E-6</v>
      </c>
      <c r="Y312" s="12">
        <f t="shared" si="59"/>
        <v>0</v>
      </c>
      <c r="Z312" s="41">
        <f>'Survival-1cycle NMA'!AG313</f>
        <v>3.0284635568156083E-3</v>
      </c>
      <c r="AA312" s="41">
        <f>'Survival-1cycle NMA'!AN313</f>
        <v>4.4487726844705896E-8</v>
      </c>
      <c r="AB312" s="12">
        <f t="shared" si="60"/>
        <v>4.4487725283176815E-8</v>
      </c>
      <c r="AC312" s="41">
        <f>'Survival-1cycle NMA'!AO313</f>
        <v>1.5615290818291319E-15</v>
      </c>
      <c r="AD312" s="41">
        <f>'Survival-1cycle NMA'!AJ313</f>
        <v>1.1067491922980378E-24</v>
      </c>
      <c r="AE312" s="12">
        <f t="shared" si="61"/>
        <v>0</v>
      </c>
      <c r="AF312" s="41">
        <f>'Survival-1cycle NMA'!AK313</f>
        <v>1.6036870803062383E-3</v>
      </c>
      <c r="AG312" s="12">
        <v>7.8776824252596196E-3</v>
      </c>
      <c r="AH312" s="12">
        <f t="shared" si="62"/>
        <v>7.8561809022916138E-3</v>
      </c>
      <c r="AI312" s="12">
        <v>2.1501522968006001E-5</v>
      </c>
      <c r="AJ312" s="41">
        <f>'Survival-1cycle NMA'!AL313</f>
        <v>1.3513016694638558E-123</v>
      </c>
      <c r="AK312" s="12">
        <f t="shared" si="63"/>
        <v>0</v>
      </c>
      <c r="AL312" s="41">
        <f>'Survival-1cycle NMA'!AM313</f>
        <v>1.2446998982242822E-7</v>
      </c>
      <c r="AM312" s="41">
        <f>'Survival-1cycle NMA'!AN313</f>
        <v>4.4487726844705896E-8</v>
      </c>
      <c r="AN312" s="12">
        <f t="shared" si="64"/>
        <v>4.4487725283176815E-8</v>
      </c>
      <c r="AO312" s="41">
        <f>'Survival-1cycle NMA'!AO313</f>
        <v>1.5615290818291319E-15</v>
      </c>
    </row>
    <row r="313" spans="1:41">
      <c r="A313" s="12">
        <v>310</v>
      </c>
      <c r="B313" s="12">
        <f t="shared" si="52"/>
        <v>17.778082191780822</v>
      </c>
      <c r="C313" s="41">
        <f>'Survival-1cycle NMA'!AD314</f>
        <v>1.5681604382913978E-20</v>
      </c>
      <c r="D313" s="41">
        <f>'Survival-1cycle NMA'!AE314</f>
        <v>3.7451616113340358E-2</v>
      </c>
      <c r="E313" s="12">
        <f t="shared" si="53"/>
        <v>0</v>
      </c>
      <c r="F313" s="12">
        <v>7.8195896203890492E-3</v>
      </c>
      <c r="G313" s="12">
        <v>2.1175899712049701E-5</v>
      </c>
      <c r="H313" s="12">
        <f t="shared" si="54"/>
        <v>7.7984137206769995E-3</v>
      </c>
      <c r="I313" s="41">
        <f>'Survival-1cycle NMA'!AF314</f>
        <v>5.5040932023646418E-6</v>
      </c>
      <c r="J313" s="12">
        <f t="shared" si="55"/>
        <v>0</v>
      </c>
      <c r="K313" s="41">
        <f>'Survival-1cycle NMA'!AG314</f>
        <v>3.0041889123486459E-3</v>
      </c>
      <c r="L313" s="12">
        <v>4.6321337020573698E-3</v>
      </c>
      <c r="M313" s="12">
        <v>7.8195896203890492E-3</v>
      </c>
      <c r="N313" s="12">
        <v>2.1175899712049701E-5</v>
      </c>
      <c r="O313" s="41">
        <f>'Survival-1cycle NMA'!AF314</f>
        <v>5.5040932023646418E-6</v>
      </c>
      <c r="P313" s="12">
        <f t="shared" si="56"/>
        <v>0</v>
      </c>
      <c r="Q313" s="41">
        <f>'Survival-1cycle NMA'!AG314</f>
        <v>3.0041889123486459E-3</v>
      </c>
      <c r="R313" s="12">
        <v>7.8195896203890492E-3</v>
      </c>
      <c r="S313" s="12">
        <f t="shared" si="57"/>
        <v>7.7984137206769995E-3</v>
      </c>
      <c r="T313" s="12">
        <v>2.1175899712049701E-5</v>
      </c>
      <c r="U313" s="41">
        <f>'Survival-1cycle NMA'!AH314</f>
        <v>5.2680557136227599E-16</v>
      </c>
      <c r="V313" s="12">
        <f t="shared" si="58"/>
        <v>0</v>
      </c>
      <c r="W313" s="41">
        <f>'Survival-1cycle NMA'!AI314</f>
        <v>3.518092081153181E-6</v>
      </c>
      <c r="X313" s="41">
        <f>'Survival-1cycle NMA'!AF314</f>
        <v>5.5040932023646418E-6</v>
      </c>
      <c r="Y313" s="12">
        <f t="shared" si="59"/>
        <v>0</v>
      </c>
      <c r="Z313" s="41">
        <f>'Survival-1cycle NMA'!AG314</f>
        <v>3.0041889123486459E-3</v>
      </c>
      <c r="AA313" s="41">
        <f>'Survival-1cycle NMA'!AN314</f>
        <v>4.2153115817608836E-8</v>
      </c>
      <c r="AB313" s="12">
        <f t="shared" si="60"/>
        <v>4.2153114364716198E-8</v>
      </c>
      <c r="AC313" s="41">
        <f>'Survival-1cycle NMA'!AO314</f>
        <v>1.452892639654358E-15</v>
      </c>
      <c r="AD313" s="41">
        <f>'Survival-1cycle NMA'!AJ314</f>
        <v>8.0130056692835903E-25</v>
      </c>
      <c r="AE313" s="12">
        <f t="shared" si="61"/>
        <v>0</v>
      </c>
      <c r="AF313" s="41">
        <f>'Survival-1cycle NMA'!AK314</f>
        <v>1.5877891607877449E-3</v>
      </c>
      <c r="AG313" s="12">
        <v>7.8195896203890492E-3</v>
      </c>
      <c r="AH313" s="12">
        <f t="shared" si="62"/>
        <v>7.7984137206769995E-3</v>
      </c>
      <c r="AI313" s="12">
        <v>2.1175899712049701E-5</v>
      </c>
      <c r="AJ313" s="41">
        <f>'Survival-1cycle NMA'!AL314</f>
        <v>1.5589905546660835E-124</v>
      </c>
      <c r="AK313" s="12">
        <f t="shared" si="63"/>
        <v>0</v>
      </c>
      <c r="AL313" s="41">
        <f>'Survival-1cycle NMA'!AM314</f>
        <v>1.2060253816475535E-7</v>
      </c>
      <c r="AM313" s="41">
        <f>'Survival-1cycle NMA'!AN314</f>
        <v>4.2153115817608836E-8</v>
      </c>
      <c r="AN313" s="12">
        <f t="shared" si="64"/>
        <v>4.2153114364716198E-8</v>
      </c>
      <c r="AO313" s="41">
        <f>'Survival-1cycle NMA'!AO314</f>
        <v>1.452892639654358E-15</v>
      </c>
    </row>
    <row r="314" spans="1:41">
      <c r="A314" s="12">
        <v>311</v>
      </c>
      <c r="B314" s="12">
        <f t="shared" si="52"/>
        <v>17.835616438356166</v>
      </c>
      <c r="C314" s="41">
        <f>'Survival-1cycle NMA'!AD315</f>
        <v>1.2355110930381968E-20</v>
      </c>
      <c r="D314" s="41">
        <f>'Survival-1cycle NMA'!AE315</f>
        <v>3.7323545685285064E-2</v>
      </c>
      <c r="E314" s="12">
        <f t="shared" si="53"/>
        <v>0</v>
      </c>
      <c r="F314" s="12">
        <v>7.7620596329975103E-3</v>
      </c>
      <c r="G314" s="12">
        <v>2.0855986352993401E-5</v>
      </c>
      <c r="H314" s="12">
        <f t="shared" si="54"/>
        <v>7.7412036466445169E-3</v>
      </c>
      <c r="I314" s="41">
        <f>'Survival-1cycle NMA'!AF315</f>
        <v>5.3039362132644413E-6</v>
      </c>
      <c r="J314" s="12">
        <f t="shared" si="55"/>
        <v>0</v>
      </c>
      <c r="K314" s="41">
        <f>'Survival-1cycle NMA'!AG315</f>
        <v>2.9801677603116415E-3</v>
      </c>
      <c r="L314" s="12">
        <v>4.5904564369918599E-3</v>
      </c>
      <c r="M314" s="12">
        <v>7.7620596329975103E-3</v>
      </c>
      <c r="N314" s="12">
        <v>2.0855986352993401E-5</v>
      </c>
      <c r="O314" s="41">
        <f>'Survival-1cycle NMA'!AF315</f>
        <v>5.3039362132644413E-6</v>
      </c>
      <c r="P314" s="12">
        <f t="shared" si="56"/>
        <v>0</v>
      </c>
      <c r="Q314" s="41">
        <f>'Survival-1cycle NMA'!AG315</f>
        <v>2.9801677603116415E-3</v>
      </c>
      <c r="R314" s="12">
        <v>7.7620596329975103E-3</v>
      </c>
      <c r="S314" s="12">
        <f t="shared" si="57"/>
        <v>7.7412036466445169E-3</v>
      </c>
      <c r="T314" s="12">
        <v>2.0855986352993401E-5</v>
      </c>
      <c r="U314" s="41">
        <f>'Survival-1cycle NMA'!AH315</f>
        <v>4.4431865245522695E-16</v>
      </c>
      <c r="V314" s="12">
        <f t="shared" si="58"/>
        <v>0</v>
      </c>
      <c r="W314" s="41">
        <f>'Survival-1cycle NMA'!AI315</f>
        <v>3.4322024143906008E-6</v>
      </c>
      <c r="X314" s="41">
        <f>'Survival-1cycle NMA'!AF315</f>
        <v>5.3039362132644413E-6</v>
      </c>
      <c r="Y314" s="12">
        <f t="shared" si="59"/>
        <v>0</v>
      </c>
      <c r="Z314" s="41">
        <f>'Survival-1cycle NMA'!AG315</f>
        <v>2.9801677603116415E-3</v>
      </c>
      <c r="AA314" s="41">
        <f>'Survival-1cycle NMA'!AN315</f>
        <v>3.9941548320269083E-8</v>
      </c>
      <c r="AB314" s="12">
        <f t="shared" si="60"/>
        <v>3.9941546968258425E-8</v>
      </c>
      <c r="AC314" s="41">
        <f>'Survival-1cycle NMA'!AO315</f>
        <v>1.3520106540453654E-15</v>
      </c>
      <c r="AD314" s="41">
        <f>'Survival-1cycle NMA'!AJ315</f>
        <v>5.7965780031894065E-25</v>
      </c>
      <c r="AE314" s="12">
        <f t="shared" si="61"/>
        <v>0</v>
      </c>
      <c r="AF314" s="41">
        <f>'Survival-1cycle NMA'!AK315</f>
        <v>1.5720860789859839E-3</v>
      </c>
      <c r="AG314" s="12">
        <v>7.7620596329975103E-3</v>
      </c>
      <c r="AH314" s="12">
        <f t="shared" si="62"/>
        <v>7.7412036466445169E-3</v>
      </c>
      <c r="AI314" s="12">
        <v>2.0855986352993401E-5</v>
      </c>
      <c r="AJ314" s="41">
        <f>'Survival-1cycle NMA'!AL315</f>
        <v>1.7813213652967111E-125</v>
      </c>
      <c r="AK314" s="12">
        <f t="shared" si="63"/>
        <v>0</v>
      </c>
      <c r="AL314" s="41">
        <f>'Survival-1cycle NMA'!AM315</f>
        <v>1.1686307201775842E-7</v>
      </c>
      <c r="AM314" s="41">
        <f>'Survival-1cycle NMA'!AN315</f>
        <v>3.9941548320269083E-8</v>
      </c>
      <c r="AN314" s="12">
        <f t="shared" si="64"/>
        <v>3.9941546968258425E-8</v>
      </c>
      <c r="AO314" s="41">
        <f>'Survival-1cycle NMA'!AO315</f>
        <v>1.3520106540453654E-15</v>
      </c>
    </row>
    <row r="315" spans="1:41">
      <c r="A315" s="12">
        <v>312</v>
      </c>
      <c r="B315" s="12">
        <f t="shared" si="52"/>
        <v>17.893150684931506</v>
      </c>
      <c r="C315" s="41">
        <f>'Survival-1cycle NMA'!AD316</f>
        <v>9.7295832190452186E-21</v>
      </c>
      <c r="D315" s="41">
        <f>'Survival-1cycle NMA'!AE316</f>
        <v>3.7196234450122871E-2</v>
      </c>
      <c r="E315" s="12">
        <f t="shared" si="53"/>
        <v>0</v>
      </c>
      <c r="F315" s="12">
        <v>7.7050856344838704E-3</v>
      </c>
      <c r="G315" s="12">
        <v>2.0541668759950299E-5</v>
      </c>
      <c r="H315" s="12">
        <f t="shared" si="54"/>
        <v>7.6845439657239204E-3</v>
      </c>
      <c r="I315" s="41">
        <f>'Survival-1cycle NMA'!AF316</f>
        <v>5.1111246185990482E-6</v>
      </c>
      <c r="J315" s="12">
        <f t="shared" si="55"/>
        <v>0</v>
      </c>
      <c r="K315" s="41">
        <f>'Survival-1cycle NMA'!AG316</f>
        <v>2.9563968089371616E-3</v>
      </c>
      <c r="L315" s="12">
        <v>4.5492465902623597E-3</v>
      </c>
      <c r="M315" s="12">
        <v>7.7050856344838704E-3</v>
      </c>
      <c r="N315" s="12">
        <v>2.0541668759950299E-5</v>
      </c>
      <c r="O315" s="41">
        <f>'Survival-1cycle NMA'!AF316</f>
        <v>5.1111246185990482E-6</v>
      </c>
      <c r="P315" s="12">
        <f t="shared" si="56"/>
        <v>0</v>
      </c>
      <c r="Q315" s="41">
        <f>'Survival-1cycle NMA'!AG316</f>
        <v>2.9563968089371616E-3</v>
      </c>
      <c r="R315" s="12">
        <v>7.7050856344838704E-3</v>
      </c>
      <c r="S315" s="12">
        <f t="shared" si="57"/>
        <v>7.6845439657239204E-3</v>
      </c>
      <c r="T315" s="12">
        <v>2.0541668759950299E-5</v>
      </c>
      <c r="U315" s="41">
        <f>'Survival-1cycle NMA'!AH316</f>
        <v>3.7464499847502384E-16</v>
      </c>
      <c r="V315" s="12">
        <f t="shared" si="58"/>
        <v>0</v>
      </c>
      <c r="W315" s="41">
        <f>'Survival-1cycle NMA'!AI316</f>
        <v>3.3485832391231741E-6</v>
      </c>
      <c r="X315" s="41">
        <f>'Survival-1cycle NMA'!AF316</f>
        <v>5.1111246185990482E-6</v>
      </c>
      <c r="Y315" s="12">
        <f t="shared" si="59"/>
        <v>0</v>
      </c>
      <c r="Z315" s="41">
        <f>'Survival-1cycle NMA'!AG316</f>
        <v>2.9563968089371616E-3</v>
      </c>
      <c r="AA315" s="41">
        <f>'Survival-1cycle NMA'!AN316</f>
        <v>3.7846511106849965E-8</v>
      </c>
      <c r="AB315" s="12">
        <f t="shared" si="60"/>
        <v>3.78465098485344E-8</v>
      </c>
      <c r="AC315" s="41">
        <f>'Survival-1cycle NMA'!AO316</f>
        <v>1.2583155641209992E-15</v>
      </c>
      <c r="AD315" s="41">
        <f>'Survival-1cycle NMA'!AJ316</f>
        <v>4.1896537024709857E-25</v>
      </c>
      <c r="AE315" s="12">
        <f t="shared" si="61"/>
        <v>0</v>
      </c>
      <c r="AF315" s="41">
        <f>'Survival-1cycle NMA'!AK316</f>
        <v>1.5565749735467584E-3</v>
      </c>
      <c r="AG315" s="12">
        <v>7.7050856344838704E-3</v>
      </c>
      <c r="AH315" s="12">
        <f t="shared" si="62"/>
        <v>7.6845439657239204E-3</v>
      </c>
      <c r="AI315" s="12">
        <v>2.0541668759950299E-5</v>
      </c>
      <c r="AJ315" s="41">
        <f>'Survival-1cycle NMA'!AL316</f>
        <v>2.0157796860545804E-126</v>
      </c>
      <c r="AK315" s="12">
        <f t="shared" si="63"/>
        <v>0</v>
      </c>
      <c r="AL315" s="41">
        <f>'Survival-1cycle NMA'!AM316</f>
        <v>1.1324709499839377E-7</v>
      </c>
      <c r="AM315" s="41">
        <f>'Survival-1cycle NMA'!AN316</f>
        <v>3.7846511106849965E-8</v>
      </c>
      <c r="AN315" s="12">
        <f t="shared" si="64"/>
        <v>3.78465098485344E-8</v>
      </c>
      <c r="AO315" s="41">
        <f>'Survival-1cycle NMA'!AO316</f>
        <v>1.2583155641209992E-15</v>
      </c>
    </row>
    <row r="316" spans="1:41">
      <c r="A316" s="12">
        <v>313</v>
      </c>
      <c r="B316" s="12">
        <f t="shared" si="52"/>
        <v>17.950684931506849</v>
      </c>
      <c r="C316" s="41">
        <f>'Survival-1cycle NMA'!AD317</f>
        <v>7.6583199915851254E-21</v>
      </c>
      <c r="D316" s="41">
        <f>'Survival-1cycle NMA'!AE317</f>
        <v>3.706967580584794E-2</v>
      </c>
      <c r="E316" s="12">
        <f t="shared" si="53"/>
        <v>0</v>
      </c>
      <c r="F316" s="12">
        <v>7.6486608964113001E-3</v>
      </c>
      <c r="G316" s="12">
        <v>2.0232835368790901E-5</v>
      </c>
      <c r="H316" s="12">
        <f t="shared" si="54"/>
        <v>7.6284280610425092E-3</v>
      </c>
      <c r="I316" s="41">
        <f>'Survival-1cycle NMA'!AF317</f>
        <v>4.9253863101644853E-6</v>
      </c>
      <c r="J316" s="12">
        <f t="shared" si="55"/>
        <v>0</v>
      </c>
      <c r="K316" s="41">
        <f>'Survival-1cycle NMA'!AG317</f>
        <v>2.9328728178338826E-3</v>
      </c>
      <c r="L316" s="12">
        <v>4.5084978322695902E-3</v>
      </c>
      <c r="M316" s="12">
        <v>7.6486608964113001E-3</v>
      </c>
      <c r="N316" s="12">
        <v>2.0232835368790901E-5</v>
      </c>
      <c r="O316" s="41">
        <f>'Survival-1cycle NMA'!AF317</f>
        <v>4.9253863101644853E-6</v>
      </c>
      <c r="P316" s="12">
        <f t="shared" si="56"/>
        <v>0</v>
      </c>
      <c r="Q316" s="41">
        <f>'Survival-1cycle NMA'!AG317</f>
        <v>2.9328728178338826E-3</v>
      </c>
      <c r="R316" s="12">
        <v>7.6486608964113001E-3</v>
      </c>
      <c r="S316" s="12">
        <f t="shared" si="57"/>
        <v>7.6284280610425092E-3</v>
      </c>
      <c r="T316" s="12">
        <v>2.0232835368790901E-5</v>
      </c>
      <c r="U316" s="41">
        <f>'Survival-1cycle NMA'!AH317</f>
        <v>3.1581062632338066E-16</v>
      </c>
      <c r="V316" s="12">
        <f t="shared" si="58"/>
        <v>0</v>
      </c>
      <c r="W316" s="41">
        <f>'Survival-1cycle NMA'!AI317</f>
        <v>3.2671698901392654E-6</v>
      </c>
      <c r="X316" s="41">
        <f>'Survival-1cycle NMA'!AF317</f>
        <v>4.9253863101644853E-6</v>
      </c>
      <c r="Y316" s="12">
        <f t="shared" si="59"/>
        <v>0</v>
      </c>
      <c r="Z316" s="41">
        <f>'Survival-1cycle NMA'!AG317</f>
        <v>2.9328728178338826E-3</v>
      </c>
      <c r="AA316" s="41">
        <f>'Survival-1cycle NMA'!AN317</f>
        <v>3.5861837232624779E-8</v>
      </c>
      <c r="AB316" s="12">
        <f t="shared" si="60"/>
        <v>3.5861836061342398E-8</v>
      </c>
      <c r="AC316" s="41">
        <f>'Survival-1cycle NMA'!AO317</f>
        <v>1.1712823789896247E-15</v>
      </c>
      <c r="AD316" s="41">
        <f>'Survival-1cycle NMA'!AJ317</f>
        <v>3.0256242310311412E-25</v>
      </c>
      <c r="AE316" s="12">
        <f t="shared" si="61"/>
        <v>0</v>
      </c>
      <c r="AF316" s="41">
        <f>'Survival-1cycle NMA'!AK317</f>
        <v>1.5412530322751288E-3</v>
      </c>
      <c r="AG316" s="12">
        <v>7.6486608964113001E-3</v>
      </c>
      <c r="AH316" s="12">
        <f t="shared" si="62"/>
        <v>7.6284280610425092E-3</v>
      </c>
      <c r="AI316" s="12">
        <v>2.0232835368790901E-5</v>
      </c>
      <c r="AJ316" s="41">
        <f>'Survival-1cycle NMA'!AL317</f>
        <v>2.2591248257107313E-127</v>
      </c>
      <c r="AK316" s="12">
        <f t="shared" si="63"/>
        <v>0</v>
      </c>
      <c r="AL316" s="41">
        <f>'Survival-1cycle NMA'!AM317</f>
        <v>1.0975027792536199E-7</v>
      </c>
      <c r="AM316" s="41">
        <f>'Survival-1cycle NMA'!AN317</f>
        <v>3.5861837232624779E-8</v>
      </c>
      <c r="AN316" s="12">
        <f t="shared" si="64"/>
        <v>3.5861836061342398E-8</v>
      </c>
      <c r="AO316" s="41">
        <f>'Survival-1cycle NMA'!AO317</f>
        <v>1.1712823789896247E-15</v>
      </c>
    </row>
    <row r="317" spans="1:41">
      <c r="A317" s="12">
        <v>314</v>
      </c>
      <c r="B317" s="12">
        <f t="shared" si="52"/>
        <v>18.008219178082193</v>
      </c>
      <c r="C317" s="41">
        <f>'Survival-1cycle NMA'!AD318</f>
        <v>6.0251063179879389E-21</v>
      </c>
      <c r="D317" s="41">
        <f>'Survival-1cycle NMA'!AE318</f>
        <v>3.6943863227003292E-2</v>
      </c>
      <c r="E317" s="12">
        <f t="shared" si="53"/>
        <v>0</v>
      </c>
      <c r="F317" s="12">
        <v>7.5927787887776601E-3</v>
      </c>
      <c r="G317" s="12">
        <v>1.9929377117900301E-5</v>
      </c>
      <c r="H317" s="12">
        <f t="shared" si="54"/>
        <v>7.5728494116597597E-3</v>
      </c>
      <c r="I317" s="41">
        <f>'Survival-1cycle NMA'!AF318</f>
        <v>4.7464593581387935E-6</v>
      </c>
      <c r="J317" s="12">
        <f t="shared" si="55"/>
        <v>0</v>
      </c>
      <c r="K317" s="41">
        <f>'Survival-1cycle NMA'!AG318</f>
        <v>2.9095925970472197E-3</v>
      </c>
      <c r="L317" s="12">
        <v>4.4682039343631403E-3</v>
      </c>
      <c r="M317" s="12">
        <v>7.5927787887776601E-3</v>
      </c>
      <c r="N317" s="12">
        <v>1.9929377117900301E-5</v>
      </c>
      <c r="O317" s="41">
        <f>'Survival-1cycle NMA'!AF318</f>
        <v>4.7464593581387935E-6</v>
      </c>
      <c r="P317" s="12">
        <f t="shared" si="56"/>
        <v>0</v>
      </c>
      <c r="Q317" s="41">
        <f>'Survival-1cycle NMA'!AG318</f>
        <v>2.9095925970472197E-3</v>
      </c>
      <c r="R317" s="12">
        <v>7.5927787887776601E-3</v>
      </c>
      <c r="S317" s="12">
        <f t="shared" si="57"/>
        <v>7.5728494116597597E-3</v>
      </c>
      <c r="T317" s="12">
        <v>1.9929377117900301E-5</v>
      </c>
      <c r="U317" s="41">
        <f>'Survival-1cycle NMA'!AH318</f>
        <v>2.6614305755397462E-16</v>
      </c>
      <c r="V317" s="12">
        <f t="shared" si="58"/>
        <v>0</v>
      </c>
      <c r="W317" s="41">
        <f>'Survival-1cycle NMA'!AI318</f>
        <v>3.1878996775675269E-6</v>
      </c>
      <c r="X317" s="41">
        <f>'Survival-1cycle NMA'!AF318</f>
        <v>4.7464593581387935E-6</v>
      </c>
      <c r="Y317" s="12">
        <f t="shared" si="59"/>
        <v>0</v>
      </c>
      <c r="Z317" s="41">
        <f>'Survival-1cycle NMA'!AG318</f>
        <v>2.9095925970472197E-3</v>
      </c>
      <c r="AA317" s="41">
        <f>'Survival-1cycle NMA'!AN318</f>
        <v>3.3981687559180032E-8</v>
      </c>
      <c r="AB317" s="12">
        <f t="shared" si="60"/>
        <v>3.3981686468754623E-8</v>
      </c>
      <c r="AC317" s="41">
        <f>'Survival-1cycle NMA'!AO318</f>
        <v>1.0904254075156172E-15</v>
      </c>
      <c r="AD317" s="41">
        <f>'Survival-1cycle NMA'!AJ318</f>
        <v>2.1831444865129555E-25</v>
      </c>
      <c r="AE317" s="12">
        <f t="shared" si="61"/>
        <v>0</v>
      </c>
      <c r="AF317" s="41">
        <f>'Survival-1cycle NMA'!AK318</f>
        <v>1.5261174911658573E-3</v>
      </c>
      <c r="AG317" s="12">
        <v>7.5927787887776601E-3</v>
      </c>
      <c r="AH317" s="12">
        <f t="shared" si="62"/>
        <v>7.5728494116597597E-3</v>
      </c>
      <c r="AI317" s="12">
        <v>1.9929377117900301E-5</v>
      </c>
      <c r="AJ317" s="41">
        <f>'Survival-1cycle NMA'!AL318</f>
        <v>2.5074262019775329E-128</v>
      </c>
      <c r="AK317" s="12">
        <f t="shared" si="63"/>
        <v>0</v>
      </c>
      <c r="AL317" s="41">
        <f>'Survival-1cycle NMA'!AM318</f>
        <v>1.0636845225605372E-7</v>
      </c>
      <c r="AM317" s="41">
        <f>'Survival-1cycle NMA'!AN318</f>
        <v>3.3981687559180032E-8</v>
      </c>
      <c r="AN317" s="12">
        <f t="shared" si="64"/>
        <v>3.3981686468754623E-8</v>
      </c>
      <c r="AO317" s="41">
        <f>'Survival-1cycle NMA'!AO318</f>
        <v>1.0904254075156172E-15</v>
      </c>
    </row>
    <row r="318" spans="1:41">
      <c r="A318" s="12">
        <v>315</v>
      </c>
      <c r="B318" s="12">
        <f t="shared" si="52"/>
        <v>18.065753424657533</v>
      </c>
      <c r="C318" s="41">
        <f>'Survival-1cycle NMA'!AD319</f>
        <v>4.7379241603482337E-21</v>
      </c>
      <c r="D318" s="41">
        <f>'Survival-1cycle NMA'!AE319</f>
        <v>3.6818790263566221E-2</v>
      </c>
      <c r="E318" s="12">
        <f t="shared" si="53"/>
        <v>0</v>
      </c>
      <c r="F318" s="12">
        <v>7.5374327783203797E-3</v>
      </c>
      <c r="G318" s="12">
        <v>1.9631187385708999E-5</v>
      </c>
      <c r="H318" s="12">
        <f t="shared" si="54"/>
        <v>7.5178015909346703E-3</v>
      </c>
      <c r="I318" s="41">
        <f>'Survival-1cycle NMA'!AF319</f>
        <v>4.5740916265251527E-6</v>
      </c>
      <c r="J318" s="12">
        <f t="shared" si="55"/>
        <v>0</v>
      </c>
      <c r="K318" s="41">
        <f>'Survival-1cycle NMA'!AG319</f>
        <v>2.8865530061397741E-3</v>
      </c>
      <c r="L318" s="12">
        <v>4.42835876698247E-3</v>
      </c>
      <c r="M318" s="12">
        <v>7.5374327783203797E-3</v>
      </c>
      <c r="N318" s="12">
        <v>1.9631187385708999E-5</v>
      </c>
      <c r="O318" s="41">
        <f>'Survival-1cycle NMA'!AF319</f>
        <v>4.5740916265251527E-6</v>
      </c>
      <c r="P318" s="12">
        <f t="shared" si="56"/>
        <v>0</v>
      </c>
      <c r="Q318" s="41">
        <f>'Survival-1cycle NMA'!AG319</f>
        <v>2.8865530061397741E-3</v>
      </c>
      <c r="R318" s="12">
        <v>7.5374327783203797E-3</v>
      </c>
      <c r="S318" s="12">
        <f t="shared" si="57"/>
        <v>7.5178015909346703E-3</v>
      </c>
      <c r="T318" s="12">
        <v>1.9631187385708999E-5</v>
      </c>
      <c r="U318" s="41">
        <f>'Survival-1cycle NMA'!AH319</f>
        <v>2.2422567714022656E-16</v>
      </c>
      <c r="V318" s="12">
        <f t="shared" si="58"/>
        <v>0</v>
      </c>
      <c r="W318" s="41">
        <f>'Survival-1cycle NMA'!AI319</f>
        <v>3.1107118224193525E-6</v>
      </c>
      <c r="X318" s="41">
        <f>'Survival-1cycle NMA'!AF319</f>
        <v>4.5740916265251527E-6</v>
      </c>
      <c r="Y318" s="12">
        <f t="shared" si="59"/>
        <v>0</v>
      </c>
      <c r="Z318" s="41">
        <f>'Survival-1cycle NMA'!AG319</f>
        <v>2.8865530061397741E-3</v>
      </c>
      <c r="AA318" s="41">
        <f>'Survival-1cycle NMA'!AN319</f>
        <v>3.2200533251830788E-8</v>
      </c>
      <c r="AB318" s="12">
        <f t="shared" si="60"/>
        <v>3.220053223653554E-8</v>
      </c>
      <c r="AC318" s="41">
        <f>'Survival-1cycle NMA'!AO319</f>
        <v>1.0152952452447439E-15</v>
      </c>
      <c r="AD318" s="41">
        <f>'Survival-1cycle NMA'!AJ319</f>
        <v>1.5739133014262187E-25</v>
      </c>
      <c r="AE318" s="12">
        <f t="shared" si="61"/>
        <v>0</v>
      </c>
      <c r="AF318" s="41">
        <f>'Survival-1cycle NMA'!AK319</f>
        <v>1.5111656334555262E-3</v>
      </c>
      <c r="AG318" s="12">
        <v>7.5374327783203797E-3</v>
      </c>
      <c r="AH318" s="12">
        <f t="shared" si="62"/>
        <v>7.5178015909346703E-3</v>
      </c>
      <c r="AI318" s="12">
        <v>1.9631187385708999E-5</v>
      </c>
      <c r="AJ318" s="41">
        <f>'Survival-1cycle NMA'!AL319</f>
        <v>2.7561399145215486E-129</v>
      </c>
      <c r="AK318" s="12">
        <f t="shared" si="63"/>
        <v>0</v>
      </c>
      <c r="AL318" s="41">
        <f>'Survival-1cycle NMA'!AM319</f>
        <v>1.0309760379474215E-7</v>
      </c>
      <c r="AM318" s="41">
        <f>'Survival-1cycle NMA'!AN319</f>
        <v>3.2200533251830788E-8</v>
      </c>
      <c r="AN318" s="12">
        <f t="shared" si="64"/>
        <v>3.220053223653554E-8</v>
      </c>
      <c r="AO318" s="41">
        <f>'Survival-1cycle NMA'!AO319</f>
        <v>1.0152952452447439E-15</v>
      </c>
    </row>
    <row r="319" spans="1:41">
      <c r="A319" s="12">
        <v>316</v>
      </c>
      <c r="B319" s="12">
        <f t="shared" si="52"/>
        <v>18.123287671232877</v>
      </c>
      <c r="C319" s="41">
        <f>'Survival-1cycle NMA'!AD320</f>
        <v>3.7239507350835023E-21</v>
      </c>
      <c r="D319" s="41">
        <f>'Survival-1cycle NMA'!AE320</f>
        <v>3.6694450539853589E-2</v>
      </c>
      <c r="E319" s="12">
        <f t="shared" si="53"/>
        <v>0</v>
      </c>
      <c r="F319" s="12">
        <v>7.4826164268549803E-3</v>
      </c>
      <c r="G319" s="12">
        <v>1.9338161929942501E-5</v>
      </c>
      <c r="H319" s="12">
        <f t="shared" si="54"/>
        <v>7.4632782649250379E-3</v>
      </c>
      <c r="I319" s="41">
        <f>'Survival-1cycle NMA'!AF320</f>
        <v>4.4080404032754332E-6</v>
      </c>
      <c r="J319" s="12">
        <f t="shared" si="55"/>
        <v>0</v>
      </c>
      <c r="K319" s="41">
        <f>'Survival-1cycle NMA'!AG320</f>
        <v>2.8637509532909414E-3</v>
      </c>
      <c r="L319" s="12">
        <v>4.3889562978367399E-3</v>
      </c>
      <c r="M319" s="12">
        <v>7.4826164268549803E-3</v>
      </c>
      <c r="N319" s="12">
        <v>1.9338161929942501E-5</v>
      </c>
      <c r="O319" s="41">
        <f>'Survival-1cycle NMA'!AF320</f>
        <v>4.4080404032754332E-6</v>
      </c>
      <c r="P319" s="12">
        <f t="shared" si="56"/>
        <v>0</v>
      </c>
      <c r="Q319" s="41">
        <f>'Survival-1cycle NMA'!AG320</f>
        <v>2.8637509532909414E-3</v>
      </c>
      <c r="R319" s="12">
        <v>7.4826164268549803E-3</v>
      </c>
      <c r="S319" s="12">
        <f t="shared" si="57"/>
        <v>7.4632782649250379E-3</v>
      </c>
      <c r="T319" s="12">
        <v>1.9338161929942501E-5</v>
      </c>
      <c r="U319" s="41">
        <f>'Survival-1cycle NMA'!AH320</f>
        <v>1.8885893711427198E-16</v>
      </c>
      <c r="V319" s="12">
        <f t="shared" si="58"/>
        <v>0</v>
      </c>
      <c r="W319" s="41">
        <f>'Survival-1cycle NMA'!AI320</f>
        <v>3.035547394370046E-6</v>
      </c>
      <c r="X319" s="41">
        <f>'Survival-1cycle NMA'!AF320</f>
        <v>4.4080404032754332E-6</v>
      </c>
      <c r="Y319" s="12">
        <f t="shared" si="59"/>
        <v>0</v>
      </c>
      <c r="Z319" s="41">
        <f>'Survival-1cycle NMA'!AG320</f>
        <v>2.8637509532909414E-3</v>
      </c>
      <c r="AA319" s="41">
        <f>'Survival-1cycle NMA'!AN320</f>
        <v>3.0513139215772013E-8</v>
      </c>
      <c r="AB319" s="12">
        <f t="shared" si="60"/>
        <v>3.0513138270296016E-8</v>
      </c>
      <c r="AC319" s="41">
        <f>'Survival-1cycle NMA'!AO320</f>
        <v>9.4547599779884069E-16</v>
      </c>
      <c r="AD319" s="41">
        <f>'Survival-1cycle NMA'!AJ320</f>
        <v>1.1337314024293305E-25</v>
      </c>
      <c r="AE319" s="12">
        <f t="shared" si="61"/>
        <v>0</v>
      </c>
      <c r="AF319" s="41">
        <f>'Survival-1cycle NMA'!AK320</f>
        <v>1.4963947886956943E-3</v>
      </c>
      <c r="AG319" s="12">
        <v>7.4826164268549803E-3</v>
      </c>
      <c r="AH319" s="12">
        <f t="shared" si="62"/>
        <v>7.4632782649250379E-3</v>
      </c>
      <c r="AI319" s="12">
        <v>1.9338161929942501E-5</v>
      </c>
      <c r="AJ319" s="41">
        <f>'Survival-1cycle NMA'!AL320</f>
        <v>3.0002257983544048E-130</v>
      </c>
      <c r="AK319" s="12">
        <f t="shared" si="63"/>
        <v>0</v>
      </c>
      <c r="AL319" s="41">
        <f>'Survival-1cycle NMA'!AM320</f>
        <v>9.993386666024637E-8</v>
      </c>
      <c r="AM319" s="41">
        <f>'Survival-1cycle NMA'!AN320</f>
        <v>3.0513139215772013E-8</v>
      </c>
      <c r="AN319" s="12">
        <f t="shared" si="64"/>
        <v>3.0513138270296016E-8</v>
      </c>
      <c r="AO319" s="41">
        <f>'Survival-1cycle NMA'!AO320</f>
        <v>9.4547599779884069E-16</v>
      </c>
    </row>
    <row r="320" spans="1:41">
      <c r="A320" s="12">
        <v>317</v>
      </c>
      <c r="B320" s="12">
        <f t="shared" si="52"/>
        <v>18.18082191780822</v>
      </c>
      <c r="C320" s="41">
        <f>'Survival-1cycle NMA'!AD321</f>
        <v>2.9255830355384574E-21</v>
      </c>
      <c r="D320" s="41">
        <f>'Survival-1cycle NMA'!AE321</f>
        <v>3.6570837753445017E-2</v>
      </c>
      <c r="E320" s="12">
        <f t="shared" si="53"/>
        <v>0</v>
      </c>
      <c r="F320" s="12">
        <v>7.4283233896464502E-3</v>
      </c>
      <c r="G320" s="12">
        <v>1.9050198828538498E-5</v>
      </c>
      <c r="H320" s="12">
        <f t="shared" si="54"/>
        <v>7.4092731908179119E-3</v>
      </c>
      <c r="I320" s="41">
        <f>'Survival-1cycle NMA'!AF321</f>
        <v>4.2480720445270178E-6</v>
      </c>
      <c r="J320" s="12">
        <f t="shared" si="55"/>
        <v>0</v>
      </c>
      <c r="K320" s="41">
        <f>'Survival-1cycle NMA'!AG321</f>
        <v>2.8411833944153551E-3</v>
      </c>
      <c r="L320" s="12">
        <v>4.3499905901226597E-3</v>
      </c>
      <c r="M320" s="12">
        <v>7.4283233896464502E-3</v>
      </c>
      <c r="N320" s="12">
        <v>1.9050198828538498E-5</v>
      </c>
      <c r="O320" s="41">
        <f>'Survival-1cycle NMA'!AF321</f>
        <v>4.2480720445270178E-6</v>
      </c>
      <c r="P320" s="12">
        <f t="shared" si="56"/>
        <v>0</v>
      </c>
      <c r="Q320" s="41">
        <f>'Survival-1cycle NMA'!AG321</f>
        <v>2.8411833944153551E-3</v>
      </c>
      <c r="R320" s="12">
        <v>7.4283233896464502E-3</v>
      </c>
      <c r="S320" s="12">
        <f t="shared" si="57"/>
        <v>7.4092731908179119E-3</v>
      </c>
      <c r="T320" s="12">
        <v>1.9050198828538498E-5</v>
      </c>
      <c r="U320" s="41">
        <f>'Survival-1cycle NMA'!AH321</f>
        <v>1.5902738851583699E-16</v>
      </c>
      <c r="V320" s="12">
        <f t="shared" si="58"/>
        <v>0</v>
      </c>
      <c r="W320" s="41">
        <f>'Survival-1cycle NMA'!AI321</f>
        <v>2.9623492516957991E-6</v>
      </c>
      <c r="X320" s="41">
        <f>'Survival-1cycle NMA'!AF321</f>
        <v>4.2480720445270178E-6</v>
      </c>
      <c r="Y320" s="12">
        <f t="shared" si="59"/>
        <v>0</v>
      </c>
      <c r="Z320" s="41">
        <f>'Survival-1cycle NMA'!AG321</f>
        <v>2.8411833944153551E-3</v>
      </c>
      <c r="AA320" s="41">
        <f>'Survival-1cycle NMA'!AN321</f>
        <v>2.8914548420390293E-8</v>
      </c>
      <c r="AB320" s="12">
        <f t="shared" si="60"/>
        <v>2.8914547539807572E-8</v>
      </c>
      <c r="AC320" s="41">
        <f>'Survival-1cycle NMA'!AO321</f>
        <v>8.805827217529363E-16</v>
      </c>
      <c r="AD320" s="41">
        <f>'Survival-1cycle NMA'!AJ321</f>
        <v>8.1596362269604343E-26</v>
      </c>
      <c r="AE320" s="12">
        <f t="shared" si="61"/>
        <v>0</v>
      </c>
      <c r="AF320" s="41">
        <f>'Survival-1cycle NMA'!AK321</f>
        <v>1.4818023318466157E-3</v>
      </c>
      <c r="AG320" s="12">
        <v>7.4283233896464502E-3</v>
      </c>
      <c r="AH320" s="12">
        <f t="shared" si="62"/>
        <v>7.4092731908179119E-3</v>
      </c>
      <c r="AI320" s="12">
        <v>1.9050198828538498E-5</v>
      </c>
      <c r="AJ320" s="41">
        <f>'Survival-1cycle NMA'!AL321</f>
        <v>3.2343023895990557E-131</v>
      </c>
      <c r="AK320" s="12">
        <f t="shared" si="63"/>
        <v>0</v>
      </c>
      <c r="AL320" s="41">
        <f>'Survival-1cycle NMA'!AM321</f>
        <v>9.687351750181921E-8</v>
      </c>
      <c r="AM320" s="41">
        <f>'Survival-1cycle NMA'!AN321</f>
        <v>2.8914548420390293E-8</v>
      </c>
      <c r="AN320" s="12">
        <f t="shared" si="64"/>
        <v>2.8914547539807572E-8</v>
      </c>
      <c r="AO320" s="41">
        <f>'Survival-1cycle NMA'!AO321</f>
        <v>8.805827217529363E-16</v>
      </c>
    </row>
    <row r="321" spans="1:41">
      <c r="A321" s="12">
        <v>318</v>
      </c>
      <c r="B321" s="12">
        <f t="shared" si="52"/>
        <v>18.238356164383561</v>
      </c>
      <c r="C321" s="41">
        <f>'Survival-1cycle NMA'!AD322</f>
        <v>2.2972796063418836E-21</v>
      </c>
      <c r="D321" s="41">
        <f>'Survival-1cycle NMA'!AE322</f>
        <v>3.6447945674126674E-2</v>
      </c>
      <c r="E321" s="12">
        <f t="shared" si="53"/>
        <v>0</v>
      </c>
      <c r="F321" s="12">
        <v>7.3745474138128602E-3</v>
      </c>
      <c r="G321" s="12">
        <v>1.8767198422182099E-5</v>
      </c>
      <c r="H321" s="12">
        <f t="shared" si="54"/>
        <v>7.3557802153906785E-3</v>
      </c>
      <c r="I321" s="41">
        <f>'Survival-1cycle NMA'!AF322</f>
        <v>4.0939616324090685E-6</v>
      </c>
      <c r="J321" s="12">
        <f t="shared" si="55"/>
        <v>0</v>
      </c>
      <c r="K321" s="41">
        <f>'Survival-1cycle NMA'!AG322</f>
        <v>2.818847332299714E-3</v>
      </c>
      <c r="L321" s="12">
        <v>4.3114558007794701E-3</v>
      </c>
      <c r="M321" s="12">
        <v>7.3745474138128602E-3</v>
      </c>
      <c r="N321" s="12">
        <v>1.8767198422182099E-5</v>
      </c>
      <c r="O321" s="41">
        <f>'Survival-1cycle NMA'!AF322</f>
        <v>4.0939616324090685E-6</v>
      </c>
      <c r="P321" s="12">
        <f t="shared" si="56"/>
        <v>0</v>
      </c>
      <c r="Q321" s="41">
        <f>'Survival-1cycle NMA'!AG322</f>
        <v>2.818847332299714E-3</v>
      </c>
      <c r="R321" s="12">
        <v>7.3745474138128602E-3</v>
      </c>
      <c r="S321" s="12">
        <f t="shared" si="57"/>
        <v>7.3557802153906785E-3</v>
      </c>
      <c r="T321" s="12">
        <v>1.8767198422182099E-5</v>
      </c>
      <c r="U321" s="41">
        <f>'Survival-1cycle NMA'!AH322</f>
        <v>1.3387167452714207E-16</v>
      </c>
      <c r="V321" s="12">
        <f t="shared" si="58"/>
        <v>0</v>
      </c>
      <c r="W321" s="41">
        <f>'Survival-1cycle NMA'!AI322</f>
        <v>2.8910619832878502E-6</v>
      </c>
      <c r="X321" s="41">
        <f>'Survival-1cycle NMA'!AF322</f>
        <v>4.0939616324090685E-6</v>
      </c>
      <c r="Y321" s="12">
        <f t="shared" si="59"/>
        <v>0</v>
      </c>
      <c r="Z321" s="41">
        <f>'Survival-1cycle NMA'!AG322</f>
        <v>2.818847332299714E-3</v>
      </c>
      <c r="AA321" s="41">
        <f>'Survival-1cycle NMA'!AN322</f>
        <v>2.7400067063892902E-8</v>
      </c>
      <c r="AB321" s="12">
        <f t="shared" si="60"/>
        <v>2.7400066243633835E-8</v>
      </c>
      <c r="AC321" s="41">
        <f>'Survival-1cycle NMA'!AO322</f>
        <v>8.2025906556696006E-16</v>
      </c>
      <c r="AD321" s="41">
        <f>'Survival-1cycle NMA'!AJ322</f>
        <v>5.8676321068388054E-26</v>
      </c>
      <c r="AE321" s="12">
        <f t="shared" si="61"/>
        <v>0</v>
      </c>
      <c r="AF321" s="41">
        <f>'Survival-1cycle NMA'!AK322</f>
        <v>1.4673856823910394E-3</v>
      </c>
      <c r="AG321" s="12">
        <v>7.3745474138128602E-3</v>
      </c>
      <c r="AH321" s="12">
        <f t="shared" si="62"/>
        <v>7.3557802153906785E-3</v>
      </c>
      <c r="AI321" s="12">
        <v>1.8767198422182099E-5</v>
      </c>
      <c r="AJ321" s="41">
        <f>'Survival-1cycle NMA'!AL322</f>
        <v>3.4528342558722498E-132</v>
      </c>
      <c r="AK321" s="12">
        <f t="shared" si="63"/>
        <v>0</v>
      </c>
      <c r="AL321" s="41">
        <f>'Survival-1cycle NMA'!AM322</f>
        <v>9.391296995254556E-8</v>
      </c>
      <c r="AM321" s="41">
        <f>'Survival-1cycle NMA'!AN322</f>
        <v>2.7400067063892902E-8</v>
      </c>
      <c r="AN321" s="12">
        <f t="shared" si="64"/>
        <v>2.7400066243633835E-8</v>
      </c>
      <c r="AO321" s="41">
        <f>'Survival-1cycle NMA'!AO322</f>
        <v>8.2025906556696006E-16</v>
      </c>
    </row>
    <row r="322" spans="1:41">
      <c r="A322" s="12">
        <v>319</v>
      </c>
      <c r="B322" s="12">
        <f t="shared" si="52"/>
        <v>18.295890410958904</v>
      </c>
      <c r="C322" s="41">
        <f>'Survival-1cycle NMA'!AD323</f>
        <v>1.8030528514025009E-21</v>
      </c>
      <c r="D322" s="41">
        <f>'Survival-1cycle NMA'!AE323</f>
        <v>3.6325768142852176E-2</v>
      </c>
      <c r="E322" s="12">
        <f t="shared" si="53"/>
        <v>0</v>
      </c>
      <c r="F322" s="12">
        <v>7.3212823367603801E-3</v>
      </c>
      <c r="G322" s="12">
        <v>1.8489063258409899E-5</v>
      </c>
      <c r="H322" s="12">
        <f t="shared" si="54"/>
        <v>7.3027932735019703E-3</v>
      </c>
      <c r="I322" s="41">
        <f>'Survival-1cycle NMA'!AF323</f>
        <v>3.9454926458946532E-6</v>
      </c>
      <c r="J322" s="12">
        <f t="shared" si="55"/>
        <v>0</v>
      </c>
      <c r="K322" s="41">
        <f>'Survival-1cycle NMA'!AG323</f>
        <v>2.796739815757491E-3</v>
      </c>
      <c r="L322" s="12">
        <v>4.27334617878012E-3</v>
      </c>
      <c r="M322" s="12">
        <v>7.3212823367603801E-3</v>
      </c>
      <c r="N322" s="12">
        <v>1.8489063258409899E-5</v>
      </c>
      <c r="O322" s="41">
        <f>'Survival-1cycle NMA'!AF323</f>
        <v>3.9454926458946532E-6</v>
      </c>
      <c r="P322" s="12">
        <f t="shared" si="56"/>
        <v>0</v>
      </c>
      <c r="Q322" s="41">
        <f>'Survival-1cycle NMA'!AG323</f>
        <v>2.796739815757491E-3</v>
      </c>
      <c r="R322" s="12">
        <v>7.3212823367603801E-3</v>
      </c>
      <c r="S322" s="12">
        <f t="shared" si="57"/>
        <v>7.3027932735019703E-3</v>
      </c>
      <c r="T322" s="12">
        <v>1.8489063258409899E-5</v>
      </c>
      <c r="U322" s="41">
        <f>'Survival-1cycle NMA'!AH323</f>
        <v>1.1266474537455584E-16</v>
      </c>
      <c r="V322" s="12">
        <f t="shared" si="58"/>
        <v>0</v>
      </c>
      <c r="W322" s="41">
        <f>'Survival-1cycle NMA'!AI323</f>
        <v>2.8216318526671669E-6</v>
      </c>
      <c r="X322" s="41">
        <f>'Survival-1cycle NMA'!AF323</f>
        <v>3.9454926458946532E-6</v>
      </c>
      <c r="Y322" s="12">
        <f t="shared" si="59"/>
        <v>0</v>
      </c>
      <c r="Z322" s="41">
        <f>'Survival-1cycle NMA'!AG323</f>
        <v>2.796739815757491E-3</v>
      </c>
      <c r="AA322" s="41">
        <f>'Survival-1cycle NMA'!AN323</f>
        <v>2.596525053300578E-8</v>
      </c>
      <c r="AB322" s="12">
        <f t="shared" si="60"/>
        <v>2.5965249768830685E-8</v>
      </c>
      <c r="AC322" s="41">
        <f>'Survival-1cycle NMA'!AO323</f>
        <v>7.6417509457168198E-16</v>
      </c>
      <c r="AD322" s="41">
        <f>'Survival-1cycle NMA'!AJ323</f>
        <v>4.2158642490560285E-26</v>
      </c>
      <c r="AE322" s="12">
        <f t="shared" si="61"/>
        <v>0</v>
      </c>
      <c r="AF322" s="41">
        <f>'Survival-1cycle NMA'!AK323</f>
        <v>1.4531423034675214E-3</v>
      </c>
      <c r="AG322" s="12">
        <v>7.3212823367603801E-3</v>
      </c>
      <c r="AH322" s="12">
        <f t="shared" si="62"/>
        <v>7.3027932735019703E-3</v>
      </c>
      <c r="AI322" s="12">
        <v>1.8489063258409899E-5</v>
      </c>
      <c r="AJ322" s="41">
        <f>'Survival-1cycle NMA'!AL323</f>
        <v>3.650343303405323E-133</v>
      </c>
      <c r="AK322" s="12">
        <f t="shared" si="63"/>
        <v>0</v>
      </c>
      <c r="AL322" s="41">
        <f>'Survival-1cycle NMA'!AM323</f>
        <v>9.1048769309989488E-8</v>
      </c>
      <c r="AM322" s="41">
        <f>'Survival-1cycle NMA'!AN323</f>
        <v>2.596525053300578E-8</v>
      </c>
      <c r="AN322" s="12">
        <f t="shared" si="64"/>
        <v>2.5965249768830685E-8</v>
      </c>
      <c r="AO322" s="41">
        <f>'Survival-1cycle NMA'!AO323</f>
        <v>7.6417509457168198E-16</v>
      </c>
    </row>
    <row r="323" spans="1:41">
      <c r="A323" s="12">
        <v>320</v>
      </c>
      <c r="B323" s="12">
        <f t="shared" si="52"/>
        <v>18.353424657534248</v>
      </c>
      <c r="C323" s="41">
        <f>'Survival-1cycle NMA'!AD324</f>
        <v>1.4144788978915754E-21</v>
      </c>
      <c r="D323" s="41">
        <f>'Survival-1cycle NMA'!AE324</f>
        <v>3.6204299070721591E-2</v>
      </c>
      <c r="E323" s="12">
        <f t="shared" si="53"/>
        <v>0</v>
      </c>
      <c r="F323" s="12">
        <v>7.2685220846490303E-3</v>
      </c>
      <c r="G323" s="12">
        <v>1.8215698037235901E-5</v>
      </c>
      <c r="H323" s="12">
        <f t="shared" si="54"/>
        <v>7.2503063866117944E-3</v>
      </c>
      <c r="I323" s="41">
        <f>'Survival-1cycle NMA'!AF324</f>
        <v>3.8024566441970235E-6</v>
      </c>
      <c r="J323" s="12">
        <f t="shared" si="55"/>
        <v>0</v>
      </c>
      <c r="K323" s="41">
        <f>'Survival-1cycle NMA'!AG324</f>
        <v>2.7748579388011435E-3</v>
      </c>
      <c r="L323" s="12">
        <v>4.2356560634578396E-3</v>
      </c>
      <c r="M323" s="12">
        <v>7.2685220846490303E-3</v>
      </c>
      <c r="N323" s="12">
        <v>1.8215698037235901E-5</v>
      </c>
      <c r="O323" s="41">
        <f>'Survival-1cycle NMA'!AF324</f>
        <v>3.8024566441970235E-6</v>
      </c>
      <c r="P323" s="12">
        <f t="shared" si="56"/>
        <v>0</v>
      </c>
      <c r="Q323" s="41">
        <f>'Survival-1cycle NMA'!AG324</f>
        <v>2.7748579388011435E-3</v>
      </c>
      <c r="R323" s="12">
        <v>7.2685220846490303E-3</v>
      </c>
      <c r="S323" s="12">
        <f t="shared" si="57"/>
        <v>7.2503063866117944E-3</v>
      </c>
      <c r="T323" s="12">
        <v>1.8215698037235901E-5</v>
      </c>
      <c r="U323" s="41">
        <f>'Survival-1cycle NMA'!AH324</f>
        <v>9.4791664674376699E-17</v>
      </c>
      <c r="V323" s="12">
        <f t="shared" si="58"/>
        <v>0</v>
      </c>
      <c r="W323" s="41">
        <f>'Survival-1cycle NMA'!AI324</f>
        <v>2.7540067439264692E-6</v>
      </c>
      <c r="X323" s="41">
        <f>'Survival-1cycle NMA'!AF324</f>
        <v>3.8024566441970235E-6</v>
      </c>
      <c r="Y323" s="12">
        <f t="shared" si="59"/>
        <v>0</v>
      </c>
      <c r="Z323" s="41">
        <f>'Survival-1cycle NMA'!AG324</f>
        <v>2.7748579388011435E-3</v>
      </c>
      <c r="AA323" s="41">
        <f>'Survival-1cycle NMA'!AN324</f>
        <v>2.4605890114937606E-8</v>
      </c>
      <c r="AB323" s="12">
        <f t="shared" si="60"/>
        <v>2.4605889402912321E-8</v>
      </c>
      <c r="AC323" s="41">
        <f>'Survival-1cycle NMA'!AO324</f>
        <v>7.1202528531774461E-16</v>
      </c>
      <c r="AD323" s="41">
        <f>'Survival-1cycle NMA'!AJ324</f>
        <v>3.0265107986384745E-26</v>
      </c>
      <c r="AE323" s="12">
        <f t="shared" si="61"/>
        <v>0</v>
      </c>
      <c r="AF323" s="41">
        <f>'Survival-1cycle NMA'!AK324</f>
        <v>1.4390697010228232E-3</v>
      </c>
      <c r="AG323" s="12">
        <v>7.2685220846490303E-3</v>
      </c>
      <c r="AH323" s="12">
        <f t="shared" si="62"/>
        <v>7.2503063866117944E-3</v>
      </c>
      <c r="AI323" s="12">
        <v>1.8215698037235901E-5</v>
      </c>
      <c r="AJ323" s="41">
        <f>'Survival-1cycle NMA'!AL324</f>
        <v>3.8216332444728355E-134</v>
      </c>
      <c r="AK323" s="12">
        <f t="shared" si="63"/>
        <v>0</v>
      </c>
      <c r="AL323" s="41">
        <f>'Survival-1cycle NMA'!AM324</f>
        <v>8.827758743431878E-8</v>
      </c>
      <c r="AM323" s="41">
        <f>'Survival-1cycle NMA'!AN324</f>
        <v>2.4605890114937606E-8</v>
      </c>
      <c r="AN323" s="12">
        <f t="shared" si="64"/>
        <v>2.4605889402912321E-8</v>
      </c>
      <c r="AO323" s="41">
        <f>'Survival-1cycle NMA'!AO324</f>
        <v>7.1202528531774461E-16</v>
      </c>
    </row>
    <row r="324" spans="1:41">
      <c r="A324" s="12">
        <v>321</v>
      </c>
      <c r="B324" s="12">
        <f t="shared" si="52"/>
        <v>18.410958904109588</v>
      </c>
      <c r="C324" s="41">
        <f>'Survival-1cycle NMA'!AD325</f>
        <v>1.1091190067783805E-21</v>
      </c>
      <c r="D324" s="41">
        <f>'Survival-1cycle NMA'!AE325</f>
        <v>3.6083532437978773E-2</v>
      </c>
      <c r="E324" s="12">
        <f t="shared" si="53"/>
        <v>0</v>
      </c>
      <c r="F324" s="12">
        <v>7.2162606708885101E-3</v>
      </c>
      <c r="G324" s="12">
        <v>1.79470095582551E-5</v>
      </c>
      <c r="H324" s="12">
        <f t="shared" si="54"/>
        <v>7.1983136613302549E-3</v>
      </c>
      <c r="I324" s="41">
        <f>'Survival-1cycle NMA'!AF325</f>
        <v>3.6646529622256518E-6</v>
      </c>
      <c r="J324" s="12">
        <f t="shared" si="55"/>
        <v>0</v>
      </c>
      <c r="K324" s="41">
        <f>'Survival-1cycle NMA'!AG325</f>
        <v>2.7531988398314627E-3</v>
      </c>
      <c r="L324" s="12">
        <v>4.19837988286729E-3</v>
      </c>
      <c r="M324" s="12">
        <v>7.2162606708885101E-3</v>
      </c>
      <c r="N324" s="12">
        <v>1.79470095582551E-5</v>
      </c>
      <c r="O324" s="41">
        <f>'Survival-1cycle NMA'!AF325</f>
        <v>3.6646529622256518E-6</v>
      </c>
      <c r="P324" s="12">
        <f t="shared" si="56"/>
        <v>0</v>
      </c>
      <c r="Q324" s="41">
        <f>'Survival-1cycle NMA'!AG325</f>
        <v>2.7531988398314627E-3</v>
      </c>
      <c r="R324" s="12">
        <v>7.2162606708885101E-3</v>
      </c>
      <c r="S324" s="12">
        <f t="shared" si="57"/>
        <v>7.1983136613302549E-3</v>
      </c>
      <c r="T324" s="12">
        <v>1.79470095582551E-5</v>
      </c>
      <c r="U324" s="41">
        <f>'Survival-1cycle NMA'!AH325</f>
        <v>7.9732470069868661E-17</v>
      </c>
      <c r="V324" s="12">
        <f t="shared" si="58"/>
        <v>0</v>
      </c>
      <c r="W324" s="41">
        <f>'Survival-1cycle NMA'!AI325</f>
        <v>2.6881361095296024E-6</v>
      </c>
      <c r="X324" s="41">
        <f>'Survival-1cycle NMA'!AF325</f>
        <v>3.6646529622256518E-6</v>
      </c>
      <c r="Y324" s="12">
        <f t="shared" si="59"/>
        <v>0</v>
      </c>
      <c r="Z324" s="41">
        <f>'Survival-1cycle NMA'!AG325</f>
        <v>2.7531988398314627E-3</v>
      </c>
      <c r="AA324" s="41">
        <f>'Survival-1cycle NMA'!AN325</f>
        <v>2.3318000421116089E-8</v>
      </c>
      <c r="AB324" s="12">
        <f t="shared" si="60"/>
        <v>2.3317999757589412E-8</v>
      </c>
      <c r="AC324" s="41">
        <f>'Survival-1cycle NMA'!AO325</f>
        <v>6.6352667579556007E-16</v>
      </c>
      <c r="AD324" s="41">
        <f>'Survival-1cycle NMA'!AJ325</f>
        <v>2.170850468076268E-26</v>
      </c>
      <c r="AE324" s="12">
        <f t="shared" si="61"/>
        <v>0</v>
      </c>
      <c r="AF324" s="41">
        <f>'Survival-1cycle NMA'!AK325</f>
        <v>1.4251654229829355E-3</v>
      </c>
      <c r="AG324" s="12">
        <v>7.2162606708885101E-3</v>
      </c>
      <c r="AH324" s="12">
        <f t="shared" si="62"/>
        <v>7.1983136613302549E-3</v>
      </c>
      <c r="AI324" s="12">
        <v>1.79470095582551E-5</v>
      </c>
      <c r="AJ324" s="41">
        <f>'Survival-1cycle NMA'!AL325</f>
        <v>3.9620146484858752E-135</v>
      </c>
      <c r="AK324" s="12">
        <f t="shared" si="63"/>
        <v>0</v>
      </c>
      <c r="AL324" s="41">
        <f>'Survival-1cycle NMA'!AM325</f>
        <v>8.5596217854570204E-8</v>
      </c>
      <c r="AM324" s="41">
        <f>'Survival-1cycle NMA'!AN325</f>
        <v>2.3318000421116089E-8</v>
      </c>
      <c r="AN324" s="12">
        <f t="shared" si="64"/>
        <v>2.3317999757589412E-8</v>
      </c>
      <c r="AO324" s="41">
        <f>'Survival-1cycle NMA'!AO325</f>
        <v>6.6352667579556007E-16</v>
      </c>
    </row>
    <row r="325" spans="1:41">
      <c r="A325" s="12">
        <v>322</v>
      </c>
      <c r="B325" s="12">
        <f t="shared" ref="B325:B352" si="65">A324*21/365</f>
        <v>18.468493150684932</v>
      </c>
      <c r="C325" s="41">
        <f>'Survival-1cycle NMA'!AD326</f>
        <v>8.692680641538047E-22</v>
      </c>
      <c r="D325" s="41">
        <f>'Survival-1cycle NMA'!AE326</f>
        <v>3.5963462293025626E-2</v>
      </c>
      <c r="E325" s="12">
        <f t="shared" ref="E325:E352" si="66">IF(C325-D325&gt;0,C325-D325,0)</f>
        <v>0</v>
      </c>
      <c r="F325" s="12">
        <v>7.1644921946634301E-3</v>
      </c>
      <c r="G325" s="12">
        <v>1.7682906669179701E-5</v>
      </c>
      <c r="H325" s="12">
        <f t="shared" ref="H325:H352" si="67">IF(F325-G325&gt;0,F325-G325,0)</f>
        <v>7.1468092879942505E-3</v>
      </c>
      <c r="I325" s="41">
        <f>'Survival-1cycle NMA'!AF326</f>
        <v>3.5318884176388075E-6</v>
      </c>
      <c r="J325" s="12">
        <f t="shared" ref="J325:J352" si="68">IF(I325-K325&gt;0,I325-K325,0)</f>
        <v>0</v>
      </c>
      <c r="K325" s="41">
        <f>'Survival-1cycle NMA'!AG326</f>
        <v>2.7317597008435861E-3</v>
      </c>
      <c r="L325" s="12">
        <v>4.1615121521794999E-3</v>
      </c>
      <c r="M325" s="12">
        <v>7.1644921946634301E-3</v>
      </c>
      <c r="N325" s="12">
        <v>1.7682906669179701E-5</v>
      </c>
      <c r="O325" s="41">
        <f>'Survival-1cycle NMA'!AF326</f>
        <v>3.5318884176388075E-6</v>
      </c>
      <c r="P325" s="12">
        <f t="shared" ref="P325:P352" si="69">IF(O325-Q325&gt;0,O325-Q325,0)</f>
        <v>0</v>
      </c>
      <c r="Q325" s="41">
        <f>'Survival-1cycle NMA'!AG326</f>
        <v>2.7317597008435861E-3</v>
      </c>
      <c r="R325" s="12">
        <v>7.1644921946634301E-3</v>
      </c>
      <c r="S325" s="12">
        <f t="shared" ref="S325:S352" si="70">IF(R325-T325&gt;0,R325-T325,0)</f>
        <v>7.1468092879942505E-3</v>
      </c>
      <c r="T325" s="12">
        <v>1.7682906669179701E-5</v>
      </c>
      <c r="U325" s="41">
        <f>'Survival-1cycle NMA'!AH326</f>
        <v>6.704763054906703E-17</v>
      </c>
      <c r="V325" s="12">
        <f t="shared" ref="V325:V352" si="71">IF(U325-W325&gt;0,U325-W325,0)</f>
        <v>0</v>
      </c>
      <c r="W325" s="41">
        <f>'Survival-1cycle NMA'!AI326</f>
        <v>2.6239709199001164E-6</v>
      </c>
      <c r="X325" s="41">
        <f>'Survival-1cycle NMA'!AF326</f>
        <v>3.5318884176388075E-6</v>
      </c>
      <c r="Y325" s="12">
        <f t="shared" ref="Y325:Y352" si="72">IF(X325-Z325&gt;0,X325-Z325,0)</f>
        <v>0</v>
      </c>
      <c r="Z325" s="41">
        <f>'Survival-1cycle NMA'!AG326</f>
        <v>2.7317597008435861E-3</v>
      </c>
      <c r="AA325" s="41">
        <f>'Survival-1cycle NMA'!AN326</f>
        <v>2.2097807484402557E-8</v>
      </c>
      <c r="AB325" s="12">
        <f t="shared" ref="AB325:AB352" si="73">IF(AA325-AC325&gt;0,AA325-AC325,0)</f>
        <v>2.2097806865985397E-8</v>
      </c>
      <c r="AC325" s="41">
        <f>'Survival-1cycle NMA'!AO326</f>
        <v>6.1841715913272368E-16</v>
      </c>
      <c r="AD325" s="41">
        <f>'Survival-1cycle NMA'!AJ326</f>
        <v>1.5557860273672947E-26</v>
      </c>
      <c r="AE325" s="12">
        <f t="shared" ref="AE325:AE352" si="74">IF(AD325-AF325&gt;0,AD325-AF325,0)</f>
        <v>0</v>
      </c>
      <c r="AF325" s="41">
        <f>'Survival-1cycle NMA'!AK326</f>
        <v>1.4114270584422136E-3</v>
      </c>
      <c r="AG325" s="12">
        <v>7.1644921946634301E-3</v>
      </c>
      <c r="AH325" s="12">
        <f t="shared" ref="AH325:AH352" si="75">IF(AG325-AI325&gt;0,AG325-AI325,0)</f>
        <v>7.1468092879942505E-3</v>
      </c>
      <c r="AI325" s="12">
        <v>1.7682906669179701E-5</v>
      </c>
      <c r="AJ325" s="41">
        <f>'Survival-1cycle NMA'!AL326</f>
        <v>4.0675171192542903E-136</v>
      </c>
      <c r="AK325" s="12">
        <f t="shared" ref="AK325:AK352" si="76">IF(AJ325-AL325&gt;0,AJ325-AL325,0)</f>
        <v>0</v>
      </c>
      <c r="AL325" s="41">
        <f>'Survival-1cycle NMA'!AM326</f>
        <v>8.3001571074127939E-8</v>
      </c>
      <c r="AM325" s="41">
        <f>'Survival-1cycle NMA'!AN326</f>
        <v>2.2097807484402557E-8</v>
      </c>
      <c r="AN325" s="12">
        <f t="shared" ref="AN325:AN352" si="77">IF(AM325-AO325&gt;0,AM325-AO325,0)</f>
        <v>2.2097806865985397E-8</v>
      </c>
      <c r="AO325" s="41">
        <f>'Survival-1cycle NMA'!AO326</f>
        <v>6.1841715913272368E-16</v>
      </c>
    </row>
    <row r="326" spans="1:41">
      <c r="A326" s="12">
        <v>323</v>
      </c>
      <c r="B326" s="12">
        <f t="shared" si="65"/>
        <v>18.526027397260275</v>
      </c>
      <c r="C326" s="41">
        <f>'Survival-1cycle NMA'!AD327</f>
        <v>6.8096288856571981E-22</v>
      </c>
      <c r="D326" s="41">
        <f>'Survival-1cycle NMA'!AE327</f>
        <v>3.5844082751452989E-2</v>
      </c>
      <c r="E326" s="12">
        <f t="shared" si="66"/>
        <v>0</v>
      </c>
      <c r="F326" s="12">
        <v>7.1132108394872003E-3</v>
      </c>
      <c r="G326" s="12">
        <v>1.7423300215765698E-5</v>
      </c>
      <c r="H326" s="12">
        <f t="shared" si="67"/>
        <v>7.0957875392714349E-3</v>
      </c>
      <c r="I326" s="41">
        <f>'Survival-1cycle NMA'!AF327</f>
        <v>3.4039770290459011E-6</v>
      </c>
      <c r="J326" s="12">
        <f t="shared" si="68"/>
        <v>0</v>
      </c>
      <c r="K326" s="41">
        <f>'Survival-1cycle NMA'!AG327</f>
        <v>2.7105377466492974E-3</v>
      </c>
      <c r="L326" s="12">
        <v>4.1250474721097703E-3</v>
      </c>
      <c r="M326" s="12">
        <v>7.1132108394872003E-3</v>
      </c>
      <c r="N326" s="12">
        <v>1.7423300215765698E-5</v>
      </c>
      <c r="O326" s="41">
        <f>'Survival-1cycle NMA'!AF327</f>
        <v>3.4039770290459011E-6</v>
      </c>
      <c r="P326" s="12">
        <f t="shared" si="69"/>
        <v>0</v>
      </c>
      <c r="Q326" s="41">
        <f>'Survival-1cycle NMA'!AG327</f>
        <v>2.7105377466492974E-3</v>
      </c>
      <c r="R326" s="12">
        <v>7.1132108394872003E-3</v>
      </c>
      <c r="S326" s="12">
        <f t="shared" si="70"/>
        <v>7.0957875392714349E-3</v>
      </c>
      <c r="T326" s="12">
        <v>1.7423300215765698E-5</v>
      </c>
      <c r="U326" s="41">
        <f>'Survival-1cycle NMA'!AH327</f>
        <v>5.6365710719092617E-17</v>
      </c>
      <c r="V326" s="12">
        <f t="shared" si="71"/>
        <v>0</v>
      </c>
      <c r="W326" s="41">
        <f>'Survival-1cycle NMA'!AI327</f>
        <v>2.5614636147341593E-6</v>
      </c>
      <c r="X326" s="41">
        <f>'Survival-1cycle NMA'!AF327</f>
        <v>3.4039770290459011E-6</v>
      </c>
      <c r="Y326" s="12">
        <f t="shared" si="72"/>
        <v>0</v>
      </c>
      <c r="Z326" s="41">
        <f>'Survival-1cycle NMA'!AG327</f>
        <v>2.7105377466492974E-3</v>
      </c>
      <c r="AA326" s="41">
        <f>'Survival-1cycle NMA'!AN327</f>
        <v>2.0941737493555307E-8</v>
      </c>
      <c r="AB326" s="12">
        <f t="shared" si="73"/>
        <v>2.0941736917101397E-8</v>
      </c>
      <c r="AC326" s="41">
        <f>'Survival-1cycle NMA'!AO327</f>
        <v>5.764539093835351E-16</v>
      </c>
      <c r="AD326" s="41">
        <f>'Survival-1cycle NMA'!AJ327</f>
        <v>1.1140438929209982E-26</v>
      </c>
      <c r="AE326" s="12">
        <f t="shared" si="74"/>
        <v>0</v>
      </c>
      <c r="AF326" s="41">
        <f>'Survival-1cycle NMA'!AK327</f>
        <v>1.3978522368702322E-3</v>
      </c>
      <c r="AG326" s="12">
        <v>7.1132108394872003E-3</v>
      </c>
      <c r="AH326" s="12">
        <f t="shared" si="75"/>
        <v>7.0957875392714349E-3</v>
      </c>
      <c r="AI326" s="12">
        <v>1.7423300215765698E-5</v>
      </c>
      <c r="AJ326" s="41">
        <f>'Survival-1cycle NMA'!AL327</f>
        <v>4.1350752783812146E-137</v>
      </c>
      <c r="AK326" s="12">
        <f t="shared" si="76"/>
        <v>0</v>
      </c>
      <c r="AL326" s="41">
        <f>'Survival-1cycle NMA'!AM327</f>
        <v>8.0490670066902828E-8</v>
      </c>
      <c r="AM326" s="41">
        <f>'Survival-1cycle NMA'!AN327</f>
        <v>2.0941737493555307E-8</v>
      </c>
      <c r="AN326" s="12">
        <f t="shared" si="77"/>
        <v>2.0941736917101397E-8</v>
      </c>
      <c r="AO326" s="41">
        <f>'Survival-1cycle NMA'!AO327</f>
        <v>5.764539093835351E-16</v>
      </c>
    </row>
    <row r="327" spans="1:41">
      <c r="A327" s="12">
        <v>324</v>
      </c>
      <c r="B327" s="12">
        <f t="shared" si="65"/>
        <v>18.583561643835615</v>
      </c>
      <c r="C327" s="41">
        <f>'Survival-1cycle NMA'!AD328</f>
        <v>5.331968159081283E-22</v>
      </c>
      <c r="D327" s="41">
        <f>'Survival-1cycle NMA'!AE328</f>
        <v>3.5725387995088669E-2</v>
      </c>
      <c r="E327" s="12">
        <f t="shared" si="66"/>
        <v>0</v>
      </c>
      <c r="F327" s="12">
        <v>7.06241087178411E-3</v>
      </c>
      <c r="G327" s="12">
        <v>1.7168102993089201E-5</v>
      </c>
      <c r="H327" s="12">
        <f t="shared" si="67"/>
        <v>7.0452427687910206E-3</v>
      </c>
      <c r="I327" s="41">
        <f>'Survival-1cycle NMA'!AF328</f>
        <v>3.2807397449307909E-6</v>
      </c>
      <c r="J327" s="12">
        <f t="shared" si="68"/>
        <v>0</v>
      </c>
      <c r="K327" s="41">
        <f>'Survival-1cycle NMA'!AG328</f>
        <v>2.6895302441152856E-3</v>
      </c>
      <c r="L327" s="12">
        <v>4.0889805273777897E-3</v>
      </c>
      <c r="M327" s="12">
        <v>7.06241087178411E-3</v>
      </c>
      <c r="N327" s="12">
        <v>1.7168102993089201E-5</v>
      </c>
      <c r="O327" s="41">
        <f>'Survival-1cycle NMA'!AF328</f>
        <v>3.2807397449307909E-6</v>
      </c>
      <c r="P327" s="12">
        <f t="shared" si="69"/>
        <v>0</v>
      </c>
      <c r="Q327" s="41">
        <f>'Survival-1cycle NMA'!AG328</f>
        <v>2.6895302441152856E-3</v>
      </c>
      <c r="R327" s="12">
        <v>7.06241087178411E-3</v>
      </c>
      <c r="S327" s="12">
        <f t="shared" si="70"/>
        <v>7.0452427687910206E-3</v>
      </c>
      <c r="T327" s="12">
        <v>1.7168102993089201E-5</v>
      </c>
      <c r="U327" s="41">
        <f>'Survival-1cycle NMA'!AH328</f>
        <v>4.7372910231779074E-17</v>
      </c>
      <c r="V327" s="12">
        <f t="shared" si="71"/>
        <v>0</v>
      </c>
      <c r="W327" s="41">
        <f>'Survival-1cycle NMA'!AI328</f>
        <v>2.5005680559753335E-6</v>
      </c>
      <c r="X327" s="41">
        <f>'Survival-1cycle NMA'!AF328</f>
        <v>3.2807397449307909E-6</v>
      </c>
      <c r="Y327" s="12">
        <f t="shared" si="72"/>
        <v>0</v>
      </c>
      <c r="Z327" s="41">
        <f>'Survival-1cycle NMA'!AG328</f>
        <v>2.6895302441152856E-3</v>
      </c>
      <c r="AA327" s="41">
        <f>'Survival-1cycle NMA'!AN328</f>
        <v>1.9846406130665405E-8</v>
      </c>
      <c r="AB327" s="12">
        <f t="shared" si="73"/>
        <v>1.9846405593253477E-8</v>
      </c>
      <c r="AC327" s="41">
        <f>'Survival-1cycle NMA'!AO328</f>
        <v>5.3741192894884456E-16</v>
      </c>
      <c r="AD327" s="41">
        <f>'Survival-1cycle NMA'!AJ328</f>
        <v>7.9705339882688049E-27</v>
      </c>
      <c r="AE327" s="12">
        <f t="shared" si="74"/>
        <v>0</v>
      </c>
      <c r="AF327" s="41">
        <f>'Survival-1cycle NMA'!AK328</f>
        <v>1.3844386273359191E-3</v>
      </c>
      <c r="AG327" s="12">
        <v>7.06241087178411E-3</v>
      </c>
      <c r="AH327" s="12">
        <f t="shared" si="75"/>
        <v>7.0452427687910206E-3</v>
      </c>
      <c r="AI327" s="12">
        <v>1.7168102993089201E-5</v>
      </c>
      <c r="AJ327" s="41">
        <f>'Survival-1cycle NMA'!AL328</f>
        <v>4.162676436920103E-138</v>
      </c>
      <c r="AK327" s="12">
        <f t="shared" si="76"/>
        <v>0</v>
      </c>
      <c r="AL327" s="41">
        <f>'Survival-1cycle NMA'!AM328</f>
        <v>7.8060645956074261E-8</v>
      </c>
      <c r="AM327" s="41">
        <f>'Survival-1cycle NMA'!AN328</f>
        <v>1.9846406130665405E-8</v>
      </c>
      <c r="AN327" s="12">
        <f t="shared" si="77"/>
        <v>1.9846405593253477E-8</v>
      </c>
      <c r="AO327" s="41">
        <f>'Survival-1cycle NMA'!AO328</f>
        <v>5.3741192894884456E-16</v>
      </c>
    </row>
    <row r="328" spans="1:41">
      <c r="A328" s="12">
        <v>325</v>
      </c>
      <c r="B328" s="12">
        <f t="shared" si="65"/>
        <v>18.641095890410959</v>
      </c>
      <c r="C328" s="41">
        <f>'Survival-1cycle NMA'!AD329</f>
        <v>4.1729797108379929E-22</v>
      </c>
      <c r="D328" s="41">
        <f>'Survival-1cycle NMA'!AE329</f>
        <v>3.5607372271061276E-2</v>
      </c>
      <c r="E328" s="12">
        <f t="shared" si="66"/>
        <v>0</v>
      </c>
      <c r="F328" s="12">
        <v>7.0120866394988799E-3</v>
      </c>
      <c r="G328" s="12">
        <v>1.6917229698132301E-5</v>
      </c>
      <c r="H328" s="12">
        <f t="shared" si="67"/>
        <v>6.9951694098007479E-3</v>
      </c>
      <c r="I328" s="41">
        <f>'Survival-1cycle NMA'!AF329</f>
        <v>3.1620041828841365E-6</v>
      </c>
      <c r="J328" s="12">
        <f t="shared" si="68"/>
        <v>0</v>
      </c>
      <c r="K328" s="41">
        <f>'Survival-1cycle NMA'!AG329</f>
        <v>2.668734501416933E-3</v>
      </c>
      <c r="L328" s="12">
        <v>4.0533060851992804E-3</v>
      </c>
      <c r="M328" s="12">
        <v>7.0120866394988799E-3</v>
      </c>
      <c r="N328" s="12">
        <v>1.6917229698132301E-5</v>
      </c>
      <c r="O328" s="41">
        <f>'Survival-1cycle NMA'!AF329</f>
        <v>3.1620041828841365E-6</v>
      </c>
      <c r="P328" s="12">
        <f t="shared" si="69"/>
        <v>0</v>
      </c>
      <c r="Q328" s="41">
        <f>'Survival-1cycle NMA'!AG329</f>
        <v>2.668734501416933E-3</v>
      </c>
      <c r="R328" s="12">
        <v>7.0120866394988799E-3</v>
      </c>
      <c r="S328" s="12">
        <f t="shared" si="70"/>
        <v>6.9951694098007479E-3</v>
      </c>
      <c r="T328" s="12">
        <v>1.6917229698132301E-5</v>
      </c>
      <c r="U328" s="41">
        <f>'Survival-1cycle NMA'!AH329</f>
        <v>3.9804195955634079E-17</v>
      </c>
      <c r="V328" s="12">
        <f t="shared" si="71"/>
        <v>0</v>
      </c>
      <c r="W328" s="41">
        <f>'Survival-1cycle NMA'!AI329</f>
        <v>2.4412394823909806E-6</v>
      </c>
      <c r="X328" s="41">
        <f>'Survival-1cycle NMA'!AF329</f>
        <v>3.1620041828841365E-6</v>
      </c>
      <c r="Y328" s="12">
        <f t="shared" si="72"/>
        <v>0</v>
      </c>
      <c r="Z328" s="41">
        <f>'Survival-1cycle NMA'!AG329</f>
        <v>2.668734501416933E-3</v>
      </c>
      <c r="AA328" s="41">
        <f>'Survival-1cycle NMA'!AN329</f>
        <v>1.8808608479152338E-8</v>
      </c>
      <c r="AB328" s="12">
        <f t="shared" si="73"/>
        <v>1.8808607978069629E-8</v>
      </c>
      <c r="AC328" s="41">
        <f>'Survival-1cycle NMA'!AO329</f>
        <v>5.0108270801191517E-16</v>
      </c>
      <c r="AD328" s="41">
        <f>'Survival-1cycle NMA'!AJ329</f>
        <v>5.6977765784732548E-27</v>
      </c>
      <c r="AE328" s="12">
        <f t="shared" si="74"/>
        <v>0</v>
      </c>
      <c r="AF328" s="41">
        <f>'Survival-1cycle NMA'!AK329</f>
        <v>1.3711839377485199E-3</v>
      </c>
      <c r="AG328" s="12">
        <v>7.0120866394988799E-3</v>
      </c>
      <c r="AH328" s="12">
        <f t="shared" si="75"/>
        <v>6.9951694098007479E-3</v>
      </c>
      <c r="AI328" s="12">
        <v>1.6917229698132301E-5</v>
      </c>
      <c r="AJ328" s="41">
        <f>'Survival-1cycle NMA'!AL329</f>
        <v>4.1494600480983405E-139</v>
      </c>
      <c r="AK328" s="12">
        <f t="shared" si="76"/>
        <v>0</v>
      </c>
      <c r="AL328" s="41">
        <f>'Survival-1cycle NMA'!AM329</f>
        <v>7.5708733867619214E-8</v>
      </c>
      <c r="AM328" s="41">
        <f>'Survival-1cycle NMA'!AN329</f>
        <v>1.8808608479152338E-8</v>
      </c>
      <c r="AN328" s="12">
        <f t="shared" si="77"/>
        <v>1.8808607978069629E-8</v>
      </c>
      <c r="AO328" s="41">
        <f>'Survival-1cycle NMA'!AO329</f>
        <v>5.0108270801191517E-16</v>
      </c>
    </row>
    <row r="329" spans="1:41">
      <c r="A329" s="12">
        <v>326</v>
      </c>
      <c r="B329" s="12">
        <f t="shared" si="65"/>
        <v>18.698630136986303</v>
      </c>
      <c r="C329" s="41">
        <f>'Survival-1cycle NMA'!AD330</f>
        <v>3.2643736251246998E-22</v>
      </c>
      <c r="D329" s="41">
        <f>'Survival-1cycle NMA'!AE330</f>
        <v>3.5490029890880487E-2</v>
      </c>
      <c r="E329" s="12">
        <f t="shared" si="66"/>
        <v>0</v>
      </c>
      <c r="F329" s="12">
        <v>6.9622325707330204E-3</v>
      </c>
      <c r="G329" s="12">
        <v>1.6670596883640602E-5</v>
      </c>
      <c r="H329" s="12">
        <f t="shared" si="67"/>
        <v>6.9455619738493799E-3</v>
      </c>
      <c r="I329" s="41">
        <f>'Survival-1cycle NMA'!AF330</f>
        <v>3.0476043787479587E-6</v>
      </c>
      <c r="J329" s="12">
        <f t="shared" si="68"/>
        <v>0</v>
      </c>
      <c r="K329" s="41">
        <f>'Survival-1cycle NMA'!AG330</f>
        <v>2.6481478673073666E-3</v>
      </c>
      <c r="L329" s="12">
        <v>4.0180189938083897E-3</v>
      </c>
      <c r="M329" s="12">
        <v>6.9622325707330204E-3</v>
      </c>
      <c r="N329" s="12">
        <v>1.6670596883640602E-5</v>
      </c>
      <c r="O329" s="41">
        <f>'Survival-1cycle NMA'!AF330</f>
        <v>3.0476043787479587E-6</v>
      </c>
      <c r="P329" s="12">
        <f t="shared" si="69"/>
        <v>0</v>
      </c>
      <c r="Q329" s="41">
        <f>'Survival-1cycle NMA'!AG330</f>
        <v>2.6481478673073666E-3</v>
      </c>
      <c r="R329" s="12">
        <v>6.9622325707330204E-3</v>
      </c>
      <c r="S329" s="12">
        <f t="shared" si="70"/>
        <v>6.9455619738493799E-3</v>
      </c>
      <c r="T329" s="12">
        <v>1.6670596883640602E-5</v>
      </c>
      <c r="U329" s="41">
        <f>'Survival-1cycle NMA'!AH330</f>
        <v>3.3435786609030185E-17</v>
      </c>
      <c r="V329" s="12">
        <f t="shared" si="71"/>
        <v>0</v>
      </c>
      <c r="W329" s="41">
        <f>'Survival-1cycle NMA'!AI330</f>
        <v>2.3834344656924036E-6</v>
      </c>
      <c r="X329" s="41">
        <f>'Survival-1cycle NMA'!AF330</f>
        <v>3.0476043787479587E-6</v>
      </c>
      <c r="Y329" s="12">
        <f t="shared" si="72"/>
        <v>0</v>
      </c>
      <c r="Z329" s="41">
        <f>'Survival-1cycle NMA'!AG330</f>
        <v>2.6481478673073666E-3</v>
      </c>
      <c r="AA329" s="41">
        <f>'Survival-1cycle NMA'!AN330</f>
        <v>1.7825309471642128E-8</v>
      </c>
      <c r="AB329" s="12">
        <f t="shared" si="73"/>
        <v>1.782530900436914E-8</v>
      </c>
      <c r="AC329" s="41">
        <f>'Survival-1cycle NMA'!AO330</f>
        <v>4.6727298715284051E-16</v>
      </c>
      <c r="AD329" s="41">
        <f>'Survival-1cycle NMA'!AJ330</f>
        <v>4.0696447085001942E-27</v>
      </c>
      <c r="AE329" s="12">
        <f t="shared" si="74"/>
        <v>0</v>
      </c>
      <c r="AF329" s="41">
        <f>'Survival-1cycle NMA'!AK330</f>
        <v>1.3580859141150408E-3</v>
      </c>
      <c r="AG329" s="12">
        <v>6.9622325707330204E-3</v>
      </c>
      <c r="AH329" s="12">
        <f t="shared" si="75"/>
        <v>6.9455619738493799E-3</v>
      </c>
      <c r="AI329" s="12">
        <v>1.6670596883640602E-5</v>
      </c>
      <c r="AJ329" s="41">
        <f>'Survival-1cycle NMA'!AL330</f>
        <v>4.0957620943753972E-140</v>
      </c>
      <c r="AK329" s="12">
        <f t="shared" si="76"/>
        <v>0</v>
      </c>
      <c r="AL329" s="41">
        <f>'Survival-1cycle NMA'!AM330</f>
        <v>7.3432268951212426E-8</v>
      </c>
      <c r="AM329" s="41">
        <f>'Survival-1cycle NMA'!AN330</f>
        <v>1.7825309471642128E-8</v>
      </c>
      <c r="AN329" s="12">
        <f t="shared" si="77"/>
        <v>1.782530900436914E-8</v>
      </c>
      <c r="AO329" s="41">
        <f>'Survival-1cycle NMA'!AO330</f>
        <v>4.6727298715284051E-16</v>
      </c>
    </row>
    <row r="330" spans="1:41">
      <c r="A330" s="12">
        <v>327</v>
      </c>
      <c r="B330" s="12">
        <f t="shared" si="65"/>
        <v>18.756164383561643</v>
      </c>
      <c r="C330" s="41">
        <f>'Survival-1cycle NMA'!AD331</f>
        <v>2.5523988838745322E-22</v>
      </c>
      <c r="D330" s="41">
        <f>'Survival-1cycle NMA'!AE331</f>
        <v>3.5373355229532596E-2</v>
      </c>
      <c r="E330" s="12">
        <f t="shared" si="66"/>
        <v>0</v>
      </c>
      <c r="F330" s="12">
        <v>6.9128431724075397E-3</v>
      </c>
      <c r="G330" s="12">
        <v>1.6428122913213799E-5</v>
      </c>
      <c r="H330" s="12">
        <f t="shared" si="67"/>
        <v>6.8964150494943257E-3</v>
      </c>
      <c r="I330" s="41">
        <f>'Survival-1cycle NMA'!AF331</f>
        <v>2.9373805452927965E-6</v>
      </c>
      <c r="J330" s="12">
        <f t="shared" si="68"/>
        <v>0</v>
      </c>
      <c r="K330" s="41">
        <f>'Survival-1cycle NMA'!AG331</f>
        <v>2.6277677304012413E-3</v>
      </c>
      <c r="L330" s="12">
        <v>3.9831141810101498E-3</v>
      </c>
      <c r="M330" s="12">
        <v>6.9128431724075397E-3</v>
      </c>
      <c r="N330" s="12">
        <v>1.6428122913213799E-5</v>
      </c>
      <c r="O330" s="41">
        <f>'Survival-1cycle NMA'!AF331</f>
        <v>2.9373805452927965E-6</v>
      </c>
      <c r="P330" s="12">
        <f t="shared" si="69"/>
        <v>0</v>
      </c>
      <c r="Q330" s="41">
        <f>'Survival-1cycle NMA'!AG331</f>
        <v>2.6277677304012413E-3</v>
      </c>
      <c r="R330" s="12">
        <v>6.9128431724075397E-3</v>
      </c>
      <c r="S330" s="12">
        <f t="shared" si="70"/>
        <v>6.8964150494943257E-3</v>
      </c>
      <c r="T330" s="12">
        <v>1.6428122913213799E-5</v>
      </c>
      <c r="U330" s="41">
        <f>'Survival-1cycle NMA'!AH331</f>
        <v>2.8078785471362949E-17</v>
      </c>
      <c r="V330" s="12">
        <f t="shared" si="71"/>
        <v>0</v>
      </c>
      <c r="W330" s="41">
        <f>'Survival-1cycle NMA'!AI331</f>
        <v>2.3271108681430645E-6</v>
      </c>
      <c r="X330" s="41">
        <f>'Survival-1cycle NMA'!AF331</f>
        <v>2.9373805452927965E-6</v>
      </c>
      <c r="Y330" s="12">
        <f t="shared" si="72"/>
        <v>0</v>
      </c>
      <c r="Z330" s="41">
        <f>'Survival-1cycle NMA'!AG331</f>
        <v>2.6277677304012413E-3</v>
      </c>
      <c r="AA330" s="41">
        <f>'Survival-1cycle NMA'!AN331</f>
        <v>1.6893634848725678E-8</v>
      </c>
      <c r="AB330" s="12">
        <f t="shared" si="73"/>
        <v>1.6893634412922062E-8</v>
      </c>
      <c r="AC330" s="41">
        <f>'Survival-1cycle NMA'!AO331</f>
        <v>4.3580361501724464E-16</v>
      </c>
      <c r="AD330" s="41">
        <f>'Survival-1cycle NMA'!AJ331</f>
        <v>2.9042958773100663E-27</v>
      </c>
      <c r="AE330" s="12">
        <f t="shared" si="74"/>
        <v>0</v>
      </c>
      <c r="AF330" s="41">
        <f>'Survival-1cycle NMA'!AK331</f>
        <v>1.3451423398136906E-3</v>
      </c>
      <c r="AG330" s="12">
        <v>6.9128431724075397E-3</v>
      </c>
      <c r="AH330" s="12">
        <f t="shared" si="75"/>
        <v>6.8964150494943257E-3</v>
      </c>
      <c r="AI330" s="12">
        <v>1.6428122913213799E-5</v>
      </c>
      <c r="AJ330" s="41">
        <f>'Survival-1cycle NMA'!AL331</f>
        <v>4.0031012259767983E-141</v>
      </c>
      <c r="AK330" s="12">
        <f t="shared" si="76"/>
        <v>0</v>
      </c>
      <c r="AL330" s="41">
        <f>'Survival-1cycle NMA'!AM331</f>
        <v>7.1228682561384354E-8</v>
      </c>
      <c r="AM330" s="41">
        <f>'Survival-1cycle NMA'!AN331</f>
        <v>1.6893634848725678E-8</v>
      </c>
      <c r="AN330" s="12">
        <f t="shared" si="77"/>
        <v>1.6893634412922062E-8</v>
      </c>
      <c r="AO330" s="41">
        <f>'Survival-1cycle NMA'!AO331</f>
        <v>4.3580361501724464E-16</v>
      </c>
    </row>
    <row r="331" spans="1:41">
      <c r="A331" s="12">
        <v>328</v>
      </c>
      <c r="B331" s="12">
        <f t="shared" si="65"/>
        <v>18.813698630136987</v>
      </c>
      <c r="C331" s="41">
        <f>'Survival-1cycle NMA'!AD332</f>
        <v>1.9947688006463944E-22</v>
      </c>
      <c r="D331" s="41">
        <f>'Survival-1cycle NMA'!AE332</f>
        <v>3.5257342724591419E-2</v>
      </c>
      <c r="E331" s="12">
        <f t="shared" si="66"/>
        <v>0</v>
      </c>
      <c r="F331" s="12">
        <v>6.86391302895139E-3</v>
      </c>
      <c r="G331" s="12">
        <v>1.6189727917594999E-5</v>
      </c>
      <c r="H331" s="12">
        <f t="shared" si="67"/>
        <v>6.8477233010337951E-3</v>
      </c>
      <c r="I331" s="41">
        <f>'Survival-1cycle NMA'!AF332</f>
        <v>2.831178840060011E-6</v>
      </c>
      <c r="J331" s="12">
        <f t="shared" si="68"/>
        <v>0</v>
      </c>
      <c r="K331" s="41">
        <f>'Survival-1cycle NMA'!AG332</f>
        <v>2.6075915184731705E-3</v>
      </c>
      <c r="L331" s="12">
        <v>3.9485866527622501E-3</v>
      </c>
      <c r="M331" s="12">
        <v>6.86391302895139E-3</v>
      </c>
      <c r="N331" s="12">
        <v>1.6189727917594999E-5</v>
      </c>
      <c r="O331" s="41">
        <f>'Survival-1cycle NMA'!AF332</f>
        <v>2.831178840060011E-6</v>
      </c>
      <c r="P331" s="12">
        <f t="shared" si="69"/>
        <v>0</v>
      </c>
      <c r="Q331" s="41">
        <f>'Survival-1cycle NMA'!AG332</f>
        <v>2.6075915184731705E-3</v>
      </c>
      <c r="R331" s="12">
        <v>6.86391302895139E-3</v>
      </c>
      <c r="S331" s="12">
        <f t="shared" si="70"/>
        <v>6.8477233010337951E-3</v>
      </c>
      <c r="T331" s="12">
        <v>1.6189727917594999E-5</v>
      </c>
      <c r="U331" s="41">
        <f>'Survival-1cycle NMA'!AH332</f>
        <v>2.3573787380219406E-17</v>
      </c>
      <c r="V331" s="12">
        <f t="shared" si="71"/>
        <v>0</v>
      </c>
      <c r="W331" s="41">
        <f>'Survival-1cycle NMA'!AI332</f>
        <v>2.2722278016014776E-6</v>
      </c>
      <c r="X331" s="41">
        <f>'Survival-1cycle NMA'!AF332</f>
        <v>2.831178840060011E-6</v>
      </c>
      <c r="Y331" s="12">
        <f t="shared" si="72"/>
        <v>0</v>
      </c>
      <c r="Z331" s="41">
        <f>'Survival-1cycle NMA'!AG332</f>
        <v>2.6075915184731705E-3</v>
      </c>
      <c r="AA331" s="41">
        <f>'Survival-1cycle NMA'!AN332</f>
        <v>1.6010862601139815E-8</v>
      </c>
      <c r="AB331" s="12">
        <f t="shared" si="73"/>
        <v>1.6010862194631323E-8</v>
      </c>
      <c r="AC331" s="41">
        <f>'Survival-1cycle NMA'!AO332</f>
        <v>4.0650849356891806E-16</v>
      </c>
      <c r="AD331" s="41">
        <f>'Survival-1cycle NMA'!AJ332</f>
        <v>2.070897972298567E-27</v>
      </c>
      <c r="AE331" s="12">
        <f t="shared" si="74"/>
        <v>0</v>
      </c>
      <c r="AF331" s="41">
        <f>'Survival-1cycle NMA'!AK332</f>
        <v>1.3323510348830273E-3</v>
      </c>
      <c r="AG331" s="12">
        <v>6.86391302895139E-3</v>
      </c>
      <c r="AH331" s="12">
        <f t="shared" si="75"/>
        <v>6.8477233010337951E-3</v>
      </c>
      <c r="AI331" s="12">
        <v>1.6189727917594999E-5</v>
      </c>
      <c r="AJ331" s="41">
        <f>'Survival-1cycle NMA'!AL332</f>
        <v>3.8741074230289417E-142</v>
      </c>
      <c r="AK331" s="12">
        <f t="shared" si="76"/>
        <v>0</v>
      </c>
      <c r="AL331" s="41">
        <f>'Survival-1cycle NMA'!AM332</f>
        <v>6.9095498592176355E-8</v>
      </c>
      <c r="AM331" s="41">
        <f>'Survival-1cycle NMA'!AN332</f>
        <v>1.6010862601139815E-8</v>
      </c>
      <c r="AN331" s="12">
        <f t="shared" si="77"/>
        <v>1.6010862194631323E-8</v>
      </c>
      <c r="AO331" s="41">
        <f>'Survival-1cycle NMA'!AO332</f>
        <v>4.0650849356891806E-16</v>
      </c>
    </row>
    <row r="332" spans="1:41">
      <c r="A332" s="12">
        <v>329</v>
      </c>
      <c r="B332" s="12">
        <f t="shared" si="65"/>
        <v>18.87123287671233</v>
      </c>
      <c r="C332" s="41">
        <f>'Survival-1cycle NMA'!AD333</f>
        <v>1.5582321428385376E-22</v>
      </c>
      <c r="D332" s="41">
        <f>'Survival-1cycle NMA'!AE333</f>
        <v>3.5141986875344339E-2</v>
      </c>
      <c r="E332" s="12">
        <f t="shared" si="66"/>
        <v>0</v>
      </c>
      <c r="F332" s="12">
        <v>6.8154368010149803E-3</v>
      </c>
      <c r="G332" s="12">
        <v>1.59553337521224E-5</v>
      </c>
      <c r="H332" s="12">
        <f t="shared" si="67"/>
        <v>6.7994814672628582E-3</v>
      </c>
      <c r="I332" s="41">
        <f>'Survival-1cycle NMA'!AF333</f>
        <v>2.7288511420188391E-6</v>
      </c>
      <c r="J332" s="12">
        <f t="shared" si="68"/>
        <v>0</v>
      </c>
      <c r="K332" s="41">
        <f>'Survival-1cycle NMA'!AG333</f>
        <v>2.5876166977702318E-3</v>
      </c>
      <c r="L332" s="12">
        <v>3.9144314917856499E-3</v>
      </c>
      <c r="M332" s="12">
        <v>6.8154368010149803E-3</v>
      </c>
      <c r="N332" s="12">
        <v>1.59553337521224E-5</v>
      </c>
      <c r="O332" s="41">
        <f>'Survival-1cycle NMA'!AF333</f>
        <v>2.7288511420188391E-6</v>
      </c>
      <c r="P332" s="12">
        <f t="shared" si="69"/>
        <v>0</v>
      </c>
      <c r="Q332" s="41">
        <f>'Survival-1cycle NMA'!AG333</f>
        <v>2.5876166977702318E-3</v>
      </c>
      <c r="R332" s="12">
        <v>6.8154368010149803E-3</v>
      </c>
      <c r="S332" s="12">
        <f t="shared" si="70"/>
        <v>6.7994814672628582E-3</v>
      </c>
      <c r="T332" s="12">
        <v>1.59553337521224E-5</v>
      </c>
      <c r="U332" s="41">
        <f>'Survival-1cycle NMA'!AH333</f>
        <v>1.9786312281031239E-17</v>
      </c>
      <c r="V332" s="12">
        <f t="shared" si="71"/>
        <v>0</v>
      </c>
      <c r="W332" s="41">
        <f>'Survival-1cycle NMA'!AI333</f>
        <v>2.2187455879471962E-6</v>
      </c>
      <c r="X332" s="41">
        <f>'Survival-1cycle NMA'!AF333</f>
        <v>2.7288511420188391E-6</v>
      </c>
      <c r="Y332" s="12">
        <f t="shared" si="72"/>
        <v>0</v>
      </c>
      <c r="Z332" s="41">
        <f>'Survival-1cycle NMA'!AG333</f>
        <v>2.5876166977702318E-3</v>
      </c>
      <c r="AA332" s="41">
        <f>'Survival-1cycle NMA'!AN333</f>
        <v>1.517441486941581E-8</v>
      </c>
      <c r="AB332" s="12">
        <f t="shared" si="73"/>
        <v>1.5174414490182205E-8</v>
      </c>
      <c r="AC332" s="41">
        <f>'Survival-1cycle NMA'!AO333</f>
        <v>3.7923360405656288E-16</v>
      </c>
      <c r="AD332" s="41">
        <f>'Survival-1cycle NMA'!AJ333</f>
        <v>1.4754015249354798E-27</v>
      </c>
      <c r="AE332" s="12">
        <f t="shared" si="74"/>
        <v>0</v>
      </c>
      <c r="AF332" s="41">
        <f>'Survival-1cycle NMA'!AK333</f>
        <v>1.3197098553263584E-3</v>
      </c>
      <c r="AG332" s="12">
        <v>6.8154368010149803E-3</v>
      </c>
      <c r="AH332" s="12">
        <f t="shared" si="75"/>
        <v>6.7994814672628582E-3</v>
      </c>
      <c r="AI332" s="12">
        <v>1.59553337521224E-5</v>
      </c>
      <c r="AJ332" s="41">
        <f>'Survival-1cycle NMA'!AL333</f>
        <v>3.7123978563500451E-143</v>
      </c>
      <c r="AK332" s="12">
        <f t="shared" si="76"/>
        <v>0</v>
      </c>
      <c r="AL332" s="41">
        <f>'Survival-1cycle NMA'!AM333</f>
        <v>6.7030329958802096E-8</v>
      </c>
      <c r="AM332" s="41">
        <f>'Survival-1cycle NMA'!AN333</f>
        <v>1.517441486941581E-8</v>
      </c>
      <c r="AN332" s="12">
        <f t="shared" si="77"/>
        <v>1.5174414490182205E-8</v>
      </c>
      <c r="AO332" s="41">
        <f>'Survival-1cycle NMA'!AO333</f>
        <v>3.7923360405656288E-16</v>
      </c>
    </row>
    <row r="333" spans="1:41">
      <c r="A333" s="12">
        <v>330</v>
      </c>
      <c r="B333" s="12">
        <f t="shared" si="65"/>
        <v>18.92876712328767</v>
      </c>
      <c r="C333" s="41">
        <f>'Survival-1cycle NMA'!AD334</f>
        <v>1.2166553090943654E-22</v>
      </c>
      <c r="D333" s="41">
        <f>'Survival-1cycle NMA'!AE334</f>
        <v>3.5027282241932876E-2</v>
      </c>
      <c r="E333" s="12">
        <f t="shared" si="66"/>
        <v>0</v>
      </c>
      <c r="F333" s="12">
        <v>6.76740922420837E-3</v>
      </c>
      <c r="G333" s="12">
        <v>1.572486395531E-5</v>
      </c>
      <c r="H333" s="12">
        <f t="shared" si="67"/>
        <v>6.75168436025306E-3</v>
      </c>
      <c r="I333" s="41">
        <f>'Survival-1cycle NMA'!AF334</f>
        <v>2.6302548366987383E-6</v>
      </c>
      <c r="J333" s="12">
        <f t="shared" si="68"/>
        <v>0</v>
      </c>
      <c r="K333" s="41">
        <f>'Survival-1cycle NMA'!AG334</f>
        <v>2.5678407723383439E-3</v>
      </c>
      <c r="L333" s="12">
        <v>3.8806438562031401E-3</v>
      </c>
      <c r="M333" s="12">
        <v>6.76740922420837E-3</v>
      </c>
      <c r="N333" s="12">
        <v>1.572486395531E-5</v>
      </c>
      <c r="O333" s="41">
        <f>'Survival-1cycle NMA'!AF334</f>
        <v>2.6302548366987383E-6</v>
      </c>
      <c r="P333" s="12">
        <f t="shared" si="69"/>
        <v>0</v>
      </c>
      <c r="Q333" s="41">
        <f>'Survival-1cycle NMA'!AG334</f>
        <v>2.5678407723383439E-3</v>
      </c>
      <c r="R333" s="12">
        <v>6.76740922420837E-3</v>
      </c>
      <c r="S333" s="12">
        <f t="shared" si="70"/>
        <v>6.75168436025306E-3</v>
      </c>
      <c r="T333" s="12">
        <v>1.572486395531E-5</v>
      </c>
      <c r="U333" s="41">
        <f>'Survival-1cycle NMA'!AH334</f>
        <v>1.6602939785714553E-17</v>
      </c>
      <c r="V333" s="12">
        <f t="shared" si="71"/>
        <v>0</v>
      </c>
      <c r="W333" s="41">
        <f>'Survival-1cycle NMA'!AI334</f>
        <v>2.1666257208402701E-6</v>
      </c>
      <c r="X333" s="41">
        <f>'Survival-1cycle NMA'!AF334</f>
        <v>2.6302548366987383E-6</v>
      </c>
      <c r="Y333" s="12">
        <f t="shared" si="72"/>
        <v>0</v>
      </c>
      <c r="Z333" s="41">
        <f>'Survival-1cycle NMA'!AG334</f>
        <v>2.5678407723383439E-3</v>
      </c>
      <c r="AA333" s="41">
        <f>'Survival-1cycle NMA'!AN334</f>
        <v>1.438185027642115E-8</v>
      </c>
      <c r="AB333" s="12">
        <f t="shared" si="73"/>
        <v>1.4381849922585043E-8</v>
      </c>
      <c r="AC333" s="41">
        <f>'Survival-1cycle NMA'!AO334</f>
        <v>3.5383610737556119E-16</v>
      </c>
      <c r="AD333" s="41">
        <f>'Survival-1cycle NMA'!AJ334</f>
        <v>1.0502571135806821E-27</v>
      </c>
      <c r="AE333" s="12">
        <f t="shared" si="74"/>
        <v>0</v>
      </c>
      <c r="AF333" s="41">
        <f>'Survival-1cycle NMA'!AK334</f>
        <v>1.3072166924310549E-3</v>
      </c>
      <c r="AG333" s="12">
        <v>6.76740922420837E-3</v>
      </c>
      <c r="AH333" s="12">
        <f t="shared" si="75"/>
        <v>6.75168436025306E-3</v>
      </c>
      <c r="AI333" s="12">
        <v>1.572486395531E-5</v>
      </c>
      <c r="AJ333" s="41">
        <f>'Survival-1cycle NMA'!AL334</f>
        <v>3.5224081320772136E-144</v>
      </c>
      <c r="AK333" s="12">
        <f t="shared" si="76"/>
        <v>0</v>
      </c>
      <c r="AL333" s="41">
        <f>'Survival-1cycle NMA'!AM334</f>
        <v>6.5030875220121316E-8</v>
      </c>
      <c r="AM333" s="41">
        <f>'Survival-1cycle NMA'!AN334</f>
        <v>1.438185027642115E-8</v>
      </c>
      <c r="AN333" s="12">
        <f t="shared" si="77"/>
        <v>1.4381849922585043E-8</v>
      </c>
      <c r="AO333" s="41">
        <f>'Survival-1cycle NMA'!AO334</f>
        <v>3.5383610737556119E-16</v>
      </c>
    </row>
    <row r="334" spans="1:41">
      <c r="A334" s="12">
        <v>331</v>
      </c>
      <c r="B334" s="12">
        <f t="shared" si="65"/>
        <v>18.986301369863014</v>
      </c>
      <c r="C334" s="41">
        <f>'Survival-1cycle NMA'!AD335</f>
        <v>9.495087942965244E-23</v>
      </c>
      <c r="D334" s="41">
        <f>'Survival-1cycle NMA'!AE335</f>
        <v>3.4913223444507958E-2</v>
      </c>
      <c r="E334" s="12">
        <f t="shared" si="66"/>
        <v>0</v>
      </c>
      <c r="F334" s="12">
        <v>6.7198251078635198E-3</v>
      </c>
      <c r="G334" s="12">
        <v>1.5498243708525301E-5</v>
      </c>
      <c r="H334" s="12">
        <f t="shared" si="67"/>
        <v>6.7043268641549941E-3</v>
      </c>
      <c r="I334" s="41">
        <f>'Survival-1cycle NMA'!AF335</f>
        <v>2.5352526094733881E-6</v>
      </c>
      <c r="J334" s="12">
        <f t="shared" si="68"/>
        <v>0</v>
      </c>
      <c r="K334" s="41">
        <f>'Survival-1cycle NMA'!AG335</f>
        <v>2.5482612833622313E-3</v>
      </c>
      <c r="L334" s="12">
        <v>3.84721897820533E-3</v>
      </c>
      <c r="M334" s="12">
        <v>6.7198251078635198E-3</v>
      </c>
      <c r="N334" s="12">
        <v>1.5498243708525301E-5</v>
      </c>
      <c r="O334" s="41">
        <f>'Survival-1cycle NMA'!AF335</f>
        <v>2.5352526094733881E-6</v>
      </c>
      <c r="P334" s="12">
        <f t="shared" si="69"/>
        <v>0</v>
      </c>
      <c r="Q334" s="41">
        <f>'Survival-1cycle NMA'!AG335</f>
        <v>2.5482612833622313E-3</v>
      </c>
      <c r="R334" s="12">
        <v>6.7198251078635198E-3</v>
      </c>
      <c r="S334" s="12">
        <f t="shared" si="70"/>
        <v>6.7043268641549941E-3</v>
      </c>
      <c r="T334" s="12">
        <v>1.5498243708525301E-5</v>
      </c>
      <c r="U334" s="41">
        <f>'Survival-1cycle NMA'!AH335</f>
        <v>1.3928038086643001E-17</v>
      </c>
      <c r="V334" s="12">
        <f t="shared" si="71"/>
        <v>0</v>
      </c>
      <c r="W334" s="41">
        <f>'Survival-1cycle NMA'!AI335</f>
        <v>2.1158308287667869E-6</v>
      </c>
      <c r="X334" s="41">
        <f>'Survival-1cycle NMA'!AF335</f>
        <v>2.5352526094733881E-6</v>
      </c>
      <c r="Y334" s="12">
        <f t="shared" si="72"/>
        <v>0</v>
      </c>
      <c r="Z334" s="41">
        <f>'Survival-1cycle NMA'!AG335</f>
        <v>2.5482612833622313E-3</v>
      </c>
      <c r="AA334" s="41">
        <f>'Survival-1cycle NMA'!AN335</f>
        <v>1.3630856669566567E-8</v>
      </c>
      <c r="AB334" s="12">
        <f t="shared" si="73"/>
        <v>1.3630856339383054E-8</v>
      </c>
      <c r="AC334" s="41">
        <f>'Survival-1cycle NMA'!AO335</f>
        <v>3.3018351301192032E-16</v>
      </c>
      <c r="AD334" s="41">
        <f>'Survival-1cycle NMA'!AJ335</f>
        <v>7.4699055669779971E-28</v>
      </c>
      <c r="AE334" s="12">
        <f t="shared" si="74"/>
        <v>0</v>
      </c>
      <c r="AF334" s="41">
        <f>'Survival-1cycle NMA'!AK335</f>
        <v>1.2948694721024484E-3</v>
      </c>
      <c r="AG334" s="12">
        <v>6.7198251078635198E-3</v>
      </c>
      <c r="AH334" s="12">
        <f t="shared" si="75"/>
        <v>6.7043268641549941E-3</v>
      </c>
      <c r="AI334" s="12">
        <v>1.5498243708525301E-5</v>
      </c>
      <c r="AJ334" s="41">
        <f>'Survival-1cycle NMA'!AL335</f>
        <v>3.3091899233647843E-145</v>
      </c>
      <c r="AK334" s="12">
        <f t="shared" si="76"/>
        <v>0</v>
      </c>
      <c r="AL334" s="41">
        <f>'Survival-1cycle NMA'!AM335</f>
        <v>6.3094915336019075E-8</v>
      </c>
      <c r="AM334" s="41">
        <f>'Survival-1cycle NMA'!AN335</f>
        <v>1.3630856669566567E-8</v>
      </c>
      <c r="AN334" s="12">
        <f t="shared" si="77"/>
        <v>1.3630856339383054E-8</v>
      </c>
      <c r="AO334" s="41">
        <f>'Survival-1cycle NMA'!AO335</f>
        <v>3.3018351301192032E-16</v>
      </c>
    </row>
    <row r="335" spans="1:41">
      <c r="A335" s="12">
        <v>332</v>
      </c>
      <c r="B335" s="12">
        <f t="shared" si="65"/>
        <v>19.043835616438358</v>
      </c>
      <c r="C335" s="41">
        <f>'Survival-1cycle NMA'!AD336</f>
        <v>7.4067331662367721E-23</v>
      </c>
      <c r="D335" s="41">
        <f>'Survival-1cycle NMA'!AE336</f>
        <v>3.4799805162399132E-2</v>
      </c>
      <c r="E335" s="12">
        <f t="shared" si="66"/>
        <v>0</v>
      </c>
      <c r="F335" s="12">
        <v>6.6726793338200904E-3</v>
      </c>
      <c r="G335" s="12">
        <v>1.5275399796730601E-5</v>
      </c>
      <c r="H335" s="12">
        <f t="shared" si="67"/>
        <v>6.6574039340233596E-3</v>
      </c>
      <c r="I335" s="41">
        <f>'Survival-1cycle NMA'!AF336</f>
        <v>2.4437122466826261E-6</v>
      </c>
      <c r="J335" s="12">
        <f t="shared" si="68"/>
        <v>0</v>
      </c>
      <c r="K335" s="41">
        <f>'Survival-1cycle NMA'!AG336</f>
        <v>2.5288758085185606E-3</v>
      </c>
      <c r="L335" s="12">
        <v>3.8141521627435E-3</v>
      </c>
      <c r="M335" s="12">
        <v>6.6726793338200904E-3</v>
      </c>
      <c r="N335" s="12">
        <v>1.5275399796730601E-5</v>
      </c>
      <c r="O335" s="41">
        <f>'Survival-1cycle NMA'!AF336</f>
        <v>2.4437122466826261E-6</v>
      </c>
      <c r="P335" s="12">
        <f t="shared" si="69"/>
        <v>0</v>
      </c>
      <c r="Q335" s="41">
        <f>'Survival-1cycle NMA'!AG336</f>
        <v>2.5288758085185606E-3</v>
      </c>
      <c r="R335" s="12">
        <v>6.6726793338200904E-3</v>
      </c>
      <c r="S335" s="12">
        <f t="shared" si="70"/>
        <v>6.6574039340233596E-3</v>
      </c>
      <c r="T335" s="12">
        <v>1.5275399796730601E-5</v>
      </c>
      <c r="U335" s="41">
        <f>'Survival-1cycle NMA'!AH336</f>
        <v>1.1680996647786448E-17</v>
      </c>
      <c r="V335" s="12">
        <f t="shared" si="71"/>
        <v>0</v>
      </c>
      <c r="W335" s="41">
        <f>'Survival-1cycle NMA'!AI336</f>
        <v>2.0663246393243337E-6</v>
      </c>
      <c r="X335" s="41">
        <f>'Survival-1cycle NMA'!AF336</f>
        <v>2.4437122466826261E-6</v>
      </c>
      <c r="Y335" s="12">
        <f t="shared" si="72"/>
        <v>0</v>
      </c>
      <c r="Z335" s="41">
        <f>'Survival-1cycle NMA'!AG336</f>
        <v>2.5288758085185606E-3</v>
      </c>
      <c r="AA335" s="41">
        <f>'Survival-1cycle NMA'!AN336</f>
        <v>1.2919244250679601E-8</v>
      </c>
      <c r="AB335" s="12">
        <f t="shared" si="73"/>
        <v>1.291924394252669E-8</v>
      </c>
      <c r="AC335" s="41">
        <f>'Survival-1cycle NMA'!AO336</f>
        <v>3.081529112194666E-16</v>
      </c>
      <c r="AD335" s="41">
        <f>'Survival-1cycle NMA'!AJ336</f>
        <v>5.3084638494612312E-28</v>
      </c>
      <c r="AE335" s="12">
        <f t="shared" si="74"/>
        <v>0</v>
      </c>
      <c r="AF335" s="41">
        <f>'Survival-1cycle NMA'!AK336</f>
        <v>1.2826661542119091E-3</v>
      </c>
      <c r="AG335" s="12">
        <v>6.6726793338200904E-3</v>
      </c>
      <c r="AH335" s="12">
        <f t="shared" si="75"/>
        <v>6.6574039340233596E-3</v>
      </c>
      <c r="AI335" s="12">
        <v>1.5275399796730601E-5</v>
      </c>
      <c r="AJ335" s="41">
        <f>'Survival-1cycle NMA'!AL336</f>
        <v>3.0781878893009915E-146</v>
      </c>
      <c r="AK335" s="12">
        <f t="shared" si="76"/>
        <v>0</v>
      </c>
      <c r="AL335" s="41">
        <f>'Survival-1cycle NMA'!AM336</f>
        <v>6.1220310554015109E-8</v>
      </c>
      <c r="AM335" s="41">
        <f>'Survival-1cycle NMA'!AN336</f>
        <v>1.2919244250679601E-8</v>
      </c>
      <c r="AN335" s="12">
        <f t="shared" si="77"/>
        <v>1.291924394252669E-8</v>
      </c>
      <c r="AO335" s="41">
        <f>'Survival-1cycle NMA'!AO336</f>
        <v>3.081529112194666E-16</v>
      </c>
    </row>
    <row r="336" spans="1:41">
      <c r="A336" s="12">
        <v>333</v>
      </c>
      <c r="B336" s="12">
        <f t="shared" si="65"/>
        <v>19.101369863013698</v>
      </c>
      <c r="C336" s="41">
        <f>'Survival-1cycle NMA'!AD337</f>
        <v>5.7749856606384545E-23</v>
      </c>
      <c r="D336" s="41">
        <f>'Survival-1cycle NMA'!AE337</f>
        <v>3.4687022133297531E-2</v>
      </c>
      <c r="E336" s="12">
        <f t="shared" si="66"/>
        <v>0</v>
      </c>
      <c r="F336" s="12">
        <v>6.6259668552342398E-3</v>
      </c>
      <c r="G336" s="12">
        <v>1.50562605702589E-5</v>
      </c>
      <c r="H336" s="12">
        <f t="shared" si="67"/>
        <v>6.6109105946639806E-3</v>
      </c>
      <c r="I336" s="41">
        <f>'Survival-1cycle NMA'!AF337</f>
        <v>2.3555064442927657E-6</v>
      </c>
      <c r="J336" s="12">
        <f t="shared" si="68"/>
        <v>0</v>
      </c>
      <c r="K336" s="41">
        <f>'Survival-1cycle NMA'!AG337</f>
        <v>2.50968196134203E-3</v>
      </c>
      <c r="L336" s="12">
        <v>3.7814387862486198E-3</v>
      </c>
      <c r="M336" s="12">
        <v>6.6259668552342398E-3</v>
      </c>
      <c r="N336" s="12">
        <v>1.50562605702589E-5</v>
      </c>
      <c r="O336" s="41">
        <f>'Survival-1cycle NMA'!AF337</f>
        <v>2.3555064442927657E-6</v>
      </c>
      <c r="P336" s="12">
        <f t="shared" si="69"/>
        <v>0</v>
      </c>
      <c r="Q336" s="41">
        <f>'Survival-1cycle NMA'!AG337</f>
        <v>2.50968196134203E-3</v>
      </c>
      <c r="R336" s="12">
        <v>6.6259668552342398E-3</v>
      </c>
      <c r="S336" s="12">
        <f t="shared" si="70"/>
        <v>6.6109105946639806E-3</v>
      </c>
      <c r="T336" s="12">
        <v>1.50562605702589E-5</v>
      </c>
      <c r="U336" s="41">
        <f>'Survival-1cycle NMA'!AH337</f>
        <v>9.7938857709773603E-18</v>
      </c>
      <c r="V336" s="12">
        <f t="shared" si="71"/>
        <v>0</v>
      </c>
      <c r="W336" s="41">
        <f>'Survival-1cycle NMA'!AI337</f>
        <v>2.0180719447033877E-6</v>
      </c>
      <c r="X336" s="41">
        <f>'Survival-1cycle NMA'!AF337</f>
        <v>2.3555064442927657E-6</v>
      </c>
      <c r="Y336" s="12">
        <f t="shared" si="72"/>
        <v>0</v>
      </c>
      <c r="Z336" s="41">
        <f>'Survival-1cycle NMA'!AG337</f>
        <v>2.50968196134203E-3</v>
      </c>
      <c r="AA336" s="41">
        <f>'Survival-1cycle NMA'!AN337</f>
        <v>1.2244939072756876E-8</v>
      </c>
      <c r="AB336" s="12">
        <f t="shared" si="73"/>
        <v>1.2244938785126613E-8</v>
      </c>
      <c r="AC336" s="41">
        <f>'Survival-1cycle NMA'!AO337</f>
        <v>2.876302635084187E-16</v>
      </c>
      <c r="AD336" s="41">
        <f>'Survival-1cycle NMA'!AJ337</f>
        <v>3.7692685912320695E-28</v>
      </c>
      <c r="AE336" s="12">
        <f t="shared" si="74"/>
        <v>0</v>
      </c>
      <c r="AF336" s="41">
        <f>'Survival-1cycle NMA'!AK337</f>
        <v>1.2706047319588161E-3</v>
      </c>
      <c r="AG336" s="12">
        <v>6.6259668552342398E-3</v>
      </c>
      <c r="AH336" s="12">
        <f t="shared" si="75"/>
        <v>6.6109105946639806E-3</v>
      </c>
      <c r="AI336" s="12">
        <v>1.50562605702589E-5</v>
      </c>
      <c r="AJ336" s="41">
        <f>'Survival-1cycle NMA'!AL337</f>
        <v>2.8350096233351955E-147</v>
      </c>
      <c r="AK336" s="12">
        <f t="shared" si="76"/>
        <v>0</v>
      </c>
      <c r="AL336" s="41">
        <f>'Survival-1cycle NMA'!AM337</f>
        <v>5.9404997419707059E-8</v>
      </c>
      <c r="AM336" s="41">
        <f>'Survival-1cycle NMA'!AN337</f>
        <v>1.2244939072756876E-8</v>
      </c>
      <c r="AN336" s="12">
        <f t="shared" si="77"/>
        <v>1.2244938785126613E-8</v>
      </c>
      <c r="AO336" s="41">
        <f>'Survival-1cycle NMA'!AO337</f>
        <v>2.876302635084187E-16</v>
      </c>
    </row>
    <row r="337" spans="1:41">
      <c r="A337" s="12">
        <v>334</v>
      </c>
      <c r="B337" s="12">
        <f t="shared" si="65"/>
        <v>19.158904109589042</v>
      </c>
      <c r="C337" s="41">
        <f>'Survival-1cycle NMA'!AD338</f>
        <v>4.5006149209154694E-23</v>
      </c>
      <c r="D337" s="41">
        <f>'Survival-1cycle NMA'!AE338</f>
        <v>3.4574869152452864E-2</v>
      </c>
      <c r="E337" s="12">
        <f t="shared" si="66"/>
        <v>0</v>
      </c>
      <c r="F337" s="12">
        <v>6.5796826954100497E-3</v>
      </c>
      <c r="G337" s="12">
        <v>1.4840755907593699E-5</v>
      </c>
      <c r="H337" s="12">
        <f t="shared" si="67"/>
        <v>6.5648419395024559E-3</v>
      </c>
      <c r="I337" s="41">
        <f>'Survival-1cycle NMA'!AF338</f>
        <v>2.2705126238065213E-6</v>
      </c>
      <c r="J337" s="12">
        <f t="shared" si="68"/>
        <v>0</v>
      </c>
      <c r="K337" s="41">
        <f>'Survival-1cycle NMA'!AG338</f>
        <v>2.4906773906041096E-3</v>
      </c>
      <c r="L337" s="12">
        <v>3.7490742953759301E-3</v>
      </c>
      <c r="M337" s="12">
        <v>6.5796826954100497E-3</v>
      </c>
      <c r="N337" s="12">
        <v>1.4840755907593699E-5</v>
      </c>
      <c r="O337" s="41">
        <f>'Survival-1cycle NMA'!AF338</f>
        <v>2.2705126238065213E-6</v>
      </c>
      <c r="P337" s="12">
        <f t="shared" si="69"/>
        <v>0</v>
      </c>
      <c r="Q337" s="41">
        <f>'Survival-1cycle NMA'!AG338</f>
        <v>2.4906773906041096E-3</v>
      </c>
      <c r="R337" s="12">
        <v>6.5796826954100497E-3</v>
      </c>
      <c r="S337" s="12">
        <f t="shared" si="70"/>
        <v>6.5648419395024559E-3</v>
      </c>
      <c r="T337" s="12">
        <v>1.4840755907593699E-5</v>
      </c>
      <c r="U337" s="41">
        <f>'Survival-1cycle NMA'!AH338</f>
        <v>8.2094777663814584E-18</v>
      </c>
      <c r="V337" s="12">
        <f t="shared" si="71"/>
        <v>0</v>
      </c>
      <c r="W337" s="41">
        <f>'Survival-1cycle NMA'!AI338</f>
        <v>1.9710385683222621E-6</v>
      </c>
      <c r="X337" s="41">
        <f>'Survival-1cycle NMA'!AF338</f>
        <v>2.2705126238065213E-6</v>
      </c>
      <c r="Y337" s="12">
        <f t="shared" si="72"/>
        <v>0</v>
      </c>
      <c r="Z337" s="41">
        <f>'Survival-1cycle NMA'!AG338</f>
        <v>2.4906773906041096E-3</v>
      </c>
      <c r="AA337" s="41">
        <f>'Survival-1cycle NMA'!AN338</f>
        <v>1.1605976883903681E-8</v>
      </c>
      <c r="AB337" s="12">
        <f t="shared" si="73"/>
        <v>1.1605976615393934E-8</v>
      </c>
      <c r="AC337" s="41">
        <f>'Survival-1cycle NMA'!AO338</f>
        <v>2.6850974691490472E-16</v>
      </c>
      <c r="AD337" s="41">
        <f>'Survival-1cycle NMA'!AJ338</f>
        <v>2.6741143299248422E-28</v>
      </c>
      <c r="AE337" s="12">
        <f t="shared" si="74"/>
        <v>0</v>
      </c>
      <c r="AF337" s="41">
        <f>'Survival-1cycle NMA'!AK338</f>
        <v>1.2586832312460657E-3</v>
      </c>
      <c r="AG337" s="12">
        <v>6.5796826954100497E-3</v>
      </c>
      <c r="AH337" s="12">
        <f t="shared" si="75"/>
        <v>6.5648419395024559E-3</v>
      </c>
      <c r="AI337" s="12">
        <v>1.4840755907593699E-5</v>
      </c>
      <c r="AJ337" s="41">
        <f>'Survival-1cycle NMA'!AL338</f>
        <v>2.5852021307280207E-148</v>
      </c>
      <c r="AK337" s="12">
        <f t="shared" si="76"/>
        <v>0</v>
      </c>
      <c r="AL337" s="41">
        <f>'Survival-1cycle NMA'!AM338</f>
        <v>5.7646985905867834E-8</v>
      </c>
      <c r="AM337" s="41">
        <f>'Survival-1cycle NMA'!AN338</f>
        <v>1.1605976883903681E-8</v>
      </c>
      <c r="AN337" s="12">
        <f t="shared" si="77"/>
        <v>1.1605976615393934E-8</v>
      </c>
      <c r="AO337" s="41">
        <f>'Survival-1cycle NMA'!AO338</f>
        <v>2.6850974691490472E-16</v>
      </c>
    </row>
    <row r="338" spans="1:41">
      <c r="A338" s="12">
        <v>335</v>
      </c>
      <c r="B338" s="12">
        <f t="shared" si="65"/>
        <v>19.216438356164385</v>
      </c>
      <c r="C338" s="41">
        <f>'Survival-1cycle NMA'!AD339</f>
        <v>3.5058212205034351E-23</v>
      </c>
      <c r="D338" s="41">
        <f>'Survival-1cycle NMA'!AE339</f>
        <v>3.4463341071883223E-2</v>
      </c>
      <c r="E338" s="12">
        <f t="shared" si="66"/>
        <v>0</v>
      </c>
      <c r="F338" s="12">
        <v>6.5338219466530099E-3</v>
      </c>
      <c r="G338" s="12">
        <v>1.46288171791236E-5</v>
      </c>
      <c r="H338" s="12">
        <f t="shared" si="67"/>
        <v>6.519193129473886E-3</v>
      </c>
      <c r="I338" s="41">
        <f>'Survival-1cycle NMA'!AF339</f>
        <v>2.1886127551446702E-6</v>
      </c>
      <c r="J338" s="12">
        <f t="shared" si="68"/>
        <v>0</v>
      </c>
      <c r="K338" s="41">
        <f>'Survival-1cycle NMA'!AG339</f>
        <v>2.471859779704092E-3</v>
      </c>
      <c r="L338" s="12">
        <v>3.7170542057746499E-3</v>
      </c>
      <c r="M338" s="12">
        <v>6.5338219466530099E-3</v>
      </c>
      <c r="N338" s="12">
        <v>1.46288171791236E-5</v>
      </c>
      <c r="O338" s="41">
        <f>'Survival-1cycle NMA'!AF339</f>
        <v>2.1886127551446702E-6</v>
      </c>
      <c r="P338" s="12">
        <f t="shared" si="69"/>
        <v>0</v>
      </c>
      <c r="Q338" s="41">
        <f>'Survival-1cycle NMA'!AG339</f>
        <v>2.471859779704092E-3</v>
      </c>
      <c r="R338" s="12">
        <v>6.5338219466530099E-3</v>
      </c>
      <c r="S338" s="12">
        <f t="shared" si="70"/>
        <v>6.519193129473886E-3</v>
      </c>
      <c r="T338" s="12">
        <v>1.46288171791236E-5</v>
      </c>
      <c r="U338" s="41">
        <f>'Survival-1cycle NMA'!AH339</f>
        <v>6.8795743452293308E-18</v>
      </c>
      <c r="V338" s="12">
        <f t="shared" si="71"/>
        <v>0</v>
      </c>
      <c r="W338" s="41">
        <f>'Survival-1cycle NMA'!AI339</f>
        <v>1.9251913325744951E-6</v>
      </c>
      <c r="X338" s="41">
        <f>'Survival-1cycle NMA'!AF339</f>
        <v>2.1886127551446702E-6</v>
      </c>
      <c r="Y338" s="12">
        <f t="shared" si="72"/>
        <v>0</v>
      </c>
      <c r="Z338" s="41">
        <f>'Survival-1cycle NMA'!AG339</f>
        <v>2.471859779704092E-3</v>
      </c>
      <c r="AA338" s="41">
        <f>'Survival-1cycle NMA'!AN339</f>
        <v>1.1000497299851932E-8</v>
      </c>
      <c r="AB338" s="12">
        <f t="shared" si="73"/>
        <v>1.1000497049158783E-8</v>
      </c>
      <c r="AC338" s="41">
        <f>'Survival-1cycle NMA'!AO339</f>
        <v>2.5069314788092502E-16</v>
      </c>
      <c r="AD338" s="41">
        <f>'Survival-1cycle NMA'!AJ339</f>
        <v>1.8955607873129788E-28</v>
      </c>
      <c r="AE338" s="12">
        <f t="shared" si="74"/>
        <v>0</v>
      </c>
      <c r="AF338" s="41">
        <f>'Survival-1cycle NMA'!AK339</f>
        <v>1.2468997100687944E-3</v>
      </c>
      <c r="AG338" s="12">
        <v>6.5338219466530099E-3</v>
      </c>
      <c r="AH338" s="12">
        <f t="shared" si="75"/>
        <v>6.519193129473886E-3</v>
      </c>
      <c r="AI338" s="12">
        <v>1.46288171791236E-5</v>
      </c>
      <c r="AJ338" s="41">
        <f>'Survival-1cycle NMA'!AL339</f>
        <v>2.3340470828392131E-149</v>
      </c>
      <c r="AK338" s="12">
        <f t="shared" si="76"/>
        <v>0</v>
      </c>
      <c r="AL338" s="41">
        <f>'Survival-1cycle NMA'!AM339</f>
        <v>5.5944356655251978E-8</v>
      </c>
      <c r="AM338" s="41">
        <f>'Survival-1cycle NMA'!AN339</f>
        <v>1.1000497299851932E-8</v>
      </c>
      <c r="AN338" s="12">
        <f t="shared" si="77"/>
        <v>1.1000497049158783E-8</v>
      </c>
      <c r="AO338" s="41">
        <f>'Survival-1cycle NMA'!AO339</f>
        <v>2.5069314788092502E-16</v>
      </c>
    </row>
    <row r="339" spans="1:41">
      <c r="A339" s="12">
        <v>336</v>
      </c>
      <c r="B339" s="12">
        <f t="shared" si="65"/>
        <v>19.273972602739725</v>
      </c>
      <c r="C339" s="41">
        <f>'Survival-1cycle NMA'!AD340</f>
        <v>2.7296368257784714E-23</v>
      </c>
      <c r="D339" s="41">
        <f>'Survival-1cycle NMA'!AE340</f>
        <v>3.4352432799598411E-2</v>
      </c>
      <c r="E339" s="12">
        <f t="shared" si="66"/>
        <v>0</v>
      </c>
      <c r="F339" s="12">
        <v>6.4883797691449698E-3</v>
      </c>
      <c r="G339" s="12">
        <v>1.4420377211845101E-5</v>
      </c>
      <c r="H339" s="12">
        <f t="shared" si="67"/>
        <v>6.4739593919331245E-3</v>
      </c>
      <c r="I339" s="41">
        <f>'Survival-1cycle NMA'!AF340</f>
        <v>2.109693186233031E-6</v>
      </c>
      <c r="J339" s="12">
        <f t="shared" si="68"/>
        <v>0</v>
      </c>
      <c r="K339" s="41">
        <f>'Survival-1cycle NMA'!AG340</f>
        <v>2.4532268460722962E-3</v>
      </c>
      <c r="L339" s="12">
        <v>3.6853741008820899E-3</v>
      </c>
      <c r="M339" s="12">
        <v>6.4883797691449698E-3</v>
      </c>
      <c r="N339" s="12">
        <v>1.4420377211845101E-5</v>
      </c>
      <c r="O339" s="41">
        <f>'Survival-1cycle NMA'!AF340</f>
        <v>2.109693186233031E-6</v>
      </c>
      <c r="P339" s="12">
        <f t="shared" si="69"/>
        <v>0</v>
      </c>
      <c r="Q339" s="41">
        <f>'Survival-1cycle NMA'!AG340</f>
        <v>2.4532268460722962E-3</v>
      </c>
      <c r="R339" s="12">
        <v>6.4883797691449698E-3</v>
      </c>
      <c r="S339" s="12">
        <f t="shared" si="70"/>
        <v>6.4739593919331245E-3</v>
      </c>
      <c r="T339" s="12">
        <v>1.4420377211845101E-5</v>
      </c>
      <c r="U339" s="41">
        <f>'Survival-1cycle NMA'!AH340</f>
        <v>5.7635932578154466E-18</v>
      </c>
      <c r="V339" s="12">
        <f t="shared" si="71"/>
        <v>0</v>
      </c>
      <c r="W339" s="41">
        <f>'Survival-1cycle NMA'!AI340</f>
        <v>1.8804980276495785E-6</v>
      </c>
      <c r="X339" s="41">
        <f>'Survival-1cycle NMA'!AF340</f>
        <v>2.109693186233031E-6</v>
      </c>
      <c r="Y339" s="12">
        <f t="shared" si="72"/>
        <v>0</v>
      </c>
      <c r="Z339" s="41">
        <f>'Survival-1cycle NMA'!AG340</f>
        <v>2.4532268460722962E-3</v>
      </c>
      <c r="AA339" s="41">
        <f>'Survival-1cycle NMA'!AN340</f>
        <v>1.0426738287431775E-8</v>
      </c>
      <c r="AB339" s="12">
        <f t="shared" si="73"/>
        <v>1.0426738053342473E-8</v>
      </c>
      <c r="AC339" s="41">
        <f>'Survival-1cycle NMA'!AO340</f>
        <v>2.3408930190516165E-16</v>
      </c>
      <c r="AD339" s="41">
        <f>'Survival-1cycle NMA'!AJ340</f>
        <v>1.3425501394717997E-28</v>
      </c>
      <c r="AE339" s="12">
        <f t="shared" si="74"/>
        <v>0</v>
      </c>
      <c r="AF339" s="41">
        <f>'Survival-1cycle NMA'!AK340</f>
        <v>1.2352522579160204E-3</v>
      </c>
      <c r="AG339" s="12">
        <v>6.4883797691449698E-3</v>
      </c>
      <c r="AH339" s="12">
        <f t="shared" si="75"/>
        <v>6.4739593919331245E-3</v>
      </c>
      <c r="AI339" s="12">
        <v>1.4420377211845101E-5</v>
      </c>
      <c r="AJ339" s="41">
        <f>'Survival-1cycle NMA'!AL340</f>
        <v>2.0863850010783318E-150</v>
      </c>
      <c r="AK339" s="12">
        <f t="shared" si="76"/>
        <v>0</v>
      </c>
      <c r="AL339" s="41">
        <f>'Survival-1cycle NMA'!AM340</f>
        <v>5.429525833238631E-8</v>
      </c>
      <c r="AM339" s="41">
        <f>'Survival-1cycle NMA'!AN340</f>
        <v>1.0426738287431775E-8</v>
      </c>
      <c r="AN339" s="12">
        <f t="shared" si="77"/>
        <v>1.0426738053342473E-8</v>
      </c>
      <c r="AO339" s="41">
        <f>'Survival-1cycle NMA'!AO340</f>
        <v>2.3408930190516165E-16</v>
      </c>
    </row>
    <row r="340" spans="1:41">
      <c r="A340" s="12">
        <v>337</v>
      </c>
      <c r="B340" s="12">
        <f t="shared" si="65"/>
        <v>19.331506849315069</v>
      </c>
      <c r="C340" s="41">
        <f>'Survival-1cycle NMA'!AD341</f>
        <v>2.1243075534982708E-23</v>
      </c>
      <c r="D340" s="41">
        <f>'Survival-1cycle NMA'!AE341</f>
        <v>3.4242139298835558E-2</v>
      </c>
      <c r="E340" s="12">
        <f t="shared" si="66"/>
        <v>0</v>
      </c>
      <c r="F340" s="12">
        <v>6.4433513898403899E-3</v>
      </c>
      <c r="G340" s="12">
        <v>1.4215370254984501E-5</v>
      </c>
      <c r="H340" s="12">
        <f t="shared" si="67"/>
        <v>6.4291360195854056E-3</v>
      </c>
      <c r="I340" s="41">
        <f>'Survival-1cycle NMA'!AF341</f>
        <v>2.0336444790380025E-6</v>
      </c>
      <c r="J340" s="12">
        <f t="shared" si="68"/>
        <v>0</v>
      </c>
      <c r="K340" s="41">
        <f>'Survival-1cycle NMA'!AG341</f>
        <v>2.4347763405849722E-3</v>
      </c>
      <c r="L340" s="12">
        <v>3.6540296307417102E-3</v>
      </c>
      <c r="M340" s="12">
        <v>6.4433513898403899E-3</v>
      </c>
      <c r="N340" s="12">
        <v>1.4215370254984501E-5</v>
      </c>
      <c r="O340" s="41">
        <f>'Survival-1cycle NMA'!AF341</f>
        <v>2.0336444790380025E-6</v>
      </c>
      <c r="P340" s="12">
        <f t="shared" si="69"/>
        <v>0</v>
      </c>
      <c r="Q340" s="41">
        <f>'Survival-1cycle NMA'!AG341</f>
        <v>2.4347763405849722E-3</v>
      </c>
      <c r="R340" s="12">
        <v>6.4433513898403899E-3</v>
      </c>
      <c r="S340" s="12">
        <f t="shared" si="70"/>
        <v>6.4291360195854056E-3</v>
      </c>
      <c r="T340" s="12">
        <v>1.4215370254984501E-5</v>
      </c>
      <c r="U340" s="41">
        <f>'Survival-1cycle NMA'!AH341</f>
        <v>4.8273743413463065E-18</v>
      </c>
      <c r="V340" s="12">
        <f t="shared" si="71"/>
        <v>0</v>
      </c>
      <c r="W340" s="41">
        <f>'Survival-1cycle NMA'!AI341</f>
        <v>1.8369273813890042E-6</v>
      </c>
      <c r="X340" s="41">
        <f>'Survival-1cycle NMA'!AF341</f>
        <v>2.0336444790380025E-6</v>
      </c>
      <c r="Y340" s="12">
        <f t="shared" si="72"/>
        <v>0</v>
      </c>
      <c r="Z340" s="41">
        <f>'Survival-1cycle NMA'!AG341</f>
        <v>2.4347763405849722E-3</v>
      </c>
      <c r="AA340" s="41">
        <f>'Survival-1cycle NMA'!AN341</f>
        <v>9.883030942335666E-9</v>
      </c>
      <c r="AB340" s="12">
        <f t="shared" si="73"/>
        <v>9.8830307237220905E-9</v>
      </c>
      <c r="AC340" s="41">
        <f>'Survival-1cycle NMA'!AO341</f>
        <v>2.1861357542852417E-16</v>
      </c>
      <c r="AD340" s="41">
        <f>'Survival-1cycle NMA'!AJ341</f>
        <v>9.5007646221016508E-29</v>
      </c>
      <c r="AE340" s="12">
        <f t="shared" si="74"/>
        <v>0</v>
      </c>
      <c r="AF340" s="41">
        <f>'Survival-1cycle NMA'!AK341</f>
        <v>1.223738995184877E-3</v>
      </c>
      <c r="AG340" s="12">
        <v>6.4433513898403899E-3</v>
      </c>
      <c r="AH340" s="12">
        <f t="shared" si="75"/>
        <v>6.4291360195854056E-3</v>
      </c>
      <c r="AI340" s="12">
        <v>1.4215370254984501E-5</v>
      </c>
      <c r="AJ340" s="41">
        <f>'Survival-1cycle NMA'!AL341</f>
        <v>1.8464758206240248E-151</v>
      </c>
      <c r="AK340" s="12">
        <f t="shared" si="76"/>
        <v>0</v>
      </c>
      <c r="AL340" s="41">
        <f>'Survival-1cycle NMA'!AM341</f>
        <v>5.2697905079811368E-8</v>
      </c>
      <c r="AM340" s="41">
        <f>'Survival-1cycle NMA'!AN341</f>
        <v>9.883030942335666E-9</v>
      </c>
      <c r="AN340" s="12">
        <f t="shared" si="77"/>
        <v>9.8830307237220905E-9</v>
      </c>
      <c r="AO340" s="41">
        <f>'Survival-1cycle NMA'!AO341</f>
        <v>2.1861357542852417E-16</v>
      </c>
    </row>
    <row r="341" spans="1:41">
      <c r="A341" s="12">
        <v>338</v>
      </c>
      <c r="B341" s="12">
        <f t="shared" si="65"/>
        <v>19.389041095890413</v>
      </c>
      <c r="C341" s="41">
        <f>'Survival-1cycle NMA'!AD342</f>
        <v>1.6524471061355451E-23</v>
      </c>
      <c r="D341" s="41">
        <f>'Survival-1cycle NMA'!AE342</f>
        <v>3.4132455587307965E-2</v>
      </c>
      <c r="E341" s="12">
        <f t="shared" si="66"/>
        <v>0</v>
      </c>
      <c r="F341" s="12">
        <v>6.3987321013831699E-3</v>
      </c>
      <c r="G341" s="12">
        <v>1.4013731946514899E-5</v>
      </c>
      <c r="H341" s="12">
        <f t="shared" si="67"/>
        <v>6.384718369436655E-3</v>
      </c>
      <c r="I341" s="41">
        <f>'Survival-1cycle NMA'!AF342</f>
        <v>1.9603612518046246E-6</v>
      </c>
      <c r="J341" s="12">
        <f t="shared" si="68"/>
        <v>0</v>
      </c>
      <c r="K341" s="41">
        <f>'Survival-1cycle NMA'!AG342</f>
        <v>2.4165060469908532E-3</v>
      </c>
      <c r="L341" s="12">
        <v>3.6230165108446198E-3</v>
      </c>
      <c r="M341" s="12">
        <v>6.3987321013831699E-3</v>
      </c>
      <c r="N341" s="12">
        <v>1.4013731946514899E-5</v>
      </c>
      <c r="O341" s="41">
        <f>'Survival-1cycle NMA'!AF342</f>
        <v>1.9603612518046246E-6</v>
      </c>
      <c r="P341" s="12">
        <f t="shared" si="69"/>
        <v>0</v>
      </c>
      <c r="Q341" s="41">
        <f>'Survival-1cycle NMA'!AG342</f>
        <v>2.4165060469908532E-3</v>
      </c>
      <c r="R341" s="12">
        <v>6.3987321013831699E-3</v>
      </c>
      <c r="S341" s="12">
        <f t="shared" si="70"/>
        <v>6.384718369436655E-3</v>
      </c>
      <c r="T341" s="12">
        <v>1.4013731946514899E-5</v>
      </c>
      <c r="U341" s="41">
        <f>'Survival-1cycle NMA'!AH342</f>
        <v>4.0421712083240244E-18</v>
      </c>
      <c r="V341" s="12">
        <f t="shared" si="71"/>
        <v>0</v>
      </c>
      <c r="W341" s="41">
        <f>'Survival-1cycle NMA'!AI342</f>
        <v>1.7944490301412134E-6</v>
      </c>
      <c r="X341" s="41">
        <f>'Survival-1cycle NMA'!AF342</f>
        <v>1.9603612518046246E-6</v>
      </c>
      <c r="Y341" s="12">
        <f t="shared" si="72"/>
        <v>0</v>
      </c>
      <c r="Z341" s="41">
        <f>'Survival-1cycle NMA'!AG342</f>
        <v>2.4165060469908532E-3</v>
      </c>
      <c r="AA341" s="41">
        <f>'Survival-1cycle NMA'!AN342</f>
        <v>9.3677945454025018E-9</v>
      </c>
      <c r="AB341" s="12">
        <f t="shared" si="73"/>
        <v>9.3677943412151149E-9</v>
      </c>
      <c r="AC341" s="41">
        <f>'Survival-1cycle NMA'!AO342</f>
        <v>2.0418738669806338E-16</v>
      </c>
      <c r="AD341" s="41">
        <f>'Survival-1cycle NMA'!AJ342</f>
        <v>6.7177222418782295E-29</v>
      </c>
      <c r="AE341" s="12">
        <f t="shared" si="74"/>
        <v>0</v>
      </c>
      <c r="AF341" s="41">
        <f>'Survival-1cycle NMA'!AK342</f>
        <v>1.212358072607183E-3</v>
      </c>
      <c r="AG341" s="12">
        <v>6.3987321013831699E-3</v>
      </c>
      <c r="AH341" s="12">
        <f t="shared" si="75"/>
        <v>6.384718369436655E-3</v>
      </c>
      <c r="AI341" s="12">
        <v>1.4013731946514899E-5</v>
      </c>
      <c r="AJ341" s="41">
        <f>'Survival-1cycle NMA'!AL342</f>
        <v>1.6179002482070557E-152</v>
      </c>
      <c r="AK341" s="12">
        <f t="shared" si="76"/>
        <v>0</v>
      </c>
      <c r="AL341" s="41">
        <f>'Survival-1cycle NMA'!AM342</f>
        <v>5.1150574074457137E-8</v>
      </c>
      <c r="AM341" s="41">
        <f>'Survival-1cycle NMA'!AN342</f>
        <v>9.3677945454025018E-9</v>
      </c>
      <c r="AN341" s="12">
        <f t="shared" si="77"/>
        <v>9.3677943412151149E-9</v>
      </c>
      <c r="AO341" s="41">
        <f>'Survival-1cycle NMA'!AO342</f>
        <v>2.0418738669806338E-16</v>
      </c>
    </row>
    <row r="342" spans="1:41">
      <c r="A342" s="12">
        <v>339</v>
      </c>
      <c r="B342" s="12">
        <f t="shared" si="65"/>
        <v>19.446575342465753</v>
      </c>
      <c r="C342" s="41">
        <f>'Survival-1cycle NMA'!AD343</f>
        <v>1.2848002592232935E-23</v>
      </c>
      <c r="D342" s="41">
        <f>'Survival-1cycle NMA'!AE343</f>
        <v>3.4023376736465834E-2</v>
      </c>
      <c r="E342" s="12">
        <f t="shared" si="66"/>
        <v>0</v>
      </c>
      <c r="F342" s="12">
        <v>6.35451726104376E-3</v>
      </c>
      <c r="G342" s="12">
        <v>1.3815399280541101E-5</v>
      </c>
      <c r="H342" s="12">
        <f t="shared" si="67"/>
        <v>6.3407018617632187E-3</v>
      </c>
      <c r="I342" s="41">
        <f>'Survival-1cycle NMA'!AF343</f>
        <v>1.8897420272592439E-6</v>
      </c>
      <c r="J342" s="12">
        <f t="shared" si="68"/>
        <v>0</v>
      </c>
      <c r="K342" s="41">
        <f>'Survival-1cycle NMA'!AG343</f>
        <v>2.3984137813489151E-3</v>
      </c>
      <c r="L342" s="12">
        <v>3.5923305209938998E-3</v>
      </c>
      <c r="M342" s="12">
        <v>6.35451726104376E-3</v>
      </c>
      <c r="N342" s="12">
        <v>1.3815399280541101E-5</v>
      </c>
      <c r="O342" s="41">
        <f>'Survival-1cycle NMA'!AF343</f>
        <v>1.8897420272592439E-6</v>
      </c>
      <c r="P342" s="12">
        <f t="shared" si="69"/>
        <v>0</v>
      </c>
      <c r="Q342" s="41">
        <f>'Survival-1cycle NMA'!AG343</f>
        <v>2.3984137813489151E-3</v>
      </c>
      <c r="R342" s="12">
        <v>6.35451726104376E-3</v>
      </c>
      <c r="S342" s="12">
        <f t="shared" si="70"/>
        <v>6.3407018617632187E-3</v>
      </c>
      <c r="T342" s="12">
        <v>1.3815399280541101E-5</v>
      </c>
      <c r="U342" s="41">
        <f>'Survival-1cycle NMA'!AH343</f>
        <v>3.3837999571698291E-18</v>
      </c>
      <c r="V342" s="12">
        <f t="shared" si="71"/>
        <v>0</v>
      </c>
      <c r="W342" s="41">
        <f>'Survival-1cycle NMA'!AI343</f>
        <v>1.7530334905804024E-6</v>
      </c>
      <c r="X342" s="41">
        <f>'Survival-1cycle NMA'!AF343</f>
        <v>1.8897420272592439E-6</v>
      </c>
      <c r="Y342" s="12">
        <f t="shared" si="72"/>
        <v>0</v>
      </c>
      <c r="Z342" s="41">
        <f>'Survival-1cycle NMA'!AG343</f>
        <v>2.3984137813489151E-3</v>
      </c>
      <c r="AA342" s="41">
        <f>'Survival-1cycle NMA'!AN343</f>
        <v>8.879531882499825E-9</v>
      </c>
      <c r="AB342" s="12">
        <f t="shared" si="73"/>
        <v>8.8795316917620623E-9</v>
      </c>
      <c r="AC342" s="41">
        <f>'Survival-1cycle NMA'!AO343</f>
        <v>1.9073776260924457E-16</v>
      </c>
      <c r="AD342" s="41">
        <f>'Survival-1cycle NMA'!AJ343</f>
        <v>4.745928152893238E-29</v>
      </c>
      <c r="AE342" s="12">
        <f t="shared" si="74"/>
        <v>0</v>
      </c>
      <c r="AF342" s="41">
        <f>'Survival-1cycle NMA'!AK343</f>
        <v>1.2011076706880044E-3</v>
      </c>
      <c r="AG342" s="12">
        <v>6.35451726104376E-3</v>
      </c>
      <c r="AH342" s="12">
        <f t="shared" si="75"/>
        <v>6.3407018617632187E-3</v>
      </c>
      <c r="AI342" s="12">
        <v>1.3815399280541101E-5</v>
      </c>
      <c r="AJ342" s="41">
        <f>'Survival-1cycle NMA'!AL343</f>
        <v>1.4035032430410492E-153</v>
      </c>
      <c r="AK342" s="12">
        <f t="shared" si="76"/>
        <v>0</v>
      </c>
      <c r="AL342" s="41">
        <f>'Survival-1cycle NMA'!AM343</f>
        <v>4.9651603180007792E-8</v>
      </c>
      <c r="AM342" s="41">
        <f>'Survival-1cycle NMA'!AN343</f>
        <v>8.879531882499825E-9</v>
      </c>
      <c r="AN342" s="12">
        <f t="shared" si="77"/>
        <v>8.8795316917620623E-9</v>
      </c>
      <c r="AO342" s="41">
        <f>'Survival-1cycle NMA'!AO343</f>
        <v>1.9073776260924457E-16</v>
      </c>
    </row>
    <row r="343" spans="1:41">
      <c r="A343" s="12">
        <v>340</v>
      </c>
      <c r="B343" s="12">
        <f t="shared" si="65"/>
        <v>19.504109589041096</v>
      </c>
      <c r="C343" s="41">
        <f>'Survival-1cycle NMA'!AD344</f>
        <v>9.9848550569925152E-24</v>
      </c>
      <c r="D343" s="41">
        <f>'Survival-1cycle NMA'!AE344</f>
        <v>3.391489787076897E-2</v>
      </c>
      <c r="E343" s="12">
        <f t="shared" si="66"/>
        <v>0</v>
      </c>
      <c r="F343" s="12">
        <v>6.3107022896760597E-3</v>
      </c>
      <c r="G343" s="12">
        <v>1.3620310575528599E-5</v>
      </c>
      <c r="H343" s="12">
        <f t="shared" si="67"/>
        <v>6.2970819791005311E-3</v>
      </c>
      <c r="I343" s="41">
        <f>'Survival-1cycle NMA'!AF344</f>
        <v>1.8216890865499032E-6</v>
      </c>
      <c r="J343" s="12">
        <f t="shared" si="68"/>
        <v>0</v>
      </c>
      <c r="K343" s="41">
        <f>'Survival-1cycle NMA'!AG344</f>
        <v>2.380497391477214E-3</v>
      </c>
      <c r="L343" s="12">
        <v>3.5619675041912899E-3</v>
      </c>
      <c r="M343" s="12">
        <v>6.3107022896760597E-3</v>
      </c>
      <c r="N343" s="12">
        <v>1.3620310575528599E-5</v>
      </c>
      <c r="O343" s="41">
        <f>'Survival-1cycle NMA'!AF344</f>
        <v>1.8216890865499032E-6</v>
      </c>
      <c r="P343" s="12">
        <f t="shared" si="69"/>
        <v>0</v>
      </c>
      <c r="Q343" s="41">
        <f>'Survival-1cycle NMA'!AG344</f>
        <v>2.380497391477214E-3</v>
      </c>
      <c r="R343" s="12">
        <v>6.3107022896760597E-3</v>
      </c>
      <c r="S343" s="12">
        <f t="shared" si="70"/>
        <v>6.2970819791005311E-3</v>
      </c>
      <c r="T343" s="12">
        <v>1.3620310575528599E-5</v>
      </c>
      <c r="U343" s="41">
        <f>'Survival-1cycle NMA'!AH344</f>
        <v>2.8319206594532162E-18</v>
      </c>
      <c r="V343" s="12">
        <f t="shared" si="71"/>
        <v>0</v>
      </c>
      <c r="W343" s="41">
        <f>'Survival-1cycle NMA'!AI344</f>
        <v>1.7126521324552475E-6</v>
      </c>
      <c r="X343" s="41">
        <f>'Survival-1cycle NMA'!AF344</f>
        <v>1.8216890865499032E-6</v>
      </c>
      <c r="Y343" s="12">
        <f t="shared" si="72"/>
        <v>0</v>
      </c>
      <c r="Z343" s="41">
        <f>'Survival-1cycle NMA'!AG344</f>
        <v>2.380497391477214E-3</v>
      </c>
      <c r="AA343" s="41">
        <f>'Survival-1cycle NMA'!AN344</f>
        <v>8.4168248138883796E-9</v>
      </c>
      <c r="AB343" s="12">
        <f t="shared" si="73"/>
        <v>8.416824635691451E-9</v>
      </c>
      <c r="AC343" s="41">
        <f>'Survival-1cycle NMA'!AO344</f>
        <v>1.7819692876293675E-16</v>
      </c>
      <c r="AD343" s="41">
        <f>'Survival-1cycle NMA'!AJ344</f>
        <v>3.3500871035828436E-29</v>
      </c>
      <c r="AE343" s="12">
        <f t="shared" si="74"/>
        <v>0</v>
      </c>
      <c r="AF343" s="41">
        <f>'Survival-1cycle NMA'!AK344</f>
        <v>1.1899859991559571E-3</v>
      </c>
      <c r="AG343" s="12">
        <v>6.3107022896760597E-3</v>
      </c>
      <c r="AH343" s="12">
        <f t="shared" si="75"/>
        <v>6.2970819791005311E-3</v>
      </c>
      <c r="AI343" s="12">
        <v>1.3620310575528599E-5</v>
      </c>
      <c r="AJ343" s="41">
        <f>'Survival-1cycle NMA'!AL344</f>
        <v>1.2053780778817014E-154</v>
      </c>
      <c r="AK343" s="12">
        <f t="shared" si="76"/>
        <v>0</v>
      </c>
      <c r="AL343" s="41">
        <f>'Survival-1cycle NMA'!AM344</f>
        <v>4.8199388691293292E-8</v>
      </c>
      <c r="AM343" s="41">
        <f>'Survival-1cycle NMA'!AN344</f>
        <v>8.4168248138883796E-9</v>
      </c>
      <c r="AN343" s="12">
        <f t="shared" si="77"/>
        <v>8.416824635691451E-9</v>
      </c>
      <c r="AO343" s="41">
        <f>'Survival-1cycle NMA'!AO344</f>
        <v>1.7819692876293675E-16</v>
      </c>
    </row>
    <row r="344" spans="1:41">
      <c r="A344" s="12">
        <v>341</v>
      </c>
      <c r="B344" s="12">
        <f t="shared" si="65"/>
        <v>19.561643835616437</v>
      </c>
      <c r="C344" s="41">
        <f>'Survival-1cycle NMA'!AD345</f>
        <v>7.7561507145544738E-24</v>
      </c>
      <c r="D344" s="41">
        <f>'Survival-1cycle NMA'!AE345</f>
        <v>3.3807014166971822E-2</v>
      </c>
      <c r="E344" s="12">
        <f t="shared" si="66"/>
        <v>0</v>
      </c>
      <c r="F344" s="12">
        <v>6.2672826706937296E-3</v>
      </c>
      <c r="G344" s="12">
        <v>1.34284054433527E-5</v>
      </c>
      <c r="H344" s="12">
        <f t="shared" si="67"/>
        <v>6.2538542652503769E-3</v>
      </c>
      <c r="I344" s="41">
        <f>'Survival-1cycle NMA'!AF345</f>
        <v>1.7561083287047172E-6</v>
      </c>
      <c r="J344" s="12">
        <f t="shared" si="68"/>
        <v>0</v>
      </c>
      <c r="K344" s="41">
        <f>'Survival-1cycle NMA'!AG345</f>
        <v>2.3627547564124664E-3</v>
      </c>
      <c r="L344" s="12">
        <v>3.5319233655458399E-3</v>
      </c>
      <c r="M344" s="12">
        <v>6.2672826706937296E-3</v>
      </c>
      <c r="N344" s="12">
        <v>1.34284054433527E-5</v>
      </c>
      <c r="O344" s="41">
        <f>'Survival-1cycle NMA'!AF345</f>
        <v>1.7561083287047172E-6</v>
      </c>
      <c r="P344" s="12">
        <f t="shared" si="69"/>
        <v>0</v>
      </c>
      <c r="Q344" s="41">
        <f>'Survival-1cycle NMA'!AG345</f>
        <v>2.3627547564124664E-3</v>
      </c>
      <c r="R344" s="12">
        <v>6.2672826706937296E-3</v>
      </c>
      <c r="S344" s="12">
        <f t="shared" si="70"/>
        <v>6.2538542652503769E-3</v>
      </c>
      <c r="T344" s="12">
        <v>1.34284054433527E-5</v>
      </c>
      <c r="U344" s="41">
        <f>'Survival-1cycle NMA'!AH345</f>
        <v>2.3694310887929846E-18</v>
      </c>
      <c r="V344" s="12">
        <f t="shared" si="71"/>
        <v>0</v>
      </c>
      <c r="W344" s="41">
        <f>'Survival-1cycle NMA'!AI345</f>
        <v>1.6732771522351436E-6</v>
      </c>
      <c r="X344" s="41">
        <f>'Survival-1cycle NMA'!AF345</f>
        <v>1.7561083287047172E-6</v>
      </c>
      <c r="Y344" s="12">
        <f t="shared" si="72"/>
        <v>0</v>
      </c>
      <c r="Z344" s="41">
        <f>'Survival-1cycle NMA'!AG345</f>
        <v>2.3627547564124664E-3</v>
      </c>
      <c r="AA344" s="41">
        <f>'Survival-1cycle NMA'!AN345</f>
        <v>7.9783300797080566E-9</v>
      </c>
      <c r="AB344" s="12">
        <f t="shared" si="73"/>
        <v>7.9783299132061267E-9</v>
      </c>
      <c r="AC344" s="41">
        <f>'Survival-1cycle NMA'!AO345</f>
        <v>1.665019301903506E-16</v>
      </c>
      <c r="AD344" s="41">
        <f>'Survival-1cycle NMA'!AJ345</f>
        <v>2.3628004955592188E-29</v>
      </c>
      <c r="AE344" s="12">
        <f t="shared" si="74"/>
        <v>0</v>
      </c>
      <c r="AF344" s="41">
        <f>'Survival-1cycle NMA'!AK345</f>
        <v>1.1789912964249973E-3</v>
      </c>
      <c r="AG344" s="12">
        <v>6.2672826706937296E-3</v>
      </c>
      <c r="AH344" s="12">
        <f t="shared" si="75"/>
        <v>6.2538542652503769E-3</v>
      </c>
      <c r="AI344" s="12">
        <v>1.34284054433527E-5</v>
      </c>
      <c r="AJ344" s="41">
        <f>'Survival-1cycle NMA'!AL345</f>
        <v>1.0248869943798199E-155</v>
      </c>
      <c r="AK344" s="12">
        <f t="shared" si="76"/>
        <v>0</v>
      </c>
      <c r="AL344" s="41">
        <f>'Survival-1cycle NMA'!AM345</f>
        <v>4.6792383166927535E-8</v>
      </c>
      <c r="AM344" s="41">
        <f>'Survival-1cycle NMA'!AN345</f>
        <v>7.9783300797080566E-9</v>
      </c>
      <c r="AN344" s="12">
        <f t="shared" si="77"/>
        <v>7.9783299132061267E-9</v>
      </c>
      <c r="AO344" s="41">
        <f>'Survival-1cycle NMA'!AO345</f>
        <v>1.665019301903506E-16</v>
      </c>
    </row>
    <row r="345" spans="1:41">
      <c r="A345" s="12">
        <v>342</v>
      </c>
      <c r="B345" s="12">
        <f t="shared" si="65"/>
        <v>19.61917808219178</v>
      </c>
      <c r="C345" s="41">
        <f>'Survival-1cycle NMA'!AD346</f>
        <v>6.0221180298573255E-24</v>
      </c>
      <c r="D345" s="41">
        <f>'Survival-1cycle NMA'!AE346</f>
        <v>3.3699720853419816E-2</v>
      </c>
      <c r="E345" s="12">
        <f t="shared" si="66"/>
        <v>0</v>
      </c>
      <c r="F345" s="12">
        <v>6.2242539490654798E-3</v>
      </c>
      <c r="G345" s="12">
        <v>1.32396247591447E-5</v>
      </c>
      <c r="H345" s="12">
        <f t="shared" si="67"/>
        <v>6.2110143243063352E-3</v>
      </c>
      <c r="I345" s="41">
        <f>'Survival-1cycle NMA'!AF346</f>
        <v>1.6929091353978377E-6</v>
      </c>
      <c r="J345" s="12">
        <f t="shared" si="68"/>
        <v>0</v>
      </c>
      <c r="K345" s="41">
        <f>'Survival-1cycle NMA'!AG346</f>
        <v>2.3451837858802452E-3</v>
      </c>
      <c r="L345" s="12">
        <v>3.5021940712038901E-3</v>
      </c>
      <c r="M345" s="12">
        <v>6.2242539490654798E-3</v>
      </c>
      <c r="N345" s="12">
        <v>1.32396247591447E-5</v>
      </c>
      <c r="O345" s="41">
        <f>'Survival-1cycle NMA'!AF346</f>
        <v>1.6929091353978377E-6</v>
      </c>
      <c r="P345" s="12">
        <f t="shared" si="69"/>
        <v>0</v>
      </c>
      <c r="Q345" s="41">
        <f>'Survival-1cycle NMA'!AG346</f>
        <v>2.3451837858802452E-3</v>
      </c>
      <c r="R345" s="12">
        <v>6.2242539490654798E-3</v>
      </c>
      <c r="S345" s="12">
        <f t="shared" si="70"/>
        <v>6.2110143243063352E-3</v>
      </c>
      <c r="T345" s="12">
        <v>1.32396247591447E-5</v>
      </c>
      <c r="U345" s="41">
        <f>'Survival-1cycle NMA'!AH346</f>
        <v>1.9819553045472697E-18</v>
      </c>
      <c r="V345" s="12">
        <f t="shared" si="71"/>
        <v>0</v>
      </c>
      <c r="W345" s="41">
        <f>'Survival-1cycle NMA'!AI346</f>
        <v>1.6348815476225583E-6</v>
      </c>
      <c r="X345" s="41">
        <f>'Survival-1cycle NMA'!AF346</f>
        <v>1.6929091353978377E-6</v>
      </c>
      <c r="Y345" s="12">
        <f t="shared" si="72"/>
        <v>0</v>
      </c>
      <c r="Z345" s="41">
        <f>'Survival-1cycle NMA'!AG346</f>
        <v>2.3451837858802452E-3</v>
      </c>
      <c r="AA345" s="41">
        <f>'Survival-1cycle NMA'!AN346</f>
        <v>7.5627753289473964E-9</v>
      </c>
      <c r="AB345" s="12">
        <f t="shared" si="73"/>
        <v>7.5627751733531168E-9</v>
      </c>
      <c r="AC345" s="41">
        <f>'Survival-1cycle NMA'!AO346</f>
        <v>1.555942803989472E-16</v>
      </c>
      <c r="AD345" s="41">
        <f>'Survival-1cycle NMA'!AJ346</f>
        <v>1.6650765805726197E-29</v>
      </c>
      <c r="AE345" s="12">
        <f t="shared" si="74"/>
        <v>0</v>
      </c>
      <c r="AF345" s="41">
        <f>'Survival-1cycle NMA'!AK346</f>
        <v>1.1681218290673801E-3</v>
      </c>
      <c r="AG345" s="12">
        <v>6.2242539490654798E-3</v>
      </c>
      <c r="AH345" s="12">
        <f t="shared" si="75"/>
        <v>6.2110143243063352E-3</v>
      </c>
      <c r="AI345" s="12">
        <v>1.32396247591447E-5</v>
      </c>
      <c r="AJ345" s="41">
        <f>'Survival-1cycle NMA'!AL346</f>
        <v>8.6271260728581351E-157</v>
      </c>
      <c r="AK345" s="12">
        <f t="shared" si="76"/>
        <v>0</v>
      </c>
      <c r="AL345" s="41">
        <f>'Survival-1cycle NMA'!AM346</f>
        <v>4.5429093346560218E-8</v>
      </c>
      <c r="AM345" s="41">
        <f>'Survival-1cycle NMA'!AN346</f>
        <v>7.5627753289473964E-9</v>
      </c>
      <c r="AN345" s="12">
        <f t="shared" si="77"/>
        <v>7.5627751733531168E-9</v>
      </c>
      <c r="AO345" s="41">
        <f>'Survival-1cycle NMA'!AO346</f>
        <v>1.555942803989472E-16</v>
      </c>
    </row>
    <row r="346" spans="1:41">
      <c r="A346" s="12">
        <v>343</v>
      </c>
      <c r="B346" s="12">
        <f t="shared" si="65"/>
        <v>19.676712328767124</v>
      </c>
      <c r="C346" s="41">
        <f>'Survival-1cycle NMA'!AD347</f>
        <v>4.6735948244500246E-24</v>
      </c>
      <c r="D346" s="41">
        <f>'Survival-1cycle NMA'!AE347</f>
        <v>3.3593013209357023E-2</v>
      </c>
      <c r="E346" s="12">
        <f t="shared" si="66"/>
        <v>0</v>
      </c>
      <c r="F346" s="12">
        <v>6.1816117303289597E-3</v>
      </c>
      <c r="G346" s="12">
        <v>1.3053910631912299E-5</v>
      </c>
      <c r="H346" s="12">
        <f t="shared" si="67"/>
        <v>6.1685578196970471E-3</v>
      </c>
      <c r="I346" s="41">
        <f>'Survival-1cycle NMA'!AF347</f>
        <v>1.6320042408205313E-6</v>
      </c>
      <c r="J346" s="12">
        <f t="shared" si="68"/>
        <v>0</v>
      </c>
      <c r="K346" s="41">
        <f>'Survival-1cycle NMA'!AG347</f>
        <v>2.3277824197754315E-3</v>
      </c>
      <c r="L346" s="12">
        <v>3.4727756472999402E-3</v>
      </c>
      <c r="M346" s="12">
        <v>6.1816117303289597E-3</v>
      </c>
      <c r="N346" s="12">
        <v>1.3053910631912299E-5</v>
      </c>
      <c r="O346" s="41">
        <f>'Survival-1cycle NMA'!AF347</f>
        <v>1.6320042408205313E-6</v>
      </c>
      <c r="P346" s="12">
        <f t="shared" si="69"/>
        <v>0</v>
      </c>
      <c r="Q346" s="41">
        <f>'Survival-1cycle NMA'!AG347</f>
        <v>2.3277824197754315E-3</v>
      </c>
      <c r="R346" s="12">
        <v>6.1816117303289597E-3</v>
      </c>
      <c r="S346" s="12">
        <f t="shared" si="70"/>
        <v>6.1685578196970471E-3</v>
      </c>
      <c r="T346" s="12">
        <v>1.3053910631912299E-5</v>
      </c>
      <c r="U346" s="41">
        <f>'Survival-1cycle NMA'!AH347</f>
        <v>1.65741237325148E-18</v>
      </c>
      <c r="V346" s="12">
        <f t="shared" si="71"/>
        <v>0</v>
      </c>
      <c r="W346" s="41">
        <f>'Survival-1cycle NMA'!AI347</f>
        <v>1.5974390929013321E-6</v>
      </c>
      <c r="X346" s="41">
        <f>'Survival-1cycle NMA'!AF347</f>
        <v>1.6320042408205313E-6</v>
      </c>
      <c r="Y346" s="12">
        <f t="shared" si="72"/>
        <v>0</v>
      </c>
      <c r="Z346" s="41">
        <f>'Survival-1cycle NMA'!AG347</f>
        <v>2.3277824197754315E-3</v>
      </c>
      <c r="AA346" s="41">
        <f>'Survival-1cycle NMA'!AN347</f>
        <v>7.1689553599347148E-9</v>
      </c>
      <c r="AB346" s="12">
        <f t="shared" si="73"/>
        <v>7.1689552145150785E-9</v>
      </c>
      <c r="AC346" s="41">
        <f>'Survival-1cycle NMA'!AO347</f>
        <v>1.454196365759037E-16</v>
      </c>
      <c r="AD346" s="41">
        <f>'Survival-1cycle NMA'!AJ347</f>
        <v>1.1724052820364822E-29</v>
      </c>
      <c r="AE346" s="12">
        <f t="shared" si="74"/>
        <v>0</v>
      </c>
      <c r="AF346" s="41">
        <f>'Survival-1cycle NMA'!AK347</f>
        <v>1.1573758912975874E-3</v>
      </c>
      <c r="AG346" s="12">
        <v>6.1816117303289597E-3</v>
      </c>
      <c r="AH346" s="12">
        <f t="shared" si="75"/>
        <v>6.1685578196970471E-3</v>
      </c>
      <c r="AI346" s="12">
        <v>1.3053910631912299E-5</v>
      </c>
      <c r="AJ346" s="41">
        <f>'Survival-1cycle NMA'!AL347</f>
        <v>7.1893301726344716E-158</v>
      </c>
      <c r="AK346" s="12">
        <f t="shared" si="76"/>
        <v>0</v>
      </c>
      <c r="AL346" s="41">
        <f>'Survival-1cycle NMA'!AM347</f>
        <v>4.4108078149277571E-8</v>
      </c>
      <c r="AM346" s="41">
        <f>'Survival-1cycle NMA'!AN347</f>
        <v>7.1689553599347148E-9</v>
      </c>
      <c r="AN346" s="12">
        <f t="shared" si="77"/>
        <v>7.1689552145150785E-9</v>
      </c>
      <c r="AO346" s="41">
        <f>'Survival-1cycle NMA'!AO347</f>
        <v>1.454196365759037E-16</v>
      </c>
    </row>
    <row r="347" spans="1:41">
      <c r="A347" s="12">
        <v>344</v>
      </c>
      <c r="B347" s="12">
        <f t="shared" si="65"/>
        <v>19.734246575342464</v>
      </c>
      <c r="C347" s="41">
        <f>'Survival-1cycle NMA'!AD348</f>
        <v>3.6253659219996529E-24</v>
      </c>
      <c r="D347" s="41">
        <f>'Survival-1cycle NMA'!AE348</f>
        <v>3.3486886564245512E-2</v>
      </c>
      <c r="E347" s="12">
        <f t="shared" si="66"/>
        <v>0</v>
      </c>
      <c r="F347" s="12">
        <v>6.1393516796228002E-3</v>
      </c>
      <c r="G347" s="12">
        <v>1.2871206375913199E-5</v>
      </c>
      <c r="H347" s="12">
        <f t="shared" si="67"/>
        <v>6.1264804732468871E-3</v>
      </c>
      <c r="I347" s="41">
        <f>'Survival-1cycle NMA'!AF348</f>
        <v>1.5733096064626371E-6</v>
      </c>
      <c r="J347" s="12">
        <f t="shared" si="68"/>
        <v>0</v>
      </c>
      <c r="K347" s="41">
        <f>'Survival-1cycle NMA'!AG348</f>
        <v>2.3105486276528099E-3</v>
      </c>
      <c r="L347" s="12">
        <v>3.4436641789281001E-3</v>
      </c>
      <c r="M347" s="12">
        <v>6.1393516796228002E-3</v>
      </c>
      <c r="N347" s="12">
        <v>1.2871206375913199E-5</v>
      </c>
      <c r="O347" s="41">
        <f>'Survival-1cycle NMA'!AF348</f>
        <v>1.5733096064626371E-6</v>
      </c>
      <c r="P347" s="12">
        <f t="shared" si="69"/>
        <v>0</v>
      </c>
      <c r="Q347" s="41">
        <f>'Survival-1cycle NMA'!AG348</f>
        <v>2.3105486276528099E-3</v>
      </c>
      <c r="R347" s="12">
        <v>6.1393516796228002E-3</v>
      </c>
      <c r="S347" s="12">
        <f t="shared" si="70"/>
        <v>6.1264804732468871E-3</v>
      </c>
      <c r="T347" s="12">
        <v>1.2871206375913199E-5</v>
      </c>
      <c r="U347" s="41">
        <f>'Survival-1cycle NMA'!AH348</f>
        <v>1.3856527743763251E-18</v>
      </c>
      <c r="V347" s="12">
        <f t="shared" si="71"/>
        <v>0</v>
      </c>
      <c r="W347" s="41">
        <f>'Survival-1cycle NMA'!AI348</f>
        <v>1.5609243150918427E-6</v>
      </c>
      <c r="X347" s="41">
        <f>'Survival-1cycle NMA'!AF348</f>
        <v>1.5733096064626371E-6</v>
      </c>
      <c r="Y347" s="12">
        <f t="shared" si="72"/>
        <v>0</v>
      </c>
      <c r="Z347" s="41">
        <f>'Survival-1cycle NMA'!AG348</f>
        <v>2.3105486276528099E-3</v>
      </c>
      <c r="AA347" s="41">
        <f>'Survival-1cycle NMA'!AN348</f>
        <v>6.7957285610341216E-9</v>
      </c>
      <c r="AB347" s="12">
        <f t="shared" si="73"/>
        <v>6.7957284251066227E-9</v>
      </c>
      <c r="AC347" s="41">
        <f>'Survival-1cycle NMA'!AO348</f>
        <v>1.3592749895476879E-16</v>
      </c>
      <c r="AD347" s="41">
        <f>'Survival-1cycle NMA'!AJ348</f>
        <v>8.248175712569527E-30</v>
      </c>
      <c r="AE347" s="12">
        <f t="shared" si="74"/>
        <v>0</v>
      </c>
      <c r="AF347" s="41">
        <f>'Survival-1cycle NMA'!AK348</f>
        <v>1.1467518044669266E-3</v>
      </c>
      <c r="AG347" s="12">
        <v>6.1393516796228002E-3</v>
      </c>
      <c r="AH347" s="12">
        <f t="shared" si="75"/>
        <v>6.1264804732468871E-3</v>
      </c>
      <c r="AI347" s="12">
        <v>1.2871206375913199E-5</v>
      </c>
      <c r="AJ347" s="41">
        <f>'Survival-1cycle NMA'!AL348</f>
        <v>5.9311307322214472E-159</v>
      </c>
      <c r="AK347" s="12">
        <f t="shared" si="76"/>
        <v>0</v>
      </c>
      <c r="AL347" s="41">
        <f>'Survival-1cycle NMA'!AM348</f>
        <v>4.2827946749830087E-8</v>
      </c>
      <c r="AM347" s="41">
        <f>'Survival-1cycle NMA'!AN348</f>
        <v>6.7957285610341216E-9</v>
      </c>
      <c r="AN347" s="12">
        <f t="shared" si="77"/>
        <v>6.7957284251066227E-9</v>
      </c>
      <c r="AO347" s="41">
        <f>'Survival-1cycle NMA'!AO348</f>
        <v>1.3592749895476879E-16</v>
      </c>
    </row>
    <row r="348" spans="1:41">
      <c r="A348" s="12">
        <v>345</v>
      </c>
      <c r="B348" s="12">
        <f t="shared" si="65"/>
        <v>19.791780821917808</v>
      </c>
      <c r="C348" s="41">
        <f>'Survival-1cycle NMA'!AD349</f>
        <v>2.8109417928101054E-24</v>
      </c>
      <c r="D348" s="41">
        <f>'Survival-1cycle NMA'!AE349</f>
        <v>3.338133629709495E-2</v>
      </c>
      <c r="E348" s="12">
        <f t="shared" si="66"/>
        <v>0</v>
      </c>
      <c r="F348" s="12">
        <v>6.0974695207365601E-3</v>
      </c>
      <c r="G348" s="12">
        <v>1.2691456482759699E-5</v>
      </c>
      <c r="H348" s="12">
        <f t="shared" si="67"/>
        <v>6.0847780642538001E-3</v>
      </c>
      <c r="I348" s="41">
        <f>'Survival-1cycle NMA'!AF349</f>
        <v>1.516744300617281E-6</v>
      </c>
      <c r="J348" s="12">
        <f t="shared" si="68"/>
        <v>0</v>
      </c>
      <c r="K348" s="41">
        <f>'Survival-1cycle NMA'!AG349</f>
        <v>2.293480408227468E-3</v>
      </c>
      <c r="L348" s="12">
        <v>3.4148558091334699E-3</v>
      </c>
      <c r="M348" s="12">
        <v>6.0974695207365601E-3</v>
      </c>
      <c r="N348" s="12">
        <v>1.2691456482759699E-5</v>
      </c>
      <c r="O348" s="41">
        <f>'Survival-1cycle NMA'!AF349</f>
        <v>1.516744300617281E-6</v>
      </c>
      <c r="P348" s="12">
        <f t="shared" si="69"/>
        <v>0</v>
      </c>
      <c r="Q348" s="41">
        <f>'Survival-1cycle NMA'!AG349</f>
        <v>2.293480408227468E-3</v>
      </c>
      <c r="R348" s="12">
        <v>6.0974695207365601E-3</v>
      </c>
      <c r="S348" s="12">
        <f t="shared" si="70"/>
        <v>6.0847780642538001E-3</v>
      </c>
      <c r="T348" s="12">
        <v>1.2691456482759699E-5</v>
      </c>
      <c r="U348" s="41">
        <f>'Survival-1cycle NMA'!AH349</f>
        <v>1.1581519555713907E-18</v>
      </c>
      <c r="V348" s="12">
        <f t="shared" si="71"/>
        <v>0</v>
      </c>
      <c r="W348" s="41">
        <f>'Survival-1cycle NMA'!AI349</f>
        <v>1.5253124708849685E-6</v>
      </c>
      <c r="X348" s="41">
        <f>'Survival-1cycle NMA'!AF349</f>
        <v>1.516744300617281E-6</v>
      </c>
      <c r="Y348" s="12">
        <f t="shared" si="72"/>
        <v>0</v>
      </c>
      <c r="Z348" s="41">
        <f>'Survival-1cycle NMA'!AG349</f>
        <v>2.293480408227468E-3</v>
      </c>
      <c r="AA348" s="41">
        <f>'Survival-1cycle NMA'!AN349</f>
        <v>6.4420135408377787E-9</v>
      </c>
      <c r="AB348" s="12">
        <f t="shared" si="73"/>
        <v>6.4420134137668464E-9</v>
      </c>
      <c r="AC348" s="41">
        <f>'Survival-1cycle NMA'!AO349</f>
        <v>1.2707093250633065E-16</v>
      </c>
      <c r="AD348" s="41">
        <f>'Survival-1cycle NMA'!AJ349</f>
        <v>5.7979546562997929E-30</v>
      </c>
      <c r="AE348" s="12">
        <f t="shared" si="74"/>
        <v>0</v>
      </c>
      <c r="AF348" s="41">
        <f>'Survival-1cycle NMA'!AK349</f>
        <v>1.1362479165685409E-3</v>
      </c>
      <c r="AG348" s="12">
        <v>6.0974695207365601E-3</v>
      </c>
      <c r="AH348" s="12">
        <f t="shared" si="75"/>
        <v>6.0847780642538001E-3</v>
      </c>
      <c r="AI348" s="12">
        <v>1.2691456482759699E-5</v>
      </c>
      <c r="AJ348" s="41">
        <f>'Survival-1cycle NMA'!AL349</f>
        <v>4.8440433012547192E-160</v>
      </c>
      <c r="AK348" s="12">
        <f t="shared" si="76"/>
        <v>0</v>
      </c>
      <c r="AL348" s="41">
        <f>'Survival-1cycle NMA'!AM349</f>
        <v>4.1587356729507683E-8</v>
      </c>
      <c r="AM348" s="41">
        <f>'Survival-1cycle NMA'!AN349</f>
        <v>6.4420135408377787E-9</v>
      </c>
      <c r="AN348" s="12">
        <f t="shared" si="77"/>
        <v>6.4420134137668464E-9</v>
      </c>
      <c r="AO348" s="41">
        <f>'Survival-1cycle NMA'!AO349</f>
        <v>1.2707093250633065E-16</v>
      </c>
    </row>
    <row r="349" spans="1:41">
      <c r="A349" s="12">
        <v>346</v>
      </c>
      <c r="B349" s="12">
        <f t="shared" si="65"/>
        <v>19.849315068493151</v>
      </c>
      <c r="C349" s="41">
        <f>'Survival-1cycle NMA'!AD350</f>
        <v>2.1784685397679758E-24</v>
      </c>
      <c r="D349" s="41">
        <f>'Survival-1cycle NMA'!AE350</f>
        <v>3.3276357835803509E-2</v>
      </c>
      <c r="E349" s="12">
        <f t="shared" si="66"/>
        <v>0</v>
      </c>
      <c r="F349" s="12">
        <v>6.0559610351780101E-3</v>
      </c>
      <c r="G349" s="12">
        <v>1.25146065942351E-5</v>
      </c>
      <c r="H349" s="12">
        <f t="shared" si="67"/>
        <v>6.0434464285837753E-3</v>
      </c>
      <c r="I349" s="41">
        <f>'Survival-1cycle NMA'!AF350</f>
        <v>1.462230382428745E-6</v>
      </c>
      <c r="J349" s="12">
        <f t="shared" si="68"/>
        <v>0</v>
      </c>
      <c r="K349" s="41">
        <f>'Survival-1cycle NMA'!AG350</f>
        <v>2.2765757888848948E-3</v>
      </c>
      <c r="L349" s="12">
        <v>3.3863467379231099E-3</v>
      </c>
      <c r="M349" s="12">
        <v>6.0559610351780101E-3</v>
      </c>
      <c r="N349" s="12">
        <v>1.25146065942351E-5</v>
      </c>
      <c r="O349" s="41">
        <f>'Survival-1cycle NMA'!AF350</f>
        <v>1.462230382428745E-6</v>
      </c>
      <c r="P349" s="12">
        <f t="shared" si="69"/>
        <v>0</v>
      </c>
      <c r="Q349" s="41">
        <f>'Survival-1cycle NMA'!AG350</f>
        <v>2.2765757888848948E-3</v>
      </c>
      <c r="R349" s="12">
        <v>6.0559610351780101E-3</v>
      </c>
      <c r="S349" s="12">
        <f t="shared" si="70"/>
        <v>6.0434464285837753E-3</v>
      </c>
      <c r="T349" s="12">
        <v>1.25146065942351E-5</v>
      </c>
      <c r="U349" s="41">
        <f>'Survival-1cycle NMA'!AH350</f>
        <v>9.6775212822088464E-19</v>
      </c>
      <c r="V349" s="12">
        <f t="shared" si="71"/>
        <v>0</v>
      </c>
      <c r="W349" s="41">
        <f>'Survival-1cycle NMA'!AI350</f>
        <v>1.4905795243280142E-6</v>
      </c>
      <c r="X349" s="41">
        <f>'Survival-1cycle NMA'!AF350</f>
        <v>1.462230382428745E-6</v>
      </c>
      <c r="Y349" s="12">
        <f t="shared" si="72"/>
        <v>0</v>
      </c>
      <c r="Z349" s="41">
        <f>'Survival-1cycle NMA'!AG350</f>
        <v>2.2765757888848948E-3</v>
      </c>
      <c r="AA349" s="41">
        <f>'Survival-1cycle NMA'!AN350</f>
        <v>6.1067859377198562E-9</v>
      </c>
      <c r="AB349" s="12">
        <f t="shared" si="73"/>
        <v>6.1067858189135468E-9</v>
      </c>
      <c r="AC349" s="41">
        <f>'Survival-1cycle NMA'!AO350</f>
        <v>1.1880630925793085E-16</v>
      </c>
      <c r="AD349" s="41">
        <f>'Survival-1cycle NMA'!AJ350</f>
        <v>4.0721961162841074E-30</v>
      </c>
      <c r="AE349" s="12">
        <f t="shared" si="74"/>
        <v>0</v>
      </c>
      <c r="AF349" s="41">
        <f>'Survival-1cycle NMA'!AK350</f>
        <v>1.1258626017526608E-3</v>
      </c>
      <c r="AG349" s="12">
        <v>6.0559610351780101E-3</v>
      </c>
      <c r="AH349" s="12">
        <f t="shared" si="75"/>
        <v>6.0434464285837753E-3</v>
      </c>
      <c r="AI349" s="12">
        <v>1.25146065942351E-5</v>
      </c>
      <c r="AJ349" s="41">
        <f>'Survival-1cycle NMA'!AL350</f>
        <v>3.9164687610878508E-161</v>
      </c>
      <c r="AK349" s="12">
        <f t="shared" si="76"/>
        <v>0</v>
      </c>
      <c r="AL349" s="41">
        <f>'Survival-1cycle NMA'!AM350</f>
        <v>4.0385012298624329E-8</v>
      </c>
      <c r="AM349" s="41">
        <f>'Survival-1cycle NMA'!AN350</f>
        <v>6.1067859377198562E-9</v>
      </c>
      <c r="AN349" s="12">
        <f t="shared" si="77"/>
        <v>6.1067858189135468E-9</v>
      </c>
      <c r="AO349" s="41">
        <f>'Survival-1cycle NMA'!AO350</f>
        <v>1.1880630925793085E-16</v>
      </c>
    </row>
    <row r="350" spans="1:41">
      <c r="A350" s="12">
        <v>347</v>
      </c>
      <c r="B350" s="12">
        <f t="shared" si="65"/>
        <v>19.906849315068492</v>
      </c>
      <c r="C350" s="41">
        <f>'Survival-1cycle NMA'!AD351</f>
        <v>1.6875256673687914E-24</v>
      </c>
      <c r="D350" s="41">
        <f>'Survival-1cycle NMA'!AE351</f>
        <v>3.3171946656509327E-2</v>
      </c>
      <c r="E350" s="12">
        <f t="shared" si="66"/>
        <v>0</v>
      </c>
      <c r="F350" s="12">
        <v>6.0148220612575801E-3</v>
      </c>
      <c r="G350" s="12">
        <v>1.23406034758015E-5</v>
      </c>
      <c r="H350" s="12">
        <f t="shared" si="67"/>
        <v>6.0024814577817782E-3</v>
      </c>
      <c r="I350" s="41">
        <f>'Survival-1cycle NMA'!AF351</f>
        <v>1.4096927903105455E-6</v>
      </c>
      <c r="J350" s="12">
        <f t="shared" si="68"/>
        <v>0</v>
      </c>
      <c r="K350" s="41">
        <f>'Survival-1cycle NMA'!AG351</f>
        <v>2.2598328252005561E-3</v>
      </c>
      <c r="L350" s="12">
        <v>3.3581332212962401E-3</v>
      </c>
      <c r="M350" s="12">
        <v>6.0148220612575801E-3</v>
      </c>
      <c r="N350" s="12">
        <v>1.23406034758015E-5</v>
      </c>
      <c r="O350" s="41">
        <f>'Survival-1cycle NMA'!AF351</f>
        <v>1.4096927903105455E-6</v>
      </c>
      <c r="P350" s="12">
        <f t="shared" si="69"/>
        <v>0</v>
      </c>
      <c r="Q350" s="41">
        <f>'Survival-1cycle NMA'!AG351</f>
        <v>2.2598328252005561E-3</v>
      </c>
      <c r="R350" s="12">
        <v>6.0148220612575801E-3</v>
      </c>
      <c r="S350" s="12">
        <f t="shared" si="70"/>
        <v>6.0024814577817782E-3</v>
      </c>
      <c r="T350" s="12">
        <v>1.23406034758015E-5</v>
      </c>
      <c r="U350" s="41">
        <f>'Survival-1cycle NMA'!AH351</f>
        <v>8.0844477118936396E-19</v>
      </c>
      <c r="V350" s="12">
        <f t="shared" si="71"/>
        <v>0</v>
      </c>
      <c r="W350" s="41">
        <f>'Survival-1cycle NMA'!AI351</f>
        <v>1.4567021252365479E-6</v>
      </c>
      <c r="X350" s="41">
        <f>'Survival-1cycle NMA'!AF351</f>
        <v>1.4096927903105455E-6</v>
      </c>
      <c r="Y350" s="12">
        <f t="shared" si="72"/>
        <v>0</v>
      </c>
      <c r="Z350" s="41">
        <f>'Survival-1cycle NMA'!AG351</f>
        <v>2.2598328252005561E-3</v>
      </c>
      <c r="AA350" s="41">
        <f>'Survival-1cycle NMA'!AN351</f>
        <v>5.789075399163659E-9</v>
      </c>
      <c r="AB350" s="12">
        <f t="shared" si="73"/>
        <v>5.7890752880705896E-9</v>
      </c>
      <c r="AC350" s="41">
        <f>'Survival-1cycle NMA'!AO351</f>
        <v>1.1109306967708604E-16</v>
      </c>
      <c r="AD350" s="41">
        <f>'Survival-1cycle NMA'!AJ351</f>
        <v>2.8577201959191094E-30</v>
      </c>
      <c r="AE350" s="12">
        <f t="shared" si="74"/>
        <v>0</v>
      </c>
      <c r="AF350" s="41">
        <f>'Survival-1cycle NMA'!AK351</f>
        <v>1.1155942598518038E-3</v>
      </c>
      <c r="AG350" s="12">
        <v>6.0148220612575801E-3</v>
      </c>
      <c r="AH350" s="12">
        <f t="shared" si="75"/>
        <v>6.0024814577817782E-3</v>
      </c>
      <c r="AI350" s="12">
        <v>1.23406034758015E-5</v>
      </c>
      <c r="AJ350" s="41">
        <f>'Survival-1cycle NMA'!AL351</f>
        <v>3.1346722066641897E-162</v>
      </c>
      <c r="AK350" s="12">
        <f t="shared" si="76"/>
        <v>0</v>
      </c>
      <c r="AL350" s="41">
        <f>'Survival-1cycle NMA'!AM351</f>
        <v>3.9219662587701391E-8</v>
      </c>
      <c r="AM350" s="41">
        <f>'Survival-1cycle NMA'!AN351</f>
        <v>5.789075399163659E-9</v>
      </c>
      <c r="AN350" s="12">
        <f t="shared" si="77"/>
        <v>5.7890752880705896E-9</v>
      </c>
      <c r="AO350" s="41">
        <f>'Survival-1cycle NMA'!AO351</f>
        <v>1.1109306967708604E-16</v>
      </c>
    </row>
    <row r="351" spans="1:41">
      <c r="A351" s="12">
        <v>348</v>
      </c>
      <c r="B351" s="12">
        <f t="shared" si="65"/>
        <v>19.964383561643835</v>
      </c>
      <c r="C351" s="41">
        <f>'Survival-1cycle NMA'!AD352</f>
        <v>1.3066201621654905E-24</v>
      </c>
      <c r="D351" s="41">
        <f>'Survival-1cycle NMA'!AE352</f>
        <v>3.3068098282952041E-2</v>
      </c>
      <c r="E351" s="12">
        <f t="shared" si="66"/>
        <v>0</v>
      </c>
      <c r="F351" s="12">
        <v>5.9740484931894702E-3</v>
      </c>
      <c r="G351" s="12">
        <v>1.21693949907794E-5</v>
      </c>
      <c r="H351" s="12">
        <f t="shared" si="67"/>
        <v>5.9618790981986912E-3</v>
      </c>
      <c r="I351" s="41">
        <f>'Survival-1cycle NMA'!AF352</f>
        <v>1.3590592345673721E-6</v>
      </c>
      <c r="J351" s="12">
        <f t="shared" si="68"/>
        <v>0</v>
      </c>
      <c r="K351" s="41">
        <f>'Survival-1cycle NMA'!AG352</f>
        <v>2.2432496004685942E-3</v>
      </c>
      <c r="L351" s="12">
        <v>3.3302115702930801E-3</v>
      </c>
      <c r="M351" s="12">
        <v>5.9740484931894702E-3</v>
      </c>
      <c r="N351" s="12">
        <v>1.21693949907794E-5</v>
      </c>
      <c r="O351" s="41">
        <f>'Survival-1cycle NMA'!AF352</f>
        <v>1.3590592345673721E-6</v>
      </c>
      <c r="P351" s="12">
        <f t="shared" si="69"/>
        <v>0</v>
      </c>
      <c r="Q351" s="41">
        <f>'Survival-1cycle NMA'!AG352</f>
        <v>2.2432496004685942E-3</v>
      </c>
      <c r="R351" s="12">
        <v>5.9740484931894702E-3</v>
      </c>
      <c r="S351" s="12">
        <f t="shared" si="70"/>
        <v>5.9618790981986912E-3</v>
      </c>
      <c r="T351" s="12">
        <v>1.21693949907794E-5</v>
      </c>
      <c r="U351" s="41">
        <f>'Survival-1cycle NMA'!AH352</f>
        <v>6.75187476718125E-19</v>
      </c>
      <c r="V351" s="12">
        <f t="shared" si="71"/>
        <v>0</v>
      </c>
      <c r="W351" s="41">
        <f>'Survival-1cycle NMA'!AI352</f>
        <v>1.423657588307022E-6</v>
      </c>
      <c r="X351" s="41">
        <f>'Survival-1cycle NMA'!AF352</f>
        <v>1.3590592345673721E-6</v>
      </c>
      <c r="Y351" s="12">
        <f t="shared" si="72"/>
        <v>0</v>
      </c>
      <c r="Z351" s="41">
        <f>'Survival-1cycle NMA'!AG352</f>
        <v>2.2432496004685942E-3</v>
      </c>
      <c r="AA351" s="41">
        <f>'Survival-1cycle NMA'!AN352</f>
        <v>5.4879627217870272E-9</v>
      </c>
      <c r="AB351" s="12">
        <f t="shared" si="73"/>
        <v>5.4879626178935252E-9</v>
      </c>
      <c r="AC351" s="41">
        <f>'Survival-1cycle NMA'!AO352</f>
        <v>1.0389350167654482E-16</v>
      </c>
      <c r="AD351" s="41">
        <f>'Survival-1cycle NMA'!AJ352</f>
        <v>2.0037708637613107E-30</v>
      </c>
      <c r="AE351" s="12">
        <f t="shared" si="74"/>
        <v>0</v>
      </c>
      <c r="AF351" s="41">
        <f>'Survival-1cycle NMA'!AK352</f>
        <v>1.1054413159156892E-3</v>
      </c>
      <c r="AG351" s="12">
        <v>5.9740484931894702E-3</v>
      </c>
      <c r="AH351" s="12">
        <f t="shared" si="75"/>
        <v>5.9618790981986912E-3</v>
      </c>
      <c r="AI351" s="12">
        <v>1.21693949907794E-5</v>
      </c>
      <c r="AJ351" s="41">
        <f>'Survival-1cycle NMA'!AL352</f>
        <v>2.4836769702892727E-163</v>
      </c>
      <c r="AK351" s="12">
        <f t="shared" si="76"/>
        <v>0</v>
      </c>
      <c r="AL351" s="41">
        <f>'Survival-1cycle NMA'!AM352</f>
        <v>3.8090100004552628E-8</v>
      </c>
      <c r="AM351" s="41">
        <f>'Survival-1cycle NMA'!AN352</f>
        <v>5.4879627217870272E-9</v>
      </c>
      <c r="AN351" s="12">
        <f t="shared" si="77"/>
        <v>5.4879626178935252E-9</v>
      </c>
      <c r="AO351" s="41">
        <f>'Survival-1cycle NMA'!AO352</f>
        <v>1.0389350167654482E-16</v>
      </c>
    </row>
    <row r="352" spans="1:41">
      <c r="A352" s="12">
        <v>349</v>
      </c>
      <c r="B352" s="12">
        <f t="shared" si="65"/>
        <v>20.021917808219179</v>
      </c>
      <c r="C352" s="41">
        <f>'Survival-1cycle NMA'!AD353</f>
        <v>1.0112264366302556E-24</v>
      </c>
      <c r="D352" s="41">
        <f>'Survival-1cycle NMA'!AE353</f>
        <v>3.2964808285845013E-2</v>
      </c>
      <c r="E352" s="12">
        <f t="shared" si="66"/>
        <v>0</v>
      </c>
      <c r="F352" s="12">
        <v>5.9336362802092403E-3</v>
      </c>
      <c r="G352" s="12">
        <v>1.20009300751815E-5</v>
      </c>
      <c r="H352" s="12">
        <f t="shared" si="67"/>
        <v>5.9216353501340586E-3</v>
      </c>
      <c r="I352" s="41">
        <f>'Survival-1cycle NMA'!AF353</f>
        <v>1.3102600940608439E-6</v>
      </c>
      <c r="J352" s="12">
        <f t="shared" si="68"/>
        <v>0</v>
      </c>
      <c r="K352" s="41">
        <f>'Survival-1cycle NMA'!AG353</f>
        <v>2.2268242252397219E-3</v>
      </c>
      <c r="L352" s="12">
        <v>3.3025781500621199E-3</v>
      </c>
      <c r="M352" s="12">
        <v>5.9336362802092403E-3</v>
      </c>
      <c r="N352" s="12">
        <v>1.20009300751815E-5</v>
      </c>
      <c r="O352" s="41">
        <f>'Survival-1cycle NMA'!AF353</f>
        <v>1.3102600940608439E-6</v>
      </c>
      <c r="P352" s="12">
        <f t="shared" si="69"/>
        <v>0</v>
      </c>
      <c r="Q352" s="41">
        <f>'Survival-1cycle NMA'!AG353</f>
        <v>2.2268242252397219E-3</v>
      </c>
      <c r="R352" s="12">
        <v>5.9336362802092403E-3</v>
      </c>
      <c r="S352" s="12">
        <f t="shared" si="70"/>
        <v>5.9216353501340586E-3</v>
      </c>
      <c r="T352" s="12">
        <v>1.20009300751815E-5</v>
      </c>
      <c r="U352" s="41">
        <f>'Survival-1cycle NMA'!AH353</f>
        <v>5.6374975959229834E-19</v>
      </c>
      <c r="V352" s="12">
        <f t="shared" si="71"/>
        <v>0</v>
      </c>
      <c r="W352" s="41">
        <f>'Survival-1cycle NMA'!AI353</f>
        <v>1.3914238729062343E-6</v>
      </c>
      <c r="X352" s="41">
        <f>'Survival-1cycle NMA'!AF353</f>
        <v>1.3102600940608439E-6</v>
      </c>
      <c r="Y352" s="12">
        <f t="shared" si="72"/>
        <v>0</v>
      </c>
      <c r="Z352" s="41">
        <f>'Survival-1cycle NMA'!AG353</f>
        <v>2.2268242252397219E-3</v>
      </c>
      <c r="AA352" s="41">
        <f>'Survival-1cycle NMA'!AN353</f>
        <v>5.2025771434795134E-9</v>
      </c>
      <c r="AB352" s="12">
        <f t="shared" si="73"/>
        <v>5.2025770463069772E-9</v>
      </c>
      <c r="AC352" s="41">
        <f>'Survival-1cycle NMA'!AO353</f>
        <v>9.7172535909628024E-17</v>
      </c>
      <c r="AD352" s="41">
        <f>'Survival-1cycle NMA'!AJ353</f>
        <v>1.4038281007573936E-30</v>
      </c>
      <c r="AE352" s="12">
        <f t="shared" si="74"/>
        <v>0</v>
      </c>
      <c r="AF352" s="41">
        <f>'Survival-1cycle NMA'!AK353</f>
        <v>1.0954022197557046E-3</v>
      </c>
      <c r="AG352" s="12">
        <v>5.9336362802092403E-3</v>
      </c>
      <c r="AH352" s="12">
        <f t="shared" si="75"/>
        <v>5.9216353501340586E-3</v>
      </c>
      <c r="AI352" s="12">
        <v>1.20009300751815E-5</v>
      </c>
      <c r="AJ352" s="41">
        <f>'Survival-1cycle NMA'!AL353</f>
        <v>1.9480419310247998E-164</v>
      </c>
      <c r="AK352" s="12">
        <f t="shared" si="76"/>
        <v>0</v>
      </c>
      <c r="AL352" s="41">
        <f>'Survival-1cycle NMA'!AM353</f>
        <v>3.699515865461447E-8</v>
      </c>
      <c r="AM352" s="41">
        <f>'Survival-1cycle NMA'!AN353</f>
        <v>5.2025771434795134E-9</v>
      </c>
      <c r="AN352" s="12">
        <f t="shared" si="77"/>
        <v>5.2025770463069772E-9</v>
      </c>
      <c r="AO352" s="41">
        <f>'Survival-1cycle NMA'!AO353</f>
        <v>9.7172535909628024E-17</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337445.91634974733</v>
      </c>
      <c r="D5" s="84">
        <f t="shared" ref="D5:BB5" si="0">SUM(D6:D354)</f>
        <v>322498.22713310202</v>
      </c>
      <c r="E5" s="84">
        <f t="shared" si="0"/>
        <v>317666.58234129043</v>
      </c>
      <c r="F5" s="84">
        <f t="shared" si="0"/>
        <v>303356.7931045256</v>
      </c>
      <c r="G5" s="84">
        <f t="shared" si="0"/>
        <v>193194.75039511648</v>
      </c>
      <c r="H5" s="84">
        <f t="shared" si="0"/>
        <v>180281.92287286822</v>
      </c>
      <c r="I5" s="84">
        <f t="shared" si="0"/>
        <v>81582.000084362939</v>
      </c>
      <c r="J5" s="84">
        <f t="shared" si="0"/>
        <v>80175.809029388256</v>
      </c>
      <c r="K5" s="84">
        <f t="shared" si="0"/>
        <v>231805.12953771307</v>
      </c>
      <c r="L5" s="84">
        <f t="shared" si="0"/>
        <v>225933.66339834395</v>
      </c>
      <c r="M5" s="84">
        <f t="shared" si="0"/>
        <v>210747.33099477555</v>
      </c>
      <c r="N5" s="84">
        <f t="shared" si="0"/>
        <v>205740.81977760023</v>
      </c>
      <c r="O5" s="84">
        <f t="shared" si="0"/>
        <v>227368.57123699973</v>
      </c>
      <c r="P5" s="84">
        <f t="shared" si="0"/>
        <v>213831.39831431862</v>
      </c>
      <c r="Q5" s="84">
        <f t="shared" si="0"/>
        <v>66027.038531727507</v>
      </c>
      <c r="R5" s="84">
        <f t="shared" si="0"/>
        <v>65028.768219619167</v>
      </c>
      <c r="S5" s="84">
        <f t="shared" si="0"/>
        <v>303525.74949808797</v>
      </c>
      <c r="T5" s="84">
        <f t="shared" si="0"/>
        <v>295676.30391990219</v>
      </c>
      <c r="U5" s="84">
        <f t="shared" si="0"/>
        <v>282467.95095515036</v>
      </c>
      <c r="V5" s="84">
        <f t="shared" si="0"/>
        <v>275483.46029915899</v>
      </c>
      <c r="W5" s="84">
        <f t="shared" si="0"/>
        <v>193215.86019068232</v>
      </c>
      <c r="X5" s="84">
        <f t="shared" si="0"/>
        <v>180302.88955481694</v>
      </c>
      <c r="Y5" s="84">
        <f t="shared" si="0"/>
        <v>81603.109879928743</v>
      </c>
      <c r="Z5" s="84">
        <f t="shared" si="0"/>
        <v>80196.775711336973</v>
      </c>
      <c r="AA5" s="84">
        <f t="shared" si="0"/>
        <v>322488.62125971622</v>
      </c>
      <c r="AB5" s="84">
        <f t="shared" si="0"/>
        <v>315814.24608852528</v>
      </c>
      <c r="AC5" s="84">
        <f t="shared" si="0"/>
        <v>301719.1237389762</v>
      </c>
      <c r="AD5" s="84">
        <f t="shared" si="0"/>
        <v>295929.6682352795</v>
      </c>
      <c r="AE5" s="84">
        <f t="shared" ref="AE5" si="1">SUM(AE6:AE354)</f>
        <v>197259.48429810329</v>
      </c>
      <c r="AF5" s="84">
        <f t="shared" ref="AF5" si="2">SUM(AF6:AF354)</f>
        <v>191498.79434288698</v>
      </c>
      <c r="AG5" s="84">
        <f t="shared" ref="AG5" si="3">SUM(AG6:AG354)</f>
        <v>176201.68575516585</v>
      </c>
      <c r="AH5" s="84">
        <f t="shared" ref="AH5" si="4">SUM(AH6:AH354)</f>
        <v>171305.95072214323</v>
      </c>
      <c r="AI5" s="84">
        <f t="shared" si="0"/>
        <v>146951.18626129371</v>
      </c>
      <c r="AJ5" s="84">
        <f t="shared" si="0"/>
        <v>143262.17660943849</v>
      </c>
      <c r="AK5" s="84">
        <f t="shared" si="0"/>
        <v>89304.80767530929</v>
      </c>
      <c r="AL5" s="84">
        <f t="shared" si="0"/>
        <v>88266.702181374654</v>
      </c>
      <c r="AM5" s="84">
        <f t="shared" si="0"/>
        <v>334310.92333974969</v>
      </c>
      <c r="AN5" s="84">
        <f t="shared" si="0"/>
        <v>326155.91379286087</v>
      </c>
      <c r="AO5" s="84">
        <f t="shared" si="0"/>
        <v>322077.78113171877</v>
      </c>
      <c r="AP5" s="84">
        <f t="shared" si="0"/>
        <v>314324.92771893012</v>
      </c>
      <c r="AQ5" s="84">
        <f t="shared" si="0"/>
        <v>193194.75039511648</v>
      </c>
      <c r="AR5" s="84">
        <f t="shared" si="0"/>
        <v>180281.92287286822</v>
      </c>
      <c r="AS5" s="84">
        <f t="shared" si="0"/>
        <v>81582.000084362939</v>
      </c>
      <c r="AT5" s="84">
        <f t="shared" si="0"/>
        <v>80175.809029388256</v>
      </c>
      <c r="AU5" s="84">
        <f t="shared" si="0"/>
        <v>311499.63157614076</v>
      </c>
      <c r="AV5" s="84">
        <f t="shared" si="0"/>
        <v>305866.35256512166</v>
      </c>
      <c r="AW5" s="84">
        <f t="shared" si="0"/>
        <v>294743.85128729022</v>
      </c>
      <c r="AX5" s="84">
        <f t="shared" si="0"/>
        <v>289643.81782783184</v>
      </c>
      <c r="AY5" s="84">
        <f t="shared" si="0"/>
        <v>147083.85014076839</v>
      </c>
      <c r="AZ5" s="84">
        <f t="shared" si="0"/>
        <v>143393.71720169269</v>
      </c>
      <c r="BA5" s="84">
        <f t="shared" si="0"/>
        <v>89437.471554784002</v>
      </c>
      <c r="BB5" s="84">
        <f t="shared" si="0"/>
        <v>88398.242773628866</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22933.823717658586</v>
      </c>
      <c r="D7" s="12">
        <f t="shared" si="5"/>
        <v>22894.85460700775</v>
      </c>
      <c r="E7" s="12">
        <f>C7-'Surv-rate CEA'!E5*'Unit cost and utilities'!$H$7-'Unit cost and utilities'!$G$14*('Surv-rate CEA'!C4-'Surv-rate CEA'!C5)</f>
        <v>22649.247861602227</v>
      </c>
      <c r="F7" s="12">
        <f t="shared" si="6"/>
        <v>22610.76230171727</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17396.221333426478</v>
      </c>
      <c r="L7" s="12">
        <f t="shared" si="9"/>
        <v>17366.661706458264</v>
      </c>
      <c r="M7" s="12">
        <f>K7-'Surv-rate CEA'!J5*'Unit cost and utilities'!$H$10-('Surv-rate CEA'!I4-'Surv-rate CEA'!I5)*'Unit cost and utilities'!$G$14</f>
        <v>17184.873894916054</v>
      </c>
      <c r="N7" s="12">
        <f t="shared" si="10"/>
        <v>17155.673389122683</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16633.959532326444</v>
      </c>
      <c r="T7" s="12">
        <f t="shared" si="13"/>
        <v>16605.695139194406</v>
      </c>
      <c r="U7" s="12">
        <f>S7-'Surv-rate CEA'!P5*'Unit cost and utilities'!$H$11-('Surv-rate CEA'!O4-'Surv-rate CEA'!O5)*'Unit cost and utilities'!$G$14</f>
        <v>16422.61209381602</v>
      </c>
      <c r="V7" s="12">
        <f t="shared" si="14"/>
        <v>16394.706821858821</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17282.169921137542</v>
      </c>
      <c r="AB7" s="12">
        <f t="shared" si="17"/>
        <v>17252.804090117188</v>
      </c>
      <c r="AC7" s="12">
        <f>AA7-'Surv-rate CEA'!V5*'Unit cost and utilities'!$H$6-('Surv-rate CEA'!U4-'Surv-rate CEA'!U5)*'Unit cost and utilities'!$G$14</f>
        <v>17033.797999523013</v>
      </c>
      <c r="AD7" s="12">
        <f t="shared" si="18"/>
        <v>17004.8542016104</v>
      </c>
      <c r="AE7" s="12">
        <f>'Surv-rate CEA'!Z5*'Unit cost and utilities'!$F$12+'Surv-rate CEA'!Y5*'Unit cost and utilities'!$H$12+('Surv-rate CEA'!X4-'Surv-rate CEA'!X5)*'Unit cost and utilities'!$G$14</f>
        <v>10029.103886771818</v>
      </c>
      <c r="AF7" s="12">
        <f t="shared" si="19"/>
        <v>10012.062452081125</v>
      </c>
      <c r="AG7" s="12">
        <f>AE7-'Surv-rate CEA'!Y5*'Unit cost and utilities'!$H$12-('Surv-rate CEA'!X4-'Surv-rate CEA'!X5)*'Unit cost and utilities'!$G$14</f>
        <v>9817.7564482613925</v>
      </c>
      <c r="AH7" s="12">
        <f t="shared" si="20"/>
        <v>9801.0741347455405</v>
      </c>
      <c r="AI7" s="12">
        <f>'Surv-rate CEA'!AC5*'Unit cost and utilities'!$F$5+'Surv-rate CEA'!AB5*'Unit cost and utilities'!$H$5+('Surv-rate CEA'!AA4-'Surv-rate CEA'!AA5)*'Unit cost and utilities'!$G$14</f>
        <v>7950.2030689679159</v>
      </c>
      <c r="AJ7" s="12">
        <f t="shared" si="21"/>
        <v>7936.6940986843128</v>
      </c>
      <c r="AK7" s="12">
        <f>AI7-'Surv-rate CEA'!AB5*'Unit cost and utilities'!$H$5-('Surv-rate CEA'!AA4-'Surv-rate CEA'!AA5)*'Unit cost and utilities'!$G$14</f>
        <v>7741.6708730553892</v>
      </c>
      <c r="AL7" s="12">
        <f t="shared" si="22"/>
        <v>7728.5162402916358</v>
      </c>
      <c r="AM7" s="12">
        <f>'Surv-rate CEA'!AF5*'Unit cost and utilities'!$F$9+'Surv-rate CEA'!AE5*'Unit cost and utilities'!$H$9+('Surv-rate CEA'!AD4-'Surv-rate CEA'!AD5)*'Unit cost and utilities'!G14</f>
        <v>17856.62320019746</v>
      </c>
      <c r="AN7" s="12">
        <f t="shared" si="23"/>
        <v>17826.281259232641</v>
      </c>
      <c r="AO7" s="12">
        <f>AM7-'Surv-rate CEA'!AE5*'Unit cost and utilities'!$H$9-('Surv-rate CEA'!AD4-'Surv-rate CEA'!AD5)*'Unit cost and utilities'!G14</f>
        <v>17682.252522613297</v>
      </c>
      <c r="AP7" s="12">
        <f t="shared" si="24"/>
        <v>17652.206871979852</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18582.598577586268</v>
      </c>
      <c r="AV7" s="12">
        <f t="shared" si="27"/>
        <v>18551.023060609023</v>
      </c>
      <c r="AW7" s="12">
        <f>AU7-'Surv-rate CEA'!AK5*'Unit cost and utilities'!$H$8-('Surv-rate CEA'!AJ4-'Surv-rate CEA'!AJ5)*'Unit cost and utilities'!$G$14</f>
        <v>18272.614098377195</v>
      </c>
      <c r="AX7" s="12">
        <f t="shared" si="28"/>
        <v>18241.565306451084</v>
      </c>
      <c r="AY7" s="12">
        <f>'Surv-rate CEA'!AO5*'Unit cost and utilities'!$F$5+'Surv-rate CEA'!AN5*'Unit cost and utilities'!$H$5+('Surv-rate CEA'!AM4-'Surv-rate CEA'!AM5)*'Unit cost and utilities'!$G$14</f>
        <v>7950.2030689679159</v>
      </c>
      <c r="AZ7" s="12">
        <f t="shared" si="29"/>
        <v>7936.6940986843128</v>
      </c>
      <c r="BA7" s="12">
        <f>AY7-'Surv-rate CEA'!AN5*'Unit cost and utilities'!$H$5-('Surv-rate CEA'!AM4-'Surv-rate CEA'!AM5)*'Unit cost and utilities'!$G$14</f>
        <v>7741.6708730553892</v>
      </c>
      <c r="BB7" s="12">
        <f t="shared" si="30"/>
        <v>7728.5162402916358</v>
      </c>
    </row>
    <row r="8" spans="1:88">
      <c r="A8" s="12">
        <v>3</v>
      </c>
      <c r="B8" s="12">
        <f t="shared" si="31"/>
        <v>0.11506849315068493</v>
      </c>
      <c r="C8" s="12">
        <f>'Surv-rate CEA'!D6*'Unit cost and utilities'!$G$7+'Surv-rate CEA'!E6*'Unit cost and utilities'!$H$7+'Unit cost and utilities'!$G$14*('Surv-rate CEA'!C5-'Surv-rate CEA'!C6)</f>
        <v>15002.873699927553</v>
      </c>
      <c r="D8" s="12">
        <f t="shared" si="5"/>
        <v>14951.93130710735</v>
      </c>
      <c r="E8" s="12">
        <f>C8-'Surv-rate CEA'!E6*'Unit cost and utilities'!$H$7-'Unit cost and utilities'!$G$14*('Surv-rate CEA'!C5-'Surv-rate CEA'!C6)</f>
        <v>14676.276900055926</v>
      </c>
      <c r="F8" s="12">
        <f t="shared" si="6"/>
        <v>14626.443469612241</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16600.230225391791</v>
      </c>
      <c r="L8" s="12">
        <f t="shared" si="9"/>
        <v>16543.863994097595</v>
      </c>
      <c r="M8" s="12">
        <f>K8-'Surv-rate CEA'!J6*'Unit cost and utilities'!$H$10-('Surv-rate CEA'!I5-'Surv-rate CEA'!I6)*'Unit cost and utilities'!$G$14</f>
        <v>16277.217323692064</v>
      </c>
      <c r="N8" s="12">
        <f t="shared" si="10"/>
        <v>16221.947885615855</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15878.228942756554</v>
      </c>
      <c r="T8" s="12">
        <f t="shared" si="13"/>
        <v>15824.314273322596</v>
      </c>
      <c r="U8" s="12">
        <f>S8-'Surv-rate CEA'!P6*'Unit cost and utilities'!$H$11-('Surv-rate CEA'!O5-'Surv-rate CEA'!O6)*'Unit cost and utilities'!$G$14</f>
        <v>15555.216041056827</v>
      </c>
      <c r="V8" s="12">
        <f t="shared" si="14"/>
        <v>15502.398164840853</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16811.578515048073</v>
      </c>
      <c r="AB8" s="12">
        <f t="shared" si="17"/>
        <v>16754.494648732154</v>
      </c>
      <c r="AC8" s="12">
        <f>AA8-'Surv-rate CEA'!V6*'Unit cost and utilities'!$H$6-('Surv-rate CEA'!U5-'Surv-rate CEA'!U6)*'Unit cost and utilities'!$G$14</f>
        <v>16591.911916400637</v>
      </c>
      <c r="AD8" s="12">
        <f t="shared" si="18"/>
        <v>16535.573929999566</v>
      </c>
      <c r="AE8" s="12">
        <f>'Surv-rate CEA'!Z6*'Unit cost and utilities'!$F$12+'Surv-rate CEA'!Y6*'Unit cost and utilities'!$H$12+('Surv-rate CEA'!X5-'Surv-rate CEA'!X6)*'Unit cost and utilities'!$G$14</f>
        <v>9622.2231441855038</v>
      </c>
      <c r="AF8" s="12">
        <f t="shared" si="19"/>
        <v>9589.5507988056233</v>
      </c>
      <c r="AG8" s="12">
        <f>AE8-'Surv-rate CEA'!Y6*'Unit cost and utilities'!$H$12-('Surv-rate CEA'!X5-'Surv-rate CEA'!X6)*'Unit cost and utilities'!$G$14</f>
        <v>9299.2102424857767</v>
      </c>
      <c r="AH8" s="12">
        <f t="shared" si="20"/>
        <v>9267.6346903238828</v>
      </c>
      <c r="AI8" s="12">
        <f>'Surv-rate CEA'!AC6*'Unit cost and utilities'!$F$5+'Surv-rate CEA'!AB6*'Unit cost and utilities'!$H$5+('Surv-rate CEA'!AA5-'Surv-rate CEA'!AA6)*'Unit cost and utilities'!$G$14</f>
        <v>7795.9611007879948</v>
      </c>
      <c r="AJ8" s="12">
        <f t="shared" si="21"/>
        <v>7769.4898446306306</v>
      </c>
      <c r="AK8" s="12">
        <f>AI8-'Surv-rate CEA'!AB6*'Unit cost and utilities'!$H$5-('Surv-rate CEA'!AA5-'Surv-rate CEA'!AA6)*'Unit cost and utilities'!$G$14</f>
        <v>7464.1945412318928</v>
      </c>
      <c r="AL8" s="12">
        <f t="shared" si="22"/>
        <v>7438.8498014166344</v>
      </c>
      <c r="AM8" s="12">
        <f>'Surv-rate CEA'!AF6*'Unit cost and utilities'!$F$9+'Surv-rate CEA'!AE6*'Unit cost and utilities'!$H$9+('Surv-rate CEA'!AD5-'Surv-rate CEA'!AD6)*'Unit cost and utilities'!G15</f>
        <v>17038.365308656419</v>
      </c>
      <c r="AN8" s="12">
        <f t="shared" si="23"/>
        <v>16980.511385739512</v>
      </c>
      <c r="AO8" s="12">
        <f>AM8-'Surv-rate CEA'!AE6*'Unit cost and utilities'!$H$9-('Surv-rate CEA'!AD5-'Surv-rate CEA'!AD6)*'Unit cost and utilities'!G15</f>
        <v>16978.871841052212</v>
      </c>
      <c r="AP8" s="12">
        <f t="shared" si="24"/>
        <v>16921.219928740578</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18061.916757522104</v>
      </c>
      <c r="AV8" s="12">
        <f t="shared" si="27"/>
        <v>18000.587356438635</v>
      </c>
      <c r="AW8" s="12">
        <f>AU8-'Surv-rate CEA'!AK6*'Unit cost and utilities'!$H$8-('Surv-rate CEA'!AJ5-'Surv-rate CEA'!AJ6)*'Unit cost and utilities'!$G$14</f>
        <v>17909.273722789847</v>
      </c>
      <c r="AX8" s="12">
        <f t="shared" si="28"/>
        <v>17848.462622506086</v>
      </c>
      <c r="AY8" s="12">
        <f>'Surv-rate CEA'!AO6*'Unit cost and utilities'!$F$5+'Surv-rate CEA'!AN6*'Unit cost and utilities'!$H$5+('Surv-rate CEA'!AM5-'Surv-rate CEA'!AM6)*'Unit cost and utilities'!$G$14</f>
        <v>7795.9611007879948</v>
      </c>
      <c r="AZ8" s="12">
        <f t="shared" si="29"/>
        <v>7769.4898446306306</v>
      </c>
      <c r="BA8" s="12">
        <f>AY8-'Surv-rate CEA'!AN6*'Unit cost and utilities'!$H$5-('Surv-rate CEA'!AM5-'Surv-rate CEA'!AM6)*'Unit cost and utilities'!$G$14</f>
        <v>7464.1945412318928</v>
      </c>
      <c r="BB8" s="12">
        <f t="shared" si="30"/>
        <v>7438.8498014166344</v>
      </c>
    </row>
    <row r="9" spans="1:88">
      <c r="A9" s="12">
        <v>4</v>
      </c>
      <c r="B9" s="12">
        <f t="shared" si="31"/>
        <v>0.17260273972602741</v>
      </c>
      <c r="C9" s="12">
        <f>'Surv-rate CEA'!D7*'Unit cost and utilities'!$G$7+'Surv-rate CEA'!E7*'Unit cost and utilities'!$H$7+'Unit cost and utilities'!$G$14*('Surv-rate CEA'!C6-'Surv-rate CEA'!C7)</f>
        <v>13803.342120161467</v>
      </c>
      <c r="D9" s="12">
        <f t="shared" si="5"/>
        <v>13733.097774694092</v>
      </c>
      <c r="E9" s="12">
        <f>C9-'Surv-rate CEA'!E7*'Unit cost and utilities'!$H$7-'Unit cost and utilities'!$G$14*('Surv-rate CEA'!C6-'Surv-rate CEA'!C7)</f>
        <v>13370.200132374801</v>
      </c>
      <c r="F9" s="12">
        <f t="shared" si="6"/>
        <v>13302.160019415876</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15648.630489362478</v>
      </c>
      <c r="L9" s="12">
        <f t="shared" si="9"/>
        <v>15568.995586697818</v>
      </c>
      <c r="M9" s="12">
        <f>K9-'Surv-rate CEA'!J7*'Unit cost and utilities'!$H$10-('Surv-rate CEA'!I6-'Surv-rate CEA'!I7)*'Unit cost and utilities'!$G$14</f>
        <v>15242.487548518055</v>
      </c>
      <c r="N9" s="12">
        <f t="shared" si="10"/>
        <v>15164.919481899147</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14972.526254729981</v>
      </c>
      <c r="T9" s="12">
        <f t="shared" si="13"/>
        <v>14896.332004265059</v>
      </c>
      <c r="U9" s="12">
        <f>S9-'Surv-rate CEA'!P7*'Unit cost and utilities'!$H$11-('Surv-rate CEA'!O6-'Surv-rate CEA'!O7)*'Unit cost and utilities'!$G$14</f>
        <v>14566.383313885557</v>
      </c>
      <c r="V9" s="12">
        <f t="shared" si="14"/>
        <v>14492.255899466389</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16290.148259675012</v>
      </c>
      <c r="AB9" s="12">
        <f t="shared" si="17"/>
        <v>16207.2487131662</v>
      </c>
      <c r="AC9" s="12">
        <f>AA9-'Surv-rate CEA'!V7*'Unit cost and utilities'!$H$6-('Surv-rate CEA'!U6-'Surv-rate CEA'!U7)*'Unit cost and utilities'!$G$14</f>
        <v>16045.917922537703</v>
      </c>
      <c r="AD9" s="12">
        <f t="shared" si="18"/>
        <v>15964.261248952429</v>
      </c>
      <c r="AE9" s="12">
        <f>'Surv-rate CEA'!Z7*'Unit cost and utilities'!$F$12+'Surv-rate CEA'!Y7*'Unit cost and utilities'!$H$12+('Surv-rate CEA'!X6-'Surv-rate CEA'!X7)*'Unit cost and utilities'!$G$14</f>
        <v>9114.2097752061509</v>
      </c>
      <c r="AF9" s="12">
        <f t="shared" si="19"/>
        <v>9067.8281312145427</v>
      </c>
      <c r="AG9" s="12">
        <f>AE9-'Surv-rate CEA'!Y7*'Unit cost and utilities'!$H$12-('Surv-rate CEA'!X6-'Surv-rate CEA'!X7)*'Unit cost and utilities'!$G$14</f>
        <v>8708.0668343617272</v>
      </c>
      <c r="AH9" s="12">
        <f t="shared" si="20"/>
        <v>8663.752026415872</v>
      </c>
      <c r="AI9" s="12">
        <f>'Surv-rate CEA'!AC7*'Unit cost and utilities'!$F$5+'Surv-rate CEA'!AB7*'Unit cost and utilities'!$H$5+('Surv-rate CEA'!AA6-'Surv-rate CEA'!AA7)*'Unit cost and utilities'!$G$14</f>
        <v>7530.0157105755088</v>
      </c>
      <c r="AJ9" s="12">
        <f t="shared" si="21"/>
        <v>7491.6959311812243</v>
      </c>
      <c r="AK9" s="12">
        <f>AI9-'Surv-rate CEA'!AB7*'Unit cost and utilities'!$H$5-('Surv-rate CEA'!AA6-'Surv-rate CEA'!AA7)*'Unit cost and utilities'!$G$14</f>
        <v>7077.7677000368421</v>
      </c>
      <c r="AL9" s="12">
        <f t="shared" si="22"/>
        <v>7041.7493825068414</v>
      </c>
      <c r="AM9" s="12">
        <f>'Surv-rate CEA'!AF7*'Unit cost and utilities'!$F$9+'Surv-rate CEA'!AE7*'Unit cost and utilities'!$H$9+('Surv-rate CEA'!AD6-'Surv-rate CEA'!AD7)*'Unit cost and utilities'!G16</f>
        <v>16276.468458791509</v>
      </c>
      <c r="AN9" s="12">
        <f t="shared" si="23"/>
        <v>16193.63852793453</v>
      </c>
      <c r="AO9" s="12">
        <f>AM9-'Surv-rate CEA'!AE7*'Unit cost and utilities'!$H$9-('Surv-rate CEA'!AD6-'Surv-rate CEA'!AD7)*'Unit cost and utilities'!G16</f>
        <v>16162.079645107327</v>
      </c>
      <c r="AP9" s="12">
        <f t="shared" si="24"/>
        <v>16079.831831774938</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17530.98465680009</v>
      </c>
      <c r="AV9" s="12">
        <f t="shared" si="27"/>
        <v>17441.770571407189</v>
      </c>
      <c r="AW9" s="12">
        <f>AU9-'Surv-rate CEA'!AK7*'Unit cost and utilities'!$H$8-('Surv-rate CEA'!AJ6-'Surv-rate CEA'!AJ7)*'Unit cost and utilities'!$G$14</f>
        <v>17365.857203230156</v>
      </c>
      <c r="AX9" s="12">
        <f t="shared" si="28"/>
        <v>17277.483441129523</v>
      </c>
      <c r="AY9" s="12">
        <f>'Surv-rate CEA'!AO7*'Unit cost and utilities'!$F$5+'Surv-rate CEA'!AN7*'Unit cost and utilities'!$H$5+('Surv-rate CEA'!AM6-'Surv-rate CEA'!AM7)*'Unit cost and utilities'!$G$14</f>
        <v>7530.0157105755088</v>
      </c>
      <c r="AZ9" s="12">
        <f t="shared" si="29"/>
        <v>7491.6959311812243</v>
      </c>
      <c r="BA9" s="12">
        <f>AY9-'Surv-rate CEA'!AN7*'Unit cost and utilities'!$H$5-('Surv-rate CEA'!AM6-'Surv-rate CEA'!AM7)*'Unit cost and utilities'!$G$14</f>
        <v>7077.7677000368421</v>
      </c>
      <c r="BB9" s="12">
        <f t="shared" si="30"/>
        <v>7041.7493825068414</v>
      </c>
    </row>
    <row r="10" spans="1:88">
      <c r="A10" s="12">
        <v>5</v>
      </c>
      <c r="B10" s="12">
        <f t="shared" si="31"/>
        <v>0.23013698630136986</v>
      </c>
      <c r="C10" s="12">
        <f>'Surv-rate CEA'!D8*'Unit cost and utilities'!$G$7+'Surv-rate CEA'!E8*'Unit cost and utilities'!$H$7+'Unit cost and utilities'!$G$14*('Surv-rate CEA'!C7-'Surv-rate CEA'!C8)</f>
        <v>12751.724254946586</v>
      </c>
      <c r="D10" s="12">
        <f t="shared" si="5"/>
        <v>12665.274086519687</v>
      </c>
      <c r="E10" s="12">
        <f>C10-'Surv-rate CEA'!E8*'Unit cost and utilities'!$H$7-'Unit cost and utilities'!$G$14*('Surv-rate CEA'!C7-'Surv-rate CEA'!C8)</f>
        <v>12224.291915415861</v>
      </c>
      <c r="F10" s="12">
        <f t="shared" si="6"/>
        <v>12141.41746848941</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14684.680862180483</v>
      </c>
      <c r="L10" s="12">
        <f t="shared" si="9"/>
        <v>14585.126236590275</v>
      </c>
      <c r="M10" s="12">
        <f>K10-'Surv-rate CEA'!J8*'Unit cost and utilities'!$H$10-('Surv-rate CEA'!I7-'Surv-rate CEA'!I8)*'Unit cost and utilities'!$G$14</f>
        <v>14213.987454376353</v>
      </c>
      <c r="N10" s="12">
        <f t="shared" si="10"/>
        <v>14117.623889349292</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14054.197348362462</v>
      </c>
      <c r="T10" s="12">
        <f t="shared" si="13"/>
        <v>13958.917078527618</v>
      </c>
      <c r="U10" s="12">
        <f>S10-'Surv-rate CEA'!P8*'Unit cost and utilities'!$H$11-('Surv-rate CEA'!O7-'Surv-rate CEA'!O8)*'Unit cost and utilities'!$G$14</f>
        <v>13583.503940558332</v>
      </c>
      <c r="V10" s="12">
        <f t="shared" si="14"/>
        <v>13491.414731286635</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15700.323351521107</v>
      </c>
      <c r="AB10" s="12">
        <f t="shared" si="17"/>
        <v>15593.883189315648</v>
      </c>
      <c r="AC10" s="12">
        <f>AA10-'Surv-rate CEA'!V8*'Unit cost and utilities'!$H$6-('Surv-rate CEA'!U7-'Surv-rate CEA'!U8)*'Unit cost and utilities'!$G$14</f>
        <v>15421.607431057553</v>
      </c>
      <c r="AD10" s="12">
        <f t="shared" si="18"/>
        <v>15317.056820240252</v>
      </c>
      <c r="AE10" s="12">
        <f>'Surv-rate CEA'!Z8*'Unit cost and utilities'!$F$12+'Surv-rate CEA'!Y8*'Unit cost and utilities'!$H$12+('Surv-rate CEA'!X7-'Surv-rate CEA'!X8)*'Unit cost and utilities'!$G$14</f>
        <v>8591.17586458806</v>
      </c>
      <c r="AF10" s="12">
        <f t="shared" si="19"/>
        <v>8532.9320862856348</v>
      </c>
      <c r="AG10" s="12">
        <f>AE10-'Surv-rate CEA'!Y8*'Unit cost and utilities'!$H$12-('Surv-rate CEA'!X7-'Surv-rate CEA'!X8)*'Unit cost and utilities'!$G$14</f>
        <v>8120.4824567839296</v>
      </c>
      <c r="AH10" s="12">
        <f t="shared" si="20"/>
        <v>8065.4297390446527</v>
      </c>
      <c r="AI10" s="12">
        <f>'Surv-rate CEA'!AC8*'Unit cost and utilities'!$F$5+'Surv-rate CEA'!AB8*'Unit cost and utilities'!$H$5+('Surv-rate CEA'!AA7-'Surv-rate CEA'!AA8)*'Unit cost and utilities'!$G$14</f>
        <v>7196.1228487538383</v>
      </c>
      <c r="AJ10" s="12">
        <f t="shared" si="21"/>
        <v>7147.3368163822461</v>
      </c>
      <c r="AK10" s="12">
        <f>AI10-'Surv-rate CEA'!AB8*'Unit cost and utilities'!$H$5-('Surv-rate CEA'!AA7-'Surv-rate CEA'!AA8)*'Unit cost and utilities'!$G$14</f>
        <v>6608.9733333624281</v>
      </c>
      <c r="AL10" s="12">
        <f t="shared" si="22"/>
        <v>6564.1678744005594</v>
      </c>
      <c r="AM10" s="12">
        <f>'Surv-rate CEA'!AF8*'Unit cost and utilities'!$G$9+'Surv-rate CEA'!AE8*'Unit cost and utilities'!$H$9+('Surv-rate CEA'!AD7-'Surv-rate CEA'!AD8)*'Unit cost and utilities'!G17</f>
        <v>15381.501099667574</v>
      </c>
      <c r="AN10" s="12">
        <f t="shared" si="23"/>
        <v>15277.222389264234</v>
      </c>
      <c r="AO10" s="12">
        <f>AM10-'Surv-rate CEA'!AE8*'Unit cost and utilities'!$H$9-('Surv-rate CEA'!AD7-'Surv-rate CEA'!AD8)*'Unit cost and utilities'!G17</f>
        <v>15211.382679828659</v>
      </c>
      <c r="AP10" s="12">
        <f t="shared" si="24"/>
        <v>15108.25728530273</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16899.324717826665</v>
      </c>
      <c r="AV10" s="12">
        <f t="shared" si="27"/>
        <v>16784.755939601218</v>
      </c>
      <c r="AW10" s="12">
        <f>AU10-'Surv-rate CEA'!AK8*'Unit cost and utilities'!$H$8-('Surv-rate CEA'!AJ7-'Surv-rate CEA'!AJ8)*'Unit cost and utilities'!$G$14</f>
        <v>16682.254966104574</v>
      </c>
      <c r="AX10" s="12">
        <f t="shared" si="28"/>
        <v>16569.157809772889</v>
      </c>
      <c r="AY10" s="12">
        <f>'Surv-rate CEA'!AO8*'Unit cost and utilities'!$F$5+'Surv-rate CEA'!AN8*'Unit cost and utilities'!$H$5+('Surv-rate CEA'!AM7-'Surv-rate CEA'!AM8)*'Unit cost and utilities'!$G$14</f>
        <v>7196.1228487538383</v>
      </c>
      <c r="AZ10" s="12">
        <f t="shared" si="29"/>
        <v>7147.3368163822461</v>
      </c>
      <c r="BA10" s="12">
        <f>AY10-'Surv-rate CEA'!AN8*'Unit cost and utilities'!$H$5-('Surv-rate CEA'!AM7-'Surv-rate CEA'!AM8)*'Unit cost and utilities'!$G$14</f>
        <v>6608.9733333624281</v>
      </c>
      <c r="BB10" s="12">
        <f t="shared" si="30"/>
        <v>6564.1678744005594</v>
      </c>
    </row>
    <row r="11" spans="1:88">
      <c r="A11" s="12">
        <v>6</v>
      </c>
      <c r="B11" s="12">
        <f t="shared" si="31"/>
        <v>0.28767123287671231</v>
      </c>
      <c r="C11" s="12">
        <f>'Surv-rate CEA'!D9*'Unit cost and utilities'!$G$7+'Surv-rate CEA'!E9*'Unit cost and utilities'!$H$7+'Unit cost and utilities'!$G$14*('Surv-rate CEA'!C8-'Surv-rate CEA'!C9)</f>
        <v>11857.003424033945</v>
      </c>
      <c r="D11" s="12">
        <f t="shared" si="5"/>
        <v>11756.608196091829</v>
      </c>
      <c r="E11" s="12">
        <f>C11-'Surv-rate CEA'!E9*'Unit cost and utilities'!$H$7-'Unit cost and utilities'!$G$14*('Surv-rate CEA'!C8-'Surv-rate CEA'!C9)</f>
        <v>11255.444315445804</v>
      </c>
      <c r="F11" s="12">
        <f t="shared" si="6"/>
        <v>11160.142588927914</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7956.7367348041171</v>
      </c>
      <c r="L11" s="12">
        <f t="shared" si="9"/>
        <v>7889.3657162087375</v>
      </c>
      <c r="M11" s="12">
        <f>K11-'Surv-rate CEA'!J9*'Unit cost and utilities'!$H$10-('Surv-rate CEA'!I8-'Surv-rate CEA'!I9)*'Unit cost and utilities'!$G$14</f>
        <v>7436.618367469383</v>
      </c>
      <c r="N11" s="12">
        <f t="shared" si="10"/>
        <v>7373.6512779425921</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13082.083733816027</v>
      </c>
      <c r="T11" s="12">
        <f t="shared" si="13"/>
        <v>12971.315546320011</v>
      </c>
      <c r="U11" s="12">
        <f>S11-'Surv-rate CEA'!P9*'Unit cost and utilities'!$H$11-('Surv-rate CEA'!O8-'Surv-rate CEA'!O9)*'Unit cost and utilities'!$G$14</f>
        <v>12561.965366481294</v>
      </c>
      <c r="V11" s="12">
        <f t="shared" si="14"/>
        <v>12455.601108053865</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14915.654197719148</v>
      </c>
      <c r="AB11" s="12">
        <f t="shared" si="17"/>
        <v>14789.360862925092</v>
      </c>
      <c r="AC11" s="12">
        <f>AA11-'Surv-rate CEA'!V9*'Unit cost and utilities'!$H$6-('Surv-rate CEA'!U8-'Surv-rate CEA'!U9)*'Unit cost and utilities'!$G$14</f>
        <v>14599.51596920792</v>
      </c>
      <c r="AD11" s="12">
        <f t="shared" si="18"/>
        <v>14475.899429585252</v>
      </c>
      <c r="AE11" s="12">
        <f>'Surv-rate CEA'!Z9*'Unit cost and utilities'!$G$12+'Surv-rate CEA'!Y9*'Unit cost and utilities'!$H$12+('Surv-rate CEA'!X8-'Surv-rate CEA'!X9)*'Unit cost and utilities'!$G$14</f>
        <v>7956.7367348041171</v>
      </c>
      <c r="AF11" s="12">
        <f t="shared" si="19"/>
        <v>7889.3657162087375</v>
      </c>
      <c r="AG11" s="12">
        <f>AE11-'Surv-rate CEA'!Y9*'Unit cost and utilities'!$H$12-('Surv-rate CEA'!X8-'Surv-rate CEA'!X9)*'Unit cost and utilities'!$G$14</f>
        <v>7436.618367469383</v>
      </c>
      <c r="AH11" s="12">
        <f t="shared" si="20"/>
        <v>7373.6512779425921</v>
      </c>
      <c r="AI11" s="12">
        <f>'Surv-rate CEA'!AC9*'Unit cost and utilities'!$G$5+'Surv-rate CEA'!AB9*'Unit cost and utilities'!$H$5+('Surv-rate CEA'!AA8-'Surv-rate CEA'!AA9)*'Unit cost and utilities'!$G$14</f>
        <v>6689.0867182391139</v>
      </c>
      <c r="AJ11" s="12">
        <f t="shared" si="21"/>
        <v>6632.4491040135017</v>
      </c>
      <c r="AK11" s="12">
        <f>AI11-'Surv-rate CEA'!AB9*'Unit cost and utilities'!$H$5-('Surv-rate CEA'!AA8-'Surv-rate CEA'!AA9)*'Unit cost and utilities'!$G$14</f>
        <v>5955.0926099115477</v>
      </c>
      <c r="AL11" s="12">
        <f t="shared" si="22"/>
        <v>5904.6698463677149</v>
      </c>
      <c r="AM11" s="12">
        <f>'Surv-rate CEA'!AF9*'Unit cost and utilities'!$G$9+'Surv-rate CEA'!AE9*'Unit cost and utilities'!$H$9+('Surv-rate CEA'!AD8-'Surv-rate CEA'!AD9)*'Unit cost and utilities'!G18</f>
        <v>14601.57472547814</v>
      </c>
      <c r="AN11" s="12">
        <f t="shared" si="23"/>
        <v>14477.940754022349</v>
      </c>
      <c r="AO11" s="12">
        <f>AM11-'Surv-rate CEA'!AE9*'Unit cost and utilities'!$H$9-('Surv-rate CEA'!AD8-'Surv-rate CEA'!AD9)*'Unit cost and utilities'!G18</f>
        <v>14378.860326848919</v>
      </c>
      <c r="AP11" s="12">
        <f t="shared" si="24"/>
        <v>14257.112115396458</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16178.189887428354</v>
      </c>
      <c r="AV11" s="12">
        <f t="shared" si="27"/>
        <v>16041.206452124039</v>
      </c>
      <c r="AW11" s="12">
        <f>AU11-'Surv-rate CEA'!AK9*'Unit cost and utilities'!$H$8-('Surv-rate CEA'!AJ8-'Surv-rate CEA'!AJ9)*'Unit cost and utilities'!$G$14</f>
        <v>15899.689972762344</v>
      </c>
      <c r="AX11" s="12">
        <f t="shared" si="28"/>
        <v>15765.064642741027</v>
      </c>
      <c r="AY11" s="12">
        <f>'Surv-rate CEA'!AO9*'Unit cost and utilities'!$F$5+'Surv-rate CEA'!AN9*'Unit cost and utilities'!$H$5+('Surv-rate CEA'!AM8-'Surv-rate CEA'!AM9)*'Unit cost and utilities'!$G$14</f>
        <v>6821.750597713828</v>
      </c>
      <c r="AZ11" s="12">
        <f t="shared" si="29"/>
        <v>6763.989696267724</v>
      </c>
      <c r="BA11" s="12">
        <f>AY11-'Surv-rate CEA'!AN9*'Unit cost and utilities'!$H$5-('Surv-rate CEA'!AM8-'Surv-rate CEA'!AM9)*'Unit cost and utilities'!$G$14</f>
        <v>6087.7564893862618</v>
      </c>
      <c r="BB11" s="12">
        <f t="shared" si="30"/>
        <v>6036.2104386219371</v>
      </c>
    </row>
    <row r="12" spans="1:88">
      <c r="A12" s="12">
        <v>7</v>
      </c>
      <c r="B12" s="12">
        <f t="shared" si="31"/>
        <v>0.34520547945205482</v>
      </c>
      <c r="C12" s="12">
        <f>'Surv-rate CEA'!D10*'Unit cost and utilities'!$G$7+'Surv-rate CEA'!E10*'Unit cost and utilities'!$H$7+'Unit cost and utilities'!$G$14*('Surv-rate CEA'!C9-'Surv-rate CEA'!C10)</f>
        <v>11096.267938198136</v>
      </c>
      <c r="D12" s="12">
        <f>C12/(1+DISC)^($B12)</f>
        <v>10983.618873165778</v>
      </c>
      <c r="E12" s="12">
        <f>C12-'Surv-rate CEA'!E10*'Unit cost and utilities'!$H$7-'Unit cost and utilities'!$G$14*('Surv-rate CEA'!C9-'Surv-rate CEA'!C10)</f>
        <v>10439.28315970635</v>
      </c>
      <c r="F12" s="12">
        <f t="shared" si="6"/>
        <v>10333.30378951642</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7490.2479853330378</v>
      </c>
      <c r="L12" s="12">
        <f t="shared" si="9"/>
        <v>7414.2071545683393</v>
      </c>
      <c r="M12" s="12">
        <f>K12-'Surv-rate CEA'!J10*'Unit cost and utilities'!$H$10-('Surv-rate CEA'!I9-'Surv-rate CEA'!I10)*'Unit cost and utilities'!$G$14</f>
        <v>6933.2912236331249</v>
      </c>
      <c r="N12" s="12">
        <f t="shared" si="10"/>
        <v>6862.9046055116669</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12268.699912054148</v>
      </c>
      <c r="T12" s="12">
        <f t="shared" si="13"/>
        <v>12144.148343729285</v>
      </c>
      <c r="U12" s="12">
        <f>S12-'Surv-rate CEA'!P10*'Unit cost and utilities'!$H$11-('Surv-rate CEA'!O9-'Surv-rate CEA'!O10)*'Unit cost and utilities'!$G$14</f>
        <v>11711.743150354234</v>
      </c>
      <c r="V12" s="12">
        <f t="shared" si="14"/>
        <v>11592.84579467261</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14254.085614466012</v>
      </c>
      <c r="AB12" s="12">
        <f t="shared" si="17"/>
        <v>14109.378454698066</v>
      </c>
      <c r="AC12" s="12">
        <f>AA12-'Surv-rate CEA'!V10*'Unit cost and utilities'!$H$6-('Surv-rate CEA'!U9-'Surv-rate CEA'!U10)*'Unit cost and utilities'!$G$14</f>
        <v>13900.390856546206</v>
      </c>
      <c r="AD12" s="12">
        <f t="shared" si="18"/>
        <v>13759.274398085079</v>
      </c>
      <c r="AE12" s="12">
        <f>'Surv-rate CEA'!Z10*'Unit cost and utilities'!$G$12+'Surv-rate CEA'!Y10*'Unit cost and utilities'!$H$12+('Surv-rate CEA'!X9-'Surv-rate CEA'!X10)*'Unit cost and utilities'!$G$14</f>
        <v>7490.2479853330378</v>
      </c>
      <c r="AF12" s="12">
        <f t="shared" si="19"/>
        <v>7414.2071545683393</v>
      </c>
      <c r="AG12" s="12">
        <f>AE12-'Surv-rate CEA'!Y10*'Unit cost and utilities'!$H$12-('Surv-rate CEA'!X9-'Surv-rate CEA'!X10)*'Unit cost and utilities'!$G$14</f>
        <v>6933.2912236331249</v>
      </c>
      <c r="AH12" s="12">
        <f t="shared" si="20"/>
        <v>6862.9046055116669</v>
      </c>
      <c r="AI12" s="12">
        <f>'Surv-rate CEA'!AC10*'Unit cost and utilities'!$G$5+'Surv-rate CEA'!AB10*'Unit cost and utilities'!$H$5+('Surv-rate CEA'!AA9-'Surv-rate CEA'!AA10)*'Unit cost and utilities'!$G$14</f>
        <v>6306.0746443449452</v>
      </c>
      <c r="AJ12" s="12">
        <f t="shared" si="21"/>
        <v>6242.0555149704369</v>
      </c>
      <c r="AK12" s="12">
        <f>AI12-'Surv-rate CEA'!AB10*'Unit cost and utilities'!$H$5-('Surv-rate CEA'!AA9-'Surv-rate CEA'!AA10)*'Unit cost and utilities'!$G$14</f>
        <v>5420.6463770446526</v>
      </c>
      <c r="AL12" s="12">
        <f t="shared" si="22"/>
        <v>5365.6160957242937</v>
      </c>
      <c r="AM12" s="12">
        <f>'Surv-rate CEA'!AF10*'Unit cost and utilities'!$G$9+'Surv-rate CEA'!AE10*'Unit cost and utilities'!$H$9+('Surv-rate CEA'!AD9-'Surv-rate CEA'!AD10)*'Unit cost and utilities'!G19</f>
        <v>13847.331431783774</v>
      </c>
      <c r="AN12" s="12">
        <f t="shared" si="23"/>
        <v>13706.753631421381</v>
      </c>
      <c r="AO12" s="12">
        <f>AM12-'Surv-rate CEA'!AE10*'Unit cost and utilities'!$H$9-('Surv-rate CEA'!AD9-'Surv-rate CEA'!AD10)*'Unit cost and utilities'!G19</f>
        <v>13577.019150303437</v>
      </c>
      <c r="AP12" s="12">
        <f t="shared" si="24"/>
        <v>13439.185554203696</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15255.259239660874</v>
      </c>
      <c r="AV12" s="12">
        <f t="shared" si="27"/>
        <v>15100.388187542689</v>
      </c>
      <c r="AW12" s="12">
        <f>AU12-'Surv-rate CEA'!AK10*'Unit cost and utilities'!$H$8-('Surv-rate CEA'!AJ9-'Surv-rate CEA'!AJ10)*'Unit cost and utilities'!$G$14</f>
        <v>14913.73922828198</v>
      </c>
      <c r="AX12" s="12">
        <f t="shared" si="28"/>
        <v>14762.33527971482</v>
      </c>
      <c r="AY12" s="12">
        <f>'Surv-rate CEA'!AO10*'Unit cost and utilities'!$G$5+'Surv-rate CEA'!AN10*'Unit cost and utilities'!$H$5+('Surv-rate CEA'!AM9-'Surv-rate CEA'!AM10)*'Unit cost and utilities'!$G$14</f>
        <v>6306.0746443449452</v>
      </c>
      <c r="AZ12" s="12">
        <f t="shared" si="29"/>
        <v>6242.0555149704369</v>
      </c>
      <c r="BA12" s="12">
        <f>AY12-'Surv-rate CEA'!AN10*'Unit cost and utilities'!$H$5-('Surv-rate CEA'!AM9-'Surv-rate CEA'!AM10)*'Unit cost and utilities'!$G$14</f>
        <v>5420.6463770446526</v>
      </c>
      <c r="BB12" s="12">
        <f t="shared" si="30"/>
        <v>5365.6160957242937</v>
      </c>
    </row>
    <row r="13" spans="1:88">
      <c r="A13" s="12">
        <v>8</v>
      </c>
      <c r="B13" s="12">
        <f t="shared" si="31"/>
        <v>0.40273972602739727</v>
      </c>
      <c r="C13" s="12">
        <f>'Surv-rate CEA'!D11*'Unit cost and utilities'!$G$7+'Surv-rate CEA'!E11*'Unit cost and utilities'!$H$7+'Unit cost and utilities'!$G$14*('Surv-rate CEA'!C10-'Surv-rate CEA'!C11)</f>
        <v>10443.577326466813</v>
      </c>
      <c r="D13" s="12">
        <f t="shared" si="5"/>
        <v>10319.988808826447</v>
      </c>
      <c r="E13" s="12">
        <f>C13-'Surv-rate CEA'!E11*'Unit cost and utilities'!$H$7-'Unit cost and utilities'!$G$14*('Surv-rate CEA'!C10-'Surv-rate CEA'!C11)</f>
        <v>9746.9255933159729</v>
      </c>
      <c r="F13" s="12">
        <f t="shared" si="6"/>
        <v>9631.5812004922554</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7056.451835355826</v>
      </c>
      <c r="L13" s="12">
        <f t="shared" si="9"/>
        <v>6972.9463089571136</v>
      </c>
      <c r="M13" s="12">
        <f>K13-'Surv-rate CEA'!J11*'Unit cost and utilities'!$H$10-('Surv-rate CEA'!I10-'Surv-rate CEA'!I11)*'Unit cost and utilities'!$G$14</f>
        <v>6473.0943472739291</v>
      </c>
      <c r="N13" s="12">
        <f t="shared" si="10"/>
        <v>6396.4922300187236</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11517.734241919767</v>
      </c>
      <c r="T13" s="12">
        <f t="shared" si="13"/>
        <v>11381.434231201492</v>
      </c>
      <c r="U13" s="12">
        <f>S13-'Surv-rate CEA'!P11*'Unit cost and utilities'!$H$11-('Surv-rate CEA'!O10-'Surv-rate CEA'!O11)*'Unit cost and utilities'!$G$14</f>
        <v>10934.376753837869</v>
      </c>
      <c r="V13" s="12">
        <f t="shared" si="14"/>
        <v>10804.980152263102</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13578.618869357879</v>
      </c>
      <c r="AB13" s="12">
        <f t="shared" si="17"/>
        <v>13417.930503177591</v>
      </c>
      <c r="AC13" s="12">
        <f>AA13-'Surv-rate CEA'!V11*'Unit cost and utilities'!$H$6-('Surv-rate CEA'!U10-'Surv-rate CEA'!U11)*'Unit cost and utilities'!$G$14</f>
        <v>13188.83219729363</v>
      </c>
      <c r="AD13" s="12">
        <f t="shared" si="18"/>
        <v>13032.756537611365</v>
      </c>
      <c r="AE13" s="12">
        <f>'Surv-rate CEA'!Z11*'Unit cost and utilities'!$G$12+'Surv-rate CEA'!Y11*'Unit cost and utilities'!$H$12+('Surv-rate CEA'!X10-'Surv-rate CEA'!X11)*'Unit cost and utilities'!$G$14</f>
        <v>7056.451835355826</v>
      </c>
      <c r="AF13" s="12">
        <f t="shared" si="19"/>
        <v>6972.9463089571136</v>
      </c>
      <c r="AG13" s="12">
        <f>AE13-'Surv-rate CEA'!Y11*'Unit cost and utilities'!$H$12-('Surv-rate CEA'!X10-'Surv-rate CEA'!X11)*'Unit cost and utilities'!$G$14</f>
        <v>6473.0943472739291</v>
      </c>
      <c r="AH13" s="12">
        <f t="shared" si="20"/>
        <v>6396.4922300187236</v>
      </c>
      <c r="AI13" s="12">
        <f>'Surv-rate CEA'!AC11*'Unit cost and utilities'!$G$5+'Surv-rate CEA'!AB11*'Unit cost and utilities'!$H$5+('Surv-rate CEA'!AA10-'Surv-rate CEA'!AA11)*'Unit cost and utilities'!$G$14</f>
        <v>5917.3453399836771</v>
      </c>
      <c r="AJ13" s="12">
        <f t="shared" si="21"/>
        <v>5847.3199151628778</v>
      </c>
      <c r="AK13" s="12">
        <f>AI13-'Surv-rate CEA'!AB11*'Unit cost and utilities'!$H$5-('Surv-rate CEA'!AA10-'Surv-rate CEA'!AA11)*'Unit cost and utilities'!$G$14</f>
        <v>4883.5821751035455</v>
      </c>
      <c r="AL13" s="12">
        <f t="shared" si="22"/>
        <v>4825.7902267194995</v>
      </c>
      <c r="AM13" s="12">
        <f>'Surv-rate CEA'!AF11*'Unit cost and utilities'!$G$9+'Surv-rate CEA'!AE11*'Unit cost and utilities'!$H$9+('Surv-rate CEA'!AD10-'Surv-rate CEA'!AD11)*'Unit cost and utilities'!G20</f>
        <v>13127.820009907791</v>
      </c>
      <c r="AN13" s="12">
        <f t="shared" si="23"/>
        <v>12972.466363915022</v>
      </c>
      <c r="AO13" s="12">
        <f>AM13-'Surv-rate CEA'!AE11*'Unit cost and utilities'!$H$9-('Surv-rate CEA'!AD10-'Surv-rate CEA'!AD11)*'Unit cost and utilities'!G20</f>
        <v>12815.692645026593</v>
      </c>
      <c r="AP13" s="12">
        <f t="shared" si="24"/>
        <v>12664.032691064322</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14447.003305230366</v>
      </c>
      <c r="AV13" s="12">
        <f t="shared" si="27"/>
        <v>14276.03854219711</v>
      </c>
      <c r="AW13" s="12">
        <f>AU13-'Surv-rate CEA'!AK11*'Unit cost and utilities'!$H$8-('Surv-rate CEA'!AJ10-'Surv-rate CEA'!AJ11)*'Unit cost and utilities'!$G$14</f>
        <v>14043.967143248245</v>
      </c>
      <c r="AX13" s="12">
        <f t="shared" si="28"/>
        <v>13877.771880191649</v>
      </c>
      <c r="AY13" s="12">
        <f>'Surv-rate CEA'!AO11*'Unit cost and utilities'!$G$5+'Surv-rate CEA'!AN11*'Unit cost and utilities'!$H$5+('Surv-rate CEA'!AM10-'Surv-rate CEA'!AM11)*'Unit cost and utilities'!$G$14</f>
        <v>5917.3453399836771</v>
      </c>
      <c r="AZ13" s="12">
        <f t="shared" si="29"/>
        <v>5847.3199151628778</v>
      </c>
      <c r="BA13" s="12">
        <f>AY13-'Surv-rate CEA'!AN11*'Unit cost and utilities'!$H$5-('Surv-rate CEA'!AM10-'Surv-rate CEA'!AM11)*'Unit cost and utilities'!$G$14</f>
        <v>4883.5821751035455</v>
      </c>
      <c r="BB13" s="12">
        <f t="shared" si="30"/>
        <v>4825.7902267194995</v>
      </c>
    </row>
    <row r="14" spans="1:88">
      <c r="A14" s="12">
        <v>9</v>
      </c>
      <c r="B14" s="12">
        <f t="shared" si="31"/>
        <v>0.46027397260273972</v>
      </c>
      <c r="C14" s="12">
        <f>'Surv-rate CEA'!D12*'Unit cost and utilities'!$G$7+'Surv-rate CEA'!E12*'Unit cost and utilities'!$H$7+'Unit cost and utilities'!$G$14*('Surv-rate CEA'!C11-'Surv-rate CEA'!C12)</f>
        <v>9876.946013512299</v>
      </c>
      <c r="D14" s="12">
        <f t="shared" si="5"/>
        <v>9743.4786878399318</v>
      </c>
      <c r="E14" s="12">
        <f>C14-'Surv-rate CEA'!E12*'Unit cost and utilities'!$H$7-'Unit cost and utilities'!$G$14*('Surv-rate CEA'!C11-'Surv-rate CEA'!C12)</f>
        <v>9153.6049646006304</v>
      </c>
      <c r="F14" s="12">
        <f t="shared" si="6"/>
        <v>9029.9121578144877</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6655.0980915824457</v>
      </c>
      <c r="L14" s="12">
        <f t="shared" si="9"/>
        <v>6565.1676471762885</v>
      </c>
      <c r="M14" s="12">
        <f>K14-'Surv-rate CEA'!J12*'Unit cost and utilities'!$H$10-('Surv-rate CEA'!I11-'Surv-rate CEA'!I12)*'Unit cost and utilities'!$G$14</f>
        <v>6053.9525498306839</v>
      </c>
      <c r="N14" s="12">
        <f t="shared" si="10"/>
        <v>5972.1453945148705</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10827.506301901027</v>
      </c>
      <c r="T14" s="12">
        <f t="shared" si="13"/>
        <v>10681.1940402122</v>
      </c>
      <c r="U14" s="12">
        <f>S14-'Surv-rate CEA'!P12*'Unit cost and utilities'!$H$11-('Surv-rate CEA'!O11-'Surv-rate CEA'!O12)*'Unit cost and utilities'!$G$14</f>
        <v>10226.360760149264</v>
      </c>
      <c r="V14" s="12">
        <f t="shared" si="14"/>
        <v>10088.17178755078</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12901.40518690072</v>
      </c>
      <c r="AB14" s="12">
        <f t="shared" si="17"/>
        <v>12727.068297202675</v>
      </c>
      <c r="AC14" s="12">
        <f>AA14-'Surv-rate CEA'!V12*'Unit cost and utilities'!$H$6-('Surv-rate CEA'!U11-'Surv-rate CEA'!U12)*'Unit cost and utilities'!$G$14</f>
        <v>12478.010721952671</v>
      </c>
      <c r="AD14" s="12">
        <f t="shared" si="18"/>
        <v>12309.395168269199</v>
      </c>
      <c r="AE14" s="12">
        <f>'Surv-rate CEA'!Z12*'Unit cost and utilities'!$G$12+'Surv-rate CEA'!Y12*'Unit cost and utilities'!$H$12+('Surv-rate CEA'!X11-'Surv-rate CEA'!X12)*'Unit cost and utilities'!$G$14</f>
        <v>6655.0980915824457</v>
      </c>
      <c r="AF14" s="12">
        <f t="shared" si="19"/>
        <v>6565.1676471762885</v>
      </c>
      <c r="AG14" s="12">
        <f>AE14-'Surv-rate CEA'!Y12*'Unit cost and utilities'!$H$12-('Surv-rate CEA'!X11-'Surv-rate CEA'!X12)*'Unit cost and utilities'!$G$14</f>
        <v>6053.9525498306839</v>
      </c>
      <c r="AH14" s="12">
        <f t="shared" si="20"/>
        <v>5972.1453945148705</v>
      </c>
      <c r="AI14" s="12">
        <f>'Surv-rate CEA'!AC12*'Unit cost and utilities'!$G$5+'Surv-rate CEA'!AB12*'Unit cost and utilities'!$H$5+('Surv-rate CEA'!AA11-'Surv-rate CEA'!AA12)*'Unit cost and utilities'!$G$14</f>
        <v>5533.2776658322946</v>
      </c>
      <c r="AJ14" s="12">
        <f t="shared" si="21"/>
        <v>5458.5063983523532</v>
      </c>
      <c r="AK14" s="12">
        <f>AI14-'Surv-rate CEA'!AB12*'Unit cost and utilities'!$H$5-('Surv-rate CEA'!AA11-'Surv-rate CEA'!AA12)*'Unit cost and utilities'!$G$14</f>
        <v>4360.6806473843599</v>
      </c>
      <c r="AL14" s="12">
        <f t="shared" si="22"/>
        <v>4301.7547017204461</v>
      </c>
      <c r="AM14" s="12">
        <f>'Surv-rate CEA'!AF12*'Unit cost and utilities'!$G$9+'Surv-rate CEA'!AE12*'Unit cost and utilities'!$H$9+('Surv-rate CEA'!AD11-'Surv-rate CEA'!AD12)*'Unit cost and utilities'!G21</f>
        <v>12446.775622325304</v>
      </c>
      <c r="AN14" s="12">
        <f t="shared" si="23"/>
        <v>12278.582149030715</v>
      </c>
      <c r="AO14" s="12">
        <f>AM14-'Surv-rate CEA'!AE12*'Unit cost and utilities'!$H$9-('Surv-rate CEA'!AD11-'Surv-rate CEA'!AD12)*'Unit cost and utilities'!G21</f>
        <v>12098.823191992598</v>
      </c>
      <c r="AP14" s="12">
        <f t="shared" si="24"/>
        <v>11935.33160532108</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13625.793533269622</v>
      </c>
      <c r="AV14" s="12">
        <f t="shared" si="27"/>
        <v>13441.667972538464</v>
      </c>
      <c r="AW14" s="12">
        <f>AU14-'Surv-rate CEA'!AK12*'Unit cost and utilities'!$H$8-('Surv-rate CEA'!AJ11-'Surv-rate CEA'!AJ12)*'Unit cost and utilities'!$G$14</f>
        <v>13164.989837097197</v>
      </c>
      <c r="AX14" s="12">
        <f t="shared" si="28"/>
        <v>12987.091123906153</v>
      </c>
      <c r="AY14" s="12">
        <f>'Surv-rate CEA'!AO12*'Unit cost and utilities'!$G$5+'Surv-rate CEA'!AN12*'Unit cost and utilities'!$H$5+('Surv-rate CEA'!AM11-'Surv-rate CEA'!AM12)*'Unit cost and utilities'!$G$14</f>
        <v>5533.2776658322946</v>
      </c>
      <c r="AZ14" s="12">
        <f t="shared" si="29"/>
        <v>5458.5063983523532</v>
      </c>
      <c r="BA14" s="12">
        <f>AY14-'Surv-rate CEA'!AN12*'Unit cost and utilities'!$H$5-('Surv-rate CEA'!AM11-'Surv-rate CEA'!AM12)*'Unit cost and utilities'!$G$14</f>
        <v>4360.6806473843599</v>
      </c>
      <c r="BB14" s="12">
        <f t="shared" si="30"/>
        <v>4301.7547017204461</v>
      </c>
    </row>
    <row r="15" spans="1:88">
      <c r="A15" s="12">
        <v>10</v>
      </c>
      <c r="B15" s="12">
        <f t="shared" si="31"/>
        <v>0.51780821917808217</v>
      </c>
      <c r="C15" s="12">
        <f>'Surv-rate CEA'!D13*'Unit cost and utilities'!$G$7+'Surv-rate CEA'!E13*'Unit cost and utilities'!$H$7+'Unit cost and utilities'!$G$14*('Surv-rate CEA'!C12-'Surv-rate CEA'!C13)</f>
        <v>9379.1054577819868</v>
      </c>
      <c r="D15" s="12">
        <f t="shared" si="5"/>
        <v>9236.6438571132276</v>
      </c>
      <c r="E15" s="12">
        <f>C15-'Surv-rate CEA'!E13*'Unit cost and utilities'!$H$7-'Unit cost and utilities'!$G$14*('Surv-rate CEA'!C12-'Surv-rate CEA'!C13)</f>
        <v>8639.7346260927043</v>
      </c>
      <c r="F15" s="12">
        <f t="shared" si="6"/>
        <v>8508.5035156497324</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6284.3921794020653</v>
      </c>
      <c r="L15" s="12">
        <f t="shared" si="9"/>
        <v>6188.9369600170421</v>
      </c>
      <c r="M15" s="12">
        <f>K15-'Surv-rate CEA'!J13*'Unit cost and utilities'!$H$10-('Surv-rate CEA'!I12-'Surv-rate CEA'!I13)*'Unit cost and utilities'!$G$14</f>
        <v>5672.5383263457497</v>
      </c>
      <c r="N15" s="12">
        <f t="shared" si="10"/>
        <v>5586.3767096048277</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10193.928187716796</v>
      </c>
      <c r="T15" s="12">
        <f t="shared" si="13"/>
        <v>10039.09003889104</v>
      </c>
      <c r="U15" s="12">
        <f>S15-'Surv-rate CEA'!P13*'Unit cost and utilities'!$H$11-('Surv-rate CEA'!O12-'Surv-rate CEA'!O13)*'Unit cost and utilities'!$G$14</f>
        <v>9582.0743346604795</v>
      </c>
      <c r="V15" s="12">
        <f t="shared" si="14"/>
        <v>9436.5297884788251</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12231.659925200147</v>
      </c>
      <c r="AB15" s="12">
        <f t="shared" si="17"/>
        <v>12045.870154563321</v>
      </c>
      <c r="AC15" s="12">
        <f>AA15-'Surv-rate CEA'!V13*'Unit cost and utilities'!$H$6-('Surv-rate CEA'!U12-'Surv-rate CEA'!U13)*'Unit cost and utilities'!$G$14</f>
        <v>11777.795850227405</v>
      </c>
      <c r="AD15" s="12">
        <f t="shared" si="18"/>
        <v>11598.899935608906</v>
      </c>
      <c r="AE15" s="12">
        <f>'Surv-rate CEA'!Z13*'Unit cost and utilities'!$G$12+'Surv-rate CEA'!Y13*'Unit cost and utilities'!$H$12+('Surv-rate CEA'!X12-'Surv-rate CEA'!X13)*'Unit cost and utilities'!$G$14</f>
        <v>6284.3921794020653</v>
      </c>
      <c r="AF15" s="12">
        <f t="shared" si="19"/>
        <v>6188.9369600170421</v>
      </c>
      <c r="AG15" s="12">
        <f>AE15-'Surv-rate CEA'!Y13*'Unit cost and utilities'!$H$12-('Surv-rate CEA'!X12-'Surv-rate CEA'!X13)*'Unit cost and utilities'!$G$14</f>
        <v>5672.5383263457497</v>
      </c>
      <c r="AH15" s="12">
        <f t="shared" si="20"/>
        <v>5586.3767096048277</v>
      </c>
      <c r="AI15" s="12">
        <f>'Surv-rate CEA'!AC13*'Unit cost and utilities'!$G$5+'Surv-rate CEA'!AB13*'Unit cost and utilities'!$H$5+('Surv-rate CEA'!AA12-'Surv-rate CEA'!AA13)*'Unit cost and utilities'!$G$14</f>
        <v>5161.1493134370421</v>
      </c>
      <c r="AJ15" s="12">
        <f t="shared" si="21"/>
        <v>5082.7553135196358</v>
      </c>
      <c r="AK15" s="12">
        <f>AI15-'Surv-rate CEA'!AB13*'Unit cost and utilities'!$H$5-('Surv-rate CEA'!AA12-'Surv-rate CEA'!AA13)*'Unit cost and utilities'!$G$14</f>
        <v>3863.8685805016094</v>
      </c>
      <c r="AL15" s="12">
        <f t="shared" si="22"/>
        <v>3805.1793051512332</v>
      </c>
      <c r="AM15" s="12">
        <f>'Surv-rate CEA'!AF13*'Unit cost and utilities'!$G$9+'Surv-rate CEA'!AE13*'Unit cost and utilities'!$H$9+('Surv-rate CEA'!AD12-'Surv-rate CEA'!AD13)*'Unit cost and utilities'!G22</f>
        <v>11805.008022313132</v>
      </c>
      <c r="AN15" s="12">
        <f t="shared" si="23"/>
        <v>11625.698775142775</v>
      </c>
      <c r="AO15" s="12">
        <f>AM15-'Surv-rate CEA'!AE13*'Unit cost and utilities'!$H$9-('Surv-rate CEA'!AD12-'Surv-rate CEA'!AD13)*'Unit cost and utilities'!G22</f>
        <v>11427.11395266193</v>
      </c>
      <c r="AP15" s="12">
        <f t="shared" si="24"/>
        <v>11253.544633919511</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12807.729406935308</v>
      </c>
      <c r="AV15" s="12">
        <f t="shared" si="27"/>
        <v>12613.189571504581</v>
      </c>
      <c r="AW15" s="12">
        <f>AU15-'Surv-rate CEA'!AK13*'Unit cost and utilities'!$H$8-('Surv-rate CEA'!AJ12-'Surv-rate CEA'!AJ13)*'Unit cost and utilities'!$G$14</f>
        <v>12294.522032671519</v>
      </c>
      <c r="AX15" s="12">
        <f t="shared" si="28"/>
        <v>12107.777433613997</v>
      </c>
      <c r="AY15" s="12">
        <f>'Surv-rate CEA'!AO13*'Unit cost and utilities'!$G$5+'Surv-rate CEA'!AN13*'Unit cost and utilities'!$H$5+('Surv-rate CEA'!AM12-'Surv-rate CEA'!AM13)*'Unit cost and utilities'!$G$14</f>
        <v>5161.1493134370421</v>
      </c>
      <c r="AZ15" s="12">
        <f t="shared" si="29"/>
        <v>5082.7553135196358</v>
      </c>
      <c r="BA15" s="12">
        <f>AY15-'Surv-rate CEA'!AN13*'Unit cost and utilities'!$H$5-('Surv-rate CEA'!AM12-'Surv-rate CEA'!AM13)*'Unit cost and utilities'!$G$14</f>
        <v>3863.8685805016094</v>
      </c>
      <c r="BB15" s="12">
        <f t="shared" si="30"/>
        <v>3805.1793051512332</v>
      </c>
    </row>
    <row r="16" spans="1:88">
      <c r="A16" s="12">
        <v>11</v>
      </c>
      <c r="B16" s="12">
        <f t="shared" si="31"/>
        <v>0.57534246575342463</v>
      </c>
      <c r="C16" s="12">
        <f>'Surv-rate CEA'!D14*'Unit cost and utilities'!$G$7+'Surv-rate CEA'!E14*'Unit cost and utilities'!$H$7+'Unit cost and utilities'!$G$14*('Surv-rate CEA'!C13-'Surv-rate CEA'!C14)</f>
        <v>8936.7799684883503</v>
      </c>
      <c r="D16" s="12">
        <f t="shared" si="5"/>
        <v>8786.0822556942658</v>
      </c>
      <c r="E16" s="12">
        <f>C16-'Surv-rate CEA'!E14*'Unit cost and utilities'!$H$7-'Unit cost and utilities'!$G$14*('Surv-rate CEA'!C13-'Surv-rate CEA'!C14)</f>
        <v>8190.165987523379</v>
      </c>
      <c r="F16" s="12">
        <f t="shared" si="6"/>
        <v>8052.0581582967798</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5941.9741341711806</v>
      </c>
      <c r="L16" s="12">
        <f t="shared" si="9"/>
        <v>5841.7767571899194</v>
      </c>
      <c r="M16" s="12">
        <f>K16-'Surv-rate CEA'!J14*'Unit cost and utilities'!$H$10-('Surv-rate CEA'!I13-'Surv-rate CEA'!I14)*'Unit cost and utilities'!$G$14</f>
        <v>5325.2140276158234</v>
      </c>
      <c r="N16" s="12">
        <f t="shared" si="10"/>
        <v>5235.4168549283077</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9612.1328524038418</v>
      </c>
      <c r="T16" s="12">
        <f t="shared" si="13"/>
        <v>9450.0469063429864</v>
      </c>
      <c r="U16" s="12">
        <f>S16-'Surv-rate CEA'!P14*'Unit cost and utilities'!$H$11-('Surv-rate CEA'!O13-'Surv-rate CEA'!O14)*'Unit cost and utilities'!$G$14</f>
        <v>8995.3727458484846</v>
      </c>
      <c r="V16" s="12">
        <f t="shared" si="14"/>
        <v>8843.6870040813737</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11576.204267927151</v>
      </c>
      <c r="AB16" s="12">
        <f t="shared" si="17"/>
        <v>11380.998890580389</v>
      </c>
      <c r="AC16" s="12">
        <f>AA16-'Surv-rate CEA'!V14*'Unit cost and utilities'!$H$6-('Surv-rate CEA'!U13-'Surv-rate CEA'!U14)*'Unit cost and utilities'!$G$14</f>
        <v>11095.404415700581</v>
      </c>
      <c r="AD16" s="12">
        <f t="shared" si="18"/>
        <v>10908.306593681104</v>
      </c>
      <c r="AE16" s="12">
        <f>'Surv-rate CEA'!Z14*'Unit cost and utilities'!$G$12+'Surv-rate CEA'!Y14*'Unit cost and utilities'!$H$12+('Surv-rate CEA'!X13-'Surv-rate CEA'!X14)*'Unit cost and utilities'!$G$14</f>
        <v>5941.9741341711806</v>
      </c>
      <c r="AF16" s="12">
        <f t="shared" si="19"/>
        <v>5841.7767571899194</v>
      </c>
      <c r="AG16" s="12">
        <f>AE16-'Surv-rate CEA'!Y14*'Unit cost and utilities'!$H$12-('Surv-rate CEA'!X13-'Surv-rate CEA'!X14)*'Unit cost and utilities'!$G$14</f>
        <v>5325.2140276158234</v>
      </c>
      <c r="AH16" s="12">
        <f t="shared" si="20"/>
        <v>5235.4168549283077</v>
      </c>
      <c r="AI16" s="12">
        <f>'Surv-rate CEA'!AC14*'Unit cost and utilities'!$G$5+'Surv-rate CEA'!AB14*'Unit cost and utilities'!$H$5+('Surv-rate CEA'!AA13-'Surv-rate CEA'!AA14)*'Unit cost and utilities'!$G$14</f>
        <v>4805.7903341026076</v>
      </c>
      <c r="AJ16" s="12">
        <f t="shared" si="21"/>
        <v>4724.7520167141483</v>
      </c>
      <c r="AK16" s="12">
        <f>AI16-'Surv-rate CEA'!AB14*'Unit cost and utilities'!$H$5-('Surv-rate CEA'!AA13-'Surv-rate CEA'!AA14)*'Unit cost and utilities'!$G$14</f>
        <v>3400.9095045843123</v>
      </c>
      <c r="AL16" s="12">
        <f t="shared" si="22"/>
        <v>3343.5611883487486</v>
      </c>
      <c r="AM16" s="12">
        <f>'Surv-rate CEA'!AF14*'Unit cost and utilities'!$G$9+'Surv-rate CEA'!AE14*'Unit cost and utilities'!$H$9+('Surv-rate CEA'!AD13-'Surv-rate CEA'!AD14)*'Unit cost and utilities'!G23</f>
        <v>11201.726035312751</v>
      </c>
      <c r="AN16" s="12">
        <f t="shared" si="23"/>
        <v>11012.835349985391</v>
      </c>
      <c r="AO16" s="12">
        <f>AM16-'Surv-rate CEA'!AE14*'Unit cost and utilities'!$H$9-('Surv-rate CEA'!AD13-'Surv-rate CEA'!AD14)*'Unit cost and utilities'!G23</f>
        <v>10799.498069090989</v>
      </c>
      <c r="AP16" s="12">
        <f t="shared" si="24"/>
        <v>10617.390009580218</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12004.756889241184</v>
      </c>
      <c r="AV16" s="12">
        <f t="shared" si="27"/>
        <v>11802.324982868124</v>
      </c>
      <c r="AW16" s="12">
        <f>AU16-'Surv-rate CEA'!AK14*'Unit cost and utilities'!$H$8-('Surv-rate CEA'!AJ13-'Surv-rate CEA'!AJ14)*'Unit cost and utilities'!$G$14</f>
        <v>11445.618244720488</v>
      </c>
      <c r="AX16" s="12">
        <f t="shared" si="28"/>
        <v>11252.61489260983</v>
      </c>
      <c r="AY16" s="12">
        <f>'Surv-rate CEA'!AO14*'Unit cost and utilities'!$G$5+'Surv-rate CEA'!AN14*'Unit cost and utilities'!$H$5+('Surv-rate CEA'!AM13-'Surv-rate CEA'!AM14)*'Unit cost and utilities'!$G$14</f>
        <v>4805.7903341026076</v>
      </c>
      <c r="AZ16" s="12">
        <f t="shared" si="29"/>
        <v>4724.7520167141483</v>
      </c>
      <c r="BA16" s="12">
        <f>AY16-'Surv-rate CEA'!AN14*'Unit cost and utilities'!$H$5-('Surv-rate CEA'!AM13-'Surv-rate CEA'!AM14)*'Unit cost and utilities'!$G$14</f>
        <v>3400.9095045843123</v>
      </c>
      <c r="BB16" s="12">
        <f t="shared" si="30"/>
        <v>3343.5611883487486</v>
      </c>
    </row>
    <row r="17" spans="1:54">
      <c r="A17" s="12">
        <v>12</v>
      </c>
      <c r="B17" s="12">
        <f t="shared" si="31"/>
        <v>0.63287671232876708</v>
      </c>
      <c r="C17" s="12">
        <f>'Surv-rate CEA'!D15*'Unit cost and utilities'!$G$7+'Surv-rate CEA'!E15*'Unit cost and utilities'!$H$7+'Unit cost and utilities'!$G$14*('Surv-rate CEA'!C14-'Surv-rate CEA'!C15)</f>
        <v>8539.783620071843</v>
      </c>
      <c r="D17" s="12">
        <f t="shared" si="5"/>
        <v>8381.5142198903231</v>
      </c>
      <c r="E17" s="12">
        <f>C17-'Surv-rate CEA'!E15*'Unit cost and utilities'!$H$7-'Unit cost and utilities'!$G$14*('Surv-rate CEA'!C14-'Surv-rate CEA'!C15)</f>
        <v>7793.2036439345384</v>
      </c>
      <c r="F17" s="12">
        <f t="shared" si="6"/>
        <v>7648.7707494852084</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5625.3711803151728</v>
      </c>
      <c r="L17" s="12">
        <f t="shared" si="9"/>
        <v>5521.1151286261957</v>
      </c>
      <c r="M17" s="12">
        <f>K17-'Surv-rate CEA'!J15*'Unit cost and utilities'!$H$10-('Surv-rate CEA'!I14-'Surv-rate CEA'!I15)*'Unit cost and utilities'!$G$14</f>
        <v>5008.4459216788491</v>
      </c>
      <c r="N17" s="12">
        <f t="shared" si="10"/>
        <v>4915.6234606972184</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9077.2120582444004</v>
      </c>
      <c r="T17" s="12">
        <f t="shared" si="13"/>
        <v>8908.9823967337597</v>
      </c>
      <c r="U17" s="12">
        <f>S17-'Surv-rate CEA'!P15*'Unit cost and utilities'!$H$11-('Surv-rate CEA'!O14-'Surv-rate CEA'!O15)*'Unit cost and utilities'!$G$14</f>
        <v>8460.2867996080768</v>
      </c>
      <c r="V17" s="12">
        <f t="shared" si="14"/>
        <v>8303.4907288047816</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10939.950010242297</v>
      </c>
      <c r="AB17" s="12">
        <f t="shared" si="17"/>
        <v>10737.197879372465</v>
      </c>
      <c r="AC17" s="12">
        <f>AA17-'Surv-rate CEA'!V15*'Unit cost and utilities'!$H$6-('Surv-rate CEA'!U14-'Surv-rate CEA'!U15)*'Unit cost and utilities'!$G$14</f>
        <v>10435.953477291121</v>
      </c>
      <c r="AD17" s="12">
        <f t="shared" si="18"/>
        <v>10242.54200802497</v>
      </c>
      <c r="AE17" s="12">
        <f>'Surv-rate CEA'!Z15*'Unit cost and utilities'!$G$12+'Surv-rate CEA'!Y15*'Unit cost and utilities'!$H$12+('Surv-rate CEA'!X14-'Surv-rate CEA'!X15)*'Unit cost and utilities'!$G$14</f>
        <v>5625.3711803151728</v>
      </c>
      <c r="AF17" s="12">
        <f t="shared" si="19"/>
        <v>5521.1151286261957</v>
      </c>
      <c r="AG17" s="12">
        <f>AE17-'Surv-rate CEA'!Y15*'Unit cost and utilities'!$H$12-('Surv-rate CEA'!X14-'Surv-rate CEA'!X15)*'Unit cost and utilities'!$G$14</f>
        <v>5008.4459216788491</v>
      </c>
      <c r="AH17" s="12">
        <f t="shared" si="20"/>
        <v>4915.6234606972184</v>
      </c>
      <c r="AI17" s="12">
        <f>'Surv-rate CEA'!AC15*'Unit cost and utilities'!$G$5+'Surv-rate CEA'!AB15*'Unit cost and utilities'!$H$5+('Surv-rate CEA'!AA14-'Surv-rate CEA'!AA15)*'Unit cost and utilities'!$G$14</f>
        <v>4470.1373045310447</v>
      </c>
      <c r="AJ17" s="12">
        <f t="shared" si="21"/>
        <v>4387.2914173993968</v>
      </c>
      <c r="AK17" s="12">
        <f>AI17-'Surv-rate CEA'!AB15*'Unit cost and utilities'!$H$5-('Surv-rate CEA'!AA14-'Surv-rate CEA'!AA15)*'Unit cost and utilities'!$G$14</f>
        <v>2976.2032462716015</v>
      </c>
      <c r="AL17" s="12">
        <f t="shared" si="22"/>
        <v>2921.044717254711</v>
      </c>
      <c r="AM17" s="12">
        <f>'Surv-rate CEA'!AF15*'Unit cost and utilities'!$G$9+'Surv-rate CEA'!AE15*'Unit cost and utilities'!$H$9+('Surv-rate CEA'!AD14-'Surv-rate CEA'!AD15)*'Unit cost and utilities'!G24</f>
        <v>10635.290718057115</v>
      </c>
      <c r="AN17" s="12">
        <f t="shared" si="23"/>
        <v>10438.18489458558</v>
      </c>
      <c r="AO17" s="12">
        <f>AM17-'Surv-rate CEA'!AE15*'Unit cost and utilities'!$H$9-('Surv-rate CEA'!AD14-'Surv-rate CEA'!AD15)*'Unit cost and utilities'!G24</f>
        <v>10213.973733579023</v>
      </c>
      <c r="AP17" s="12">
        <f t="shared" si="24"/>
        <v>10024.676256242034</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11225.44709867997</v>
      </c>
      <c r="AV17" s="12">
        <f t="shared" si="27"/>
        <v>11017.403797102439</v>
      </c>
      <c r="AW17" s="12">
        <f>AU17-'Surv-rate CEA'!AK15*'Unit cost and utilities'!$H$8-('Surv-rate CEA'!AJ14-'Surv-rate CEA'!AJ15)*'Unit cost and utilities'!$G$14</f>
        <v>10627.546207188605</v>
      </c>
      <c r="AX17" s="12">
        <f t="shared" si="28"/>
        <v>10430.583914179244</v>
      </c>
      <c r="AY17" s="12">
        <f>'Surv-rate CEA'!AO15*'Unit cost and utilities'!$G$5+'Surv-rate CEA'!AN15*'Unit cost and utilities'!$H$5+('Surv-rate CEA'!AM14-'Surv-rate CEA'!AM15)*'Unit cost and utilities'!$G$14</f>
        <v>4470.1373045310447</v>
      </c>
      <c r="AZ17" s="12">
        <f t="shared" si="29"/>
        <v>4387.2914173993968</v>
      </c>
      <c r="BA17" s="12">
        <f>AY17-'Surv-rate CEA'!AN15*'Unit cost and utilities'!$H$5-('Surv-rate CEA'!AM14-'Surv-rate CEA'!AM15)*'Unit cost and utilities'!$G$14</f>
        <v>2976.2032462716015</v>
      </c>
      <c r="BB17" s="12">
        <f t="shared" si="30"/>
        <v>2921.044717254711</v>
      </c>
    </row>
    <row r="18" spans="1:54">
      <c r="A18" s="12">
        <v>13</v>
      </c>
      <c r="B18" s="12">
        <f t="shared" si="31"/>
        <v>0.69041095890410964</v>
      </c>
      <c r="C18" s="12">
        <f>'Surv-rate CEA'!D16*'Unit cost and utilities'!$G$7+'Surv-rate CEA'!E16*'Unit cost and utilities'!$H$7+'Unit cost and utilities'!$G$14*('Surv-rate CEA'!C15-'Surv-rate CEA'!C16)</f>
        <v>8180.2555343293097</v>
      </c>
      <c r="D18" s="12">
        <f t="shared" si="5"/>
        <v>8015.0070690819266</v>
      </c>
      <c r="E18" s="12">
        <f>C18-'Surv-rate CEA'!E16*'Unit cost and utilities'!$H$7-'Unit cost and utilities'!$G$14*('Surv-rate CEA'!C15-'Surv-rate CEA'!C16)</f>
        <v>7439.7603224037921</v>
      </c>
      <c r="F18" s="12">
        <f t="shared" si="6"/>
        <v>7289.4705215624545</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5332.202798223545</v>
      </c>
      <c r="L18" s="12">
        <f t="shared" si="9"/>
        <v>5224.4875410293835</v>
      </c>
      <c r="M18" s="12">
        <f>K18-'Surv-rate CEA'!J16*'Unit cost and utilities'!$H$10-('Surv-rate CEA'!I15-'Surv-rate CEA'!I16)*'Unit cost and utilities'!$G$14</f>
        <v>4718.9734446266193</v>
      </c>
      <c r="N18" s="12">
        <f t="shared" si="10"/>
        <v>4623.6459678754127</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8584.5380919955678</v>
      </c>
      <c r="T18" s="12">
        <f t="shared" si="13"/>
        <v>8411.1227581338408</v>
      </c>
      <c r="U18" s="12">
        <f>S18-'Surv-rate CEA'!P16*'Unit cost and utilities'!$H$11-('Surv-rate CEA'!O15-'Surv-rate CEA'!O16)*'Unit cost and utilities'!$G$14</f>
        <v>7971.3087383986422</v>
      </c>
      <c r="V18" s="12">
        <f t="shared" si="14"/>
        <v>7810.2811849798691</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10326.306157545716</v>
      </c>
      <c r="AB18" s="12">
        <f t="shared" si="17"/>
        <v>10117.705553683414</v>
      </c>
      <c r="AC18" s="12">
        <f>AA18-'Surv-rate CEA'!V16*'Unit cost and utilities'!$H$6-('Surv-rate CEA'!U15-'Surv-rate CEA'!U16)*'Unit cost and utilities'!$G$14</f>
        <v>9802.9156650127934</v>
      </c>
      <c r="AD18" s="12">
        <f t="shared" si="18"/>
        <v>9604.8880163904814</v>
      </c>
      <c r="AE18" s="12">
        <f>'Surv-rate CEA'!Z16*'Unit cost and utilities'!$G$12+'Surv-rate CEA'!Y16*'Unit cost and utilities'!$H$12+('Surv-rate CEA'!X15-'Surv-rate CEA'!X16)*'Unit cost and utilities'!$G$14</f>
        <v>5332.202798223545</v>
      </c>
      <c r="AF18" s="12">
        <f t="shared" si="19"/>
        <v>5224.4875410293835</v>
      </c>
      <c r="AG18" s="12">
        <f>AE18-'Surv-rate CEA'!Y16*'Unit cost and utilities'!$H$12-('Surv-rate CEA'!X15-'Surv-rate CEA'!X16)*'Unit cost and utilities'!$G$14</f>
        <v>4718.9734446266193</v>
      </c>
      <c r="AH18" s="12">
        <f t="shared" si="20"/>
        <v>4623.6459678754127</v>
      </c>
      <c r="AI18" s="12">
        <f>'Surv-rate CEA'!AC16*'Unit cost and utilities'!$G$5+'Surv-rate CEA'!AB16*'Unit cost and utilities'!$H$5+('Surv-rate CEA'!AA15-'Surv-rate CEA'!AA16)*'Unit cost and utilities'!$G$14</f>
        <v>4155.6991623986578</v>
      </c>
      <c r="AJ18" s="12">
        <f t="shared" si="21"/>
        <v>4071.7503290481213</v>
      </c>
      <c r="AK18" s="12">
        <f>AI18-'Surv-rate CEA'!AB16*'Unit cost and utilities'!$H$5-('Surv-rate CEA'!AA15-'Surv-rate CEA'!AA16)*'Unit cost and utilities'!$G$14</f>
        <v>2591.5619251819398</v>
      </c>
      <c r="AL18" s="12">
        <f t="shared" si="22"/>
        <v>2539.2100605081941</v>
      </c>
      <c r="AM18" s="12">
        <f>'Surv-rate CEA'!AF16*'Unit cost and utilities'!$G$9+'Surv-rate CEA'!AE16*'Unit cost and utilities'!$H$9+('Surv-rate CEA'!AD15-'Surv-rate CEA'!AD16)*'Unit cost and utilities'!G25</f>
        <v>10103.650515634536</v>
      </c>
      <c r="AN18" s="12">
        <f t="shared" si="23"/>
        <v>9899.5477545291124</v>
      </c>
      <c r="AO18" s="12">
        <f>AM18-'Surv-rate CEA'!AE16*'Unit cost and utilities'!$H$9-('Surv-rate CEA'!AD15-'Surv-rate CEA'!AD16)*'Unit cost and utilities'!G25</f>
        <v>9668.0866499015519</v>
      </c>
      <c r="AP18" s="12">
        <f t="shared" si="24"/>
        <v>9472.7826677618377</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10475.694478077112</v>
      </c>
      <c r="AV18" s="12">
        <f t="shared" si="27"/>
        <v>10264.07609676396</v>
      </c>
      <c r="AW18" s="12">
        <f>AU18-'Surv-rate CEA'!AK16*'Unit cost and utilities'!$H$8-('Surv-rate CEA'!AJ15-'Surv-rate CEA'!AJ16)*'Unit cost and utilities'!$G$14</f>
        <v>9846.5641487478642</v>
      </c>
      <c r="AX18" s="12">
        <f t="shared" si="28"/>
        <v>9647.6547617840879</v>
      </c>
      <c r="AY18" s="12">
        <f>'Surv-rate CEA'!AO16*'Unit cost and utilities'!$G$5+'Surv-rate CEA'!AN16*'Unit cost and utilities'!$H$5+('Surv-rate CEA'!AM15-'Surv-rate CEA'!AM16)*'Unit cost and utilities'!$G$14</f>
        <v>4155.6991623986578</v>
      </c>
      <c r="AZ18" s="12">
        <f t="shared" si="29"/>
        <v>4071.7503290481213</v>
      </c>
      <c r="BA18" s="12">
        <f>AY18-'Surv-rate CEA'!AN16*'Unit cost and utilities'!$H$5-('Surv-rate CEA'!AM15-'Surv-rate CEA'!AM16)*'Unit cost and utilities'!$G$14</f>
        <v>2591.5619251819398</v>
      </c>
      <c r="BB18" s="12">
        <f t="shared" si="30"/>
        <v>2539.2100605081941</v>
      </c>
    </row>
    <row r="19" spans="1:54">
      <c r="A19" s="12">
        <v>14</v>
      </c>
      <c r="B19" s="12">
        <f t="shared" si="31"/>
        <v>0.74794520547945209</v>
      </c>
      <c r="C19" s="12">
        <f>'Surv-rate CEA'!D17*'Unit cost and utilities'!$G$7+'Surv-rate CEA'!E17*'Unit cost and utilities'!$H$7+'Unit cost and utilities'!$G$14*('Surv-rate CEA'!C16-'Surv-rate CEA'!C17)</f>
        <v>7852.0746032375446</v>
      </c>
      <c r="D19" s="12">
        <f t="shared" si="5"/>
        <v>7680.38298019588</v>
      </c>
      <c r="E19" s="12">
        <f>C19-'Surv-rate CEA'!E17*'Unit cost and utilities'!$H$7-'Unit cost and utilities'!$G$14*('Surv-rate CEA'!C16-'Surv-rate CEA'!C17)</f>
        <v>7122.7067042565723</v>
      </c>
      <c r="F19" s="12">
        <f t="shared" si="6"/>
        <v>6966.9632687574585</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5060.2664839326717</v>
      </c>
      <c r="L19" s="12">
        <f t="shared" si="9"/>
        <v>4949.6198829322793</v>
      </c>
      <c r="M19" s="12">
        <f>K19-'Surv-rate CEA'!J17*'Unit cost and utilities'!$H$10-('Surv-rate CEA'!I16-'Surv-rate CEA'!I17)*'Unit cost and utilities'!$G$14</f>
        <v>4453.8637669997925</v>
      </c>
      <c r="N19" s="12">
        <f t="shared" si="10"/>
        <v>4356.4766256897292</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8129.8871319488353</v>
      </c>
      <c r="T19" s="12">
        <f t="shared" si="13"/>
        <v>7952.1209252632407</v>
      </c>
      <c r="U19" s="12">
        <f>S19-'Surv-rate CEA'!P17*'Unit cost and utilities'!$H$11-('Surv-rate CEA'!O16-'Surv-rate CEA'!O17)*'Unit cost and utilities'!$G$14</f>
        <v>7523.4844150159561</v>
      </c>
      <c r="V19" s="12">
        <f t="shared" si="14"/>
        <v>7358.9776680206896</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9737.5105646214997</v>
      </c>
      <c r="AB19" s="12">
        <f t="shared" si="17"/>
        <v>9524.5924407239145</v>
      </c>
      <c r="AC19" s="12">
        <f>AA19-'Surv-rate CEA'!V17*'Unit cost and utilities'!$H$6-('Surv-rate CEA'!U16-'Surv-rate CEA'!U17)*'Unit cost and utilities'!$G$14</f>
        <v>9198.4876440750741</v>
      </c>
      <c r="AD19" s="12">
        <f t="shared" si="18"/>
        <v>8997.3556690313362</v>
      </c>
      <c r="AE19" s="12">
        <f>'Surv-rate CEA'!Z17*'Unit cost and utilities'!$G$12+'Surv-rate CEA'!Y17*'Unit cost and utilities'!$H$12+('Surv-rate CEA'!X16-'Surv-rate CEA'!X17)*'Unit cost and utilities'!$G$14</f>
        <v>5060.2664839326717</v>
      </c>
      <c r="AF19" s="12">
        <f t="shared" si="19"/>
        <v>4949.6198829322793</v>
      </c>
      <c r="AG19" s="12">
        <f>AE19-'Surv-rate CEA'!Y17*'Unit cost and utilities'!$H$12-('Surv-rate CEA'!X16-'Surv-rate CEA'!X17)*'Unit cost and utilities'!$G$14</f>
        <v>4453.8637669997925</v>
      </c>
      <c r="AH19" s="12">
        <f t="shared" si="20"/>
        <v>4356.4766256897292</v>
      </c>
      <c r="AI19" s="12">
        <f>'Surv-rate CEA'!AC17*'Unit cost and utilities'!$G$5+'Surv-rate CEA'!AB17*'Unit cost and utilities'!$H$5+('Surv-rate CEA'!AA16-'Surv-rate CEA'!AA17)*'Unit cost and utilities'!$G$14</f>
        <v>3862.9401201812148</v>
      </c>
      <c r="AJ19" s="12">
        <f t="shared" si="21"/>
        <v>3778.4739768420759</v>
      </c>
      <c r="AK19" s="12">
        <f>AI19-'Surv-rate CEA'!AB17*'Unit cost and utilities'!$H$5-('Surv-rate CEA'!AA16-'Surv-rate CEA'!AA17)*'Unit cost and utilities'!$G$14</f>
        <v>2246.8976728522939</v>
      </c>
      <c r="AL19" s="12">
        <f t="shared" si="22"/>
        <v>2197.7675349265173</v>
      </c>
      <c r="AM19" s="12">
        <f>'Surv-rate CEA'!AF17*'Unit cost and utilities'!$G$9+'Surv-rate CEA'!AE17*'Unit cost and utilities'!$H$9+('Surv-rate CEA'!AD16-'Surv-rate CEA'!AD17)*'Unit cost and utilities'!G26</f>
        <v>9604.5942264249297</v>
      </c>
      <c r="AN19" s="12">
        <f t="shared" si="23"/>
        <v>9394.5824200277293</v>
      </c>
      <c r="AO19" s="12">
        <f>AM19-'Surv-rate CEA'!AE17*'Unit cost and utilities'!$H$9-('Surv-rate CEA'!AD16-'Surv-rate CEA'!AD17)*'Unit cost and utilities'!G26</f>
        <v>9159.2106022094085</v>
      </c>
      <c r="AP19" s="12">
        <f t="shared" si="24"/>
        <v>8958.9374497580338</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9759.3105951871476</v>
      </c>
      <c r="AV19" s="12">
        <f t="shared" si="27"/>
        <v>9545.9157969303251</v>
      </c>
      <c r="AW19" s="12">
        <f>AU19-'Surv-rate CEA'!AK17*'Unit cost and utilities'!$H$8-('Surv-rate CEA'!AJ16-'Surv-rate CEA'!AJ17)*'Unit cost and utilities'!$G$14</f>
        <v>9106.5811547495341</v>
      </c>
      <c r="AX19" s="12">
        <f t="shared" si="28"/>
        <v>8907.4587854619422</v>
      </c>
      <c r="AY19" s="12">
        <f>'Surv-rate CEA'!AO17*'Unit cost and utilities'!$G$5+'Surv-rate CEA'!AN17*'Unit cost and utilities'!$H$5+('Surv-rate CEA'!AM16-'Surv-rate CEA'!AM17)*'Unit cost and utilities'!$G$14</f>
        <v>3862.9401201812148</v>
      </c>
      <c r="AZ19" s="12">
        <f t="shared" si="29"/>
        <v>3778.4739768420759</v>
      </c>
      <c r="BA19" s="12">
        <f>AY19-'Surv-rate CEA'!AN17*'Unit cost and utilities'!$H$5-('Surv-rate CEA'!AM16-'Surv-rate CEA'!AM17)*'Unit cost and utilities'!$G$14</f>
        <v>2246.8976728522939</v>
      </c>
      <c r="BB19" s="12">
        <f t="shared" si="30"/>
        <v>2197.7675349265173</v>
      </c>
    </row>
    <row r="20" spans="1:54">
      <c r="A20" s="12">
        <v>15</v>
      </c>
      <c r="B20" s="12">
        <f t="shared" si="31"/>
        <v>0.80547945205479454</v>
      </c>
      <c r="C20" s="12">
        <f>'Surv-rate CEA'!D18*'Unit cost and utilities'!$G$7+'Surv-rate CEA'!E18*'Unit cost and utilities'!$H$7+'Unit cost and utilities'!$G$14*('Surv-rate CEA'!C17-'Surv-rate CEA'!C18)</f>
        <v>7550.4263243027499</v>
      </c>
      <c r="D20" s="12">
        <f t="shared" si="5"/>
        <v>7372.781332017129</v>
      </c>
      <c r="E20" s="12">
        <f>C20-'Surv-rate CEA'!E18*'Unit cost and utilities'!$H$7-'Unit cost and utilities'!$G$14*('Surv-rate CEA'!C17-'Surv-rate CEA'!C18)</f>
        <v>6836.3889159288383</v>
      </c>
      <c r="F20" s="12">
        <f t="shared" si="6"/>
        <v>6675.5436597712223</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4807.5655237743522</v>
      </c>
      <c r="L20" s="12">
        <f t="shared" si="9"/>
        <v>4694.4540379189657</v>
      </c>
      <c r="M20" s="12">
        <f>K20-'Surv-rate CEA'!J18*'Unit cost and utilities'!$H$10-('Surv-rate CEA'!I17-'Surv-rate CEA'!I18)*'Unit cost and utilities'!$G$14</f>
        <v>4210.513327960166</v>
      </c>
      <c r="N20" s="12">
        <f t="shared" si="10"/>
        <v>4111.449172436066</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7709.4680799363005</v>
      </c>
      <c r="T20" s="12">
        <f t="shared" si="13"/>
        <v>7528.0811835198265</v>
      </c>
      <c r="U20" s="12">
        <f>S20-'Surv-rate CEA'!P18*'Unit cost and utilities'!$H$11-('Surv-rate CEA'!O17-'Surv-rate CEA'!O18)*'Unit cost and utilities'!$G$14</f>
        <v>7112.4158841221142</v>
      </c>
      <c r="V20" s="12">
        <f t="shared" si="14"/>
        <v>6945.0763180369268</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9174.8965425609076</v>
      </c>
      <c r="AB20" s="12">
        <f t="shared" si="17"/>
        <v>8959.0313244236895</v>
      </c>
      <c r="AC20" s="12">
        <f>AA20-'Surv-rate CEA'!V18*'Unit cost and utilities'!$H$6-('Surv-rate CEA'!U17-'Surv-rate CEA'!U18)*'Unit cost and utilities'!$G$14</f>
        <v>8623.8851428906728</v>
      </c>
      <c r="AD20" s="12">
        <f t="shared" si="18"/>
        <v>8420.9840160033291</v>
      </c>
      <c r="AE20" s="12">
        <f>'Surv-rate CEA'!Z18*'Unit cost and utilities'!$G$12+'Surv-rate CEA'!Y18*'Unit cost and utilities'!$H$12+('Surv-rate CEA'!X17-'Surv-rate CEA'!X18)*'Unit cost and utilities'!$G$14</f>
        <v>4807.5655237743522</v>
      </c>
      <c r="AF20" s="12">
        <f t="shared" si="19"/>
        <v>4694.4540379189657</v>
      </c>
      <c r="AG20" s="12">
        <f>AE20-'Surv-rate CEA'!Y18*'Unit cost and utilities'!$H$12-('Surv-rate CEA'!X17-'Surv-rate CEA'!X18)*'Unit cost and utilities'!$G$14</f>
        <v>4210.513327960166</v>
      </c>
      <c r="AH20" s="12">
        <f t="shared" si="20"/>
        <v>4111.449172436066</v>
      </c>
      <c r="AI20" s="12">
        <f>'Surv-rate CEA'!AC18*'Unit cost and utilities'!$G$5+'Surv-rate CEA'!AB18*'Unit cost and utilities'!$H$5+('Surv-rate CEA'!AA17-'Surv-rate CEA'!AA18)*'Unit cost and utilities'!$G$14</f>
        <v>3591.5866050281129</v>
      </c>
      <c r="AJ20" s="12">
        <f t="shared" si="21"/>
        <v>3507.0844395424738</v>
      </c>
      <c r="AK20" s="12">
        <f>AI20-'Surv-rate CEA'!AB18*'Unit cost and utilities'!$H$5-('Surv-rate CEA'!AA17-'Surv-rate CEA'!AA18)*'Unit cost and utilities'!$G$14</f>
        <v>1940.7973639714378</v>
      </c>
      <c r="AL20" s="12">
        <f t="shared" si="22"/>
        <v>1895.1346532923162</v>
      </c>
      <c r="AM20" s="12">
        <f>'Surv-rate CEA'!AF18*'Unit cost and utilities'!$G$9+'Surv-rate CEA'!AE18*'Unit cost and utilities'!$H$9+('Surv-rate CEA'!AD17-'Surv-rate CEA'!AD18)*'Unit cost and utilities'!G27</f>
        <v>9135.8972090271</v>
      </c>
      <c r="AN20" s="12">
        <f t="shared" si="23"/>
        <v>8920.9495597803252</v>
      </c>
      <c r="AO20" s="12">
        <f>AM20-'Surv-rate CEA'!AE18*'Unit cost and utilities'!$H$9-('Surv-rate CEA'!AD17-'Surv-rate CEA'!AD18)*'Unit cost and utilities'!G27</f>
        <v>8684.7097674575743</v>
      </c>
      <c r="AP20" s="12">
        <f t="shared" si="24"/>
        <v>8480.3775703898373</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9078.513893436424</v>
      </c>
      <c r="AV20" s="12">
        <f t="shared" si="27"/>
        <v>8864.9163479079798</v>
      </c>
      <c r="AW20" s="12">
        <f>AU20-'Surv-rate CEA'!AK18*'Unit cost and utilities'!$H$8-('Surv-rate CEA'!AJ17-'Surv-rate CEA'!AJ18)*'Unit cost and utilities'!$G$14</f>
        <v>8409.7026183346861</v>
      </c>
      <c r="AX20" s="12">
        <f t="shared" si="28"/>
        <v>8211.8407370856967</v>
      </c>
      <c r="AY20" s="12">
        <f>'Surv-rate CEA'!AO18*'Unit cost and utilities'!$G$5+'Surv-rate CEA'!AN18*'Unit cost and utilities'!$H$5+('Surv-rate CEA'!AM17-'Surv-rate CEA'!AM18)*'Unit cost and utilities'!$G$14</f>
        <v>3591.5866050281129</v>
      </c>
      <c r="AZ20" s="12">
        <f t="shared" si="29"/>
        <v>3507.0844395424738</v>
      </c>
      <c r="BA20" s="12">
        <f>AY20-'Surv-rate CEA'!AN18*'Unit cost and utilities'!$H$5-('Surv-rate CEA'!AM17-'Surv-rate CEA'!AM18)*'Unit cost and utilities'!$G$14</f>
        <v>1940.7973639714378</v>
      </c>
      <c r="BB20" s="12">
        <f t="shared" si="30"/>
        <v>1895.1346532923162</v>
      </c>
    </row>
    <row r="21" spans="1:54">
      <c r="A21" s="12">
        <v>16</v>
      </c>
      <c r="B21" s="12">
        <f t="shared" si="31"/>
        <v>0.86301369863013699</v>
      </c>
      <c r="C21" s="12">
        <f>'Surv-rate CEA'!D19*'Unit cost and utilities'!$G$7+'Surv-rate CEA'!E19*'Unit cost and utilities'!$H$7+'Unit cost and utilities'!$G$14*('Surv-rate CEA'!C18-'Surv-rate CEA'!C19)</f>
        <v>7271.4850464068595</v>
      </c>
      <c r="D21" s="12">
        <f t="shared" si="5"/>
        <v>7088.3379399036521</v>
      </c>
      <c r="E21" s="12">
        <f>C21-'Surv-rate CEA'!E19*'Unit cost and utilities'!$H$7-'Unit cost and utilities'!$G$14*('Surv-rate CEA'!C18-'Surv-rate CEA'!C19)</f>
        <v>6576.2739898219161</v>
      </c>
      <c r="F21" s="12">
        <f t="shared" si="6"/>
        <v>6410.6371845309059</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4572.308979495213</v>
      </c>
      <c r="L21" s="12">
        <f t="shared" si="9"/>
        <v>4457.1460995210628</v>
      </c>
      <c r="M21" s="12">
        <f>K21-'Surv-rate CEA'!J19*'Unit cost and utilities'!$H$10-('Surv-rate CEA'!I18-'Surv-rate CEA'!I19)*'Unit cost and utilities'!$G$14</f>
        <v>3986.6261406486396</v>
      </c>
      <c r="N21" s="12">
        <f t="shared" si="10"/>
        <v>3886.2148714635864</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7319.9075944163478</v>
      </c>
      <c r="T21" s="12">
        <f t="shared" si="13"/>
        <v>7135.5408677804089</v>
      </c>
      <c r="U21" s="12">
        <f>S21-'Surv-rate CEA'!P19*'Unit cost and utilities'!$H$11-('Surv-rate CEA'!O18-'Surv-rate CEA'!O19)*'Unit cost and utilities'!$G$14</f>
        <v>6734.224755569775</v>
      </c>
      <c r="V21" s="12">
        <f t="shared" si="14"/>
        <v>6564.6096397229339</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8639.1053301917636</v>
      </c>
      <c r="AB21" s="12">
        <f t="shared" si="17"/>
        <v>8421.5119316076725</v>
      </c>
      <c r="AC21" s="12">
        <f>AA21-'Surv-rate CEA'!V19*'Unit cost and utilities'!$H$6-('Surv-rate CEA'!U18-'Surv-rate CEA'!U19)*'Unit cost and utilities'!$G$14</f>
        <v>8079.5775224794888</v>
      </c>
      <c r="AD21" s="12">
        <f t="shared" si="18"/>
        <v>7876.0769671504668</v>
      </c>
      <c r="AE21" s="12">
        <f>'Surv-rate CEA'!Z19*'Unit cost and utilities'!$G$12+'Surv-rate CEA'!Y19*'Unit cost and utilities'!$H$12+('Surv-rate CEA'!X18-'Surv-rate CEA'!X19)*'Unit cost and utilities'!$G$14</f>
        <v>4572.308979495213</v>
      </c>
      <c r="AF21" s="12">
        <f t="shared" si="19"/>
        <v>4457.1460995210628</v>
      </c>
      <c r="AG21" s="12">
        <f>AE21-'Surv-rate CEA'!Y19*'Unit cost and utilities'!$H$12-('Surv-rate CEA'!X18-'Surv-rate CEA'!X19)*'Unit cost and utilities'!$G$14</f>
        <v>3986.6261406486396</v>
      </c>
      <c r="AH21" s="12">
        <f t="shared" si="20"/>
        <v>3886.2148714635864</v>
      </c>
      <c r="AI21" s="12">
        <f>'Surv-rate CEA'!AC19*'Unit cost and utilities'!$G$5+'Surv-rate CEA'!AB19*'Unit cost and utilities'!$H$5+('Surv-rate CEA'!AA18-'Surv-rate CEA'!AA19)*'Unit cost and utilities'!$G$14</f>
        <v>3340.8672311604464</v>
      </c>
      <c r="AJ21" s="12">
        <f t="shared" si="21"/>
        <v>3256.7207105125399</v>
      </c>
      <c r="AK21" s="12">
        <f>AI21-'Surv-rate CEA'!AB19*'Unit cost and utilities'!$H$5-('Surv-rate CEA'!AA18-'Surv-rate CEA'!AA19)*'Unit cost and utilities'!$G$14</f>
        <v>1670.982281069133</v>
      </c>
      <c r="AL21" s="12">
        <f t="shared" si="22"/>
        <v>1628.895201491466</v>
      </c>
      <c r="AM21" s="12">
        <f>'Surv-rate CEA'!AF19*'Unit cost and utilities'!$G$9+'Surv-rate CEA'!AE19*'Unit cost and utilities'!$H$9+('Surv-rate CEA'!AD18-'Surv-rate CEA'!AD19)*'Unit cost and utilities'!G28</f>
        <v>8695.403995941293</v>
      </c>
      <c r="AN21" s="12">
        <f t="shared" si="23"/>
        <v>8476.3926012166321</v>
      </c>
      <c r="AO21" s="12">
        <f>AM21-'Surv-rate CEA'!AE19*'Unit cost and utilities'!$H$9-('Surv-rate CEA'!AD18-'Surv-rate CEA'!AD19)*'Unit cost and utilities'!G28</f>
        <v>8242.0305971208691</v>
      </c>
      <c r="AP21" s="12">
        <f t="shared" si="24"/>
        <v>8034.4383314502547</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8434.3253285812425</v>
      </c>
      <c r="AV21" s="12">
        <f t="shared" si="27"/>
        <v>8221.8897298860793</v>
      </c>
      <c r="AW21" s="12">
        <f>AU21-'Surv-rate CEA'!AK19*'Unit cost and utilities'!$H$8-('Surv-rate CEA'!AJ18-'Surv-rate CEA'!AJ19)*'Unit cost and utilities'!$G$14</f>
        <v>7756.6722461593399</v>
      </c>
      <c r="AX21" s="12">
        <f t="shared" si="28"/>
        <v>7561.3047154676824</v>
      </c>
      <c r="AY21" s="12">
        <f>'Surv-rate CEA'!AO19*'Unit cost and utilities'!$G$5+'Surv-rate CEA'!AN19*'Unit cost and utilities'!$H$5+('Surv-rate CEA'!AM18-'Surv-rate CEA'!AM19)*'Unit cost and utilities'!$G$14</f>
        <v>3340.8672311604464</v>
      </c>
      <c r="AZ21" s="12">
        <f t="shared" si="29"/>
        <v>3256.7207105125399</v>
      </c>
      <c r="BA21" s="12">
        <f>AY21-'Surv-rate CEA'!AN19*'Unit cost and utilities'!$H$5-('Surv-rate CEA'!AM18-'Surv-rate CEA'!AM19)*'Unit cost and utilities'!$G$14</f>
        <v>1670.982281069133</v>
      </c>
      <c r="BB21" s="12">
        <f t="shared" si="30"/>
        <v>1628.895201491466</v>
      </c>
    </row>
    <row r="22" spans="1:54">
      <c r="A22" s="12">
        <v>17</v>
      </c>
      <c r="B22" s="12">
        <f t="shared" si="31"/>
        <v>0.92054794520547945</v>
      </c>
      <c r="C22" s="12">
        <f>'Surv-rate CEA'!D20*'Unit cost and utilities'!$G$7+'Surv-rate CEA'!E20*'Unit cost and utilities'!$H$7+'Unit cost and utilities'!$G$14*('Surv-rate CEA'!C19-'Surv-rate CEA'!C20)</f>
        <v>7012.1804617460211</v>
      </c>
      <c r="D22" s="12">
        <f t="shared" si="5"/>
        <v>6823.9494889567086</v>
      </c>
      <c r="E22" s="12">
        <f>C22-'Surv-rate CEA'!E20*'Unit cost and utilities'!$H$7-'Unit cost and utilities'!$G$14*('Surv-rate CEA'!C19-'Surv-rate CEA'!C20)</f>
        <v>6338.6890190513714</v>
      </c>
      <c r="F22" s="12">
        <f t="shared" si="6"/>
        <v>6168.5368664115513</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4352.8990276955592</v>
      </c>
      <c r="L22" s="12">
        <f t="shared" si="9"/>
        <v>4236.0522889519343</v>
      </c>
      <c r="M22" s="12">
        <f>K22-'Surv-rate CEA'!J20*'Unit cost and utilities'!$H$10-('Surv-rate CEA'!I19-'Surv-rate CEA'!I20)*'Unit cost and utilities'!$G$14</f>
        <v>3780.1833756735459</v>
      </c>
      <c r="N22" s="12">
        <f t="shared" si="10"/>
        <v>3678.710289233919</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6958.2164667315219</v>
      </c>
      <c r="T22" s="12">
        <f t="shared" si="13"/>
        <v>6771.4340726450237</v>
      </c>
      <c r="U22" s="12">
        <f>S22-'Surv-rate CEA'!P20*'Unit cost and utilities'!$H$11-('Surv-rate CEA'!O19-'Surv-rate CEA'!O20)*'Unit cost and utilities'!$G$14</f>
        <v>6385.5008147095086</v>
      </c>
      <c r="V22" s="12">
        <f t="shared" si="14"/>
        <v>6214.0920729270083</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8130.2544146968075</v>
      </c>
      <c r="AB22" s="12">
        <f t="shared" si="17"/>
        <v>7912.0105024284794</v>
      </c>
      <c r="AC22" s="12">
        <f>AA22-'Surv-rate CEA'!V20*'Unit cost and utilities'!$H$6-('Surv-rate CEA'!U19-'Surv-rate CEA'!U20)*'Unit cost and utilities'!$G$14</f>
        <v>7565.4732922222329</v>
      </c>
      <c r="AD22" s="12">
        <f t="shared" si="18"/>
        <v>7362.3900422723354</v>
      </c>
      <c r="AE22" s="12">
        <f>'Surv-rate CEA'!Z20*'Unit cost and utilities'!$G$12+'Surv-rate CEA'!Y20*'Unit cost and utilities'!$H$12+('Surv-rate CEA'!X19-'Surv-rate CEA'!X20)*'Unit cost and utilities'!$G$14</f>
        <v>4352.8990276955592</v>
      </c>
      <c r="AF22" s="12">
        <f t="shared" si="19"/>
        <v>4236.0522889519343</v>
      </c>
      <c r="AG22" s="12">
        <f>AE22-'Surv-rate CEA'!Y20*'Unit cost and utilities'!$H$12-('Surv-rate CEA'!X19-'Surv-rate CEA'!X20)*'Unit cost and utilities'!$G$14</f>
        <v>3780.1833756735459</v>
      </c>
      <c r="AH22" s="12">
        <f t="shared" si="20"/>
        <v>3678.710289233919</v>
      </c>
      <c r="AI22" s="12">
        <f>'Surv-rate CEA'!AC20*'Unit cost and utilities'!$G$5+'Surv-rate CEA'!AB20*'Unit cost and utilities'!$H$5+('Surv-rate CEA'!AA19-'Surv-rate CEA'!AA20)*'Unit cost and utilities'!$G$14</f>
        <v>3109.6958532124809</v>
      </c>
      <c r="AJ22" s="12">
        <f t="shared" si="21"/>
        <v>3026.2209514009369</v>
      </c>
      <c r="AK22" s="12">
        <f>AI22-'Surv-rate CEA'!AB20*'Unit cost and utilities'!$H$5-('Surv-rate CEA'!AA19-'Surv-rate CEA'!AA20)*'Unit cost and utilities'!$G$14</f>
        <v>1434.6624098995426</v>
      </c>
      <c r="AL22" s="12">
        <f t="shared" si="22"/>
        <v>1396.1511504542304</v>
      </c>
      <c r="AM22" s="12">
        <f>'Surv-rate CEA'!AF20*'Unit cost and utilities'!$G$9+'Surv-rate CEA'!AE20*'Unit cost and utilities'!$H$9+('Surv-rate CEA'!AD19-'Surv-rate CEA'!AD20)*'Unit cost and utilities'!G29</f>
        <v>8281.0726308866469</v>
      </c>
      <c r="AN22" s="12">
        <f t="shared" si="23"/>
        <v>8058.7802404448557</v>
      </c>
      <c r="AO22" s="12">
        <f>AM22-'Surv-rate CEA'!AE20*'Unit cost and utilities'!$H$9-('Surv-rate CEA'!AD19-'Surv-rate CEA'!AD20)*'Unit cost and utilities'!G29</f>
        <v>7828.751303900749</v>
      </c>
      <c r="AP22" s="12">
        <f t="shared" si="24"/>
        <v>7618.6007691707982</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7826.8829712238739</v>
      </c>
      <c r="AV22" s="12">
        <f t="shared" si="27"/>
        <v>7616.7825889506639</v>
      </c>
      <c r="AW22" s="12">
        <f>AU22-'Surv-rate CEA'!AK20*'Unit cost and utilities'!$H$8-('Surv-rate CEA'!AJ19-'Surv-rate CEA'!AJ20)*'Unit cost and utilities'!$G$14</f>
        <v>7147.225169717728</v>
      </c>
      <c r="AX22" s="12">
        <f t="shared" si="28"/>
        <v>6955.3691338128501</v>
      </c>
      <c r="AY22" s="12">
        <f>'Surv-rate CEA'!AO20*'Unit cost and utilities'!$G$5+'Surv-rate CEA'!AN20*'Unit cost and utilities'!$H$5+('Surv-rate CEA'!AM19-'Surv-rate CEA'!AM20)*'Unit cost and utilities'!$G$14</f>
        <v>3109.6958532124809</v>
      </c>
      <c r="AZ22" s="12">
        <f t="shared" si="29"/>
        <v>3026.2209514009369</v>
      </c>
      <c r="BA22" s="12">
        <f>AY22-'Surv-rate CEA'!AN20*'Unit cost and utilities'!$H$5-('Surv-rate CEA'!AM19-'Surv-rate CEA'!AM20)*'Unit cost and utilities'!$G$14</f>
        <v>1434.6624098995426</v>
      </c>
      <c r="BB22" s="12">
        <f t="shared" si="30"/>
        <v>1396.1511504542304</v>
      </c>
    </row>
    <row r="23" spans="1:54">
      <c r="A23" s="12">
        <v>18</v>
      </c>
      <c r="B23" s="12">
        <f t="shared" si="31"/>
        <v>0.9780821917808219</v>
      </c>
      <c r="C23" s="12">
        <f>'Surv-rate CEA'!D21*'Unit cost and utilities'!$G$7+'Surv-rate CEA'!E21*'Unit cost and utilities'!$H$7+'Unit cost and utilities'!$G$14*('Surv-rate CEA'!C20-'Surv-rate CEA'!C21)</f>
        <v>6770.0248577259263</v>
      </c>
      <c r="D23" s="12">
        <f t="shared" si="5"/>
        <v>6577.0993546370337</v>
      </c>
      <c r="E23" s="12">
        <f>C23-'Surv-rate CEA'!E21*'Unit cost and utilities'!$H$7-'Unit cost and utilities'!$G$14*('Surv-rate CEA'!C20-'Surv-rate CEA'!C21)</f>
        <v>6120.6279987993739</v>
      </c>
      <c r="F23" s="12">
        <f t="shared" si="6"/>
        <v>5946.2083680441374</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4147.9132962962476</v>
      </c>
      <c r="L23" s="12">
        <f t="shared" si="9"/>
        <v>4029.7101469320573</v>
      </c>
      <c r="M23" s="12">
        <f>K23-'Surv-rate CEA'!J21*'Unit cost and utilities'!$H$10-('Surv-rate CEA'!I20-'Surv-rate CEA'!I21)*'Unit cost and utilities'!$G$14</f>
        <v>3589.4112045323686</v>
      </c>
      <c r="N23" s="12">
        <f t="shared" si="10"/>
        <v>3487.1236979160453</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6621.749795133559</v>
      </c>
      <c r="T23" s="12">
        <f t="shared" si="13"/>
        <v>6433.0496887968702</v>
      </c>
      <c r="U23" s="12">
        <f>S23-'Surv-rate CEA'!P21*'Unit cost and utilities'!$H$11-('Surv-rate CEA'!O20-'Surv-rate CEA'!O21)*'Unit cost and utilities'!$G$14</f>
        <v>6063.2477033696805</v>
      </c>
      <c r="V23" s="12">
        <f t="shared" si="14"/>
        <v>5890.4632397808582</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7648.0702507899232</v>
      </c>
      <c r="AB23" s="12">
        <f t="shared" si="17"/>
        <v>7430.1230745533403</v>
      </c>
      <c r="AC23" s="12">
        <f>AA23-'Surv-rate CEA'!V21*'Unit cost and utilities'!$H$6-('Surv-rate CEA'!U20-'Surv-rate CEA'!U21)*'Unit cost and utilities'!$G$14</f>
        <v>7081.0661715154729</v>
      </c>
      <c r="AD23" s="12">
        <f t="shared" si="18"/>
        <v>6879.2769192963542</v>
      </c>
      <c r="AE23" s="12">
        <f>'Surv-rate CEA'!Z21*'Unit cost and utilities'!$G$12+'Surv-rate CEA'!Y21*'Unit cost and utilities'!$H$12+('Surv-rate CEA'!X20-'Surv-rate CEA'!X21)*'Unit cost and utilities'!$G$14</f>
        <v>4147.9132962962476</v>
      </c>
      <c r="AF23" s="12">
        <f t="shared" si="19"/>
        <v>4029.7101469320573</v>
      </c>
      <c r="AG23" s="12">
        <f>AE23-'Surv-rate CEA'!Y21*'Unit cost and utilities'!$H$12-('Surv-rate CEA'!X20-'Surv-rate CEA'!X21)*'Unit cost and utilities'!$G$14</f>
        <v>3589.4112045323686</v>
      </c>
      <c r="AH23" s="12">
        <f t="shared" si="20"/>
        <v>3487.1236979160453</v>
      </c>
      <c r="AI23" s="12">
        <f>'Surv-rate CEA'!AC21*'Unit cost and utilities'!$G$5+'Surv-rate CEA'!AB21*'Unit cost and utilities'!$H$5+('Surv-rate CEA'!AA20-'Surv-rate CEA'!AA21)*'Unit cost and utilities'!$G$14</f>
        <v>2896.8077371901004</v>
      </c>
      <c r="AJ23" s="12">
        <f t="shared" si="21"/>
        <v>2814.2573622957721</v>
      </c>
      <c r="AK23" s="12">
        <f>AI23-'Surv-rate CEA'!AB21*'Unit cost and utilities'!$H$5-('Surv-rate CEA'!AA20-'Surv-rate CEA'!AA21)*'Unit cost and utilities'!$G$14</f>
        <v>1228.8002223982498</v>
      </c>
      <c r="AL23" s="12">
        <f t="shared" si="22"/>
        <v>1193.78308345357</v>
      </c>
      <c r="AM23" s="12">
        <f>'Surv-rate CEA'!AF21*'Unit cost and utilities'!$G$9+'Surv-rate CEA'!AE21*'Unit cost and utilities'!$H$9+('Surv-rate CEA'!AD20-'Surv-rate CEA'!AD21)*'Unit cost and utilities'!G30</f>
        <v>7890.9958802629744</v>
      </c>
      <c r="AN23" s="12">
        <f t="shared" si="23"/>
        <v>7666.1260486057417</v>
      </c>
      <c r="AO23" s="12">
        <f>AM23-'Surv-rate CEA'!AE21*'Unit cost and utilities'!$H$9-('Surv-rate CEA'!AD20-'Surv-rate CEA'!AD21)*'Unit cost and utilities'!G30</f>
        <v>7442.6057233620286</v>
      </c>
      <c r="AP23" s="12">
        <f t="shared" si="24"/>
        <v>7230.5136729416699</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7255.6888552071869</v>
      </c>
      <c r="AV23" s="12">
        <f t="shared" si="27"/>
        <v>7048.9233776698538</v>
      </c>
      <c r="AW23" s="12">
        <f>AU23-'Surv-rate CEA'!AK21*'Unit cost and utilities'!$H$8-('Surv-rate CEA'!AJ20-'Surv-rate CEA'!AJ21)*'Unit cost and utilities'!$G$14</f>
        <v>6580.3667876424788</v>
      </c>
      <c r="AX23" s="12">
        <f t="shared" si="28"/>
        <v>6392.8459735103725</v>
      </c>
      <c r="AY23" s="12">
        <f>'Surv-rate CEA'!AO21*'Unit cost and utilities'!$G$5+'Surv-rate CEA'!AN21*'Unit cost and utilities'!$H$5+('Surv-rate CEA'!AM20-'Surv-rate CEA'!AM21)*'Unit cost and utilities'!$G$14</f>
        <v>2896.8077371901004</v>
      </c>
      <c r="AZ23" s="12">
        <f t="shared" si="29"/>
        <v>2814.2573622957721</v>
      </c>
      <c r="BA23" s="12">
        <f>AY23-'Surv-rate CEA'!AN21*'Unit cost and utilities'!$H$5-('Surv-rate CEA'!AM20-'Surv-rate CEA'!AM21)*'Unit cost and utilities'!$G$14</f>
        <v>1228.8002223982498</v>
      </c>
      <c r="BB23" s="12">
        <f t="shared" si="30"/>
        <v>1193.78308345357</v>
      </c>
    </row>
    <row r="24" spans="1:54">
      <c r="A24" s="12">
        <v>19</v>
      </c>
      <c r="B24" s="12">
        <f t="shared" si="31"/>
        <v>1.0356164383561643</v>
      </c>
      <c r="C24" s="12">
        <f>'Surv-rate CEA'!D22*'Unit cost and utilities'!$G$7+'Surv-rate CEA'!E22*'Unit cost and utilities'!$H$7+'Unit cost and utilities'!$G$14*('Surv-rate CEA'!C21-'Surv-rate CEA'!C22)</f>
        <v>6542.9841763128443</v>
      </c>
      <c r="D24" s="12">
        <f t="shared" si="5"/>
        <v>6345.7276533535942</v>
      </c>
      <c r="E24" s="12">
        <f>C24-'Surv-rate CEA'!E22*'Unit cost and utilities'!$H$7-'Unit cost and utilities'!$G$14*('Surv-rate CEA'!C21-'Surv-rate CEA'!C22)</f>
        <v>5919.6075149445369</v>
      </c>
      <c r="F24" s="12">
        <f t="shared" si="6"/>
        <v>5741.1444216195232</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3956.0860178036437</v>
      </c>
      <c r="L24" s="12">
        <f t="shared" si="9"/>
        <v>3836.8187612474144</v>
      </c>
      <c r="M24" s="12">
        <f>K24-'Surv-rate CEA'!J22*'Unit cost and utilities'!$H$10-('Surv-rate CEA'!I21-'Surv-rate CEA'!I22)*'Unit cost and utilities'!$G$14</f>
        <v>3412.750126138304</v>
      </c>
      <c r="N24" s="12">
        <f t="shared" si="10"/>
        <v>3309.8632467770667</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6308.1669977682914</v>
      </c>
      <c r="T24" s="12">
        <f t="shared" si="13"/>
        <v>6117.9896941564584</v>
      </c>
      <c r="U24" s="12">
        <f>S24-'Surv-rate CEA'!P22*'Unit cost and utilities'!$H$11-('Surv-rate CEA'!O21-'Surv-rate CEA'!O22)*'Unit cost and utilities'!$G$14</f>
        <v>5764.8311061029517</v>
      </c>
      <c r="V24" s="12">
        <f t="shared" si="14"/>
        <v>5591.0341796861112</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7191.9924675009806</v>
      </c>
      <c r="AB24" s="12">
        <f t="shared" si="17"/>
        <v>6975.1697778750031</v>
      </c>
      <c r="AC24" s="12">
        <f>AA24-'Surv-rate CEA'!V22*'Unit cost and utilities'!$H$6-('Surv-rate CEA'!U21-'Surv-rate CEA'!U22)*'Unit cost and utilities'!$G$14</f>
        <v>6625.5495946203428</v>
      </c>
      <c r="AD24" s="12">
        <f t="shared" si="18"/>
        <v>6425.8039066420215</v>
      </c>
      <c r="AE24" s="12">
        <f>'Surv-rate CEA'!Z22*'Unit cost and utilities'!$G$12+'Surv-rate CEA'!Y22*'Unit cost and utilities'!$H$12+('Surv-rate CEA'!X21-'Surv-rate CEA'!X22)*'Unit cost and utilities'!$G$14</f>
        <v>3956.0860178036437</v>
      </c>
      <c r="AF24" s="12">
        <f t="shared" si="19"/>
        <v>3836.8187612474144</v>
      </c>
      <c r="AG24" s="12">
        <f>AE24-'Surv-rate CEA'!Y22*'Unit cost and utilities'!$H$12-('Surv-rate CEA'!X21-'Surv-rate CEA'!X22)*'Unit cost and utilities'!$G$14</f>
        <v>3412.750126138304</v>
      </c>
      <c r="AH24" s="12">
        <f t="shared" si="20"/>
        <v>3309.8632467770667</v>
      </c>
      <c r="AI24" s="12">
        <f>'Surv-rate CEA'!AC22*'Unit cost and utilities'!$G$5+'Surv-rate CEA'!AB22*'Unit cost and utilities'!$H$5+('Surv-rate CEA'!AA21-'Surv-rate CEA'!AA22)*'Unit cost and utilities'!$G$14</f>
        <v>2700.8581466164997</v>
      </c>
      <c r="AJ24" s="12">
        <f t="shared" si="21"/>
        <v>2619.4332382487764</v>
      </c>
      <c r="AK24" s="12">
        <f>AI24-'Surv-rate CEA'!AB22*'Unit cost and utilities'!$H$5-('Surv-rate CEA'!AA21-'Surv-rate CEA'!AA22)*'Unit cost and utilities'!$G$14</f>
        <v>1050.3001028009735</v>
      </c>
      <c r="AL24" s="12">
        <f t="shared" si="22"/>
        <v>1018.6358742533487</v>
      </c>
      <c r="AM24" s="12">
        <f>'Surv-rate CEA'!AF22*'Unit cost and utilities'!$G$9+'Surv-rate CEA'!AE22*'Unit cost and utilities'!$H$9+('Surv-rate CEA'!AD21-'Surv-rate CEA'!AD22)*'Unit cost and utilities'!G31</f>
        <v>7523.4085307033738</v>
      </c>
      <c r="AN24" s="12">
        <f t="shared" si="23"/>
        <v>7296.5943786928756</v>
      </c>
      <c r="AO24" s="12">
        <f>AM24-'Surv-rate CEA'!AE22*'Unit cost and utilities'!$H$9-('Surv-rate CEA'!AD21-'Surv-rate CEA'!AD22)*'Unit cost and utilities'!G31</f>
        <v>7081.4917429418747</v>
      </c>
      <c r="AP24" s="12">
        <f t="shared" si="24"/>
        <v>6868.0004061242871</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6719.8002713778533</v>
      </c>
      <c r="AV24" s="12">
        <f t="shared" si="27"/>
        <v>6517.2131336446864</v>
      </c>
      <c r="AW24" s="12">
        <f>AU24-'Surv-rate CEA'!AK22*'Unit cost and utilities'!$H$8-('Surv-rate CEA'!AJ21-'Surv-rate CEA'!AJ22)*'Unit cost and utilities'!$G$14</f>
        <v>6054.5907075040495</v>
      </c>
      <c r="AX24" s="12">
        <f t="shared" si="28"/>
        <v>5872.0581690291265</v>
      </c>
      <c r="AY24" s="12">
        <f>'Surv-rate CEA'!AO22*'Unit cost and utilities'!$G$5+'Surv-rate CEA'!AN22*'Unit cost and utilities'!$H$5+('Surv-rate CEA'!AM21-'Surv-rate CEA'!AM22)*'Unit cost and utilities'!$G$14</f>
        <v>2700.8581466164997</v>
      </c>
      <c r="AZ24" s="12">
        <f t="shared" si="29"/>
        <v>2619.4332382487764</v>
      </c>
      <c r="BA24" s="12">
        <f>AY24-'Surv-rate CEA'!AN22*'Unit cost and utilities'!$H$5-('Surv-rate CEA'!AM21-'Surv-rate CEA'!AM22)*'Unit cost and utilities'!$G$14</f>
        <v>1050.3001028009735</v>
      </c>
      <c r="BB24" s="12">
        <f t="shared" si="30"/>
        <v>1018.6358742533487</v>
      </c>
    </row>
    <row r="25" spans="1:54">
      <c r="A25" s="12">
        <v>20</v>
      </c>
      <c r="B25" s="12">
        <f t="shared" si="31"/>
        <v>1.0931506849315069</v>
      </c>
      <c r="C25" s="12">
        <f>'Surv-rate CEA'!D23*'Unit cost and utilities'!$G$7+'Surv-rate CEA'!E23*'Unit cost and utilities'!$H$7+'Unit cost and utilities'!$G$14*('Surv-rate CEA'!C22-'Surv-rate CEA'!C23)</f>
        <v>6329.3808269097854</v>
      </c>
      <c r="D25" s="12">
        <f t="shared" si="5"/>
        <v>6128.1333367013203</v>
      </c>
      <c r="E25" s="12">
        <f>C25-'Surv-rate CEA'!E23*'Unit cost and utilities'!$H$7-'Unit cost and utilities'!$G$14*('Surv-rate CEA'!C22-'Surv-rate CEA'!C23)</f>
        <v>5733.5578558503985</v>
      </c>
      <c r="F25" s="12">
        <f t="shared" si="6"/>
        <v>5551.2550113842881</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3776.2898425111025</v>
      </c>
      <c r="L25" s="12">
        <f t="shared" si="9"/>
        <v>3656.219827151303</v>
      </c>
      <c r="M25" s="12">
        <f>K25-'Surv-rate CEA'!J23*'Unit cost and utilities'!$H$10-('Surv-rate CEA'!I22-'Surv-rate CEA'!I23)*'Unit cost and utilities'!$G$14</f>
        <v>3248.8271135582427</v>
      </c>
      <c r="N25" s="12">
        <f t="shared" si="10"/>
        <v>3145.5281779111642</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6015.394429297985</v>
      </c>
      <c r="T25" s="12">
        <f t="shared" si="13"/>
        <v>5824.1303760491546</v>
      </c>
      <c r="U25" s="12">
        <f>S25-'Surv-rate CEA'!P23*'Unit cost and utilities'!$H$11-('Surv-rate CEA'!O22-'Surv-rate CEA'!O23)*'Unit cost and utilities'!$G$14</f>
        <v>5487.9317003451251</v>
      </c>
      <c r="V25" s="12">
        <f t="shared" si="14"/>
        <v>5313.4387268090159</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6761.2553407377627</v>
      </c>
      <c r="AB25" s="12">
        <f t="shared" si="17"/>
        <v>6546.2760710125149</v>
      </c>
      <c r="AC25" s="12">
        <f>AA25-'Surv-rate CEA'!V23*'Unit cost and utilities'!$H$6-('Surv-rate CEA'!U22-'Surv-rate CEA'!U23)*'Unit cost and utilities'!$G$14</f>
        <v>6197.9060708692823</v>
      </c>
      <c r="AD25" s="12">
        <f t="shared" si="18"/>
        <v>6000.8389207924192</v>
      </c>
      <c r="AE25" s="12">
        <f>'Surv-rate CEA'!Z23*'Unit cost and utilities'!$G$12+'Surv-rate CEA'!Y23*'Unit cost and utilities'!$H$12+('Surv-rate CEA'!X22-'Surv-rate CEA'!X23)*'Unit cost and utilities'!$G$14</f>
        <v>3776.2898425111025</v>
      </c>
      <c r="AF25" s="12">
        <f t="shared" si="19"/>
        <v>3656.219827151303</v>
      </c>
      <c r="AG25" s="12">
        <f>AE25-'Surv-rate CEA'!Y23*'Unit cost and utilities'!$H$12-('Surv-rate CEA'!X22-'Surv-rate CEA'!X23)*'Unit cost and utilities'!$G$14</f>
        <v>3248.8271135582427</v>
      </c>
      <c r="AH25" s="12">
        <f t="shared" si="20"/>
        <v>3145.5281779111642</v>
      </c>
      <c r="AI25" s="12">
        <f>'Surv-rate CEA'!AC23*'Unit cost and utilities'!$G$5+'Surv-rate CEA'!AB23*'Unit cost and utilities'!$H$5+('Surv-rate CEA'!AA22-'Surv-rate CEA'!AA23)*'Unit cost and utilities'!$G$14</f>
        <v>2520.4915102645641</v>
      </c>
      <c r="AJ25" s="12">
        <f t="shared" si="21"/>
        <v>2440.3505605565119</v>
      </c>
      <c r="AK25" s="12">
        <f>AI25-'Surv-rate CEA'!AB23*'Unit cost and utilities'!$H$5-('Surv-rate CEA'!AA22-'Surv-rate CEA'!AA23)*'Unit cost and utilities'!$G$14</f>
        <v>896.13877106843961</v>
      </c>
      <c r="AL25" s="12">
        <f t="shared" si="22"/>
        <v>867.64535544249566</v>
      </c>
      <c r="AM25" s="12">
        <f>'Surv-rate CEA'!AF23*'Unit cost and utilities'!$G$9+'Surv-rate CEA'!AE23*'Unit cost and utilities'!$H$9+('Surv-rate CEA'!AD22-'Surv-rate CEA'!AD23)*'Unit cost and utilities'!G32</f>
        <v>7176.6864405901106</v>
      </c>
      <c r="AN25" s="12">
        <f t="shared" si="23"/>
        <v>6948.4982222352628</v>
      </c>
      <c r="AO25" s="12">
        <f>AM25-'Surv-rate CEA'!AE23*'Unit cost and utilities'!$H$9-('Surv-rate CEA'!AD22-'Surv-rate CEA'!AD23)*'Unit cost and utilities'!G32</f>
        <v>6743.470567114251</v>
      </c>
      <c r="AP25" s="12">
        <f t="shared" si="24"/>
        <v>6529.0567778291179</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6217.976154877857</v>
      </c>
      <c r="AV25" s="12">
        <f t="shared" si="27"/>
        <v>6020.2708611743965</v>
      </c>
      <c r="AW25" s="12">
        <f>AU25-'Surv-rate CEA'!AK23*'Unit cost and utilities'!$H$8-('Surv-rate CEA'!AJ22-'Surv-rate CEA'!AJ23)*'Unit cost and utilities'!$G$14</f>
        <v>5568.0474112434013</v>
      </c>
      <c r="AX25" s="12">
        <f t="shared" si="28"/>
        <v>5391.0070975826466</v>
      </c>
      <c r="AY25" s="12">
        <f>'Surv-rate CEA'!AO23*'Unit cost and utilities'!$G$5+'Surv-rate CEA'!AN23*'Unit cost and utilities'!$H$5+('Surv-rate CEA'!AM22-'Surv-rate CEA'!AM23)*'Unit cost and utilities'!$G$14</f>
        <v>2520.4915102645641</v>
      </c>
      <c r="AZ25" s="12">
        <f t="shared" si="29"/>
        <v>2440.3505605565119</v>
      </c>
      <c r="BA25" s="12">
        <f>AY25-'Surv-rate CEA'!AN23*'Unit cost and utilities'!$H$5-('Surv-rate CEA'!AM22-'Surv-rate CEA'!AM23)*'Unit cost and utilities'!$G$14</f>
        <v>896.13877106843961</v>
      </c>
      <c r="BB25" s="12">
        <f t="shared" si="30"/>
        <v>867.64535544249566</v>
      </c>
    </row>
    <row r="26" spans="1:54">
      <c r="A26" s="12">
        <v>21</v>
      </c>
      <c r="B26" s="12">
        <f t="shared" si="31"/>
        <v>1.1506849315068493</v>
      </c>
      <c r="C26" s="12">
        <f>'Surv-rate CEA'!D24*'Unit cost and utilities'!$G$7+'Surv-rate CEA'!E24*'Unit cost and utilities'!$H$7+'Unit cost and utilities'!$G$14*('Surv-rate CEA'!C23-'Surv-rate CEA'!C24)</f>
        <v>6127.8197026765174</v>
      </c>
      <c r="D26" s="12">
        <f t="shared" si="5"/>
        <v>5922.8996918290031</v>
      </c>
      <c r="E26" s="12">
        <f>C26-'Surv-rate CEA'!E24*'Unit cost and utilities'!$H$7-'Unit cost and utilities'!$G$14*('Surv-rate CEA'!C23-'Surv-rate CEA'!C24)</f>
        <v>5560.7400123584093</v>
      </c>
      <c r="F26" s="12">
        <f t="shared" si="6"/>
        <v>5374.7836756935139</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3607.5191273675018</v>
      </c>
      <c r="L26" s="12">
        <f t="shared" si="9"/>
        <v>3486.8803203233138</v>
      </c>
      <c r="M26" s="12">
        <f>K26-'Surv-rate CEA'!J24*'Unit cost and utilities'!$H$10-('Surv-rate CEA'!I23-'Surv-rate CEA'!I24)*'Unit cost and utilities'!$G$14</f>
        <v>3096.4309807675331</v>
      </c>
      <c r="N26" s="12">
        <f t="shared" si="10"/>
        <v>2992.8834384189363</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5741.5916924391595</v>
      </c>
      <c r="T26" s="12">
        <f t="shared" si="13"/>
        <v>5549.5875067770503</v>
      </c>
      <c r="U26" s="12">
        <f>S26-'Surv-rate CEA'!P24*'Unit cost and utilities'!$H$11-('Surv-rate CEA'!O23-'Surv-rate CEA'!O24)*'Unit cost and utilities'!$G$14</f>
        <v>5230.5035458391903</v>
      </c>
      <c r="V26" s="12">
        <f t="shared" si="14"/>
        <v>5055.5906248726724</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6354.9511950984324</v>
      </c>
      <c r="AB26" s="12">
        <f t="shared" si="17"/>
        <v>6142.4356951293003</v>
      </c>
      <c r="AC26" s="12">
        <f>AA26-'Surv-rate CEA'!V24*'Unit cost and utilities'!$H$6-('Surv-rate CEA'!U23-'Surv-rate CEA'!U24)*'Unit cost and utilities'!$G$14</f>
        <v>5796.9765654491148</v>
      </c>
      <c r="AD26" s="12">
        <f t="shared" si="18"/>
        <v>5603.1202579347537</v>
      </c>
      <c r="AE26" s="12">
        <f>'Surv-rate CEA'!Z24*'Unit cost and utilities'!$G$12+'Surv-rate CEA'!Y24*'Unit cost and utilities'!$H$12+('Surv-rate CEA'!X23-'Surv-rate CEA'!X24)*'Unit cost and utilities'!$G$14</f>
        <v>3607.5191273675018</v>
      </c>
      <c r="AF26" s="12">
        <f t="shared" si="19"/>
        <v>3486.8803203233138</v>
      </c>
      <c r="AG26" s="12">
        <f>AE26-'Surv-rate CEA'!Y24*'Unit cost and utilities'!$H$12-('Surv-rate CEA'!X23-'Surv-rate CEA'!X24)*'Unit cost and utilities'!$G$14</f>
        <v>3096.4309807675331</v>
      </c>
      <c r="AH26" s="12">
        <f t="shared" si="20"/>
        <v>2992.8834384189363</v>
      </c>
      <c r="AI26" s="12">
        <f>'Surv-rate CEA'!AC24*'Unit cost and utilities'!$G$5+'Surv-rate CEA'!AB24*'Unit cost and utilities'!$H$5+('Surv-rate CEA'!AA23-'Surv-rate CEA'!AA24)*'Unit cost and utilities'!$G$14</f>
        <v>2354.3880661740441</v>
      </c>
      <c r="AJ26" s="12">
        <f t="shared" si="21"/>
        <v>2275.6551315465917</v>
      </c>
      <c r="AK26" s="12">
        <f>AI26-'Surv-rate CEA'!AB24*'Unit cost and utilities'!$H$5-('Surv-rate CEA'!AA23-'Surv-rate CEA'!AA24)*'Unit cost and utilities'!$G$14</f>
        <v>763.45024941758584</v>
      </c>
      <c r="AL26" s="12">
        <f t="shared" si="22"/>
        <v>737.91976043732802</v>
      </c>
      <c r="AM26" s="12">
        <f>'Surv-rate CEA'!AF24*'Unit cost and utilities'!$G$9+'Surv-rate CEA'!AE24*'Unit cost and utilities'!$H$9+('Surv-rate CEA'!AD23-'Surv-rate CEA'!AD24)*'Unit cost and utilities'!G33</f>
        <v>6849.3408597621583</v>
      </c>
      <c r="AN26" s="12">
        <f t="shared" si="23"/>
        <v>6620.2925079205179</v>
      </c>
      <c r="AO26" s="12">
        <f>AM26-'Surv-rate CEA'!AE24*'Unit cost and utilities'!$H$9-('Surv-rate CEA'!AD23-'Surv-rate CEA'!AD24)*'Unit cost and utilities'!G33</f>
        <v>6426.7607041959609</v>
      </c>
      <c r="AP26" s="12">
        <f t="shared" si="24"/>
        <v>6211.8438272122939</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5748.7875845147973</v>
      </c>
      <c r="AV26" s="12">
        <f t="shared" si="27"/>
        <v>5556.542761504701</v>
      </c>
      <c r="AW26" s="12">
        <f>AU26-'Surv-rate CEA'!AK24*'Unit cost and utilities'!$H$8-('Surv-rate CEA'!AJ23-'Surv-rate CEA'!AJ24)*'Unit cost and utilities'!$G$14</f>
        <v>5118.6734526250775</v>
      </c>
      <c r="AX26" s="12">
        <f t="shared" si="28"/>
        <v>4947.5002343630149</v>
      </c>
      <c r="AY26" s="12">
        <f>'Surv-rate CEA'!AO24*'Unit cost and utilities'!$G$5+'Surv-rate CEA'!AN24*'Unit cost and utilities'!$H$5+('Surv-rate CEA'!AM23-'Surv-rate CEA'!AM24)*'Unit cost and utilities'!$G$14</f>
        <v>2354.3880661740441</v>
      </c>
      <c r="AZ26" s="12">
        <f t="shared" si="29"/>
        <v>2275.6551315465917</v>
      </c>
      <c r="BA26" s="12">
        <f>AY26-'Surv-rate CEA'!AN24*'Unit cost and utilities'!$H$5-('Surv-rate CEA'!AM23-'Surv-rate CEA'!AM24)*'Unit cost and utilities'!$G$14</f>
        <v>763.45024941758584</v>
      </c>
      <c r="BB26" s="12">
        <f t="shared" si="30"/>
        <v>737.91976043732802</v>
      </c>
    </row>
    <row r="27" spans="1:54">
      <c r="A27" s="12">
        <v>22</v>
      </c>
      <c r="B27" s="12">
        <f t="shared" si="31"/>
        <v>1.2082191780821918</v>
      </c>
      <c r="C27" s="12">
        <f>'Surv-rate CEA'!D25*'Unit cost and utilities'!$G$7+'Surv-rate CEA'!E25*'Unit cost and utilities'!$H$7+'Unit cost and utilities'!$G$14*('Surv-rate CEA'!C24-'Surv-rate CEA'!C25)</f>
        <v>5937.1313125184615</v>
      </c>
      <c r="D27" s="12">
        <f t="shared" si="5"/>
        <v>5728.8371011987119</v>
      </c>
      <c r="E27" s="12">
        <f>C27-'Surv-rate CEA'!E25*'Unit cost and utilities'!$H$7-'Unit cost and utilities'!$G$14*('Surv-rate CEA'!C24-'Surv-rate CEA'!C25)</f>
        <v>5399.681770999925</v>
      </c>
      <c r="F27" s="12">
        <f t="shared" si="6"/>
        <v>5210.2430679184254</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3448.8749857442035</v>
      </c>
      <c r="L27" s="12">
        <f t="shared" si="9"/>
        <v>3327.8770395506785</v>
      </c>
      <c r="M27" s="12">
        <f>K27-'Surv-rate CEA'!J25*'Unit cost and utilities'!$H$10-('Surv-rate CEA'!I24-'Surv-rate CEA'!I25)*'Unit cost and utilities'!$G$14</f>
        <v>2954.4909183458226</v>
      </c>
      <c r="N27" s="12">
        <f t="shared" si="10"/>
        <v>2850.8376010626716</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5485.1218944456214</v>
      </c>
      <c r="T27" s="12">
        <f t="shared" si="13"/>
        <v>5292.6856691279772</v>
      </c>
      <c r="U27" s="12">
        <f>S27-'Surv-rate CEA'!P25*'Unit cost and utilities'!$H$11-('Surv-rate CEA'!O24-'Surv-rate CEA'!O25)*'Unit cost and utilities'!$G$14</f>
        <v>4990.73782704724</v>
      </c>
      <c r="V27" s="12">
        <f t="shared" si="14"/>
        <v>4815.6462306399708</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5972.079476443455</v>
      </c>
      <c r="AB27" s="12">
        <f t="shared" si="17"/>
        <v>5762.5591678961637</v>
      </c>
      <c r="AC27" s="12">
        <f>AA27-'Surv-rate CEA'!V25*'Unit cost and utilities'!$H$6-('Surv-rate CEA'!U24-'Surv-rate CEA'!U25)*'Unit cost and utilities'!$G$14</f>
        <v>5421.5140409765863</v>
      </c>
      <c r="AD27" s="12">
        <f t="shared" si="18"/>
        <v>5231.3093896253358</v>
      </c>
      <c r="AE27" s="12">
        <f>'Surv-rate CEA'!Z25*'Unit cost and utilities'!$G$12+'Surv-rate CEA'!Y25*'Unit cost and utilities'!$H$12+('Surv-rate CEA'!X24-'Surv-rate CEA'!X25)*'Unit cost and utilities'!$G$14</f>
        <v>3448.8749857442035</v>
      </c>
      <c r="AF27" s="12">
        <f t="shared" si="19"/>
        <v>3327.8770395506785</v>
      </c>
      <c r="AG27" s="12">
        <f>AE27-'Surv-rate CEA'!Y25*'Unit cost and utilities'!$H$12-('Surv-rate CEA'!X24-'Surv-rate CEA'!X25)*'Unit cost and utilities'!$G$14</f>
        <v>2954.4909183458226</v>
      </c>
      <c r="AH27" s="12">
        <f t="shared" si="20"/>
        <v>2850.8376010626716</v>
      </c>
      <c r="AI27" s="12">
        <f>'Surv-rate CEA'!AC25*'Unit cost and utilities'!$G$5+'Surv-rate CEA'!AB25*'Unit cost and utilities'!$H$5+('Surv-rate CEA'!AA24-'Surv-rate CEA'!AA25)*'Unit cost and utilities'!$G$14</f>
        <v>2201.2936261138093</v>
      </c>
      <c r="AJ27" s="12">
        <f t="shared" si="21"/>
        <v>2124.0649620336021</v>
      </c>
      <c r="AK27" s="12">
        <f>AI27-'Surv-rate CEA'!AB25*'Unit cost and utilities'!$H$5-('Surv-rate CEA'!AA24-'Surv-rate CEA'!AA25)*'Unit cost and utilities'!$G$14</f>
        <v>649.57675425164598</v>
      </c>
      <c r="AL27" s="12">
        <f t="shared" si="22"/>
        <v>626.78745238237411</v>
      </c>
      <c r="AM27" s="12">
        <f>'Surv-rate CEA'!AF25*'Unit cost and utilities'!$G$9+'Surv-rate CEA'!AE25*'Unit cost and utilities'!$H$9+('Surv-rate CEA'!AD24-'Surv-rate CEA'!AD25)*'Unit cost and utilities'!G34</f>
        <v>6540.0102031456172</v>
      </c>
      <c r="AN27" s="12">
        <f t="shared" si="23"/>
        <v>6310.5650055271935</v>
      </c>
      <c r="AO27" s="12">
        <f>AM27-'Surv-rate CEA'!AE25*'Unit cost and utilities'!$H$9-('Surv-rate CEA'!AD24-'Surv-rate CEA'!AD25)*'Unit cost and utilities'!G34</f>
        <v>6129.7290907727356</v>
      </c>
      <c r="AP27" s="12">
        <f t="shared" si="24"/>
        <v>5914.6779121211666</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5310.6998861423699</v>
      </c>
      <c r="AV27" s="12">
        <f t="shared" si="27"/>
        <v>5124.3829620063807</v>
      </c>
      <c r="AW27" s="12">
        <f>AU27-'Surv-rate CEA'!AK25*'Unit cost and utilities'!$H$8-('Surv-rate CEA'!AJ24-'Surv-rate CEA'!AJ25)*'Unit cost and utilities'!$G$14</f>
        <v>4704.2893019950479</v>
      </c>
      <c r="AX27" s="12">
        <f t="shared" si="28"/>
        <v>4539.2472676521456</v>
      </c>
      <c r="AY27" s="12">
        <f>'Surv-rate CEA'!AO25*'Unit cost and utilities'!$G$5+'Surv-rate CEA'!AN25*'Unit cost and utilities'!$H$5+('Surv-rate CEA'!AM24-'Surv-rate CEA'!AM25)*'Unit cost and utilities'!$G$14</f>
        <v>2201.2936261138093</v>
      </c>
      <c r="AZ27" s="12">
        <f t="shared" si="29"/>
        <v>2124.0649620336021</v>
      </c>
      <c r="BA27" s="12">
        <f>AY27-'Surv-rate CEA'!AN25*'Unit cost and utilities'!$H$5-('Surv-rate CEA'!AM24-'Surv-rate CEA'!AM25)*'Unit cost and utilities'!$G$14</f>
        <v>649.57675425164598</v>
      </c>
      <c r="BB27" s="12">
        <f t="shared" si="30"/>
        <v>626.78745238237411</v>
      </c>
    </row>
    <row r="28" spans="1:54">
      <c r="A28" s="12">
        <v>23</v>
      </c>
      <c r="B28" s="12">
        <f t="shared" si="31"/>
        <v>1.2657534246575342</v>
      </c>
      <c r="C28" s="12">
        <f>'Surv-rate CEA'!D26*'Unit cost and utilities'!$G$7+'Surv-rate CEA'!E26*'Unit cost and utilities'!$H$7+'Unit cost and utilities'!$G$14*('Surv-rate CEA'!C25-'Surv-rate CEA'!C26)</f>
        <v>5756.3276638007637</v>
      </c>
      <c r="D28" s="12">
        <f t="shared" si="5"/>
        <v>5544.938656252596</v>
      </c>
      <c r="E28" s="12">
        <f>C28-'Surv-rate CEA'!E26*'Unit cost and utilities'!$H$7-'Unit cost and utilities'!$G$14*('Surv-rate CEA'!C25-'Surv-rate CEA'!C26)</f>
        <v>5249.1280258358311</v>
      </c>
      <c r="F28" s="12">
        <f t="shared" si="6"/>
        <v>5056.3648565582043</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3299.552116068633</v>
      </c>
      <c r="L28" s="12">
        <f t="shared" si="9"/>
        <v>3178.3830152275823</v>
      </c>
      <c r="M28" s="12">
        <f>K28-'Surv-rate CEA'!J26*'Unit cost and utilities'!$H$10-('Surv-rate CEA'!I25-'Surv-rate CEA'!I26)*'Unit cost and utilities'!$G$14</f>
        <v>2822.0579463623299</v>
      </c>
      <c r="N28" s="12">
        <f t="shared" si="10"/>
        <v>2718.423813045627</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5244.5256929966999</v>
      </c>
      <c r="T28" s="12">
        <f t="shared" si="13"/>
        <v>5051.9315346976164</v>
      </c>
      <c r="U28" s="12">
        <f>S28-'Surv-rate CEA'!P26*'Unit cost and utilities'!$H$11-('Surv-rate CEA'!O25-'Surv-rate CEA'!O26)*'Unit cost and utilities'!$G$14</f>
        <v>4767.0315232903968</v>
      </c>
      <c r="V28" s="12">
        <f t="shared" si="14"/>
        <v>4591.972332515661</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5611.5844859218987</v>
      </c>
      <c r="AB28" s="12">
        <f t="shared" si="17"/>
        <v>5405.510866674781</v>
      </c>
      <c r="AC28" s="12">
        <f>AA28-'Surv-rate CEA'!V26*'Unit cost and utilities'!$H$6-('Surv-rate CEA'!U25-'Surv-rate CEA'!U26)*'Unit cost and utilities'!$G$14</f>
        <v>5070.2244679780797</v>
      </c>
      <c r="AD28" s="12">
        <f t="shared" si="18"/>
        <v>4884.0311549961971</v>
      </c>
      <c r="AE28" s="12">
        <f>'Surv-rate CEA'!Z26*'Unit cost and utilities'!$G$12+'Surv-rate CEA'!Y26*'Unit cost and utilities'!$H$12+('Surv-rate CEA'!X25-'Surv-rate CEA'!X26)*'Unit cost and utilities'!$G$14</f>
        <v>3299.552116068633</v>
      </c>
      <c r="AF28" s="12">
        <f t="shared" si="19"/>
        <v>3178.3830152275823</v>
      </c>
      <c r="AG28" s="12">
        <f>AE28-'Surv-rate CEA'!Y26*'Unit cost and utilities'!$H$12-('Surv-rate CEA'!X25-'Surv-rate CEA'!X26)*'Unit cost and utilities'!$G$14</f>
        <v>2822.0579463623299</v>
      </c>
      <c r="AH28" s="12">
        <f t="shared" si="20"/>
        <v>2718.423813045627</v>
      </c>
      <c r="AI28" s="12">
        <f>'Surv-rate CEA'!AC26*'Unit cost and utilities'!$G$5+'Surv-rate CEA'!AB26*'Unit cost and utilities'!$H$5+('Surv-rate CEA'!AA25-'Surv-rate CEA'!AA26)*'Unit cost and utilities'!$G$14</f>
        <v>2060.0369658038026</v>
      </c>
      <c r="AJ28" s="12">
        <f t="shared" si="21"/>
        <v>1984.3864477743484</v>
      </c>
      <c r="AK28" s="12">
        <f>AI28-'Surv-rate CEA'!AB26*'Unit cost and utilities'!$H$5-('Surv-rate CEA'!AA25-'Surv-rate CEA'!AA26)*'Unit cost and utilities'!$G$14</f>
        <v>552.09474332154184</v>
      </c>
      <c r="AL28" s="12">
        <f t="shared" si="22"/>
        <v>531.82022687988353</v>
      </c>
      <c r="AM28" s="12">
        <f>'Surv-rate CEA'!AF26*'Unit cost and utilities'!$G$9+'Surv-rate CEA'!AE26*'Unit cost and utilities'!$H$9+('Surv-rate CEA'!AD25-'Surv-rate CEA'!AD26)*'Unit cost and utilities'!G35</f>
        <v>6247.4506345673453</v>
      </c>
      <c r="AN28" s="12">
        <f t="shared" si="23"/>
        <v>6018.0261704854356</v>
      </c>
      <c r="AO28" s="12">
        <f>AM28-'Surv-rate CEA'!AE26*'Unit cost and utilities'!$H$9-('Surv-rate CEA'!AD25-'Surv-rate CEA'!AD26)*'Unit cost and utilities'!G35</f>
        <v>5850.8808526683688</v>
      </c>
      <c r="AP28" s="12">
        <f t="shared" si="24"/>
        <v>5636.0195784386269</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4902.1324814710288</v>
      </c>
      <c r="AV28" s="12">
        <f t="shared" si="27"/>
        <v>4722.1119926019874</v>
      </c>
      <c r="AW28" s="12">
        <f>AU28-'Surv-rate CEA'!AK26*'Unit cost and utilities'!$H$8-('Surv-rate CEA'!AJ25-'Surv-rate CEA'!AJ26)*'Unit cost and utilities'!$G$14</f>
        <v>4322.6724615923986</v>
      </c>
      <c r="AX28" s="12">
        <f t="shared" si="28"/>
        <v>4163.9314213006655</v>
      </c>
      <c r="AY28" s="12">
        <f>'Surv-rate CEA'!AO26*'Unit cost and utilities'!$G$5+'Surv-rate CEA'!AN26*'Unit cost and utilities'!$H$5+('Surv-rate CEA'!AM25-'Surv-rate CEA'!AM26)*'Unit cost and utilities'!$G$14</f>
        <v>2060.0369658038026</v>
      </c>
      <c r="AZ28" s="12">
        <f t="shared" si="29"/>
        <v>1984.3864477743484</v>
      </c>
      <c r="BA28" s="12">
        <f>AY28-'Surv-rate CEA'!AN26*'Unit cost and utilities'!$H$5-('Surv-rate CEA'!AM25-'Surv-rate CEA'!AM26)*'Unit cost and utilities'!$G$14</f>
        <v>552.09474332154184</v>
      </c>
      <c r="BB28" s="12">
        <f t="shared" si="30"/>
        <v>531.82022687988353</v>
      </c>
    </row>
    <row r="29" spans="1:54">
      <c r="A29" s="12">
        <v>24</v>
      </c>
      <c r="B29" s="12">
        <f t="shared" si="31"/>
        <v>1.3232876712328767</v>
      </c>
      <c r="C29" s="12">
        <f>'Surv-rate CEA'!D27*'Unit cost and utilities'!$G$7+'Surv-rate CEA'!E27*'Unit cost and utilities'!$H$7+'Unit cost and utilities'!$G$14*('Surv-rate CEA'!C26-'Surv-rate CEA'!C27)</f>
        <v>5584.5677390694782</v>
      </c>
      <c r="D29" s="12">
        <f t="shared" si="5"/>
        <v>5370.3454398926924</v>
      </c>
      <c r="E29" s="12">
        <f>C29-'Surv-rate CEA'!E27*'Unit cost and utilities'!$H$7-'Unit cost and utilities'!$G$14*('Surv-rate CEA'!C26-'Surv-rate CEA'!C27)</f>
        <v>5108.0017827938182</v>
      </c>
      <c r="F29" s="12">
        <f t="shared" si="6"/>
        <v>4912.0604069817055</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3158.8273001401399</v>
      </c>
      <c r="L29" s="12">
        <f t="shared" si="9"/>
        <v>3037.6556573996809</v>
      </c>
      <c r="M29" s="12">
        <f>K29-'Surv-rate CEA'!J27*'Unit cost and utilities'!$H$10-('Surv-rate CEA'!I26-'Surv-rate CEA'!I27)*'Unit cost and utilities'!$G$14</f>
        <v>2698.2889596775735</v>
      </c>
      <c r="N29" s="12">
        <f t="shared" si="10"/>
        <v>2594.7834258935422</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5018.4987984715162</v>
      </c>
      <c r="T29" s="12">
        <f t="shared" si="13"/>
        <v>4825.9907295831554</v>
      </c>
      <c r="U29" s="12">
        <f>S29-'Surv-rate CEA'!P27*'Unit cost and utilities'!$H$11-('Surv-rate CEA'!O26-'Surv-rate CEA'!O27)*'Unit cost and utilities'!$G$14</f>
        <v>4557.9604580089499</v>
      </c>
      <c r="V29" s="12">
        <f t="shared" si="14"/>
        <v>4383.1184980770167</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5272.38416027946</v>
      </c>
      <c r="AB29" s="12">
        <f t="shared" si="17"/>
        <v>5070.1371270746076</v>
      </c>
      <c r="AC29" s="12">
        <f>AA29-'Surv-rate CEA'!V27*'Unit cost and utilities'!$H$6-('Surv-rate CEA'!U26-'Surv-rate CEA'!U27)*'Unit cost and utilities'!$G$14</f>
        <v>4741.797942008774</v>
      </c>
      <c r="AD29" s="12">
        <f t="shared" si="18"/>
        <v>4559.9040327877665</v>
      </c>
      <c r="AE29" s="12">
        <f>'Surv-rate CEA'!Z27*'Unit cost and utilities'!$G$12+'Surv-rate CEA'!Y27*'Unit cost and utilities'!$H$12+('Surv-rate CEA'!X26-'Surv-rate CEA'!X27)*'Unit cost and utilities'!$G$14</f>
        <v>3158.8273001401399</v>
      </c>
      <c r="AF29" s="12">
        <f t="shared" si="19"/>
        <v>3037.6556573996809</v>
      </c>
      <c r="AG29" s="12">
        <f>AE29-'Surv-rate CEA'!Y27*'Unit cost and utilities'!$H$12-('Surv-rate CEA'!X26-'Surv-rate CEA'!X27)*'Unit cost and utilities'!$G$14</f>
        <v>2698.2889596775735</v>
      </c>
      <c r="AH29" s="12">
        <f t="shared" si="20"/>
        <v>2594.7834258935422</v>
      </c>
      <c r="AI29" s="12">
        <f>'Surv-rate CEA'!AC27*'Unit cost and utilities'!$G$5+'Surv-rate CEA'!AB27*'Unit cost and utilities'!$H$5+('Surv-rate CEA'!AA26-'Surv-rate CEA'!AA27)*'Unit cost and utilities'!$G$14</f>
        <v>1929.5383602131019</v>
      </c>
      <c r="AJ29" s="12">
        <f t="shared" si="21"/>
        <v>1855.5218627529905</v>
      </c>
      <c r="AK29" s="12">
        <f>AI29-'Surv-rate CEA'!AB27*'Unit cost and utilities'!$H$5-('Surv-rate CEA'!AA26-'Surv-rate CEA'!AA27)*'Unit cost and utilities'!$G$14</f>
        <v>468.82339335783865</v>
      </c>
      <c r="AL29" s="12">
        <f t="shared" si="22"/>
        <v>450.83947232302762</v>
      </c>
      <c r="AM29" s="12">
        <f>'Surv-rate CEA'!AF27*'Unit cost and utilities'!$G$9+'Surv-rate CEA'!AE27*'Unit cost and utilities'!$H$9+('Surv-rate CEA'!AD26-'Surv-rate CEA'!AD27)*'Unit cost and utilities'!G36</f>
        <v>5970.5262943121188</v>
      </c>
      <c r="AN29" s="12">
        <f t="shared" si="23"/>
        <v>5741.4987437794234</v>
      </c>
      <c r="AO29" s="12">
        <f>AM29-'Surv-rate CEA'!AE27*'Unit cost and utilities'!$H$9-('Surv-rate CEA'!AD26-'Surv-rate CEA'!AD27)*'Unit cost and utilities'!G36</f>
        <v>5588.8486238286396</v>
      </c>
      <c r="AP29" s="12">
        <f t="shared" si="24"/>
        <v>5374.4621112304276</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4521.5014677451745</v>
      </c>
      <c r="AV29" s="12">
        <f t="shared" si="27"/>
        <v>4348.0580634553062</v>
      </c>
      <c r="AW29" s="12">
        <f>AU29-'Surv-rate CEA'!AK27*'Unit cost and utilities'!$H$8-('Surv-rate CEA'!AJ26-'Surv-rate CEA'!AJ27)*'Unit cost and utilities'!$G$14</f>
        <v>3971.6112030525023</v>
      </c>
      <c r="AX29" s="12">
        <f t="shared" si="28"/>
        <v>3819.2614200241828</v>
      </c>
      <c r="AY29" s="12">
        <f>'Surv-rate CEA'!AO27*'Unit cost and utilities'!$G$5+'Surv-rate CEA'!AN27*'Unit cost and utilities'!$H$5+('Surv-rate CEA'!AM26-'Surv-rate CEA'!AM27)*'Unit cost and utilities'!$G$14</f>
        <v>1929.5383602131019</v>
      </c>
      <c r="AZ29" s="12">
        <f t="shared" si="29"/>
        <v>1855.5218627529905</v>
      </c>
      <c r="BA29" s="12">
        <f>AY29-'Surv-rate CEA'!AN27*'Unit cost and utilities'!$H$5-('Surv-rate CEA'!AM26-'Surv-rate CEA'!AM27)*'Unit cost and utilities'!$G$14</f>
        <v>468.82339335783865</v>
      </c>
      <c r="BB29" s="12">
        <f t="shared" si="30"/>
        <v>450.83947232302762</v>
      </c>
    </row>
    <row r="30" spans="1:54">
      <c r="A30" s="12">
        <v>25</v>
      </c>
      <c r="B30" s="12">
        <f t="shared" si="31"/>
        <v>1.3808219178082193</v>
      </c>
      <c r="C30" s="12">
        <f>'Surv-rate CEA'!D28*'Unit cost and utilities'!$G$7+'Surv-rate CEA'!E28*'Unit cost and utilities'!$H$7+'Unit cost and utilities'!$G$14*('Surv-rate CEA'!C27-'Surv-rate CEA'!C28)</f>
        <v>5421.1302623574293</v>
      </c>
      <c r="D30" s="12">
        <f t="shared" si="5"/>
        <v>5204.3191531618031</v>
      </c>
      <c r="E30" s="12">
        <f>C30-'Surv-rate CEA'!E28*'Unit cost and utilities'!$H$7-'Unit cost and utilities'!$G$14*('Surv-rate CEA'!C27-'Surv-rate CEA'!C28)</f>
        <v>4975.3732824930621</v>
      </c>
      <c r="F30" s="12">
        <f t="shared" si="6"/>
        <v>4776.3896484841434</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3026.0494090464472</v>
      </c>
      <c r="L30" s="12">
        <f t="shared" si="9"/>
        <v>2905.0264678690796</v>
      </c>
      <c r="M30" s="12">
        <f>K30-'Surv-rate CEA'!J28*'Unit cost and utilities'!$H$10-('Surv-rate CEA'!I27-'Surv-rate CEA'!I28)*'Unit cost and utilities'!$G$14</f>
        <v>2582.4330313340438</v>
      </c>
      <c r="N30" s="12">
        <f t="shared" si="10"/>
        <v>2479.1519547226362</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4805.8725401077263</v>
      </c>
      <c r="T30" s="12">
        <f t="shared" si="13"/>
        <v>4613.6678695598448</v>
      </c>
      <c r="U30" s="12">
        <f>S30-'Surv-rate CEA'!P28*'Unit cost and utilities'!$H$11-('Surv-rate CEA'!O27-'Surv-rate CEA'!O28)*'Unit cost and utilities'!$G$14</f>
        <v>4362.2561623953234</v>
      </c>
      <c r="V30" s="12">
        <f t="shared" si="14"/>
        <v>4187.7933564134019</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4953.3917970796383</v>
      </c>
      <c r="AB30" s="12">
        <f t="shared" si="17"/>
        <v>4755.287284214025</v>
      </c>
      <c r="AC30" s="12">
        <f>AA30-'Surv-rate CEA'!V28*'Unit cost and utilities'!$H$6-('Surv-rate CEA'!U27-'Surv-rate CEA'!U28)*'Unit cost and utilities'!$G$14</f>
        <v>4434.9320076164231</v>
      </c>
      <c r="AD30" s="12">
        <f t="shared" si="18"/>
        <v>4257.5626249887555</v>
      </c>
      <c r="AE30" s="12">
        <f>'Surv-rate CEA'!Z28*'Unit cost and utilities'!$G$12+'Surv-rate CEA'!Y28*'Unit cost and utilities'!$H$12+('Surv-rate CEA'!X27-'Surv-rate CEA'!X28)*'Unit cost and utilities'!$G$14</f>
        <v>3026.0494090464472</v>
      </c>
      <c r="AF30" s="12">
        <f t="shared" si="19"/>
        <v>2905.0264678690796</v>
      </c>
      <c r="AG30" s="12">
        <f>AE30-'Surv-rate CEA'!Y28*'Unit cost and utilities'!$H$12-('Surv-rate CEA'!X27-'Surv-rate CEA'!X28)*'Unit cost and utilities'!$G$14</f>
        <v>2582.4330313340438</v>
      </c>
      <c r="AH30" s="12">
        <f t="shared" si="20"/>
        <v>2479.1519547226362</v>
      </c>
      <c r="AI30" s="12">
        <f>'Surv-rate CEA'!AC28*'Unit cost and utilities'!$G$5+'Surv-rate CEA'!AB28*'Unit cost and utilities'!$H$5+('Surv-rate CEA'!AA27-'Surv-rate CEA'!AA28)*'Unit cost and utilities'!$G$14</f>
        <v>1808.8119600598939</v>
      </c>
      <c r="AJ30" s="12">
        <f t="shared" si="21"/>
        <v>1736.4708598819466</v>
      </c>
      <c r="AK30" s="12">
        <f>AI30-'Surv-rate CEA'!AB28*'Unit cost and utilities'!$H$5-('Surv-rate CEA'!AA27-'Surv-rate CEA'!AA28)*'Unit cost and utilities'!$G$14</f>
        <v>397.82110487751885</v>
      </c>
      <c r="AL30" s="12">
        <f t="shared" si="22"/>
        <v>381.91076315250427</v>
      </c>
      <c r="AM30" s="12">
        <f>'Surv-rate CEA'!AF28*'Unit cost and utilities'!$G$9+'Surv-rate CEA'!AE28*'Unit cost and utilities'!$H$9+('Surv-rate CEA'!AD27-'Surv-rate CEA'!AD28)*'Unit cost and utilities'!G37</f>
        <v>5708.1996725273511</v>
      </c>
      <c r="AN30" s="12">
        <f t="shared" si="23"/>
        <v>5479.9075927180411</v>
      </c>
      <c r="AO30" s="12">
        <f>AM30-'Surv-rate CEA'!AE28*'Unit cost and utilities'!$H$9-('Surv-rate CEA'!AD27-'Surv-rate CEA'!AD28)*'Unit cost and utilities'!G37</f>
        <v>5342.3819785189962</v>
      </c>
      <c r="AP30" s="12">
        <f t="shared" si="24"/>
        <v>5128.7203053154944</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4167.2489442655515</v>
      </c>
      <c r="AV30" s="12">
        <f t="shared" si="27"/>
        <v>4000.5852003274708</v>
      </c>
      <c r="AW30" s="12">
        <f>AU30-'Surv-rate CEA'!AK28*'Unit cost and utilities'!$H$8-('Surv-rate CEA'!AJ27-'Surv-rate CEA'!AJ28)*'Unit cost and utilities'!$G$14</f>
        <v>3648.9432181152265</v>
      </c>
      <c r="AX30" s="12">
        <f t="shared" si="28"/>
        <v>3503.0084428517025</v>
      </c>
      <c r="AY30" s="12">
        <f>'Surv-rate CEA'!AO28*'Unit cost and utilities'!$G$5+'Surv-rate CEA'!AN28*'Unit cost and utilities'!$H$5+('Surv-rate CEA'!AM27-'Surv-rate CEA'!AM28)*'Unit cost and utilities'!$G$14</f>
        <v>1808.8119600598939</v>
      </c>
      <c r="AZ30" s="12">
        <f t="shared" si="29"/>
        <v>1736.4708598819466</v>
      </c>
      <c r="BA30" s="12">
        <f>AY30-'Surv-rate CEA'!AN28*'Unit cost and utilities'!$H$5-('Surv-rate CEA'!AM27-'Surv-rate CEA'!AM28)*'Unit cost and utilities'!$G$14</f>
        <v>397.82110487751885</v>
      </c>
      <c r="BB30" s="12">
        <f t="shared" si="30"/>
        <v>381.91076315250427</v>
      </c>
    </row>
    <row r="31" spans="1:54">
      <c r="A31" s="12">
        <v>26</v>
      </c>
      <c r="B31" s="12">
        <f t="shared" si="31"/>
        <v>1.4383561643835616</v>
      </c>
      <c r="C31" s="12">
        <f>'Surv-rate CEA'!D29*'Unit cost and utilities'!$G$7+'Surv-rate CEA'!E29*'Unit cost and utilities'!$H$7+'Unit cost and utilities'!$G$14*('Surv-rate CEA'!C28-'Surv-rate CEA'!C29)</f>
        <v>5265.3920565229419</v>
      </c>
      <c r="D31" s="12">
        <f t="shared" si="5"/>
        <v>5046.2203729949597</v>
      </c>
      <c r="E31" s="12">
        <f>C31-'Surv-rate CEA'!E29*'Unit cost and utilities'!$H$7-'Unit cost and utilities'!$G$14*('Surv-rate CEA'!C28-'Surv-rate CEA'!C29)</f>
        <v>4850.4353448764768</v>
      </c>
      <c r="F31" s="12">
        <f t="shared" si="6"/>
        <v>4648.536213915615</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2900.6307403694632</v>
      </c>
      <c r="L31" s="12">
        <f t="shared" si="9"/>
        <v>2779.8921294863053</v>
      </c>
      <c r="M31" s="12">
        <f>K31-'Surv-rate CEA'!J29*'Unit cost and utilities'!$H$10-('Surv-rate CEA'!I28-'Surv-rate CEA'!I29)*'Unit cost and utilities'!$G$14</f>
        <v>2473.8196599191933</v>
      </c>
      <c r="N31" s="12">
        <f t="shared" si="10"/>
        <v>2370.8470391174001</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4605.5971032430944</v>
      </c>
      <c r="T31" s="12">
        <f t="shared" si="13"/>
        <v>4413.8893519619924</v>
      </c>
      <c r="U31" s="12">
        <f>S31-'Surv-rate CEA'!P29*'Unit cost and utilities'!$H$11-('Surv-rate CEA'!O28-'Surv-rate CEA'!O29)*'Unit cost and utilities'!$G$14</f>
        <v>4178.786022792824</v>
      </c>
      <c r="V31" s="12">
        <f t="shared" si="14"/>
        <v>4004.8442615930871</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4653.5322346339744</v>
      </c>
      <c r="AB31" s="12">
        <f t="shared" si="17"/>
        <v>4459.8291858832272</v>
      </c>
      <c r="AC31" s="12">
        <f>AA31-'Surv-rate CEA'!V29*'Unit cost and utilities'!$H$6-('Surv-rate CEA'!U28-'Surv-rate CEA'!U29)*'Unit cost and utilities'!$G$14</f>
        <v>4148.3488596158932</v>
      </c>
      <c r="AD31" s="12">
        <f t="shared" si="18"/>
        <v>3975.6740438256702</v>
      </c>
      <c r="AE31" s="12">
        <f>'Surv-rate CEA'!Z29*'Unit cost and utilities'!$G$12+'Surv-rate CEA'!Y29*'Unit cost and utilities'!$H$12+('Surv-rate CEA'!X28-'Surv-rate CEA'!X29)*'Unit cost and utilities'!$G$14</f>
        <v>2900.6307403694632</v>
      </c>
      <c r="AF31" s="12">
        <f t="shared" si="19"/>
        <v>2779.8921294863053</v>
      </c>
      <c r="AG31" s="12">
        <f>AE31-'Surv-rate CEA'!Y29*'Unit cost and utilities'!$H$12-('Surv-rate CEA'!X28-'Surv-rate CEA'!X29)*'Unit cost and utilities'!$G$14</f>
        <v>2473.8196599191933</v>
      </c>
      <c r="AH31" s="12">
        <f t="shared" si="20"/>
        <v>2370.8470391174001</v>
      </c>
      <c r="AI31" s="12">
        <f>'Surv-rate CEA'!AC29*'Unit cost and utilities'!$G$5+'Surv-rate CEA'!AB29*'Unit cost and utilities'!$H$5+('Surv-rate CEA'!AA28-'Surv-rate CEA'!AA29)*'Unit cost and utilities'!$G$14</f>
        <v>1696.9640372658214</v>
      </c>
      <c r="AJ31" s="12">
        <f t="shared" si="21"/>
        <v>1626.3279932749019</v>
      </c>
      <c r="AK31" s="12">
        <f>AI31-'Surv-rate CEA'!AB29*'Unit cost and utilities'!$H$5-('Surv-rate CEA'!AA28-'Surv-rate CEA'!AA29)*'Unit cost and utilities'!$G$14</f>
        <v>337.37424402731097</v>
      </c>
      <c r="AL31" s="12">
        <f t="shared" si="22"/>
        <v>323.33105783173733</v>
      </c>
      <c r="AM31" s="12">
        <f>'Surv-rate CEA'!AF29*'Unit cost and utilities'!$G$9+'Surv-rate CEA'!AE29*'Unit cost and utilities'!$H$9+('Surv-rate CEA'!AD28-'Surv-rate CEA'!AD29)*'Unit cost and utilities'!G38</f>
        <v>5459.5224197675043</v>
      </c>
      <c r="AN31" s="12">
        <f t="shared" si="23"/>
        <v>5232.2700694858468</v>
      </c>
      <c r="AO31" s="12">
        <f>AM31-'Surv-rate CEA'!AE29*'Unit cost and utilities'!$H$9-('Surv-rate CEA'!AD28-'Surv-rate CEA'!AD29)*'Unit cost and utilities'!G38</f>
        <v>5110.3372996831986</v>
      </c>
      <c r="AP31" s="12">
        <f t="shared" si="24"/>
        <v>4897.6197627279271</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3837.862299339381</v>
      </c>
      <c r="AV31" s="12">
        <f t="shared" si="27"/>
        <v>3678.1114712405047</v>
      </c>
      <c r="AW31" s="12">
        <f>AU31-'Surv-rate CEA'!AK29*'Unit cost and utilities'!$H$8-('Surv-rate CEA'!AJ28-'Surv-rate CEA'!AJ29)*'Unit cost and utilities'!$G$14</f>
        <v>3352.5826018796579</v>
      </c>
      <c r="AX31" s="12">
        <f t="shared" si="28"/>
        <v>3213.0315171488819</v>
      </c>
      <c r="AY31" s="12">
        <f>'Surv-rate CEA'!AO29*'Unit cost and utilities'!$G$5+'Surv-rate CEA'!AN29*'Unit cost and utilities'!$H$5+('Surv-rate CEA'!AM28-'Surv-rate CEA'!AM29)*'Unit cost and utilities'!$G$14</f>
        <v>1696.9640372658214</v>
      </c>
      <c r="AZ31" s="12">
        <f t="shared" si="29"/>
        <v>1626.3279932749019</v>
      </c>
      <c r="BA31" s="12">
        <f>AY31-'Surv-rate CEA'!AN29*'Unit cost and utilities'!$H$5-('Surv-rate CEA'!AM28-'Surv-rate CEA'!AM29)*'Unit cost and utilities'!$G$14</f>
        <v>337.37424402731097</v>
      </c>
      <c r="BB31" s="12">
        <f t="shared" si="30"/>
        <v>323.33105783173733</v>
      </c>
    </row>
    <row r="32" spans="1:54">
      <c r="A32" s="12">
        <v>27</v>
      </c>
      <c r="B32" s="12">
        <f t="shared" si="31"/>
        <v>1.4958904109589042</v>
      </c>
      <c r="C32" s="12">
        <f>'Surv-rate CEA'!D30*'Unit cost and utilities'!$G$7+'Surv-rate CEA'!E30*'Unit cost and utilities'!$H$7+'Unit cost and utilities'!$G$14*('Surv-rate CEA'!C29-'Surv-rate CEA'!C30)</f>
        <v>5116.8107275084712</v>
      </c>
      <c r="D32" s="12">
        <f t="shared" si="5"/>
        <v>4895.4911662622026</v>
      </c>
      <c r="E32" s="12">
        <f>C32-'Surv-rate CEA'!E30*'Unit cost and utilities'!$H$7-'Unit cost and utilities'!$G$14*('Surv-rate CEA'!C29-'Surv-rate CEA'!C30)</f>
        <v>4732.4835249214557</v>
      </c>
      <c r="F32" s="12">
        <f t="shared" si="6"/>
        <v>4527.7874294200265</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2782.0395154885596</v>
      </c>
      <c r="L32" s="12">
        <f t="shared" si="9"/>
        <v>2661.7067930707572</v>
      </c>
      <c r="M32" s="12">
        <f>K32-'Surv-rate CEA'!J30*'Unit cost and utilities'!$H$10-('Surv-rate CEA'!I29-'Surv-rate CEA'!I30)*'Unit cost and utilities'!$G$14</f>
        <v>2371.8486791799078</v>
      </c>
      <c r="N32" s="12">
        <f t="shared" si="10"/>
        <v>2269.2581131078564</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4416.7270722848716</v>
      </c>
      <c r="T32" s="12">
        <f t="shared" si="13"/>
        <v>4225.6885231105925</v>
      </c>
      <c r="U32" s="12">
        <f>S32-'Surv-rate CEA'!P30*'Unit cost and utilities'!$H$11-('Surv-rate CEA'!O29-'Surv-rate CEA'!O30)*'Unit cost and utilities'!$G$14</f>
        <v>4006.5362359762198</v>
      </c>
      <c r="V32" s="12">
        <f t="shared" si="14"/>
        <v>3833.2398431476918</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4371.7536861035524</v>
      </c>
      <c r="AB32" s="12">
        <f t="shared" si="17"/>
        <v>4182.6603896711613</v>
      </c>
      <c r="AC32" s="12">
        <f>AA32-'Surv-rate CEA'!V30*'Unit cost and utilities'!$H$6-('Surv-rate CEA'!U29-'Surv-rate CEA'!U30)*'Unit cost and utilities'!$G$14</f>
        <v>3880.807749190742</v>
      </c>
      <c r="AD32" s="12">
        <f t="shared" si="18"/>
        <v>3712.9495433527791</v>
      </c>
      <c r="AE32" s="12">
        <f>'Surv-rate CEA'!Z30*'Unit cost and utilities'!$G$12+'Surv-rate CEA'!Y30*'Unit cost and utilities'!$H$12+('Surv-rate CEA'!X29-'Surv-rate CEA'!X30)*'Unit cost and utilities'!$G$14</f>
        <v>2782.0395154885596</v>
      </c>
      <c r="AF32" s="12">
        <f t="shared" si="19"/>
        <v>2661.7067930707572</v>
      </c>
      <c r="AG32" s="12">
        <f>AE32-'Surv-rate CEA'!Y30*'Unit cost and utilities'!$H$12-('Surv-rate CEA'!X29-'Surv-rate CEA'!X30)*'Unit cost and utilities'!$G$14</f>
        <v>2371.8486791799078</v>
      </c>
      <c r="AH32" s="12">
        <f t="shared" si="20"/>
        <v>2269.2581131078564</v>
      </c>
      <c r="AI32" s="12">
        <f>'Surv-rate CEA'!AC30*'Unit cost and utilities'!$G$5+'Surv-rate CEA'!AB30*'Unit cost and utilities'!$H$5+('Surv-rate CEA'!AA29-'Surv-rate CEA'!AA30)*'Unit cost and utilities'!$G$14</f>
        <v>1593.1885965484487</v>
      </c>
      <c r="AJ32" s="12">
        <f t="shared" si="21"/>
        <v>1524.2777417312029</v>
      </c>
      <c r="AK32" s="12">
        <f>AI32-'Surv-rate CEA'!AB30*'Unit cost and utilities'!$H$5-('Surv-rate CEA'!AA29-'Surv-rate CEA'!AA30)*'Unit cost and utilities'!$G$14</f>
        <v>285.98121843233963</v>
      </c>
      <c r="AL32" s="12">
        <f t="shared" si="22"/>
        <v>273.61155280295685</v>
      </c>
      <c r="AM32" s="12">
        <f>'Surv-rate CEA'!AF30*'Unit cost and utilities'!$G$9+'Surv-rate CEA'!AE30*'Unit cost and utilities'!$H$9+('Surv-rate CEA'!AD29-'Surv-rate CEA'!AD30)*'Unit cost and utilities'!G39</f>
        <v>5223.6267520000065</v>
      </c>
      <c r="AN32" s="12">
        <f t="shared" si="23"/>
        <v>4997.6870324298343</v>
      </c>
      <c r="AO32" s="12">
        <f>AM32-'Surv-rate CEA'!AE30*'Unit cost and utilities'!$H$9-('Surv-rate CEA'!AD29-'Surv-rate CEA'!AD30)*'Unit cost and utilities'!G39</f>
        <v>4891.6682586979796</v>
      </c>
      <c r="AP32" s="12">
        <f t="shared" si="24"/>
        <v>4680.0868791177154</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3531.8860128079823</v>
      </c>
      <c r="AV32" s="12">
        <f t="shared" si="27"/>
        <v>3379.11986523013</v>
      </c>
      <c r="AW32" s="12">
        <f>AU32-'Surv-rate CEA'!AK30*'Unit cost and utilities'!$H$8-('Surv-rate CEA'!AJ29-'Surv-rate CEA'!AJ30)*'Unit cost and utilities'!$G$14</f>
        <v>3080.5378790964942</v>
      </c>
      <c r="AX32" s="12">
        <f t="shared" si="28"/>
        <v>2947.2940817172371</v>
      </c>
      <c r="AY32" s="12">
        <f>'Surv-rate CEA'!AO30*'Unit cost and utilities'!$G$5+'Surv-rate CEA'!AN30*'Unit cost and utilities'!$H$5+('Surv-rate CEA'!AM29-'Surv-rate CEA'!AM30)*'Unit cost and utilities'!$G$14</f>
        <v>1593.1885965484487</v>
      </c>
      <c r="AZ32" s="12">
        <f t="shared" si="29"/>
        <v>1524.2777417312029</v>
      </c>
      <c r="BA32" s="12">
        <f>AY32-'Surv-rate CEA'!AN30*'Unit cost and utilities'!$H$5-('Surv-rate CEA'!AM29-'Surv-rate CEA'!AM30)*'Unit cost and utilities'!$G$14</f>
        <v>285.98121843233963</v>
      </c>
      <c r="BB32" s="12">
        <f t="shared" si="30"/>
        <v>273.61155280295685</v>
      </c>
    </row>
    <row r="33" spans="1:54">
      <c r="A33" s="12">
        <v>28</v>
      </c>
      <c r="B33" s="12">
        <f t="shared" si="31"/>
        <v>1.5534246575342465</v>
      </c>
      <c r="C33" s="12">
        <f>'Surv-rate CEA'!D31*'Unit cost and utilities'!$G$7+'Surv-rate CEA'!E31*'Unit cost and utilities'!$H$7+'Unit cost and utilities'!$G$14*('Surv-rate CEA'!C30-'Surv-rate CEA'!C31)</f>
        <v>4974.9107257694905</v>
      </c>
      <c r="D33" s="12">
        <f t="shared" si="5"/>
        <v>4751.6411024593608</v>
      </c>
      <c r="E33" s="12">
        <f>C33-'Surv-rate CEA'!E31*'Unit cost and utilities'!$H$7-'Unit cost and utilities'!$G$14*('Surv-rate CEA'!C30-'Surv-rate CEA'!C31)</f>
        <v>4620.9000204771992</v>
      </c>
      <c r="F33" s="12">
        <f t="shared" si="6"/>
        <v>4413.5180866504097</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2669.7933798061172</v>
      </c>
      <c r="L33" s="12">
        <f t="shared" si="9"/>
        <v>2549.9753981210306</v>
      </c>
      <c r="M33" s="12">
        <f>K33-'Surv-rate CEA'!J31*'Unit cost and utilities'!$H$10-('Surv-rate CEA'!I30-'Surv-rate CEA'!I31)*'Unit cost and utilities'!$G$14</f>
        <v>2275.9815837739402</v>
      </c>
      <c r="N33" s="12">
        <f t="shared" si="10"/>
        <v>2173.8375295625151</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4238.4089526086927</v>
      </c>
      <c r="T33" s="12">
        <f t="shared" si="13"/>
        <v>4048.1928819199361</v>
      </c>
      <c r="U33" s="12">
        <f>S33-'Surv-rate CEA'!P31*'Unit cost and utilities'!$H$11-('Surv-rate CEA'!O30-'Surv-rate CEA'!O31)*'Unit cost and utilities'!$G$14</f>
        <v>3844.5971565765158</v>
      </c>
      <c r="V33" s="12">
        <f t="shared" si="14"/>
        <v>3672.0550133614202</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4107.036179865212</v>
      </c>
      <c r="AB33" s="12">
        <f t="shared" si="17"/>
        <v>3922.7160038166767</v>
      </c>
      <c r="AC33" s="12">
        <f>AA33-'Surv-rate CEA'!V31*'Unit cost and utilities'!$H$6-('Surv-rate CEA'!U30-'Surv-rate CEA'!U31)*'Unit cost and utilities'!$G$14</f>
        <v>3631.1136489464279</v>
      </c>
      <c r="AD33" s="12">
        <f t="shared" si="18"/>
        <v>3468.1524580255314</v>
      </c>
      <c r="AE33" s="12">
        <f>'Surv-rate CEA'!Z31*'Unit cost and utilities'!$G$12+'Surv-rate CEA'!Y31*'Unit cost and utilities'!$H$12+('Surv-rate CEA'!X30-'Surv-rate CEA'!X31)*'Unit cost and utilities'!$G$14</f>
        <v>2669.7933798061172</v>
      </c>
      <c r="AF33" s="12">
        <f t="shared" si="19"/>
        <v>2549.9753981210306</v>
      </c>
      <c r="AG33" s="12">
        <f>AE33-'Surv-rate CEA'!Y31*'Unit cost and utilities'!$H$12-('Surv-rate CEA'!X30-'Surv-rate CEA'!X31)*'Unit cost and utilities'!$G$14</f>
        <v>2275.9815837739402</v>
      </c>
      <c r="AH33" s="12">
        <f t="shared" si="20"/>
        <v>2173.8375295625151</v>
      </c>
      <c r="AI33" s="12">
        <f>'Surv-rate CEA'!AC31*'Unit cost and utilities'!$G$5+'Surv-rate CEA'!AB31*'Unit cost and utilities'!$H$5+('Surv-rate CEA'!AA30-'Surv-rate CEA'!AA31)*'Unit cost and utilities'!$G$14</f>
        <v>1496.761437158319</v>
      </c>
      <c r="AJ33" s="12">
        <f t="shared" si="21"/>
        <v>1429.5880986442342</v>
      </c>
      <c r="AK33" s="12">
        <f>AI33-'Surv-rate CEA'!AB31*'Unit cost and utilities'!$H$5-('Surv-rate CEA'!AA30-'Surv-rate CEA'!AA31)*'Unit cost and utilities'!$G$14</f>
        <v>242.33411184453578</v>
      </c>
      <c r="AL33" s="12">
        <f t="shared" si="22"/>
        <v>231.45836977614812</v>
      </c>
      <c r="AM33" s="12">
        <f>'Surv-rate CEA'!AF31*'Unit cost and utilities'!$G$9+'Surv-rate CEA'!AE31*'Unit cost and utilities'!$H$9+('Surv-rate CEA'!AD30-'Surv-rate CEA'!AD31)*'Unit cost and utilities'!G40</f>
        <v>4999.7175227475673</v>
      </c>
      <c r="AN33" s="12">
        <f t="shared" si="23"/>
        <v>4775.3345921798546</v>
      </c>
      <c r="AO33" s="12">
        <f>AM33-'Surv-rate CEA'!AE31*'Unit cost and utilities'!$H$9-('Surv-rate CEA'!AD30-'Surv-rate CEA'!AD31)*'Unit cost and utilities'!G40</f>
        <v>4685.4169886360251</v>
      </c>
      <c r="AP33" s="12">
        <f t="shared" si="24"/>
        <v>4475.13958995128</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3247.9279920475201</v>
      </c>
      <c r="AV33" s="12">
        <f t="shared" si="27"/>
        <v>3102.1638368101994</v>
      </c>
      <c r="AW33" s="12">
        <f>AU33-'Surv-rate CEA'!AK31*'Unit cost and utilities'!$H$8-('Surv-rate CEA'!AJ30-'Surv-rate CEA'!AJ31)*'Unit cost and utilities'!$G$14</f>
        <v>2830.9232120702259</v>
      </c>
      <c r="AX33" s="12">
        <f t="shared" si="28"/>
        <v>2703.8738650528362</v>
      </c>
      <c r="AY33" s="12">
        <f>'Surv-rate CEA'!AO31*'Unit cost and utilities'!$G$5+'Surv-rate CEA'!AN31*'Unit cost and utilities'!$H$5+('Surv-rate CEA'!AM30-'Surv-rate CEA'!AM31)*'Unit cost and utilities'!$G$14</f>
        <v>1496.761437158319</v>
      </c>
      <c r="AZ33" s="12">
        <f t="shared" si="29"/>
        <v>1429.5880986442342</v>
      </c>
      <c r="BA33" s="12">
        <f>AY33-'Surv-rate CEA'!AN31*'Unit cost and utilities'!$H$5-('Surv-rate CEA'!AM30-'Surv-rate CEA'!AM31)*'Unit cost and utilities'!$G$14</f>
        <v>242.33411184453578</v>
      </c>
      <c r="BB33" s="12">
        <f t="shared" si="30"/>
        <v>231.45836977614812</v>
      </c>
    </row>
    <row r="34" spans="1:54">
      <c r="A34" s="12">
        <v>29</v>
      </c>
      <c r="B34" s="12">
        <f t="shared" si="31"/>
        <v>1.6109589041095891</v>
      </c>
      <c r="C34" s="12">
        <f>'Surv-rate CEA'!D32*'Unit cost and utilities'!$G$7+'Surv-rate CEA'!E32*'Unit cost and utilities'!$H$7+'Unit cost and utilities'!$G$14*('Surv-rate CEA'!C31-'Surv-rate CEA'!C32)</f>
        <v>4839.2720646978287</v>
      </c>
      <c r="D34" s="12">
        <f t="shared" si="5"/>
        <v>4614.2359389732565</v>
      </c>
      <c r="E34" s="12">
        <f>C34-'Surv-rate CEA'!E32*'Unit cost and utilities'!$H$7-'Unit cost and utilities'!$G$14*('Surv-rate CEA'!C31-'Surv-rate CEA'!C32)</f>
        <v>4515.140530235637</v>
      </c>
      <c r="F34" s="12">
        <f t="shared" si="6"/>
        <v>4305.1771889640477</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2563.4537660384412</v>
      </c>
      <c r="L34" s="12">
        <f t="shared" si="9"/>
        <v>2444.2478821222253</v>
      </c>
      <c r="M34" s="12">
        <f>K34-'Surv-rate CEA'!J32*'Unit cost and utilities'!$H$10-('Surv-rate CEA'!I31-'Surv-rate CEA'!I32)*'Unit cost and utilities'!$G$14</f>
        <v>2185.7340594732518</v>
      </c>
      <c r="N34" s="12">
        <f t="shared" si="10"/>
        <v>2084.0929204688432</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4069.870385635867</v>
      </c>
      <c r="T34" s="12">
        <f t="shared" si="13"/>
        <v>3880.613023879775</v>
      </c>
      <c r="U34" s="12">
        <f>S34-'Surv-rate CEA'!P32*'Unit cost and utilities'!$H$11-('Surv-rate CEA'!O31-'Surv-rate CEA'!O32)*'Unit cost and utilities'!$G$14</f>
        <v>3692.1506790706776</v>
      </c>
      <c r="V34" s="12">
        <f t="shared" si="14"/>
        <v>3520.4580622263929</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3858.3973611894057</v>
      </c>
      <c r="AB34" s="12">
        <f t="shared" si="17"/>
        <v>3678.9739309586457</v>
      </c>
      <c r="AC34" s="12">
        <f>AA34-'Surv-rate CEA'!V32*'Unit cost and utilities'!$H$6-('Surv-rate CEA'!U31-'Surv-rate CEA'!U32)*'Unit cost and utilities'!$G$14</f>
        <v>3398.12301322347</v>
      </c>
      <c r="AD34" s="12">
        <f t="shared" si="18"/>
        <v>3240.1032888914247</v>
      </c>
      <c r="AE34" s="12">
        <f>'Surv-rate CEA'!Z32*'Unit cost and utilities'!$G$12+'Surv-rate CEA'!Y32*'Unit cost and utilities'!$H$12+('Surv-rate CEA'!X31-'Surv-rate CEA'!X32)*'Unit cost and utilities'!$G$14</f>
        <v>2563.4537660384412</v>
      </c>
      <c r="AF34" s="12">
        <f t="shared" si="19"/>
        <v>2444.2478821222253</v>
      </c>
      <c r="AG34" s="12">
        <f>AE34-'Surv-rate CEA'!Y32*'Unit cost and utilities'!$H$12-('Surv-rate CEA'!X31-'Surv-rate CEA'!X32)*'Unit cost and utilities'!$G$14</f>
        <v>2185.7340594732518</v>
      </c>
      <c r="AH34" s="12">
        <f t="shared" si="20"/>
        <v>2084.0929204688432</v>
      </c>
      <c r="AI34" s="12">
        <f>'Surv-rate CEA'!AC32*'Unit cost and utilities'!$G$5+'Surv-rate CEA'!AB32*'Unit cost and utilities'!$H$5+('Surv-rate CEA'!AA31-'Surv-rate CEA'!AA32)*'Unit cost and utilities'!$G$14</f>
        <v>1407.0334324564483</v>
      </c>
      <c r="AJ34" s="12">
        <f t="shared" si="21"/>
        <v>1341.6034776674285</v>
      </c>
      <c r="AK34" s="12">
        <f>AI34-'Surv-rate CEA'!AB32*'Unit cost and utilities'!$H$5-('Surv-rate CEA'!AA31-'Surv-rate CEA'!AA32)*'Unit cost and utilities'!$G$14</f>
        <v>205.29943270347269</v>
      </c>
      <c r="AL34" s="12">
        <f t="shared" si="22"/>
        <v>195.75258591920809</v>
      </c>
      <c r="AM34" s="12">
        <f>'Surv-rate CEA'!AF32*'Unit cost and utilities'!$G$9+'Surv-rate CEA'!AE32*'Unit cost and utilities'!$H$9+('Surv-rate CEA'!AD31-'Surv-rate CEA'!AD32)*'Unit cost and utilities'!G41</f>
        <v>4787.0649822167643</v>
      </c>
      <c r="AN34" s="12">
        <f t="shared" si="23"/>
        <v>4564.456593436892</v>
      </c>
      <c r="AO34" s="12">
        <f>AM34-'Surv-rate CEA'!AE32*'Unit cost and utilities'!$H$9-('Surv-rate CEA'!AD31-'Surv-rate CEA'!AD32)*'Unit cost and utilities'!G41</f>
        <v>4490.705975153599</v>
      </c>
      <c r="AP34" s="12">
        <f t="shared" si="24"/>
        <v>4281.8788910578724</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2984.6620225768202</v>
      </c>
      <c r="AV34" s="12">
        <f t="shared" si="27"/>
        <v>2845.8690865363678</v>
      </c>
      <c r="AW34" s="12">
        <f>AU34-'Surv-rate CEA'!AK32*'Unit cost and utilities'!$H$8-('Surv-rate CEA'!AJ31-'Surv-rate CEA'!AJ32)*'Unit cost and utilities'!$G$14</f>
        <v>2601.9644700882391</v>
      </c>
      <c r="AX34" s="12">
        <f t="shared" si="28"/>
        <v>2480.9677590553765</v>
      </c>
      <c r="AY34" s="12">
        <f>'Surv-rate CEA'!AO32*'Unit cost and utilities'!$G$5+'Surv-rate CEA'!AN32*'Unit cost and utilities'!$H$5+('Surv-rate CEA'!AM31-'Surv-rate CEA'!AM32)*'Unit cost and utilities'!$G$14</f>
        <v>1407.0334324564483</v>
      </c>
      <c r="AZ34" s="12">
        <f t="shared" si="29"/>
        <v>1341.6034776674285</v>
      </c>
      <c r="BA34" s="12">
        <f>AY34-'Surv-rate CEA'!AN32*'Unit cost and utilities'!$H$5-('Surv-rate CEA'!AM31-'Surv-rate CEA'!AM32)*'Unit cost and utilities'!$G$14</f>
        <v>205.29943270347269</v>
      </c>
      <c r="BB34" s="12">
        <f t="shared" si="30"/>
        <v>195.75258591920809</v>
      </c>
    </row>
    <row r="35" spans="1:54">
      <c r="A35" s="12">
        <v>30</v>
      </c>
      <c r="B35" s="12">
        <f t="shared" si="31"/>
        <v>1.6684931506849314</v>
      </c>
      <c r="C35" s="12">
        <f>'Surv-rate CEA'!D33*'Unit cost and utilities'!$G$7+'Surv-rate CEA'!E33*'Unit cost and utilities'!$H$7+'Unit cost and utilities'!$G$14*('Surv-rate CEA'!C32-'Surv-rate CEA'!C33)</f>
        <v>4709.5211450618963</v>
      </c>
      <c r="D35" s="12">
        <f t="shared" si="5"/>
        <v>4482.8884235036794</v>
      </c>
      <c r="E35" s="12">
        <f>C35-'Surv-rate CEA'!E33*'Unit cost and utilities'!$H$7-'Unit cost and utilities'!$G$14*('Surv-rate CEA'!C32-'Surv-rate CEA'!C33)</f>
        <v>4414.7234492323032</v>
      </c>
      <c r="F35" s="12">
        <f t="shared" si="6"/>
        <v>4202.277054066315</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2462.6209984362154</v>
      </c>
      <c r="L35" s="12">
        <f t="shared" si="9"/>
        <v>2344.1141520178248</v>
      </c>
      <c r="M35" s="12">
        <f>K35-'Surv-rate CEA'!J33*'Unit cost and utilities'!$H$10-('Surv-rate CEA'!I32-'Surv-rate CEA'!I33)*'Unit cost and utilities'!$G$14</f>
        <v>2100.6695374460191</v>
      </c>
      <c r="N35" s="12">
        <f t="shared" si="10"/>
        <v>1999.5806072338637</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3910.4108106393255</v>
      </c>
      <c r="T35" s="12">
        <f t="shared" si="13"/>
        <v>3722.2330708801346</v>
      </c>
      <c r="U35" s="12">
        <f>S35-'Surv-rate CEA'!P33*'Unit cost and utilities'!$H$11-('Surv-rate CEA'!O32-'Surv-rate CEA'!O33)*'Unit cost and utilities'!$G$14</f>
        <v>3548.4593496491293</v>
      </c>
      <c r="V35" s="12">
        <f t="shared" si="14"/>
        <v>3377.6995260961735</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3624.8962533817421</v>
      </c>
      <c r="AB35" s="12">
        <f t="shared" si="17"/>
        <v>3450.4581145634288</v>
      </c>
      <c r="AC35" s="12">
        <f>AA35-'Surv-rate CEA'!V33*'Unit cost and utilities'!$H$6-('Surv-rate CEA'!U32-'Surv-rate CEA'!U33)*'Unit cost and utilities'!$G$14</f>
        <v>3180.7472964957474</v>
      </c>
      <c r="AD35" s="12">
        <f t="shared" si="18"/>
        <v>3027.682601765664</v>
      </c>
      <c r="AE35" s="12">
        <f>'Surv-rate CEA'!Z33*'Unit cost and utilities'!$G$12+'Surv-rate CEA'!Y33*'Unit cost and utilities'!$H$12+('Surv-rate CEA'!X32-'Surv-rate CEA'!X33)*'Unit cost and utilities'!$G$14</f>
        <v>2462.6209984362154</v>
      </c>
      <c r="AF35" s="12">
        <f t="shared" si="19"/>
        <v>2344.1141520178248</v>
      </c>
      <c r="AG35" s="12">
        <f>AE35-'Surv-rate CEA'!Y33*'Unit cost and utilities'!$H$12-('Surv-rate CEA'!X32-'Surv-rate CEA'!X33)*'Unit cost and utilities'!$G$14</f>
        <v>2100.6695374460191</v>
      </c>
      <c r="AH35" s="12">
        <f t="shared" si="20"/>
        <v>1999.5806072338637</v>
      </c>
      <c r="AI35" s="12">
        <f>'Surv-rate CEA'!AC33*'Unit cost and utilities'!$G$5+'Surv-rate CEA'!AB33*'Unit cost and utilities'!$H$5+('Surv-rate CEA'!AA32-'Surv-rate CEA'!AA33)*'Unit cost and utilities'!$G$14</f>
        <v>1323.4235567199391</v>
      </c>
      <c r="AJ35" s="12">
        <f t="shared" si="21"/>
        <v>1259.737446562395</v>
      </c>
      <c r="AK35" s="12">
        <f>AI35-'Surv-rate CEA'!AB33*'Unit cost and utilities'!$H$5-('Surv-rate CEA'!AA32-'Surv-rate CEA'!AA33)*'Unit cost and utilities'!$G$14</f>
        <v>173.89902710887924</v>
      </c>
      <c r="AL35" s="12">
        <f t="shared" si="22"/>
        <v>165.53061584665664</v>
      </c>
      <c r="AM35" s="12">
        <f>'Surv-rate CEA'!AF33*'Unit cost and utilities'!$G$9+'Surv-rate CEA'!AE33*'Unit cost and utilities'!$H$9+('Surv-rate CEA'!AD32-'Surv-rate CEA'!AD33)*'Unit cost and utilities'!G42</f>
        <v>4584.9982110343162</v>
      </c>
      <c r="AN35" s="12">
        <f t="shared" si="23"/>
        <v>4364.3578123823627</v>
      </c>
      <c r="AO35" s="12">
        <f>AM35-'Surv-rate CEA'!AE33*'Unit cost and utilities'!$H$9-('Surv-rate CEA'!AD32-'Surv-rate CEA'!AD33)*'Unit cost and utilities'!G42</f>
        <v>4306.730653834763</v>
      </c>
      <c r="AP35" s="12">
        <f t="shared" si="24"/>
        <v>4099.4811142249473</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2740.8275602528092</v>
      </c>
      <c r="AV35" s="12">
        <f t="shared" si="27"/>
        <v>2608.9327900269291</v>
      </c>
      <c r="AW35" s="12">
        <f>AU35-'Surv-rate CEA'!AK33*'Unit cost and utilities'!$H$8-('Surv-rate CEA'!AJ32-'Surv-rate CEA'!AJ33)*'Unit cost and utilities'!$G$14</f>
        <v>2392.0014742517601</v>
      </c>
      <c r="AX35" s="12">
        <f t="shared" si="28"/>
        <v>2276.8929977457437</v>
      </c>
      <c r="AY35" s="12">
        <f>'Surv-rate CEA'!AO33*'Unit cost and utilities'!$G$5+'Surv-rate CEA'!AN33*'Unit cost and utilities'!$H$5+('Surv-rate CEA'!AM32-'Surv-rate CEA'!AM33)*'Unit cost and utilities'!$G$14</f>
        <v>1323.4235567199391</v>
      </c>
      <c r="AZ35" s="12">
        <f t="shared" si="29"/>
        <v>1259.737446562395</v>
      </c>
      <c r="BA35" s="12">
        <f>AY35-'Surv-rate CEA'!AN33*'Unit cost and utilities'!$H$5-('Surv-rate CEA'!AM32-'Surv-rate CEA'!AM33)*'Unit cost and utilities'!$G$14</f>
        <v>173.89902710887924</v>
      </c>
      <c r="BB35" s="12">
        <f t="shared" si="30"/>
        <v>165.53061584665664</v>
      </c>
    </row>
    <row r="36" spans="1:54">
      <c r="A36" s="12">
        <v>31</v>
      </c>
      <c r="B36" s="12">
        <f t="shared" si="31"/>
        <v>1.726027397260274</v>
      </c>
      <c r="C36" s="12">
        <f>'Surv-rate CEA'!D34*'Unit cost and utilities'!$G$7+'Surv-rate CEA'!E34*'Unit cost and utilities'!$H$7+'Unit cost and utilities'!$G$14*('Surv-rate CEA'!C33-'Surv-rate CEA'!C34)</f>
        <v>4585.32326030686</v>
      </c>
      <c r="D36" s="12">
        <f t="shared" si="5"/>
        <v>4357.2507851247092</v>
      </c>
      <c r="E36" s="12">
        <f>C36-'Surv-rate CEA'!E34*'Unit cost and utilities'!$H$7-'Unit cost and utilities'!$G$14*('Surv-rate CEA'!C33-'Surv-rate CEA'!C34)</f>
        <v>4319.2209300881332</v>
      </c>
      <c r="F36" s="12">
        <f t="shared" si="6"/>
        <v>4104.3842975411344</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2366.9300324942037</v>
      </c>
      <c r="L36" s="12">
        <f t="shared" si="9"/>
        <v>2249.1997089274864</v>
      </c>
      <c r="M36" s="12">
        <f>K36-'Surv-rate CEA'!J34*'Unit cost and utilities'!$H$10-('Surv-rate CEA'!I33-'Surv-rate CEA'!I34)*'Unit cost and utilities'!$G$14</f>
        <v>2020.3936197696748</v>
      </c>
      <c r="N36" s="12">
        <f t="shared" si="10"/>
        <v>1919.8999037230863</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3759.3933624947063</v>
      </c>
      <c r="T36" s="12">
        <f t="shared" si="13"/>
        <v>3572.4023695608435</v>
      </c>
      <c r="U36" s="12">
        <f>S36-'Surv-rate CEA'!P34*'Unit cost and utilities'!$H$11-('Surv-rate CEA'!O33-'Surv-rate CEA'!O34)*'Unit cost and utilities'!$G$14</f>
        <v>3412.8569497701774</v>
      </c>
      <c r="V36" s="12">
        <f t="shared" si="14"/>
        <v>3243.1025643564431</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3405.6354516382703</v>
      </c>
      <c r="AB36" s="12">
        <f t="shared" si="17"/>
        <v>3236.2402611732819</v>
      </c>
      <c r="AC36" s="12">
        <f>AA36-'Surv-rate CEA'!V34*'Unit cost and utilities'!$H$6-('Surv-rate CEA'!U33-'Surv-rate CEA'!U34)*'Unit cost and utilities'!$G$14</f>
        <v>2977.9547545247315</v>
      </c>
      <c r="AD36" s="12">
        <f t="shared" si="18"/>
        <v>2829.8322616736041</v>
      </c>
      <c r="AE36" s="12">
        <f>'Surv-rate CEA'!Z34*'Unit cost and utilities'!$G$12+'Surv-rate CEA'!Y34*'Unit cost and utilities'!$H$12+('Surv-rate CEA'!X33-'Surv-rate CEA'!X34)*'Unit cost and utilities'!$G$14</f>
        <v>2366.9300324942037</v>
      </c>
      <c r="AF36" s="12">
        <f t="shared" si="19"/>
        <v>2249.1997089274864</v>
      </c>
      <c r="AG36" s="12">
        <f>AE36-'Surv-rate CEA'!Y34*'Unit cost and utilities'!$H$12-('Surv-rate CEA'!X33-'Surv-rate CEA'!X34)*'Unit cost and utilities'!$G$14</f>
        <v>2020.3936197696748</v>
      </c>
      <c r="AH36" s="12">
        <f t="shared" si="20"/>
        <v>1919.8999037230863</v>
      </c>
      <c r="AI36" s="12">
        <f>'Surv-rate CEA'!AC34*'Unit cost and utilities'!$G$5+'Surv-rate CEA'!AB34*'Unit cost and utilities'!$H$5+('Surv-rate CEA'!AA33-'Surv-rate CEA'!AA34)*'Unit cost and utilities'!$G$14</f>
        <v>1245.4120118257013</v>
      </c>
      <c r="AJ36" s="12">
        <f t="shared" si="21"/>
        <v>1183.4656267981686</v>
      </c>
      <c r="AK36" s="12">
        <f>AI36-'Surv-rate CEA'!AB34*'Unit cost and utilities'!$H$5-('Surv-rate CEA'!AA33-'Surv-rate CEA'!AA34)*'Unit cost and utilities'!$G$14</f>
        <v>147.29183341392718</v>
      </c>
      <c r="AL36" s="12">
        <f t="shared" si="22"/>
        <v>139.9655859251987</v>
      </c>
      <c r="AM36" s="12">
        <f>'Surv-rate CEA'!AF34*'Unit cost and utilities'!$G$9+'Surv-rate CEA'!AE34*'Unit cost and utilities'!$H$9+('Surv-rate CEA'!AD33-'Surv-rate CEA'!AD34)*'Unit cost and utilities'!G43</f>
        <v>4392.8991973138118</v>
      </c>
      <c r="AN36" s="12">
        <f t="shared" si="23"/>
        <v>4174.397831918257</v>
      </c>
      <c r="AO36" s="12">
        <f>AM36-'Surv-rate CEA'!AE34*'Unit cost and utilities'!$H$9-('Surv-rate CEA'!AD33-'Surv-rate CEA'!AD34)*'Unit cost and utilities'!G43</f>
        <v>4132.7526822161562</v>
      </c>
      <c r="AP36" s="12">
        <f t="shared" si="24"/>
        <v>3927.1909191648783</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2515.2278054536641</v>
      </c>
      <c r="AV36" s="12">
        <f t="shared" si="27"/>
        <v>2390.1211992951276</v>
      </c>
      <c r="AW36" s="12">
        <f>AU36-'Surv-rate CEA'!AK34*'Unit cost and utilities'!$H$8-('Surv-rate CEA'!AJ33-'Surv-rate CEA'!AJ34)*'Unit cost and utilities'!$G$14</f>
        <v>2199.4874406243662</v>
      </c>
      <c r="AX36" s="12">
        <f t="shared" si="28"/>
        <v>2090.0856566634066</v>
      </c>
      <c r="AY36" s="12">
        <f>'Surv-rate CEA'!AO34*'Unit cost and utilities'!$G$5+'Surv-rate CEA'!AN34*'Unit cost and utilities'!$H$5+('Surv-rate CEA'!AM33-'Surv-rate CEA'!AM34)*'Unit cost and utilities'!$G$14</f>
        <v>1245.4120118257013</v>
      </c>
      <c r="AZ36" s="12">
        <f t="shared" si="29"/>
        <v>1183.4656267981686</v>
      </c>
      <c r="BA36" s="12">
        <f>AY36-'Surv-rate CEA'!AN34*'Unit cost and utilities'!$H$5-('Surv-rate CEA'!AM33-'Surv-rate CEA'!AM34)*'Unit cost and utilities'!$G$14</f>
        <v>147.29183341392718</v>
      </c>
      <c r="BB36" s="12">
        <f t="shared" si="30"/>
        <v>139.9655859251987</v>
      </c>
    </row>
    <row r="37" spans="1:54">
      <c r="A37" s="12">
        <v>32</v>
      </c>
      <c r="B37" s="12">
        <f t="shared" si="31"/>
        <v>1.7835616438356163</v>
      </c>
      <c r="C37" s="12">
        <f>'Surv-rate CEA'!D35*'Unit cost and utilities'!$G$7+'Surv-rate CEA'!E35*'Unit cost and utilities'!$H$7+'Unit cost and utilities'!$G$14*('Surv-rate CEA'!C34-'Surv-rate CEA'!C35)</f>
        <v>4466.3764519464521</v>
      </c>
      <c r="D37" s="12">
        <f t="shared" si="5"/>
        <v>4237.0085806662792</v>
      </c>
      <c r="E37" s="12">
        <f>C37-'Surv-rate CEA'!E35*'Unit cost and utilities'!$H$7-'Unit cost and utilities'!$G$14*('Surv-rate CEA'!C34-'Surv-rate CEA'!C35)</f>
        <v>4228.2514437946465</v>
      </c>
      <c r="F37" s="12">
        <f t="shared" si="6"/>
        <v>4011.1123281525142</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2276.0467397670091</v>
      </c>
      <c r="L37" s="12">
        <f t="shared" si="9"/>
        <v>2159.1618328964682</v>
      </c>
      <c r="M37" s="12">
        <f>K37-'Surv-rate CEA'!J35*'Unit cost and utilities'!$H$10-('Surv-rate CEA'!I34-'Surv-rate CEA'!I35)*'Unit cost and utilities'!$G$14</f>
        <v>1944.5492470422182</v>
      </c>
      <c r="N37" s="12">
        <f t="shared" si="10"/>
        <v>1844.6881793081802</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3616.2378259945808</v>
      </c>
      <c r="T37" s="12">
        <f t="shared" si="13"/>
        <v>3430.5282734937514</v>
      </c>
      <c r="U37" s="12">
        <f>S37-'Surv-rate CEA'!P35*'Unit cost and utilities'!$H$11-('Surv-rate CEA'!O34-'Surv-rate CEA'!O35)*'Unit cost and utilities'!$G$14</f>
        <v>3284.74033326979</v>
      </c>
      <c r="V37" s="12">
        <f t="shared" si="14"/>
        <v>3116.0546199054629</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3199.7621234493099</v>
      </c>
      <c r="AB37" s="12">
        <f t="shared" si="17"/>
        <v>3035.4404110377532</v>
      </c>
      <c r="AC37" s="12">
        <f>AA37-'Surv-rate CEA'!V35*'Unit cost and utilities'!$H$6-('Surv-rate CEA'!U34-'Surv-rate CEA'!U35)*'Unit cost and utilities'!$G$14</f>
        <v>2788.7709429285337</v>
      </c>
      <c r="AD37" s="12">
        <f t="shared" si="18"/>
        <v>2645.5554165282106</v>
      </c>
      <c r="AE37" s="12">
        <f>'Surv-rate CEA'!Z35*'Unit cost and utilities'!$G$12+'Surv-rate CEA'!Y35*'Unit cost and utilities'!$H$12+('Surv-rate CEA'!X34-'Surv-rate CEA'!X35)*'Unit cost and utilities'!$G$14</f>
        <v>2276.0467397670091</v>
      </c>
      <c r="AF37" s="12">
        <f t="shared" si="19"/>
        <v>2159.1618328964682</v>
      </c>
      <c r="AG37" s="12">
        <f>AE37-'Surv-rate CEA'!Y35*'Unit cost and utilities'!$H$12-('Surv-rate CEA'!X34-'Surv-rate CEA'!X35)*'Unit cost and utilities'!$G$14</f>
        <v>1944.5492470422182</v>
      </c>
      <c r="AH37" s="12">
        <f t="shared" si="20"/>
        <v>1844.6881793081802</v>
      </c>
      <c r="AI37" s="12">
        <f>'Surv-rate CEA'!AC35*'Unit cost and utilities'!$G$5+'Surv-rate CEA'!AB35*'Unit cost and utilities'!$H$5+('Surv-rate CEA'!AA34-'Surv-rate CEA'!AA35)*'Unit cost and utilities'!$G$14</f>
        <v>1172.5336775154019</v>
      </c>
      <c r="AJ37" s="12">
        <f t="shared" si="21"/>
        <v>1112.3189695727215</v>
      </c>
      <c r="AK37" s="12">
        <f>AI37-'Surv-rate CEA'!AB35*'Unit cost and utilities'!$H$5-('Surv-rate CEA'!AA34-'Surv-rate CEA'!AA35)*'Unit cost and utilities'!$G$14</f>
        <v>124.75688476211221</v>
      </c>
      <c r="AL37" s="12">
        <f t="shared" si="22"/>
        <v>118.35007570933722</v>
      </c>
      <c r="AM37" s="12">
        <f>'Surv-rate CEA'!AF35*'Unit cost and utilities'!$G$9+'Surv-rate CEA'!AE35*'Unit cost and utilities'!$H$9+('Surv-rate CEA'!AD34-'Surv-rate CEA'!AD35)*'Unit cost and utilities'!G44</f>
        <v>4210.1975154765669</v>
      </c>
      <c r="AN37" s="12">
        <f t="shared" si="23"/>
        <v>3993.985547635592</v>
      </c>
      <c r="AO37" s="12">
        <f>AM37-'Surv-rate CEA'!AE35*'Unit cost and utilities'!$H$9-('Surv-rate CEA'!AD34-'Surv-rate CEA'!AD35)*'Unit cost and utilities'!G44</f>
        <v>3968.0938435567255</v>
      </c>
      <c r="AP37" s="12">
        <f t="shared" si="24"/>
        <v>3764.3149530559213</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2306.72676826627</v>
      </c>
      <c r="AV37" s="12">
        <f t="shared" si="27"/>
        <v>2188.2663083935581</v>
      </c>
      <c r="AW37" s="12">
        <f>AU37-'Surv-rate CEA'!AK35*'Unit cost and utilities'!$H$8-('Surv-rate CEA'!AJ34-'Surv-rate CEA'!AJ35)*'Unit cost and utilities'!$G$14</f>
        <v>2022.9864141415799</v>
      </c>
      <c r="AX37" s="12">
        <f t="shared" si="28"/>
        <v>1919.0972564692233</v>
      </c>
      <c r="AY37" s="12">
        <f>'Surv-rate CEA'!AO35*'Unit cost and utilities'!$G$5+'Surv-rate CEA'!AN35*'Unit cost and utilities'!$H$5+('Surv-rate CEA'!AM34-'Surv-rate CEA'!AM35)*'Unit cost and utilities'!$G$14</f>
        <v>1172.5336775154019</v>
      </c>
      <c r="AZ37" s="12">
        <f t="shared" si="29"/>
        <v>1112.3189695727215</v>
      </c>
      <c r="BA37" s="12">
        <f>AY37-'Surv-rate CEA'!AN35*'Unit cost and utilities'!$H$5-('Surv-rate CEA'!AM34-'Surv-rate CEA'!AM35)*'Unit cost and utilities'!$G$14</f>
        <v>124.75688476211221</v>
      </c>
      <c r="BB37" s="12">
        <f t="shared" si="30"/>
        <v>118.35007570933722</v>
      </c>
    </row>
    <row r="38" spans="1:54">
      <c r="A38" s="12">
        <v>33</v>
      </c>
      <c r="B38" s="12">
        <f t="shared" si="31"/>
        <v>1.8410958904109589</v>
      </c>
      <c r="C38" s="12">
        <f>'Surv-rate CEA'!D36*'Unit cost and utilities'!$G$7+'Surv-rate CEA'!E36*'Unit cost and utilities'!$H$7+'Unit cost and utilities'!$G$14*('Surv-rate CEA'!C35-'Surv-rate CEA'!C36)</f>
        <v>4352.4064556871317</v>
      </c>
      <c r="D38" s="12">
        <f t="shared" si="5"/>
        <v>4121.8756351206566</v>
      </c>
      <c r="E38" s="12">
        <f>C38-'Surv-rate CEA'!E36*'Unit cost and utilities'!$H$7-'Unit cost and utilities'!$G$14*('Surv-rate CEA'!C35-'Surv-rate CEA'!C36)</f>
        <v>4141.4735536740054</v>
      </c>
      <c r="F38" s="12">
        <f t="shared" si="6"/>
        <v>3922.1150662709501</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2189.6646606387244</v>
      </c>
      <c r="L38" s="12">
        <f t="shared" si="9"/>
        <v>2073.6862482083156</v>
      </c>
      <c r="M38" s="12">
        <f>K38-'Surv-rate CEA'!J36*'Unit cost and utilities'!$H$10-('Surv-rate CEA'!I35-'Surv-rate CEA'!I36)*'Unit cost and utilities'!$G$14</f>
        <v>1872.8124991401751</v>
      </c>
      <c r="N38" s="12">
        <f t="shared" si="10"/>
        <v>1773.6165700398967</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3480.4144944837667</v>
      </c>
      <c r="T38" s="12">
        <f t="shared" si="13"/>
        <v>3296.0698526187125</v>
      </c>
      <c r="U38" s="12">
        <f>S38-'Surv-rate CEA'!P36*'Unit cost and utilities'!$H$11-('Surv-rate CEA'!O35-'Surv-rate CEA'!O36)*'Unit cost and utilities'!$G$14</f>
        <v>3163.5623329852174</v>
      </c>
      <c r="V38" s="12">
        <f t="shared" si="14"/>
        <v>2996.0001744502933</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3006.468110266394</v>
      </c>
      <c r="AB38" s="12">
        <f t="shared" si="17"/>
        <v>2847.2266498184563</v>
      </c>
      <c r="AC38" s="12">
        <f>AA38-'Surv-rate CEA'!V36*'Unit cost and utilities'!$H$6-('Surv-rate CEA'!U35-'Surv-rate CEA'!U36)*'Unit cost and utilities'!$G$14</f>
        <v>2612.2782402296079</v>
      </c>
      <c r="AD38" s="12">
        <f t="shared" si="18"/>
        <v>2473.9155545752865</v>
      </c>
      <c r="AE38" s="12">
        <f>'Surv-rate CEA'!Z36*'Unit cost and utilities'!$G$12+'Surv-rate CEA'!Y36*'Unit cost and utilities'!$H$12+('Surv-rate CEA'!X35-'Surv-rate CEA'!X36)*'Unit cost and utilities'!$G$14</f>
        <v>2189.6646606387244</v>
      </c>
      <c r="AF38" s="12">
        <f t="shared" si="19"/>
        <v>2073.6862482083156</v>
      </c>
      <c r="AG38" s="12">
        <f>AE38-'Surv-rate CEA'!Y36*'Unit cost and utilities'!$H$12-('Surv-rate CEA'!X35-'Surv-rate CEA'!X36)*'Unit cost and utilities'!$G$14</f>
        <v>1872.8124991401751</v>
      </c>
      <c r="AH38" s="12">
        <f t="shared" si="20"/>
        <v>1773.6165700398967</v>
      </c>
      <c r="AI38" s="12">
        <f>'Surv-rate CEA'!AC36*'Unit cost and utilities'!$G$5+'Surv-rate CEA'!AB36*'Unit cost and utilities'!$H$5+('Surv-rate CEA'!AA35-'Surv-rate CEA'!AA36)*'Unit cost and utilities'!$G$14</f>
        <v>1104.3720165358025</v>
      </c>
      <c r="AJ38" s="12">
        <f t="shared" si="21"/>
        <v>1045.8775285382524</v>
      </c>
      <c r="AK38" s="12">
        <f>AI38-'Surv-rate CEA'!AB36*'Unit cost and utilities'!$H$5-('Surv-rate CEA'!AA35-'Surv-rate CEA'!AA36)*'Unit cost and utilities'!$G$14</f>
        <v>105.6777734760046</v>
      </c>
      <c r="AL38" s="12">
        <f t="shared" si="22"/>
        <v>100.08041392719031</v>
      </c>
      <c r="AM38" s="12">
        <f>'Surv-rate CEA'!AF36*'Unit cost and utilities'!$G$9+'Surv-rate CEA'!AE36*'Unit cost and utilities'!$H$9+('Surv-rate CEA'!AD35-'Surv-rate CEA'!AD36)*'Unit cost and utilities'!G45</f>
        <v>4036.365560455853</v>
      </c>
      <c r="AN38" s="12">
        <f t="shared" si="23"/>
        <v>3822.5742534554952</v>
      </c>
      <c r="AO38" s="12">
        <f>AM38-'Surv-rate CEA'!AE36*'Unit cost and utilities'!$H$9-('Surv-rate CEA'!AD35-'Surv-rate CEA'!AD36)*'Unit cost and utilities'!G45</f>
        <v>3812.1305342864284</v>
      </c>
      <c r="AP38" s="12">
        <f t="shared" si="24"/>
        <v>3610.2161246091682</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2114.2458474331956</v>
      </c>
      <c r="AV38" s="12">
        <f t="shared" si="27"/>
        <v>2002.262089700466</v>
      </c>
      <c r="AW38" s="12">
        <f>AU38-'Surv-rate CEA'!AK36*'Unit cost and utilities'!$H$8-('Surv-rate CEA'!AJ35-'Surv-rate CEA'!AJ36)*'Unit cost and utilities'!$G$14</f>
        <v>1861.1693037419216</v>
      </c>
      <c r="AX38" s="12">
        <f t="shared" si="28"/>
        <v>1762.5900715003816</v>
      </c>
      <c r="AY38" s="12">
        <f>'Surv-rate CEA'!AO36*'Unit cost and utilities'!$G$5+'Surv-rate CEA'!AN36*'Unit cost and utilities'!$H$5+('Surv-rate CEA'!AM35-'Surv-rate CEA'!AM36)*'Unit cost and utilities'!$G$14</f>
        <v>1104.3720165358025</v>
      </c>
      <c r="AZ38" s="12">
        <f t="shared" si="29"/>
        <v>1045.8775285382524</v>
      </c>
      <c r="BA38" s="12">
        <f>AY38-'Surv-rate CEA'!AN36*'Unit cost and utilities'!$H$5-('Surv-rate CEA'!AM35-'Surv-rate CEA'!AM36)*'Unit cost and utilities'!$G$14</f>
        <v>105.6777734760046</v>
      </c>
      <c r="BB38" s="12">
        <f t="shared" si="30"/>
        <v>100.08041392719031</v>
      </c>
    </row>
    <row r="39" spans="1:54">
      <c r="A39" s="12">
        <v>34</v>
      </c>
      <c r="B39" s="12">
        <f t="shared" si="31"/>
        <v>1.8986301369863015</v>
      </c>
      <c r="C39" s="12">
        <f>'Surv-rate CEA'!D37*'Unit cost and utilities'!$G$7+'Surv-rate CEA'!E37*'Unit cost and utilities'!$H$7+'Unit cost and utilities'!$G$14*('Surv-rate CEA'!C36-'Surv-rate CEA'!C37)</f>
        <v>4243.1625333979327</v>
      </c>
      <c r="D39" s="12">
        <f t="shared" si="5"/>
        <v>4011.5898697226403</v>
      </c>
      <c r="E39" s="12">
        <f>C39-'Surv-rate CEA'!E37*'Unit cost and utilities'!$H$7-'Unit cost and utilities'!$G$14*('Surv-rate CEA'!C36-'Surv-rate CEA'!C37)</f>
        <v>4058.580676974434</v>
      </c>
      <c r="F39" s="12">
        <f t="shared" si="6"/>
        <v>3837.0816580916003</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2107.5021593395686</v>
      </c>
      <c r="L39" s="12">
        <f t="shared" si="9"/>
        <v>1992.4842016492062</v>
      </c>
      <c r="M39" s="12">
        <f>K39-'Surv-rate CEA'!J37*'Unit cost and utilities'!$H$10-('Surv-rate CEA'!I36-'Surv-rate CEA'!I37)*'Unit cost and utilities'!$G$14</f>
        <v>1804.8889372159508</v>
      </c>
      <c r="N39" s="12">
        <f t="shared" si="10"/>
        <v>1706.3862436378993</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3351.4388037659651</v>
      </c>
      <c r="T39" s="12">
        <f t="shared" si="13"/>
        <v>3168.5323973240424</v>
      </c>
      <c r="U39" s="12">
        <f>S39-'Surv-rate CEA'!P37*'Unit cost and utilities'!$H$11-('Surv-rate CEA'!O36-'Surv-rate CEA'!O37)*'Unit cost and utilities'!$G$14</f>
        <v>3048.8255816423471</v>
      </c>
      <c r="V39" s="12">
        <f t="shared" si="14"/>
        <v>2882.4344393127353</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2824.9893621956976</v>
      </c>
      <c r="AB39" s="12">
        <f t="shared" si="17"/>
        <v>2670.8141906558635</v>
      </c>
      <c r="AC39" s="12">
        <f>AA39-'Surv-rate CEA'!V37*'Unit cost and utilities'!$H$6-('Surv-rate CEA'!U36-'Surv-rate CEA'!U37)*'Unit cost and utilities'!$G$14</f>
        <v>2447.6146527094506</v>
      </c>
      <c r="AD39" s="12">
        <f t="shared" si="18"/>
        <v>2314.0348898987368</v>
      </c>
      <c r="AE39" s="12">
        <f>'Surv-rate CEA'!Z37*'Unit cost and utilities'!$G$12+'Surv-rate CEA'!Y37*'Unit cost and utilities'!$H$12+('Surv-rate CEA'!X36-'Surv-rate CEA'!X37)*'Unit cost and utilities'!$G$14</f>
        <v>2107.5021593395686</v>
      </c>
      <c r="AF39" s="12">
        <f t="shared" si="19"/>
        <v>1992.4842016492062</v>
      </c>
      <c r="AG39" s="12">
        <f>AE39-'Surv-rate CEA'!Y37*'Unit cost and utilities'!$H$12-('Surv-rate CEA'!X36-'Surv-rate CEA'!X37)*'Unit cost and utilities'!$G$14</f>
        <v>1804.8889372159508</v>
      </c>
      <c r="AH39" s="12">
        <f t="shared" si="20"/>
        <v>1706.3862436378993</v>
      </c>
      <c r="AI39" s="12">
        <f>'Surv-rate CEA'!AC37*'Unit cost and utilities'!$G$5+'Surv-rate CEA'!AB37*'Unit cost and utilities'!$H$5+('Surv-rate CEA'!AA36-'Surv-rate CEA'!AA37)*'Unit cost and utilities'!$G$14</f>
        <v>1040.5535010908279</v>
      </c>
      <c r="AJ39" s="12">
        <f t="shared" si="21"/>
        <v>983.76478653001891</v>
      </c>
      <c r="AK39" s="12">
        <f>AI39-'Surv-rate CEA'!AB37*'Unit cost and utilities'!$H$5-('Surv-rate CEA'!AA36-'Surv-rate CEA'!AA37)*'Unit cost and utilities'!$G$14</f>
        <v>89.528657967775459</v>
      </c>
      <c r="AL39" s="12">
        <f t="shared" si="22"/>
        <v>84.642587816635285</v>
      </c>
      <c r="AM39" s="12">
        <f>'Surv-rate CEA'!AF37*'Unit cost and utilities'!$G$9+'Surv-rate CEA'!AE37*'Unit cost and utilities'!$H$9+('Surv-rate CEA'!AD36-'Surv-rate CEA'!AD37)*'Unit cost and utilities'!G46</f>
        <v>3870.9142895934801</v>
      </c>
      <c r="AN39" s="12">
        <f t="shared" si="23"/>
        <v>3659.6572552837251</v>
      </c>
      <c r="AO39" s="12">
        <f>AM39-'Surv-rate CEA'!AE37*'Unit cost and utilities'!$H$9-('Surv-rate CEA'!AD36-'Surv-rate CEA'!AD37)*'Unit cost and utilities'!G46</f>
        <v>3664.288785725601</v>
      </c>
      <c r="AP39" s="12">
        <f t="shared" si="24"/>
        <v>3464.3084390132021</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1936.7602965505762</v>
      </c>
      <c r="AV39" s="12">
        <f t="shared" si="27"/>
        <v>1831.0606592534855</v>
      </c>
      <c r="AW39" s="12">
        <f>AU39-'Surv-rate CEA'!AK37*'Unit cost and utilities'!$H$8-('Surv-rate CEA'!AJ36-'Surv-rate CEA'!AJ37)*'Unit cost and utilities'!$G$14</f>
        <v>1712.8089859177337</v>
      </c>
      <c r="AX39" s="12">
        <f t="shared" si="28"/>
        <v>1619.3316005680106</v>
      </c>
      <c r="AY39" s="12">
        <f>'Surv-rate CEA'!AO37*'Unit cost and utilities'!$G$5+'Surv-rate CEA'!AN37*'Unit cost and utilities'!$H$5+('Surv-rate CEA'!AM36-'Surv-rate CEA'!AM37)*'Unit cost and utilities'!$G$14</f>
        <v>1040.5535010908279</v>
      </c>
      <c r="AZ39" s="12">
        <f t="shared" si="29"/>
        <v>983.76478653001891</v>
      </c>
      <c r="BA39" s="12">
        <f>AY39-'Surv-rate CEA'!AN37*'Unit cost and utilities'!$H$5-('Surv-rate CEA'!AM36-'Surv-rate CEA'!AM37)*'Unit cost and utilities'!$G$14</f>
        <v>89.528657967775459</v>
      </c>
      <c r="BB39" s="12">
        <f t="shared" si="30"/>
        <v>84.642587816635285</v>
      </c>
    </row>
    <row r="40" spans="1:54">
      <c r="A40" s="12">
        <v>35</v>
      </c>
      <c r="B40" s="12">
        <f t="shared" si="31"/>
        <v>1.9561643835616438</v>
      </c>
      <c r="C40" s="12">
        <f>'Surv-rate CEA'!D38*'Unit cost and utilities'!$G$7+'Surv-rate CEA'!E38*'Unit cost and utilities'!$H$7+'Unit cost and utilities'!$G$14*('Surv-rate CEA'!C37-'Surv-rate CEA'!C38)</f>
        <v>4139.7587977728508</v>
      </c>
      <c r="D40" s="12">
        <f t="shared" si="5"/>
        <v>3907.1790716571008</v>
      </c>
      <c r="E40" s="12">
        <f>C40-'Surv-rate CEA'!E38*'Unit cost and utilities'!$H$7-'Unit cost and utilities'!$G$14*('Surv-rate CEA'!C37-'Surv-rate CEA'!C38)</f>
        <v>3979.2966552626767</v>
      </c>
      <c r="F40" s="12">
        <f t="shared" si="6"/>
        <v>3755.7320053820545</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2029.299925303184</v>
      </c>
      <c r="L40" s="12">
        <f t="shared" si="9"/>
        <v>1915.2898962436059</v>
      </c>
      <c r="M40" s="12">
        <f>K40-'Surv-rate CEA'!J38*'Unit cost and utilities'!$H$10-('Surv-rate CEA'!I37-'Surv-rate CEA'!I38)*'Unit cost and utilities'!$G$14</f>
        <v>1740.5104093576977</v>
      </c>
      <c r="N40" s="12">
        <f t="shared" si="10"/>
        <v>1642.7251387453596</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3228.8666319091217</v>
      </c>
      <c r="T40" s="12">
        <f t="shared" si="13"/>
        <v>3047.4626048634586</v>
      </c>
      <c r="U40" s="12">
        <f>S40-'Surv-rate CEA'!P38*'Unit cost and utilities'!$H$11-('Surv-rate CEA'!O37-'Surv-rate CEA'!O38)*'Unit cost and utilities'!$G$14</f>
        <v>2940.0771159636352</v>
      </c>
      <c r="V40" s="12">
        <f t="shared" si="14"/>
        <v>2774.8978473652119</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2654.6048874110866</v>
      </c>
      <c r="AB40" s="12">
        <f t="shared" si="17"/>
        <v>2505.4640055819905</v>
      </c>
      <c r="AC40" s="12">
        <f>AA40-'Surv-rate CEA'!V38*'Unit cost and utilities'!$H$6-('Surv-rate CEA'!U37-'Surv-rate CEA'!U38)*'Unit cost and utilities'!$G$14</f>
        <v>2293.9721028959266</v>
      </c>
      <c r="AD40" s="12">
        <f t="shared" si="18"/>
        <v>2165.092274511785</v>
      </c>
      <c r="AE40" s="12">
        <f>'Surv-rate CEA'!Z38*'Unit cost and utilities'!$G$12+'Surv-rate CEA'!Y38*'Unit cost and utilities'!$H$12+('Surv-rate CEA'!X37-'Surv-rate CEA'!X38)*'Unit cost and utilities'!$G$14</f>
        <v>2029.299925303184</v>
      </c>
      <c r="AF40" s="12">
        <f t="shared" si="19"/>
        <v>1915.2898962436059</v>
      </c>
      <c r="AG40" s="12">
        <f>AE40-'Surv-rate CEA'!Y38*'Unit cost and utilities'!$H$12-('Surv-rate CEA'!X37-'Surv-rate CEA'!X38)*'Unit cost and utilities'!$G$14</f>
        <v>1740.5104093576977</v>
      </c>
      <c r="AH40" s="12">
        <f t="shared" si="20"/>
        <v>1642.7251387453596</v>
      </c>
      <c r="AI40" s="12">
        <f>'Surv-rate CEA'!AC38*'Unit cost and utilities'!$G$5+'Surv-rate CEA'!AB38*'Unit cost and utilities'!$H$5+('Surv-rate CEA'!AA37-'Surv-rate CEA'!AA38)*'Unit cost and utilities'!$G$14</f>
        <v>980.7425826748746</v>
      </c>
      <c r="AJ40" s="12">
        <f t="shared" si="21"/>
        <v>925.64255090701124</v>
      </c>
      <c r="AK40" s="12">
        <f>AI40-'Surv-rate CEA'!AB38*'Unit cost and utilities'!$H$5-('Surv-rate CEA'!AA37-'Surv-rate CEA'!AA38)*'Unit cost and utilities'!$G$14</f>
        <v>75.861803538784088</v>
      </c>
      <c r="AL40" s="12">
        <f t="shared" si="22"/>
        <v>71.599739406161319</v>
      </c>
      <c r="AM40" s="12">
        <f>'Surv-rate CEA'!AF38*'Unit cost and utilities'!$G$9+'Surv-rate CEA'!AE38*'Unit cost and utilities'!$H$9+('Surv-rate CEA'!AD37-'Surv-rate CEA'!AD38)*'Unit cost and utilities'!G47</f>
        <v>3713.3894253592816</v>
      </c>
      <c r="AN40" s="12">
        <f t="shared" si="23"/>
        <v>3504.7639624516783</v>
      </c>
      <c r="AO40" s="12">
        <f>AM40-'Surv-rate CEA'!AE38*'Unit cost and utilities'!$H$9-('Surv-rate CEA'!AD37-'Surv-rate CEA'!AD38)*'Unit cost and utilities'!G47</f>
        <v>3524.0397716429106</v>
      </c>
      <c r="AP40" s="12">
        <f t="shared" si="24"/>
        <v>3326.0523417108416</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1773.2958321993644</v>
      </c>
      <c r="AV40" s="12">
        <f t="shared" si="27"/>
        <v>1673.6686125659369</v>
      </c>
      <c r="AW40" s="12">
        <f>AU40-'Surv-rate CEA'!AK38*'Unit cost and utilities'!$H$8-('Surv-rate CEA'!AJ37-'Surv-rate CEA'!AJ38)*'Unit cost and utilities'!$G$14</f>
        <v>1576.77483144441</v>
      </c>
      <c r="AX40" s="12">
        <f t="shared" si="28"/>
        <v>1488.1885450547672</v>
      </c>
      <c r="AY40" s="12">
        <f>'Surv-rate CEA'!AO38*'Unit cost and utilities'!$G$5+'Surv-rate CEA'!AN38*'Unit cost and utilities'!$H$5+('Surv-rate CEA'!AM37-'Surv-rate CEA'!AM38)*'Unit cost and utilities'!$G$14</f>
        <v>980.7425826748746</v>
      </c>
      <c r="AZ40" s="12">
        <f t="shared" si="29"/>
        <v>925.64255090701124</v>
      </c>
      <c r="BA40" s="12">
        <f>AY40-'Surv-rate CEA'!AN38*'Unit cost and utilities'!$H$5-('Surv-rate CEA'!AM37-'Surv-rate CEA'!AM38)*'Unit cost and utilities'!$G$14</f>
        <v>75.861803538784088</v>
      </c>
      <c r="BB40" s="12">
        <f t="shared" si="30"/>
        <v>71.599739406161319</v>
      </c>
    </row>
    <row r="41" spans="1:54">
      <c r="A41" s="12">
        <v>36</v>
      </c>
      <c r="B41" s="12">
        <f t="shared" si="31"/>
        <v>2.0136986301369864</v>
      </c>
      <c r="C41" s="12">
        <f>'Surv-rate CEA'!D39*'Unit cost and utilities'!$H$7+'Surv-rate CEA'!E39*'Unit cost and utilities'!$H$7+'Unit cost and utilities'!$G$14*('Surv-rate CEA'!C38-'Surv-rate CEA'!C39)</f>
        <v>560.23500424024667</v>
      </c>
      <c r="D41" s="12">
        <f t="shared" si="5"/>
        <v>527.86144080379233</v>
      </c>
      <c r="E41" s="12">
        <f>C41-'Surv-rate CEA'!E39*'Unit cost and utilities'!$H$7-'Unit cost and utilities'!$G$14*('Surv-rate CEA'!C38-'Surv-rate CEA'!C39)</f>
        <v>406.9667403844166</v>
      </c>
      <c r="F41" s="12">
        <f t="shared" si="6"/>
        <v>383.44988855144527</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568.20017474684641</v>
      </c>
      <c r="L41" s="12">
        <f t="shared" si="9"/>
        <v>535.36633847715973</v>
      </c>
      <c r="M41" s="12">
        <f>K41-'Surv-rate CEA'!J39*'Unit cost and utilities'!$H$10-('Surv-rate CEA'!I38-'Surv-rate CEA'!I39)*'Unit cost and utilities'!$G$14</f>
        <v>292.81365580292851</v>
      </c>
      <c r="N41" s="12">
        <f t="shared" si="10"/>
        <v>275.89321814828469</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568.20017474684641</v>
      </c>
      <c r="T41" s="12">
        <f t="shared" si="13"/>
        <v>535.36633847715973</v>
      </c>
      <c r="U41" s="12">
        <f>S41-'Surv-rate CEA'!P39*'Unit cost and utilities'!$H$11-('Surv-rate CEA'!O38-'Surv-rate CEA'!O39)*'Unit cost and utilities'!$G$14</f>
        <v>292.81365580292851</v>
      </c>
      <c r="V41" s="12">
        <f t="shared" si="14"/>
        <v>275.89321814828469</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559.66530028975035</v>
      </c>
      <c r="AB41" s="12">
        <f t="shared" si="17"/>
        <v>527.32465758627734</v>
      </c>
      <c r="AC41" s="12">
        <f>AA41-'Surv-rate CEA'!V39*'Unit cost and utilities'!$H$6-('Surv-rate CEA'!U38-'Surv-rate CEA'!U39)*'Unit cost and utilities'!$G$14</f>
        <v>215.62430146635518</v>
      </c>
      <c r="AD41" s="12">
        <f t="shared" si="18"/>
        <v>203.16430352062036</v>
      </c>
      <c r="AE41" s="12">
        <f>'Surv-rate CEA'!Z39*'Unit cost and utilities'!$H$12+'Surv-rate CEA'!Y39*'Unit cost and utilities'!$H$12+('Surv-rate CEA'!X38-'Surv-rate CEA'!X39)*'Unit cost and utilities'!$G$14</f>
        <v>568.20017474684641</v>
      </c>
      <c r="AF41" s="12">
        <f t="shared" si="19"/>
        <v>535.36633847715973</v>
      </c>
      <c r="AG41" s="12">
        <f>AE41-'Surv-rate CEA'!Y39*'Unit cost and utilities'!$H$12-('Surv-rate CEA'!X38-'Surv-rate CEA'!X39)*'Unit cost and utilities'!$G$14</f>
        <v>292.81365580292851</v>
      </c>
      <c r="AH41" s="12">
        <f t="shared" si="20"/>
        <v>275.89321814828469</v>
      </c>
      <c r="AI41" s="12">
        <f>'Surv-rate CEA'!AC39*'Unit cost and utilities'!$H$5+'Surv-rate CEA'!AB39*'Unit cost and utilities'!$H$5+('Surv-rate CEA'!AA38-'Surv-rate CEA'!AA39)*'Unit cost and utilities'!$G$14</f>
        <v>896.91225200866609</v>
      </c>
      <c r="AJ41" s="12">
        <f t="shared" si="21"/>
        <v>845.08356321276926</v>
      </c>
      <c r="AK41" s="12">
        <f>AI41-'Surv-rate CEA'!AB39*'Unit cost and utilities'!$H$5-('Surv-rate CEA'!AA38-'Surv-rate CEA'!AA39)*'Unit cost and utilities'!$G$14</f>
        <v>36.571645224250375</v>
      </c>
      <c r="AL41" s="12">
        <f t="shared" si="22"/>
        <v>34.458327656298025</v>
      </c>
      <c r="AM41" s="12">
        <f>'Surv-rate CEA'!AF39*'Unit cost and utilities'!$H$9+'Surv-rate CEA'!AE39*'Unit cost and utilities'!$H$9+('Surv-rate CEA'!AD38-'Surv-rate CEA'!AD39)*'Unit cost and utilities'!G48</f>
        <v>498.57195064456573</v>
      </c>
      <c r="AN41" s="12">
        <f t="shared" si="23"/>
        <v>469.76162899442647</v>
      </c>
      <c r="AO41" s="12">
        <f>AM41-'Surv-rate CEA'!AE39*'Unit cost and utilities'!$H$9-('Surv-rate CEA'!AD38-'Surv-rate CEA'!AD39)*'Unit cost and utilities'!G48</f>
        <v>326.09963208364536</v>
      </c>
      <c r="AP41" s="12">
        <f t="shared" si="24"/>
        <v>307.25574149137327</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308.40233505489897</v>
      </c>
      <c r="AV41" s="12">
        <f t="shared" si="27"/>
        <v>290.58109489267423</v>
      </c>
      <c r="AW41" s="12">
        <f>AU41-'Surv-rate CEA'!AK39*'Unit cost and utilities'!$H$8-('Surv-rate CEA'!AJ38-'Surv-rate CEA'!AJ39)*'Unit cost and utilities'!$G$14</f>
        <v>137.50371206325508</v>
      </c>
      <c r="AX41" s="12">
        <f t="shared" si="28"/>
        <v>129.55796588257053</v>
      </c>
      <c r="AY41" s="12">
        <f>'Surv-rate CEA'!AO39*'Unit cost and utilities'!$H$5+'Surv-rate CEA'!AN39*'Unit cost and utilities'!$H$5+('Surv-rate CEA'!AM38-'Surv-rate CEA'!AM39)*'Unit cost and utilities'!$G$14</f>
        <v>896.91225200866609</v>
      </c>
      <c r="AZ41" s="12">
        <f t="shared" si="29"/>
        <v>845.08356321276926</v>
      </c>
      <c r="BA41" s="12">
        <f>AY41-'Surv-rate CEA'!AN39*'Unit cost and utilities'!$H$5-('Surv-rate CEA'!AM38-'Surv-rate CEA'!AM39)*'Unit cost and utilities'!$G$14</f>
        <v>36.571645224250375</v>
      </c>
      <c r="BB41" s="12">
        <f t="shared" si="30"/>
        <v>34.458327656298025</v>
      </c>
    </row>
    <row r="42" spans="1:54">
      <c r="A42" s="12">
        <v>37</v>
      </c>
      <c r="B42" s="12">
        <f t="shared" si="31"/>
        <v>2.0712328767123287</v>
      </c>
      <c r="C42" s="12">
        <f>'Surv-rate CEA'!D40*'Unit cost and utilities'!$H$7+'Surv-rate CEA'!E40*'Unit cost and utilities'!$H$7+'Unit cost and utilities'!$G$14*('Surv-rate CEA'!C39-'Surv-rate CEA'!C40)</f>
        <v>545.56082836046153</v>
      </c>
      <c r="D42" s="12">
        <f t="shared" si="5"/>
        <v>513.16177453331329</v>
      </c>
      <c r="E42" s="12">
        <f>C42-'Surv-rate CEA'!E40*'Unit cost and utilities'!$H$7-'Unit cost and utilities'!$G$14*('Surv-rate CEA'!C39-'Surv-rate CEA'!C40)</f>
        <v>399.3774916693431</v>
      </c>
      <c r="F42" s="12">
        <f t="shared" si="6"/>
        <v>375.6597828872948</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545.10780405051537</v>
      </c>
      <c r="L42" s="12">
        <f t="shared" si="9"/>
        <v>512.735653839316</v>
      </c>
      <c r="M42" s="12">
        <f>K42-'Surv-rate CEA'!J40*'Unit cost and utilities'!$H$10-('Surv-rate CEA'!I39-'Surv-rate CEA'!I40)*'Unit cost and utilities'!$G$14</f>
        <v>282.70095029136746</v>
      </c>
      <c r="N42" s="12">
        <f t="shared" si="10"/>
        <v>265.91227553808352</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545.10780405051537</v>
      </c>
      <c r="T42" s="12">
        <f t="shared" si="13"/>
        <v>512.735653839316</v>
      </c>
      <c r="U42" s="12">
        <f>S42-'Surv-rate CEA'!P40*'Unit cost and utilities'!$H$11-('Surv-rate CEA'!O39-'Surv-rate CEA'!O40)*'Unit cost and utilities'!$G$14</f>
        <v>282.70095029136746</v>
      </c>
      <c r="V42" s="12">
        <f t="shared" si="14"/>
        <v>265.91227553808352</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529.87394350949808</v>
      </c>
      <c r="AB42" s="12">
        <f t="shared" si="17"/>
        <v>498.40648190863567</v>
      </c>
      <c r="AC42" s="12">
        <f>AA42-'Surv-rate CEA'!V40*'Unit cost and utilities'!$H$6-('Surv-rate CEA'!U39-'Surv-rate CEA'!U40)*'Unit cost and utilities'!$G$14</f>
        <v>202.20719009749723</v>
      </c>
      <c r="AD42" s="12">
        <f t="shared" si="18"/>
        <v>190.19877362835032</v>
      </c>
      <c r="AE42" s="12">
        <f>'Surv-rate CEA'!Z40*'Unit cost and utilities'!$H$12+'Surv-rate CEA'!Y40*'Unit cost and utilities'!$H$12+('Surv-rate CEA'!X39-'Surv-rate CEA'!X40)*'Unit cost and utilities'!$G$14</f>
        <v>545.10780405051537</v>
      </c>
      <c r="AF42" s="12">
        <f t="shared" si="19"/>
        <v>512.735653839316</v>
      </c>
      <c r="AG42" s="12">
        <f>AE42-'Surv-rate CEA'!Y40*'Unit cost and utilities'!$H$12-('Surv-rate CEA'!X39-'Surv-rate CEA'!X40)*'Unit cost and utilities'!$G$14</f>
        <v>282.70095029136746</v>
      </c>
      <c r="AH42" s="12">
        <f t="shared" si="20"/>
        <v>265.91227553808352</v>
      </c>
      <c r="AI42" s="12">
        <f>'Surv-rate CEA'!AC40*'Unit cost and utilities'!$H$5+'Surv-rate CEA'!AB40*'Unit cost and utilities'!$H$5+('Surv-rate CEA'!AA39-'Surv-rate CEA'!AA40)*'Unit cost and utilities'!$G$14</f>
        <v>848.45990186258871</v>
      </c>
      <c r="AJ42" s="12">
        <f t="shared" si="21"/>
        <v>798.07267352503618</v>
      </c>
      <c r="AK42" s="12">
        <f>AI42-'Surv-rate CEA'!AB40*'Unit cost and utilities'!$H$5-('Surv-rate CEA'!AA39-'Surv-rate CEA'!AA40)*'Unit cost and utilities'!$G$14</f>
        <v>31.00501123219226</v>
      </c>
      <c r="AL42" s="12">
        <f t="shared" si="22"/>
        <v>29.163726125924661</v>
      </c>
      <c r="AM42" s="12">
        <f>'Surv-rate CEA'!AF40*'Unit cost and utilities'!$H$9+'Surv-rate CEA'!AE40*'Unit cost and utilities'!$H$9+('Surv-rate CEA'!AD39-'Surv-rate CEA'!AD40)*'Unit cost and utilities'!G49</f>
        <v>469.9845432254217</v>
      </c>
      <c r="AN42" s="12">
        <f t="shared" si="23"/>
        <v>442.07371509714687</v>
      </c>
      <c r="AO42" s="12">
        <f>AM42-'Surv-rate CEA'!AE40*'Unit cost and utilities'!$H$9-('Surv-rate CEA'!AD39-'Surv-rate CEA'!AD40)*'Unit cost and utilities'!G49</f>
        <v>313.93525902083422</v>
      </c>
      <c r="AP42" s="12">
        <f t="shared" si="24"/>
        <v>295.29168194103806</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273.82574637053244</v>
      </c>
      <c r="AV42" s="12">
        <f t="shared" si="27"/>
        <v>257.56414063432254</v>
      </c>
      <c r="AW42" s="12">
        <f>AU42-'Surv-rate CEA'!AK40*'Unit cost and utilities'!$H$8-('Surv-rate CEA'!AJ39-'Surv-rate CEA'!AJ40)*'Unit cost and utilities'!$G$14</f>
        <v>126.66869936488891</v>
      </c>
      <c r="AX42" s="12">
        <f t="shared" si="28"/>
        <v>119.14626411001328</v>
      </c>
      <c r="AY42" s="12">
        <f>'Surv-rate CEA'!AO40*'Unit cost and utilities'!$H$5+'Surv-rate CEA'!AN40*'Unit cost and utilities'!$H$5+('Surv-rate CEA'!AM39-'Surv-rate CEA'!AM40)*'Unit cost and utilities'!$G$14</f>
        <v>848.45990186258871</v>
      </c>
      <c r="AZ42" s="12">
        <f t="shared" si="29"/>
        <v>798.07267352503618</v>
      </c>
      <c r="BA42" s="12">
        <f>AY42-'Surv-rate CEA'!AN40*'Unit cost and utilities'!$H$5-('Surv-rate CEA'!AM39-'Surv-rate CEA'!AM40)*'Unit cost and utilities'!$G$14</f>
        <v>31.00501123219226</v>
      </c>
      <c r="BB42" s="12">
        <f t="shared" si="30"/>
        <v>29.163726125924661</v>
      </c>
    </row>
    <row r="43" spans="1:54">
      <c r="A43" s="12">
        <v>38</v>
      </c>
      <c r="B43" s="12">
        <f t="shared" si="31"/>
        <v>2.128767123287671</v>
      </c>
      <c r="C43" s="12">
        <f>'Surv-rate CEA'!D41*'Unit cost and utilities'!$H$7+'Surv-rate CEA'!E41*'Unit cost and utilities'!$H$7+'Unit cost and utilities'!$G$14*('Surv-rate CEA'!C40-'Surv-rate CEA'!C41)</f>
        <v>531.32031089819259</v>
      </c>
      <c r="D43" s="12">
        <f t="shared" si="5"/>
        <v>498.91775123995876</v>
      </c>
      <c r="E43" s="12">
        <f>C43-'Surv-rate CEA'!E41*'Unit cost and utilities'!$H$7-'Unit cost and utilities'!$G$14*('Surv-rate CEA'!C40-'Surv-rate CEA'!C41)</f>
        <v>392.09351242816376</v>
      </c>
      <c r="F43" s="12">
        <f t="shared" si="6"/>
        <v>368.18169658475546</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522.93971646170723</v>
      </c>
      <c r="L43" s="12">
        <f t="shared" si="9"/>
        <v>491.04824720530769</v>
      </c>
      <c r="M43" s="12">
        <f>K43-'Surv-rate CEA'!J41*'Unit cost and utilities'!$H$10-('Surv-rate CEA'!I40-'Surv-rate CEA'!I41)*'Unit cost and utilities'!$G$14</f>
        <v>273.08898654908398</v>
      </c>
      <c r="N43" s="12">
        <f t="shared" si="10"/>
        <v>256.4346595881882</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522.93971646170723</v>
      </c>
      <c r="T43" s="12">
        <f t="shared" si="13"/>
        <v>491.04824720530769</v>
      </c>
      <c r="U43" s="12">
        <f>S43-'Surv-rate CEA'!P41*'Unit cost and utilities'!$H$11-('Surv-rate CEA'!O40-'Surv-rate CEA'!O41)*'Unit cost and utilities'!$G$14</f>
        <v>273.08898654908398</v>
      </c>
      <c r="V43" s="12">
        <f t="shared" si="14"/>
        <v>256.4346595881882</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501.25088679174939</v>
      </c>
      <c r="AB43" s="12">
        <f t="shared" si="17"/>
        <v>470.68211042489901</v>
      </c>
      <c r="AC43" s="12">
        <f>AA43-'Surv-rate CEA'!V41*'Unit cost and utilities'!$H$6-('Surv-rate CEA'!U40-'Surv-rate CEA'!U41)*'Unit cost and utilities'!$G$14</f>
        <v>189.68226744121719</v>
      </c>
      <c r="AD43" s="12">
        <f t="shared" si="18"/>
        <v>178.11449775350656</v>
      </c>
      <c r="AE43" s="12">
        <f>'Surv-rate CEA'!Z41*'Unit cost and utilities'!$H$12+'Surv-rate CEA'!Y41*'Unit cost and utilities'!$H$12+('Surv-rate CEA'!X40-'Surv-rate CEA'!X41)*'Unit cost and utilities'!$G$14</f>
        <v>522.93971646170723</v>
      </c>
      <c r="AF43" s="12">
        <f t="shared" si="19"/>
        <v>491.04824720530769</v>
      </c>
      <c r="AG43" s="12">
        <f>AE43-'Surv-rate CEA'!Y41*'Unit cost and utilities'!$H$12-('Surv-rate CEA'!X40-'Surv-rate CEA'!X41)*'Unit cost and utilities'!$G$14</f>
        <v>273.08898654908398</v>
      </c>
      <c r="AH43" s="12">
        <f t="shared" si="20"/>
        <v>256.4346595881882</v>
      </c>
      <c r="AI43" s="12">
        <f>'Surv-rate CEA'!AC41*'Unit cost and utilities'!$H$5+'Surv-rate CEA'!AB41*'Unit cost and utilities'!$H$5+('Surv-rate CEA'!AA40-'Surv-rate CEA'!AA41)*'Unit cost and utilities'!$G$14</f>
        <v>802.54520338174473</v>
      </c>
      <c r="AJ43" s="12">
        <f t="shared" si="21"/>
        <v>753.60199850586491</v>
      </c>
      <c r="AK43" s="12">
        <f>AI43-'Surv-rate CEA'!AB41*'Unit cost and utilities'!$H$5-('Surv-rate CEA'!AA40-'Surv-rate CEA'!AA41)*'Unit cost and utilities'!$G$14</f>
        <v>26.294136194518615</v>
      </c>
      <c r="AL43" s="12">
        <f t="shared" si="22"/>
        <v>24.69058876892835</v>
      </c>
      <c r="AM43" s="12">
        <f>'Surv-rate CEA'!AF41*'Unit cost and utilities'!$H$9+'Surv-rate CEA'!AE41*'Unit cost and utilities'!$H$9+('Surv-rate CEA'!AD40-'Surv-rate CEA'!AD41)*'Unit cost and utilities'!G50</f>
        <v>442.49874629208284</v>
      </c>
      <c r="AN43" s="12">
        <f t="shared" si="23"/>
        <v>415.51296816290784</v>
      </c>
      <c r="AO43" s="12">
        <f>AM43-'Surv-rate CEA'!AE41*'Unit cost and utilities'!$H$9-('Surv-rate CEA'!AD40-'Surv-rate CEA'!AD41)*'Unit cost and utilities'!G50</f>
        <v>302.3708399559938</v>
      </c>
      <c r="AP43" s="12">
        <f t="shared" si="24"/>
        <v>283.93075968874103</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242.06164561820492</v>
      </c>
      <c r="AV43" s="12">
        <f t="shared" si="27"/>
        <v>227.29952048909982</v>
      </c>
      <c r="AW43" s="12">
        <f>AU43-'Surv-rate CEA'!AK41*'Unit cost and utilities'!$H$8-('Surv-rate CEA'!AJ40-'Surv-rate CEA'!AJ41)*'Unit cost and utilities'!$G$14</f>
        <v>116.72905352580339</v>
      </c>
      <c r="AX43" s="12">
        <f t="shared" si="28"/>
        <v>109.61033428406193</v>
      </c>
      <c r="AY43" s="12">
        <f>'Surv-rate CEA'!AO41*'Unit cost and utilities'!$H$5+'Surv-rate CEA'!AN41*'Unit cost and utilities'!$H$5+('Surv-rate CEA'!AM40-'Surv-rate CEA'!AM41)*'Unit cost and utilities'!$G$14</f>
        <v>802.54520338174473</v>
      </c>
      <c r="AZ43" s="12">
        <f t="shared" si="29"/>
        <v>753.60199850586491</v>
      </c>
      <c r="BA43" s="12">
        <f>AY43-'Surv-rate CEA'!AN41*'Unit cost and utilities'!$H$5-('Surv-rate CEA'!AM40-'Surv-rate CEA'!AM41)*'Unit cost and utilities'!$G$14</f>
        <v>26.294136194518615</v>
      </c>
      <c r="BB43" s="12">
        <f t="shared" si="30"/>
        <v>24.69058876892835</v>
      </c>
    </row>
    <row r="44" spans="1:54">
      <c r="A44" s="12">
        <v>39</v>
      </c>
      <c r="B44" s="12">
        <f t="shared" si="31"/>
        <v>2.1863013698630138</v>
      </c>
      <c r="C44" s="12">
        <f>'Surv-rate CEA'!D42*'Unit cost and utilities'!$H$7+'Surv-rate CEA'!E42*'Unit cost and utilities'!$H$7+'Unit cost and utilities'!$G$14*('Surv-rate CEA'!C41-'Surv-rate CEA'!C42)</f>
        <v>517.51106077776285</v>
      </c>
      <c r="D44" s="12">
        <f t="shared" si="5"/>
        <v>485.12493153598501</v>
      </c>
      <c r="E44" s="12">
        <f>C44-'Surv-rate CEA'!E42*'Unit cost and utilities'!$H$7-'Unit cost and utilities'!$G$14*('Surv-rate CEA'!C41-'Surv-rate CEA'!C42)</f>
        <v>385.09530314241061</v>
      </c>
      <c r="F44" s="12">
        <f t="shared" si="6"/>
        <v>360.99582546317407</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501.66134934715217</v>
      </c>
      <c r="L44" s="12">
        <f t="shared" si="9"/>
        <v>470.26710383838127</v>
      </c>
      <c r="M44" s="12">
        <f>K44-'Surv-rate CEA'!J42*'Unit cost and utilities'!$H$10-('Surv-rate CEA'!I41-'Surv-rate CEA'!I42)*'Unit cost and utilities'!$G$14</f>
        <v>263.9450266097723</v>
      </c>
      <c r="N44" s="12">
        <f t="shared" si="10"/>
        <v>247.4272004368174</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501.66134934715217</v>
      </c>
      <c r="T44" s="12">
        <f t="shared" si="13"/>
        <v>470.26710383838127</v>
      </c>
      <c r="U44" s="12">
        <f>S44-'Surv-rate CEA'!P42*'Unit cost and utilities'!$H$11-('Surv-rate CEA'!O41-'Surv-rate CEA'!O42)*'Unit cost and utilities'!$G$14</f>
        <v>263.9450266097723</v>
      </c>
      <c r="V44" s="12">
        <f t="shared" si="14"/>
        <v>247.4272004368174</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473.78486630423919</v>
      </c>
      <c r="AB44" s="12">
        <f t="shared" si="17"/>
        <v>444.13514656710532</v>
      </c>
      <c r="AC44" s="12">
        <f>AA44-'Surv-rate CEA'!V42*'Unit cost and utilities'!$H$6-('Surv-rate CEA'!U41-'Surv-rate CEA'!U42)*'Unit cost and utilities'!$G$14</f>
        <v>177.9878694940503</v>
      </c>
      <c r="AD44" s="12">
        <f t="shared" si="18"/>
        <v>166.84928989298857</v>
      </c>
      <c r="AE44" s="12">
        <f>'Surv-rate CEA'!Z42*'Unit cost and utilities'!$H$12+'Surv-rate CEA'!Y42*'Unit cost and utilities'!$H$12+('Surv-rate CEA'!X41-'Surv-rate CEA'!X42)*'Unit cost and utilities'!$G$14</f>
        <v>501.66134934715217</v>
      </c>
      <c r="AF44" s="12">
        <f t="shared" si="19"/>
        <v>470.26710383838127</v>
      </c>
      <c r="AG44" s="12">
        <f>AE44-'Surv-rate CEA'!Y42*'Unit cost and utilities'!$H$12-('Surv-rate CEA'!X41-'Surv-rate CEA'!X42)*'Unit cost and utilities'!$G$14</f>
        <v>263.9450266097723</v>
      </c>
      <c r="AH44" s="12">
        <f t="shared" si="20"/>
        <v>247.4272004368174</v>
      </c>
      <c r="AI44" s="12">
        <f>'Surv-rate CEA'!AC42*'Unit cost and utilities'!$H$5+'Surv-rate CEA'!AB42*'Unit cost and utilities'!$H$5+('Surv-rate CEA'!AA41-'Surv-rate CEA'!AA42)*'Unit cost and utilities'!$G$14</f>
        <v>759.04459767098467</v>
      </c>
      <c r="AJ44" s="12">
        <f t="shared" si="21"/>
        <v>711.54316571414699</v>
      </c>
      <c r="AK44" s="12">
        <f>AI44-'Surv-rate CEA'!AB42*'Unit cost and utilities'!$H$5-('Surv-rate CEA'!AA41-'Surv-rate CEA'!AA42)*'Unit cost and utilities'!$G$14</f>
        <v>22.306983207027059</v>
      </c>
      <c r="AL44" s="12">
        <f t="shared" si="22"/>
        <v>20.910999824466689</v>
      </c>
      <c r="AM44" s="12">
        <f>'Surv-rate CEA'!AF42*'Unit cost and utilities'!$H$9+'Surv-rate CEA'!AE42*'Unit cost and utilities'!$H$9+('Surv-rate CEA'!AD41-'Surv-rate CEA'!AD42)*'Unit cost and utilities'!G51</f>
        <v>416.11706477798782</v>
      </c>
      <c r="AN44" s="12">
        <f t="shared" si="23"/>
        <v>390.07622804813019</v>
      </c>
      <c r="AO44" s="12">
        <f>AM44-'Surv-rate CEA'!AE42*'Unit cost and utilities'!$H$9-('Surv-rate CEA'!AD41-'Surv-rate CEA'!AD42)*'Unit cost and utilities'!G51</f>
        <v>291.36934868492631</v>
      </c>
      <c r="AP44" s="12">
        <f t="shared" si="24"/>
        <v>273.13529322450603</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213.03763574363535</v>
      </c>
      <c r="AV44" s="12">
        <f t="shared" si="27"/>
        <v>199.70562232891331</v>
      </c>
      <c r="AW44" s="12">
        <f>AU44-'Surv-rate CEA'!AK42*'Unit cost and utilities'!$H$8-('Surv-rate CEA'!AJ41-'Surv-rate CEA'!AJ42)*'Unit cost and utilities'!$G$14</f>
        <v>107.6087398083843</v>
      </c>
      <c r="AX44" s="12">
        <f t="shared" si="28"/>
        <v>100.87452518166394</v>
      </c>
      <c r="AY44" s="12">
        <f>'Surv-rate CEA'!AO42*'Unit cost and utilities'!$H$5+'Surv-rate CEA'!AN42*'Unit cost and utilities'!$H$5+('Surv-rate CEA'!AM41-'Surv-rate CEA'!AM42)*'Unit cost and utilities'!$G$14</f>
        <v>759.04459767098467</v>
      </c>
      <c r="AZ44" s="12">
        <f t="shared" si="29"/>
        <v>711.54316571414699</v>
      </c>
      <c r="BA44" s="12">
        <f>AY44-'Surv-rate CEA'!AN42*'Unit cost and utilities'!$H$5-('Surv-rate CEA'!AM41-'Surv-rate CEA'!AM42)*'Unit cost and utilities'!$G$14</f>
        <v>22.306983207027059</v>
      </c>
      <c r="BB44" s="12">
        <f t="shared" si="30"/>
        <v>20.910999824466689</v>
      </c>
    </row>
    <row r="45" spans="1:54">
      <c r="A45" s="12">
        <v>40</v>
      </c>
      <c r="B45" s="12">
        <f t="shared" si="31"/>
        <v>2.2438356164383562</v>
      </c>
      <c r="C45" s="12">
        <f>'Surv-rate CEA'!D43*'Unit cost and utilities'!$H$7+'Surv-rate CEA'!E43*'Unit cost and utilities'!$H$7+'Unit cost and utilities'!$G$14*('Surv-rate CEA'!C42-'Surv-rate CEA'!C43)</f>
        <v>504.13016677216871</v>
      </c>
      <c r="D45" s="12">
        <f t="shared" si="5"/>
        <v>471.77841182647836</v>
      </c>
      <c r="E45" s="12">
        <f>C45-'Surv-rate CEA'!E43*'Unit cost and utilities'!$H$7-'Unit cost and utilities'!$G$14*('Surv-rate CEA'!C42-'Surv-rate CEA'!C43)</f>
        <v>378.36506154887797</v>
      </c>
      <c r="F45" s="12">
        <f t="shared" si="6"/>
        <v>354.08408302776456</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481.2390992102595</v>
      </c>
      <c r="L45" s="12">
        <f t="shared" si="9"/>
        <v>450.35634226750517</v>
      </c>
      <c r="M45" s="12">
        <f>K45-'Surv-rate CEA'!J43*'Unit cost and utilities'!$H$10-('Surv-rate CEA'!I42-'Surv-rate CEA'!I43)*'Unit cost and utilities'!$G$14</f>
        <v>255.23899934081072</v>
      </c>
      <c r="N45" s="12">
        <f t="shared" si="10"/>
        <v>238.8594408388318</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481.2390992102595</v>
      </c>
      <c r="T45" s="12">
        <f t="shared" si="13"/>
        <v>450.35634226750517</v>
      </c>
      <c r="U45" s="12">
        <f>S45-'Surv-rate CEA'!P43*'Unit cost and utilities'!$H$11-('Surv-rate CEA'!O42-'Surv-rate CEA'!O43)*'Unit cost and utilities'!$G$14</f>
        <v>255.23899934081072</v>
      </c>
      <c r="V45" s="12">
        <f t="shared" si="14"/>
        <v>238.8594408388318</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447.46130266842147</v>
      </c>
      <c r="AB45" s="12">
        <f t="shared" si="17"/>
        <v>418.74618231707308</v>
      </c>
      <c r="AC45" s="12">
        <f>AA45-'Surv-rate CEA'!V43*'Unit cost and utilities'!$H$6-('Surv-rate CEA'!U42-'Surv-rate CEA'!U43)*'Unit cost and utilities'!$G$14</f>
        <v>167.06654776146746</v>
      </c>
      <c r="AD45" s="12">
        <f t="shared" si="18"/>
        <v>156.34531668059842</v>
      </c>
      <c r="AE45" s="12">
        <f>'Surv-rate CEA'!Z43*'Unit cost and utilities'!$H$12+'Surv-rate CEA'!Y43*'Unit cost and utilities'!$H$12+('Surv-rate CEA'!X42-'Surv-rate CEA'!X43)*'Unit cost and utilities'!$G$14</f>
        <v>481.2390992102595</v>
      </c>
      <c r="AF45" s="12">
        <f t="shared" si="19"/>
        <v>450.35634226750517</v>
      </c>
      <c r="AG45" s="12">
        <f>AE45-'Surv-rate CEA'!Y43*'Unit cost and utilities'!$H$12-('Surv-rate CEA'!X42-'Surv-rate CEA'!X43)*'Unit cost and utilities'!$G$14</f>
        <v>255.23899934081072</v>
      </c>
      <c r="AH45" s="12">
        <f t="shared" si="20"/>
        <v>238.8594408388318</v>
      </c>
      <c r="AI45" s="12">
        <f>'Surv-rate CEA'!AC43*'Unit cost and utilities'!$H$5+'Surv-rate CEA'!AB43*'Unit cost and utilities'!$H$5+('Surv-rate CEA'!AA42-'Surv-rate CEA'!AA43)*'Unit cost and utilities'!$G$14</f>
        <v>717.83938801642955</v>
      </c>
      <c r="AJ45" s="12">
        <f t="shared" si="21"/>
        <v>671.77318229784339</v>
      </c>
      <c r="AK45" s="12">
        <f>AI45-'Surv-rate CEA'!AB43*'Unit cost and utilities'!$H$5-('Surv-rate CEA'!AA42-'Surv-rate CEA'!AA43)*'Unit cost and utilities'!$G$14</f>
        <v>18.931779634471013</v>
      </c>
      <c r="AL45" s="12">
        <f t="shared" si="22"/>
        <v>17.716862663043248</v>
      </c>
      <c r="AM45" s="12">
        <f>'Surv-rate CEA'!AF43*'Unit cost and utilities'!$H$9+'Surv-rate CEA'!AE43*'Unit cost and utilities'!$H$9+('Surv-rate CEA'!AD42-'Surv-rate CEA'!AD43)*'Unit cost and utilities'!G52</f>
        <v>390.83750119494647</v>
      </c>
      <c r="AN45" s="12">
        <f t="shared" si="23"/>
        <v>365.7561236150184</v>
      </c>
      <c r="AO45" s="12">
        <f>AM45-'Surv-rate CEA'!AE43*'Unit cost and utilities'!$H$9-('Surv-rate CEA'!AD42-'Surv-rate CEA'!AD43)*'Unit cost and utilities'!G52</f>
        <v>280.89649663436984</v>
      </c>
      <c r="AP45" s="12">
        <f t="shared" si="24"/>
        <v>262.87040888325737</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191.04954657081669</v>
      </c>
      <c r="AV45" s="12">
        <f t="shared" si="27"/>
        <v>178.78924452874983</v>
      </c>
      <c r="AW45" s="12">
        <f>AU45-'Surv-rate CEA'!AK43*'Unit cost and utilities'!$H$8-('Surv-rate CEA'!AJ42-'Surv-rate CEA'!AJ43)*'Unit cost and utilities'!$G$14</f>
        <v>99.23813567115981</v>
      </c>
      <c r="AX45" s="12">
        <f t="shared" si="28"/>
        <v>92.869685500727016</v>
      </c>
      <c r="AY45" s="12">
        <f>'Surv-rate CEA'!AO43*'Unit cost and utilities'!$H$5+'Surv-rate CEA'!AN43*'Unit cost and utilities'!$H$5+('Surv-rate CEA'!AM42-'Surv-rate CEA'!AM43)*'Unit cost and utilities'!$G$14</f>
        <v>717.83938801642955</v>
      </c>
      <c r="AZ45" s="12">
        <f t="shared" si="29"/>
        <v>671.77318229784339</v>
      </c>
      <c r="BA45" s="12">
        <f>AY45-'Surv-rate CEA'!AN43*'Unit cost and utilities'!$H$5-('Surv-rate CEA'!AM42-'Surv-rate CEA'!AM43)*'Unit cost and utilities'!$G$14</f>
        <v>18.931779634471013</v>
      </c>
      <c r="BB45" s="12">
        <f t="shared" si="30"/>
        <v>17.716862663043248</v>
      </c>
    </row>
    <row r="46" spans="1:54">
      <c r="A46" s="12">
        <v>41</v>
      </c>
      <c r="B46" s="12">
        <f t="shared" si="31"/>
        <v>2.3013698630136985</v>
      </c>
      <c r="C46" s="12">
        <f>'Surv-rate CEA'!D44*'Unit cost and utilities'!$H$7+'Surv-rate CEA'!E44*'Unit cost and utilities'!$H$7+'Unit cost and utilities'!$G$14*('Surv-rate CEA'!C43-'Surv-rate CEA'!C44)</f>
        <v>491.17412783499094</v>
      </c>
      <c r="D46" s="12">
        <f t="shared" si="5"/>
        <v>458.87276327321638</v>
      </c>
      <c r="E46" s="12">
        <f>C46-'Surv-rate CEA'!E44*'Unit cost and utilities'!$H$7-'Unit cost and utilities'!$G$14*('Surv-rate CEA'!C43-'Surv-rate CEA'!C44)</f>
        <v>371.88649756298196</v>
      </c>
      <c r="F46" s="12">
        <f t="shared" si="6"/>
        <v>347.42991352763772</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461.64034370002173</v>
      </c>
      <c r="L46" s="12">
        <f t="shared" si="9"/>
        <v>431.28122624404932</v>
      </c>
      <c r="M46" s="12">
        <f>K46-'Surv-rate CEA'!J44*'Unit cost and utilities'!$H$10-('Surv-rate CEA'!I43-'Surv-rate CEA'!I44)*'Unit cost and utilities'!$G$14</f>
        <v>246.94324092802509</v>
      </c>
      <c r="N46" s="12">
        <f t="shared" si="10"/>
        <v>230.70337160420357</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461.64034370002173</v>
      </c>
      <c r="T46" s="12">
        <f t="shared" si="13"/>
        <v>431.28122624404932</v>
      </c>
      <c r="U46" s="12">
        <f>S46-'Surv-rate CEA'!P44*'Unit cost and utilities'!$H$11-('Surv-rate CEA'!O43-'Surv-rate CEA'!O44)*'Unit cost and utilities'!$G$14</f>
        <v>246.94324092802509</v>
      </c>
      <c r="V46" s="12">
        <f t="shared" si="14"/>
        <v>230.70337160420357</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422.26266661519821</v>
      </c>
      <c r="AB46" s="12">
        <f t="shared" si="17"/>
        <v>394.49316581659997</v>
      </c>
      <c r="AC46" s="12">
        <f>AA46-'Surv-rate CEA'!V44*'Unit cost and utilities'!$H$6-('Surv-rate CEA'!U43-'Surv-rate CEA'!U44)*'Unit cost and utilities'!$G$14</f>
        <v>156.86481827832765</v>
      </c>
      <c r="AD46" s="12">
        <f t="shared" si="18"/>
        <v>146.54882768562484</v>
      </c>
      <c r="AE46" s="12">
        <f>'Surv-rate CEA'!Z44*'Unit cost and utilities'!$H$12+'Surv-rate CEA'!Y44*'Unit cost and utilities'!$H$12+('Surv-rate CEA'!X43-'Surv-rate CEA'!X44)*'Unit cost and utilities'!$G$14</f>
        <v>461.64034370002173</v>
      </c>
      <c r="AF46" s="12">
        <f t="shared" si="19"/>
        <v>431.28122624404932</v>
      </c>
      <c r="AG46" s="12">
        <f>AE46-'Surv-rate CEA'!Y44*'Unit cost and utilities'!$H$12-('Surv-rate CEA'!X43-'Surv-rate CEA'!X44)*'Unit cost and utilities'!$G$14</f>
        <v>246.94324092802509</v>
      </c>
      <c r="AH46" s="12">
        <f t="shared" si="20"/>
        <v>230.70337160420357</v>
      </c>
      <c r="AI46" s="12">
        <f>'Surv-rate CEA'!AC44*'Unit cost and utilities'!$H$5+'Surv-rate CEA'!AB44*'Unit cost and utilities'!$H$5+('Surv-rate CEA'!AA43-'Surv-rate CEA'!AA44)*'Unit cost and utilities'!$G$14</f>
        <v>678.81570841826306</v>
      </c>
      <c r="AJ46" s="12">
        <f t="shared" si="21"/>
        <v>634.17436347502166</v>
      </c>
      <c r="AK46" s="12">
        <f>AI46-'Surv-rate CEA'!AB44*'Unit cost and utilities'!$H$5-('Surv-rate CEA'!AA43-'Surv-rate CEA'!AA44)*'Unit cost and utilities'!$G$14</f>
        <v>16.073966661838369</v>
      </c>
      <c r="AL46" s="12">
        <f t="shared" si="22"/>
        <v>15.01688521622876</v>
      </c>
      <c r="AM46" s="12">
        <f>'Surv-rate CEA'!AF44*'Unit cost and utilities'!$H$9+'Surv-rate CEA'!AE44*'Unit cost and utilities'!$H$9+('Surv-rate CEA'!AD43-'Surv-rate CEA'!AD44)*'Unit cost and utilities'!G53</f>
        <v>366.65388536278942</v>
      </c>
      <c r="AN46" s="12">
        <f t="shared" si="23"/>
        <v>342.54141659066931</v>
      </c>
      <c r="AO46" s="12">
        <f>AM46-'Surv-rate CEA'!AE44*'Unit cost and utilities'!$H$9-('Surv-rate CEA'!AD43-'Surv-rate CEA'!AD44)*'Unit cost and utilities'!G53</f>
        <v>270.9204990357382</v>
      </c>
      <c r="AP46" s="12">
        <f t="shared" si="24"/>
        <v>253.10379959925814</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172.9327178656971</v>
      </c>
      <c r="AV46" s="12">
        <f t="shared" si="27"/>
        <v>161.56004481986645</v>
      </c>
      <c r="AW46" s="12">
        <f>AU46-'Surv-rate CEA'!AK44*'Unit cost and utilities'!$H$8-('Surv-rate CEA'!AJ43-'Surv-rate CEA'!AJ44)*'Unit cost and utilities'!$G$14</f>
        <v>91.553532691198697</v>
      </c>
      <c r="AX46" s="12">
        <f t="shared" si="28"/>
        <v>85.532645456335516</v>
      </c>
      <c r="AY46" s="12">
        <f>'Surv-rate CEA'!AO44*'Unit cost and utilities'!$H$5+'Surv-rate CEA'!AN44*'Unit cost and utilities'!$H$5+('Surv-rate CEA'!AM43-'Surv-rate CEA'!AM44)*'Unit cost and utilities'!$G$14</f>
        <v>678.81570841826306</v>
      </c>
      <c r="AZ46" s="12">
        <f t="shared" si="29"/>
        <v>634.17436347502166</v>
      </c>
      <c r="BA46" s="12">
        <f>AY46-'Surv-rate CEA'!AN44*'Unit cost and utilities'!$H$5-('Surv-rate CEA'!AM43-'Surv-rate CEA'!AM44)*'Unit cost and utilities'!$G$14</f>
        <v>16.073966661838369</v>
      </c>
      <c r="BB46" s="12">
        <f t="shared" si="30"/>
        <v>15.01688521622876</v>
      </c>
    </row>
    <row r="47" spans="1:54">
      <c r="A47" s="12">
        <v>42</v>
      </c>
      <c r="B47" s="12">
        <f t="shared" si="31"/>
        <v>2.3589041095890413</v>
      </c>
      <c r="C47" s="12">
        <f>'Surv-rate CEA'!D45*'Unit cost and utilities'!$H$7+'Surv-rate CEA'!E45*'Unit cost and utilities'!$H$7+'Unit cost and utilities'!$G$14*('Surv-rate CEA'!C44-'Surv-rate CEA'!C45)</f>
        <v>478.63881017822104</v>
      </c>
      <c r="D47" s="12">
        <f t="shared" si="5"/>
        <v>446.40199634583922</v>
      </c>
      <c r="E47" s="12">
        <f>C47-'Surv-rate CEA'!E45*'Unit cost and utilities'!$H$7-'Unit cost and utilities'!$G$14*('Surv-rate CEA'!C44-'Surv-rate CEA'!C45)</f>
        <v>365.64467222531277</v>
      </c>
      <c r="F47" s="12">
        <f t="shared" si="6"/>
        <v>341.01812925245872</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442.833454206635</v>
      </c>
      <c r="L47" s="12">
        <f t="shared" si="9"/>
        <v>413.00816775171006</v>
      </c>
      <c r="M47" s="12">
        <f>K47-'Surv-rate CEA'!J45*'Unit cost and utilities'!$H$10-('Surv-rate CEA'!I44-'Surv-rate CEA'!I45)*'Unit cost and utilities'!$G$14</f>
        <v>239.03226458695906</v>
      </c>
      <c r="N47" s="12">
        <f t="shared" si="10"/>
        <v>222.93319687752438</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442.833454206635</v>
      </c>
      <c r="T47" s="12">
        <f t="shared" si="13"/>
        <v>413.00816775171006</v>
      </c>
      <c r="U47" s="12">
        <f>S47-'Surv-rate CEA'!P45*'Unit cost and utilities'!$H$11-('Surv-rate CEA'!O44-'Surv-rate CEA'!O45)*'Unit cost and utilities'!$G$14</f>
        <v>239.03226458695906</v>
      </c>
      <c r="V47" s="12">
        <f t="shared" si="14"/>
        <v>222.93319687752438</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398.16882434330984</v>
      </c>
      <c r="AB47" s="12">
        <f t="shared" si="17"/>
        <v>371.35174643139908</v>
      </c>
      <c r="AC47" s="12">
        <f>AA47-'Surv-rate CEA'!V45*'Unit cost and utilities'!$H$6-('Surv-rate CEA'!U44-'Surv-rate CEA'!U45)*'Unit cost and utilities'!$G$14</f>
        <v>147.33291640444548</v>
      </c>
      <c r="AD47" s="12">
        <f t="shared" si="18"/>
        <v>137.40989366472346</v>
      </c>
      <c r="AE47" s="12">
        <f>'Surv-rate CEA'!Z45*'Unit cost and utilities'!$H$12+'Surv-rate CEA'!Y45*'Unit cost and utilities'!$H$12+('Surv-rate CEA'!X44-'Surv-rate CEA'!X45)*'Unit cost and utilities'!$G$14</f>
        <v>442.833454206635</v>
      </c>
      <c r="AF47" s="12">
        <f t="shared" si="19"/>
        <v>413.00816775171006</v>
      </c>
      <c r="AG47" s="12">
        <f>AE47-'Surv-rate CEA'!Y45*'Unit cost and utilities'!$H$12-('Surv-rate CEA'!X44-'Surv-rate CEA'!X45)*'Unit cost and utilities'!$G$14</f>
        <v>239.03226458695906</v>
      </c>
      <c r="AH47" s="12">
        <f t="shared" si="20"/>
        <v>222.93319687752438</v>
      </c>
      <c r="AI47" s="12">
        <f>'Surv-rate CEA'!AC45*'Unit cost and utilities'!$H$5+'Surv-rate CEA'!AB45*'Unit cost and utilities'!$H$5+('Surv-rate CEA'!AA44-'Surv-rate CEA'!AA45)*'Unit cost and utilities'!$G$14</f>
        <v>641.86446369575128</v>
      </c>
      <c r="AJ47" s="12">
        <f t="shared" si="21"/>
        <v>598.63423501020657</v>
      </c>
      <c r="AK47" s="12">
        <f>AI47-'Surv-rate CEA'!AB45*'Unit cost and utilities'!$H$5-('Surv-rate CEA'!AA44-'Surv-rate CEA'!AA45)*'Unit cost and utilities'!$G$14</f>
        <v>13.653588164082223</v>
      </c>
      <c r="AL47" s="12">
        <f t="shared" si="22"/>
        <v>12.734005024500119</v>
      </c>
      <c r="AM47" s="12">
        <f>'Surv-rate CEA'!AF45*'Unit cost and utilities'!$H$9+'Surv-rate CEA'!AE45*'Unit cost and utilities'!$H$9+('Surv-rate CEA'!AD44-'Surv-rate CEA'!AD45)*'Unit cost and utilities'!G54</f>
        <v>343.55620548728268</v>
      </c>
      <c r="AN47" s="12">
        <f t="shared" si="23"/>
        <v>320.41734336047517</v>
      </c>
      <c r="AO47" s="12">
        <f>AM47-'Surv-rate CEA'!AE45*'Unit cost and utilities'!$H$9-('Surv-rate CEA'!AD44-'Surv-rate CEA'!AD45)*'Unit cost and utilities'!G54</f>
        <v>261.41186340600825</v>
      </c>
      <c r="AP47" s="12">
        <f t="shared" si="24"/>
        <v>243.80550680684803</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156.26307360633081</v>
      </c>
      <c r="AV47" s="12">
        <f t="shared" si="27"/>
        <v>145.73859563755227</v>
      </c>
      <c r="AW47" s="12">
        <f>AU47-'Surv-rate CEA'!AK45*'Unit cost and utilities'!$H$8-('Surv-rate CEA'!AJ44-'Surv-rate CEA'!AJ45)*'Unit cost and utilities'!$G$14</f>
        <v>84.496665584454391</v>
      </c>
      <c r="AX47" s="12">
        <f t="shared" si="28"/>
        <v>78.805728660871367</v>
      </c>
      <c r="AY47" s="12">
        <f>'Surv-rate CEA'!AO45*'Unit cost and utilities'!$H$5+'Surv-rate CEA'!AN45*'Unit cost and utilities'!$H$5+('Surv-rate CEA'!AM44-'Surv-rate CEA'!AM45)*'Unit cost and utilities'!$G$14</f>
        <v>641.86446369575128</v>
      </c>
      <c r="AZ47" s="12">
        <f t="shared" si="29"/>
        <v>598.63423501020657</v>
      </c>
      <c r="BA47" s="12">
        <f>AY47-'Surv-rate CEA'!AN45*'Unit cost and utilities'!$H$5-('Surv-rate CEA'!AM44-'Surv-rate CEA'!AM45)*'Unit cost and utilities'!$G$14</f>
        <v>13.653588164082223</v>
      </c>
      <c r="BB47" s="12">
        <f t="shared" si="30"/>
        <v>12.734005024500119</v>
      </c>
    </row>
    <row r="48" spans="1:54">
      <c r="A48" s="12">
        <v>43</v>
      </c>
      <c r="B48" s="12">
        <f t="shared" si="31"/>
        <v>2.4164383561643836</v>
      </c>
      <c r="C48" s="12">
        <f>'Surv-rate CEA'!D46*'Unit cost and utilities'!$H$7+'Surv-rate CEA'!E46*'Unit cost and utilities'!$H$7+'Unit cost and utilities'!$G$14*('Surv-rate CEA'!C45-'Surv-rate CEA'!C46)</f>
        <v>466.51942648366287</v>
      </c>
      <c r="D48" s="12">
        <f t="shared" si="5"/>
        <v>434.35954636538219</v>
      </c>
      <c r="E48" s="12">
        <f>C48-'Surv-rate CEA'!E46*'Unit cost and utilities'!$H$7-'Unit cost and utilities'!$G$14*('Surv-rate CEA'!C45-'Surv-rate CEA'!C46)</f>
        <v>359.62585708292863</v>
      </c>
      <c r="F48" s="12">
        <f t="shared" si="6"/>
        <v>334.83476844939679</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424.78780070048492</v>
      </c>
      <c r="L48" s="12">
        <f t="shared" si="9"/>
        <v>395.50472271763459</v>
      </c>
      <c r="M48" s="12">
        <f>K48-'Surv-rate CEA'!J46*'Unit cost and utilities'!$H$10-('Surv-rate CEA'!I45-'Surv-rate CEA'!I46)*'Unit cost and utilities'!$G$14</f>
        <v>231.48255578508716</v>
      </c>
      <c r="N48" s="12">
        <f t="shared" si="10"/>
        <v>215.52512545976646</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424.78780070048492</v>
      </c>
      <c r="T48" s="12">
        <f t="shared" si="13"/>
        <v>395.50472271763459</v>
      </c>
      <c r="U48" s="12">
        <f>S48-'Surv-rate CEA'!P46*'Unit cost and utilities'!$H$11-('Surv-rate CEA'!O45-'Surv-rate CEA'!O46)*'Unit cost and utilities'!$G$14</f>
        <v>231.48255578508716</v>
      </c>
      <c r="V48" s="12">
        <f t="shared" si="14"/>
        <v>215.52512545976646</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375.15736281042274</v>
      </c>
      <c r="AB48" s="12">
        <f t="shared" si="17"/>
        <v>349.29559772935801</v>
      </c>
      <c r="AC48" s="12">
        <f>AA48-'Surv-rate CEA'!V46*'Unit cost and utilities'!$H$6-('Surv-rate CEA'!U45-'Surv-rate CEA'!U46)*'Unit cost and utilities'!$G$14</f>
        <v>138.42455957036765</v>
      </c>
      <c r="AD48" s="12">
        <f t="shared" si="18"/>
        <v>128.88215471326848</v>
      </c>
      <c r="AE48" s="12">
        <f>'Surv-rate CEA'!Z46*'Unit cost and utilities'!$H$12+'Surv-rate CEA'!Y46*'Unit cost and utilities'!$H$12+('Surv-rate CEA'!X45-'Surv-rate CEA'!X46)*'Unit cost and utilities'!$G$14</f>
        <v>424.78780070048492</v>
      </c>
      <c r="AF48" s="12">
        <f t="shared" si="19"/>
        <v>395.50472271763459</v>
      </c>
      <c r="AG48" s="12">
        <f>AE48-'Surv-rate CEA'!Y46*'Unit cost and utilities'!$H$12-('Surv-rate CEA'!X45-'Surv-rate CEA'!X46)*'Unit cost and utilities'!$G$14</f>
        <v>231.48255578508716</v>
      </c>
      <c r="AH48" s="12">
        <f t="shared" si="20"/>
        <v>215.52512545976646</v>
      </c>
      <c r="AI48" s="12">
        <f>'Surv-rate CEA'!AC46*'Unit cost and utilities'!$H$5+'Surv-rate CEA'!AB46*'Unit cost and utilities'!$H$5+('Surv-rate CEA'!AA45-'Surv-rate CEA'!AA46)*'Unit cost and utilities'!$G$14</f>
        <v>606.88124687590278</v>
      </c>
      <c r="AJ48" s="12">
        <f t="shared" si="21"/>
        <v>565.04541531649568</v>
      </c>
      <c r="AK48" s="12">
        <f>AI48-'Surv-rate CEA'!AB46*'Unit cost and utilities'!$H$5-('Surv-rate CEA'!AA45-'Surv-rate CEA'!AA46)*'Unit cost and utilities'!$G$14</f>
        <v>11.603061514473538</v>
      </c>
      <c r="AL48" s="12">
        <f t="shared" si="22"/>
        <v>10.803195429317975</v>
      </c>
      <c r="AM48" s="12">
        <f>'Surv-rate CEA'!AF46*'Unit cost and utilities'!$H$9+'Surv-rate CEA'!AE46*'Unit cost and utilities'!$H$9+('Surv-rate CEA'!AD45-'Surv-rate CEA'!AD46)*'Unit cost and utilities'!G55</f>
        <v>321.53093817893688</v>
      </c>
      <c r="AN48" s="12">
        <f t="shared" si="23"/>
        <v>299.36595245885127</v>
      </c>
      <c r="AO48" s="12">
        <f>AM48-'Surv-rate CEA'!AE46*'Unit cost and utilities'!$H$9-('Surv-rate CEA'!AD45-'Surv-rate CEA'!AD46)*'Unit cost and utilities'!G55</f>
        <v>252.3431980442906</v>
      </c>
      <c r="AP48" s="12">
        <f t="shared" si="24"/>
        <v>234.94772309282652</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140.9817688137673</v>
      </c>
      <c r="AV48" s="12">
        <f t="shared" si="27"/>
        <v>131.26308074521654</v>
      </c>
      <c r="AW48" s="12">
        <f>AU48-'Surv-rate CEA'!AK46*'Unit cost and utilities'!$H$8-('Surv-rate CEA'!AJ45-'Surv-rate CEA'!AJ46)*'Unit cost and utilities'!$G$14</f>
        <v>78.01426980637379</v>
      </c>
      <c r="AX48" s="12">
        <f t="shared" si="28"/>
        <v>72.636295338302958</v>
      </c>
      <c r="AY48" s="12">
        <f>'Surv-rate CEA'!AO46*'Unit cost and utilities'!$H$5+'Surv-rate CEA'!AN46*'Unit cost and utilities'!$H$5+('Surv-rate CEA'!AM45-'Surv-rate CEA'!AM46)*'Unit cost and utilities'!$G$14</f>
        <v>606.88124687590278</v>
      </c>
      <c r="AZ48" s="12">
        <f t="shared" si="29"/>
        <v>565.04541531649568</v>
      </c>
      <c r="BA48" s="12">
        <f>AY48-'Surv-rate CEA'!AN46*'Unit cost and utilities'!$H$5-('Surv-rate CEA'!AM45-'Surv-rate CEA'!AM46)*'Unit cost and utilities'!$G$14</f>
        <v>11.603061514473538</v>
      </c>
      <c r="BB48" s="12">
        <f t="shared" si="30"/>
        <v>10.803195429317975</v>
      </c>
    </row>
    <row r="49" spans="1:54">
      <c r="A49" s="12">
        <v>44</v>
      </c>
      <c r="B49" s="12">
        <f t="shared" si="31"/>
        <v>2.473972602739726</v>
      </c>
      <c r="C49" s="12">
        <f>'Surv-rate CEA'!D47*'Unit cost and utilities'!$H$7+'Surv-rate CEA'!E47*'Unit cost and utilities'!$H$7+'Unit cost and utilities'!$G$14*('Surv-rate CEA'!C46-'Surv-rate CEA'!C47)</f>
        <v>454.810533303689</v>
      </c>
      <c r="D49" s="12">
        <f t="shared" si="5"/>
        <v>422.73827612663683</v>
      </c>
      <c r="E49" s="12">
        <f>C49-'Surv-rate CEA'!E47*'Unit cost and utilities'!$H$7-'Unit cost and utilities'!$G$14*('Surv-rate CEA'!C46-'Surv-rate CEA'!C47)</f>
        <v>353.81741101927696</v>
      </c>
      <c r="F49" s="12">
        <f t="shared" si="6"/>
        <v>328.86697084916807</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407.47375019579317</v>
      </c>
      <c r="L49" s="12">
        <f t="shared" si="9"/>
        <v>378.73958079507895</v>
      </c>
      <c r="M49" s="12">
        <f>K49-'Surv-rate CEA'!J47*'Unit cost and utilities'!$H$10-('Surv-rate CEA'!I46-'Surv-rate CEA'!I47)*'Unit cost and utilities'!$G$14</f>
        <v>224.27238978180512</v>
      </c>
      <c r="N49" s="12">
        <f t="shared" si="10"/>
        <v>208.45718490836998</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407.47375019579317</v>
      </c>
      <c r="T49" s="12">
        <f t="shared" si="13"/>
        <v>378.73958079507895</v>
      </c>
      <c r="U49" s="12">
        <f>S49-'Surv-rate CEA'!P47*'Unit cost and utilities'!$H$11-('Surv-rate CEA'!O46-'Surv-rate CEA'!O47)*'Unit cost and utilities'!$G$14</f>
        <v>224.27238978180512</v>
      </c>
      <c r="V49" s="12">
        <f t="shared" si="14"/>
        <v>208.45718490836998</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353.20389524917903</v>
      </c>
      <c r="AB49" s="12">
        <f t="shared" si="17"/>
        <v>328.2967188870075</v>
      </c>
      <c r="AC49" s="12">
        <f>AA49-'Surv-rate CEA'!V47*'Unit cost and utilities'!$H$6-('Surv-rate CEA'!U46-'Surv-rate CEA'!U47)*'Unit cost and utilities'!$G$14</f>
        <v>130.09671947563714</v>
      </c>
      <c r="AD49" s="12">
        <f t="shared" si="18"/>
        <v>120.92257960995519</v>
      </c>
      <c r="AE49" s="12">
        <f>'Surv-rate CEA'!Z47*'Unit cost and utilities'!$H$12+'Surv-rate CEA'!Y47*'Unit cost and utilities'!$H$12+('Surv-rate CEA'!X46-'Surv-rate CEA'!X47)*'Unit cost and utilities'!$G$14</f>
        <v>407.47375019579317</v>
      </c>
      <c r="AF49" s="12">
        <f t="shared" si="19"/>
        <v>378.73958079507895</v>
      </c>
      <c r="AG49" s="12">
        <f>AE49-'Surv-rate CEA'!Y47*'Unit cost and utilities'!$H$12-('Surv-rate CEA'!X46-'Surv-rate CEA'!X47)*'Unit cost and utilities'!$G$14</f>
        <v>224.27238978180512</v>
      </c>
      <c r="AH49" s="12">
        <f t="shared" si="20"/>
        <v>208.45718490836998</v>
      </c>
      <c r="AI49" s="12">
        <f>'Surv-rate CEA'!AC47*'Unit cost and utilities'!$H$5+'Surv-rate CEA'!AB47*'Unit cost and utilities'!$H$5+('Surv-rate CEA'!AA46-'Surv-rate CEA'!AA47)*'Unit cost and utilities'!$G$14</f>
        <v>573.76623863812711</v>
      </c>
      <c r="AJ49" s="12">
        <f t="shared" si="21"/>
        <v>533.30548186663782</v>
      </c>
      <c r="AK49" s="12">
        <f>AI49-'Surv-rate CEA'!AB47*'Unit cost and utilities'!$H$5-('Surv-rate CEA'!AA46-'Surv-rate CEA'!AA47)*'Unit cost and utilities'!$G$14</f>
        <v>9.8652787230738141</v>
      </c>
      <c r="AL49" s="12">
        <f t="shared" si="22"/>
        <v>9.1696005600563044</v>
      </c>
      <c r="AM49" s="12">
        <f>'Surv-rate CEA'!AF47*'Unit cost and utilities'!$H$9+'Surv-rate CEA'!AE47*'Unit cost and utilities'!$H$9+('Surv-rate CEA'!AD46-'Surv-rate CEA'!AD47)*'Unit cost and utilities'!G56</f>
        <v>300.56137518232305</v>
      </c>
      <c r="AN49" s="12">
        <f t="shared" si="23"/>
        <v>279.3664357153005</v>
      </c>
      <c r="AO49" s="12">
        <f>AM49-'Surv-rate CEA'!AE47*'Unit cost and utilities'!$H$9-('Surv-rate CEA'!AD46-'Surv-rate CEA'!AD47)*'Unit cost and utilities'!G56</f>
        <v>243.68903849325864</v>
      </c>
      <c r="AP49" s="12">
        <f t="shared" si="24"/>
        <v>226.50461346024025</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127.0237328928157</v>
      </c>
      <c r="AV49" s="12">
        <f t="shared" si="27"/>
        <v>118.06629340843311</v>
      </c>
      <c r="AW49" s="12">
        <f>AU49-'Surv-rate CEA'!AK47*'Unit cost and utilities'!$H$8-('Surv-rate CEA'!AJ46-'Surv-rate CEA'!AJ47)*'Unit cost and utilities'!$G$14</f>
        <v>72.057668245140121</v>
      </c>
      <c r="AX49" s="12">
        <f t="shared" si="28"/>
        <v>66.976317004768362</v>
      </c>
      <c r="AY49" s="12">
        <f>'Surv-rate CEA'!AO47*'Unit cost and utilities'!$H$5+'Surv-rate CEA'!AN47*'Unit cost and utilities'!$H$5+('Surv-rate CEA'!AM46-'Surv-rate CEA'!AM47)*'Unit cost and utilities'!$G$14</f>
        <v>573.76623863812711</v>
      </c>
      <c r="AZ49" s="12">
        <f t="shared" si="29"/>
        <v>533.30548186663782</v>
      </c>
      <c r="BA49" s="12">
        <f>AY49-'Surv-rate CEA'!AN47*'Unit cost and utilities'!$H$5-('Surv-rate CEA'!AM46-'Surv-rate CEA'!AM47)*'Unit cost and utilities'!$G$14</f>
        <v>9.8652787230738141</v>
      </c>
      <c r="BB49" s="12">
        <f t="shared" si="30"/>
        <v>9.1696005600563044</v>
      </c>
    </row>
    <row r="50" spans="1:54">
      <c r="A50" s="12">
        <v>45</v>
      </c>
      <c r="B50" s="12">
        <f t="shared" si="31"/>
        <v>2.5315068493150683</v>
      </c>
      <c r="C50" s="12">
        <f>'Surv-rate CEA'!D48*'Unit cost and utilities'!$H$7+'Surv-rate CEA'!E48*'Unit cost and utilities'!$H$7+'Unit cost and utilities'!$G$14*('Surv-rate CEA'!C47-'Surv-rate CEA'!C48)</f>
        <v>443.50604326770048</v>
      </c>
      <c r="D50" s="12">
        <f t="shared" si="5"/>
        <v>411.53049225747259</v>
      </c>
      <c r="E50" s="12">
        <f>C50-'Surv-rate CEA'!E48*'Unit cost and utilities'!$H$7-'Unit cost and utilities'!$G$14*('Surv-rate CEA'!C47-'Surv-rate CEA'!C48)</f>
        <v>348.20767203734329</v>
      </c>
      <c r="F50" s="12">
        <f t="shared" si="6"/>
        <v>323.10286828461921</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390.86265999234229</v>
      </c>
      <c r="L50" s="12">
        <f t="shared" si="9"/>
        <v>362.68255035844794</v>
      </c>
      <c r="M50" s="12">
        <f>K50-'Surv-rate CEA'!J48*'Unit cost and utilities'!$H$10-('Surv-rate CEA'!I47-'Surv-rate CEA'!I48)*'Unit cost and utilities'!$G$14</f>
        <v>217.38166873565564</v>
      </c>
      <c r="N50" s="12">
        <f t="shared" si="10"/>
        <v>201.70905560476794</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390.86265999234229</v>
      </c>
      <c r="T50" s="12">
        <f t="shared" si="13"/>
        <v>362.68255035844794</v>
      </c>
      <c r="U50" s="12">
        <f>S50-'Surv-rate CEA'!P48*'Unit cost and utilities'!$H$11-('Surv-rate CEA'!O47-'Surv-rate CEA'!O48)*'Unit cost and utilities'!$G$14</f>
        <v>217.38166873565564</v>
      </c>
      <c r="V50" s="12">
        <f t="shared" si="14"/>
        <v>201.70905560476794</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332.28234725943105</v>
      </c>
      <c r="AB50" s="12">
        <f t="shared" si="17"/>
        <v>308.32571508750146</v>
      </c>
      <c r="AC50" s="12">
        <f>AA50-'Surv-rate CEA'!V48*'Unit cost and utilities'!$H$6-('Surv-rate CEA'!U47-'Surv-rate CEA'!U48)*'Unit cost and utilities'!$G$14</f>
        <v>122.30940471819605</v>
      </c>
      <c r="AD50" s="12">
        <f t="shared" si="18"/>
        <v>113.49123714423888</v>
      </c>
      <c r="AE50" s="12">
        <f>'Surv-rate CEA'!Z48*'Unit cost and utilities'!$H$12+'Surv-rate CEA'!Y48*'Unit cost and utilities'!$H$12+('Surv-rate CEA'!X47-'Surv-rate CEA'!X48)*'Unit cost and utilities'!$G$14</f>
        <v>390.86265999234229</v>
      </c>
      <c r="AF50" s="12">
        <f t="shared" si="19"/>
        <v>362.68255035844794</v>
      </c>
      <c r="AG50" s="12">
        <f>AE50-'Surv-rate CEA'!Y48*'Unit cost and utilities'!$H$12-('Surv-rate CEA'!X47-'Surv-rate CEA'!X48)*'Unit cost and utilities'!$G$14</f>
        <v>217.38166873565564</v>
      </c>
      <c r="AH50" s="12">
        <f t="shared" si="20"/>
        <v>201.70905560476794</v>
      </c>
      <c r="AI50" s="12">
        <f>'Surv-rate CEA'!AC48*'Unit cost and utilities'!$H$5+'Surv-rate CEA'!AB48*'Unit cost and utilities'!$H$5+('Surv-rate CEA'!AA47-'Surv-rate CEA'!AA48)*'Unit cost and utilities'!$G$14</f>
        <v>542.42409280305583</v>
      </c>
      <c r="AJ50" s="12">
        <f t="shared" si="21"/>
        <v>503.31682580662471</v>
      </c>
      <c r="AK50" s="12">
        <f>AI50-'Surv-rate CEA'!AB48*'Unit cost and utilities'!$H$5-('Surv-rate CEA'!AA47-'Surv-rate CEA'!AA48)*'Unit cost and utilities'!$G$14</f>
        <v>8.391992028401674</v>
      </c>
      <c r="AL50" s="12">
        <f t="shared" si="22"/>
        <v>7.7869527662430427</v>
      </c>
      <c r="AM50" s="12">
        <f>'Surv-rate CEA'!AF48*'Unit cost and utilities'!$H$9+'Surv-rate CEA'!AE48*'Unit cost and utilities'!$H$9+('Surv-rate CEA'!AD47-'Surv-rate CEA'!AD48)*'Unit cost and utilities'!G57</f>
        <v>280.6279447716343</v>
      </c>
      <c r="AN50" s="12">
        <f t="shared" si="23"/>
        <v>260.39545121455205</v>
      </c>
      <c r="AO50" s="12">
        <f>AM50-'Surv-rate CEA'!AE48*'Unit cost and utilities'!$H$9-('Surv-rate CEA'!AD47-'Surv-rate CEA'!AD48)*'Unit cost and utilities'!G57</f>
        <v>235.42569013210726</v>
      </c>
      <c r="AP50" s="12">
        <f t="shared" si="24"/>
        <v>218.45215329262507</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114.31892394874338</v>
      </c>
      <c r="AV50" s="12">
        <f t="shared" si="27"/>
        <v>106.07684779297159</v>
      </c>
      <c r="AW50" s="12">
        <f>AU50-'Surv-rate CEA'!AK48*'Unit cost and utilities'!$H$8-('Surv-rate CEA'!AJ47-'Surv-rate CEA'!AJ48)*'Unit cost and utilities'!$G$14</f>
        <v>66.582386811576697</v>
      </c>
      <c r="AX50" s="12">
        <f t="shared" si="28"/>
        <v>61.781982086107774</v>
      </c>
      <c r="AY50" s="12">
        <f>'Surv-rate CEA'!AO48*'Unit cost and utilities'!$H$5+'Surv-rate CEA'!AN48*'Unit cost and utilities'!$H$5+('Surv-rate CEA'!AM47-'Surv-rate CEA'!AM48)*'Unit cost and utilities'!$G$14</f>
        <v>542.42409280305583</v>
      </c>
      <c r="AZ50" s="12">
        <f t="shared" si="29"/>
        <v>503.31682580662471</v>
      </c>
      <c r="BA50" s="12">
        <f>AY50-'Surv-rate CEA'!AN48*'Unit cost and utilities'!$H$5-('Surv-rate CEA'!AM47-'Surv-rate CEA'!AM48)*'Unit cost and utilities'!$G$14</f>
        <v>8.391992028401674</v>
      </c>
      <c r="BB50" s="12">
        <f t="shared" si="30"/>
        <v>7.7869527662430427</v>
      </c>
    </row>
    <row r="51" spans="1:54">
      <c r="A51" s="12">
        <v>46</v>
      </c>
      <c r="B51" s="12">
        <f t="shared" si="31"/>
        <v>2.5890410958904111</v>
      </c>
      <c r="C51" s="12">
        <f>'Surv-rate CEA'!D49*'Unit cost and utilities'!$H$7+'Surv-rate CEA'!E49*'Unit cost and utilities'!$H$7+'Unit cost and utilities'!$G$14*('Surv-rate CEA'!C48-'Surv-rate CEA'!C49)</f>
        <v>432.59924918754552</v>
      </c>
      <c r="D51" s="12">
        <f t="shared" si="5"/>
        <v>400.72797245907441</v>
      </c>
      <c r="E51" s="12">
        <f>C51-'Surv-rate CEA'!E49*'Unit cost and utilities'!$H$7-'Unit cost and utilities'!$G$14*('Surv-rate CEA'!C48-'Surv-rate CEA'!C49)</f>
        <v>342.78586190224416</v>
      </c>
      <c r="F51" s="12">
        <f t="shared" si="6"/>
        <v>317.53148829014953</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374.92686666180236</v>
      </c>
      <c r="L51" s="12">
        <f t="shared" si="9"/>
        <v>347.30453966341116</v>
      </c>
      <c r="M51" s="12">
        <f>K51-'Surv-rate CEA'!J49*'Unit cost and utilities'!$H$10-('Surv-rate CEA'!I48-'Surv-rate CEA'!I49)*'Unit cost and utilities'!$G$14</f>
        <v>210.79177600409002</v>
      </c>
      <c r="N51" s="12">
        <f t="shared" si="10"/>
        <v>195.26192236303643</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374.92686666180236</v>
      </c>
      <c r="T51" s="12">
        <f t="shared" si="13"/>
        <v>347.30453966341116</v>
      </c>
      <c r="U51" s="12">
        <f>S51-'Surv-rate CEA'!P49*'Unit cost and utilities'!$H$11-('Surv-rate CEA'!O48-'Surv-rate CEA'!O49)*'Unit cost and utilities'!$G$14</f>
        <v>210.79177600409002</v>
      </c>
      <c r="V51" s="12">
        <f t="shared" si="14"/>
        <v>195.26192236303643</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312.36522388607199</v>
      </c>
      <c r="AB51" s="12">
        <f t="shared" si="17"/>
        <v>289.35205752131066</v>
      </c>
      <c r="AC51" s="12">
        <f>AA51-'Surv-rate CEA'!V49*'Unit cost and utilities'!$H$6-('Surv-rate CEA'!U48-'Surv-rate CEA'!U49)*'Unit cost and utilities'!$G$14</f>
        <v>115.02545442874205</v>
      </c>
      <c r="AD51" s="12">
        <f t="shared" si="18"/>
        <v>106.55107982961451</v>
      </c>
      <c r="AE51" s="12">
        <f>'Surv-rate CEA'!Z49*'Unit cost and utilities'!$H$12+'Surv-rate CEA'!Y49*'Unit cost and utilities'!$H$12+('Surv-rate CEA'!X48-'Surv-rate CEA'!X49)*'Unit cost and utilities'!$G$14</f>
        <v>374.92686666180236</v>
      </c>
      <c r="AF51" s="12">
        <f t="shared" si="19"/>
        <v>347.30453966341116</v>
      </c>
      <c r="AG51" s="12">
        <f>AE51-'Surv-rate CEA'!Y49*'Unit cost and utilities'!$H$12-('Surv-rate CEA'!X48-'Surv-rate CEA'!X49)*'Unit cost and utilities'!$G$14</f>
        <v>210.79177600409002</v>
      </c>
      <c r="AH51" s="12">
        <f t="shared" si="20"/>
        <v>195.26192236303643</v>
      </c>
      <c r="AI51" s="12">
        <f>'Surv-rate CEA'!AC49*'Unit cost and utilities'!$H$5+'Surv-rate CEA'!AB49*'Unit cost and utilities'!$H$5+('Surv-rate CEA'!AA48-'Surv-rate CEA'!AA49)*'Unit cost and utilities'!$G$14</f>
        <v>512.76381119902385</v>
      </c>
      <c r="AJ51" s="12">
        <f t="shared" si="21"/>
        <v>474.98649800728356</v>
      </c>
      <c r="AK51" s="12">
        <f>AI51-'Surv-rate CEA'!AB49*'Unit cost and utilities'!$H$5-('Surv-rate CEA'!AA48-'Surv-rate CEA'!AA49)*'Unit cost and utilities'!$G$14</f>
        <v>7.1424435399751545</v>
      </c>
      <c r="AL51" s="12">
        <f t="shared" si="22"/>
        <v>6.6162318209128763</v>
      </c>
      <c r="AM51" s="12">
        <f>'Surv-rate CEA'!AF49*'Unit cost and utilities'!$H$9+'Surv-rate CEA'!AE49*'Unit cost and utilities'!$H$9+('Surv-rate CEA'!AD48-'Surv-rate CEA'!AD49)*'Unit cost and utilities'!G58</f>
        <v>261.70852596045114</v>
      </c>
      <c r="AN51" s="12">
        <f t="shared" si="23"/>
        <v>242.42743643301711</v>
      </c>
      <c r="AO51" s="12">
        <f>AM51-'Surv-rate CEA'!AE49*'Unit cost and utilities'!$H$9-('Surv-rate CEA'!AD48-'Surv-rate CEA'!AD49)*'Unit cost and utilities'!G58</f>
        <v>227.53108526329743</v>
      </c>
      <c r="AP51" s="12">
        <f t="shared" si="24"/>
        <v>210.767981313452</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102.79361338605364</v>
      </c>
      <c r="AV51" s="12">
        <f t="shared" si="27"/>
        <v>95.220406302825282</v>
      </c>
      <c r="AW51" s="12">
        <f>AU51-'Surv-rate CEA'!AK49*'Unit cost and utilities'!$H$8-('Surv-rate CEA'!AJ48-'Surv-rate CEA'!AJ49)*'Unit cost and utilities'!$G$14</f>
        <v>61.547798223560697</v>
      </c>
      <c r="AX51" s="12">
        <f t="shared" si="28"/>
        <v>57.013331478888226</v>
      </c>
      <c r="AY51" s="12">
        <f>'Surv-rate CEA'!AO49*'Unit cost and utilities'!$H$5+'Surv-rate CEA'!AN49*'Unit cost and utilities'!$H$5+('Surv-rate CEA'!AM48-'Surv-rate CEA'!AM49)*'Unit cost and utilities'!$G$14</f>
        <v>512.76381119902385</v>
      </c>
      <c r="AZ51" s="12">
        <f t="shared" si="29"/>
        <v>474.98649800728356</v>
      </c>
      <c r="BA51" s="12">
        <f>AY51-'Surv-rate CEA'!AN49*'Unit cost and utilities'!$H$5-('Surv-rate CEA'!AM48-'Surv-rate CEA'!AM49)*'Unit cost and utilities'!$G$14</f>
        <v>7.1424435399751545</v>
      </c>
      <c r="BB51" s="12">
        <f t="shared" si="30"/>
        <v>6.6162318209128763</v>
      </c>
    </row>
    <row r="52" spans="1:54">
      <c r="A52" s="12">
        <v>47</v>
      </c>
      <c r="B52" s="12">
        <f t="shared" si="31"/>
        <v>2.6465753424657534</v>
      </c>
      <c r="C52" s="12">
        <f>'Surv-rate CEA'!D50*'Unit cost and utilities'!$H$7+'Surv-rate CEA'!E50*'Unit cost and utilities'!$H$7+'Unit cost and utilities'!$G$14*('Surv-rate CEA'!C49-'Surv-rate CEA'!C50)</f>
        <v>422.08285756057654</v>
      </c>
      <c r="D52" s="12">
        <f t="shared" si="5"/>
        <v>390.32200118368195</v>
      </c>
      <c r="E52" s="12">
        <f>C52-'Surv-rate CEA'!E50*'Unit cost and utilities'!$H$7-'Unit cost and utilities'!$G$14*('Surv-rate CEA'!C49-'Surv-rate CEA'!C50)</f>
        <v>337.54200187962306</v>
      </c>
      <c r="F52" s="12">
        <f t="shared" si="6"/>
        <v>312.14266890308875</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359.63967158843332</v>
      </c>
      <c r="L52" s="12">
        <f t="shared" si="9"/>
        <v>332.57753496727372</v>
      </c>
      <c r="M52" s="12">
        <f>K52-'Surv-rate CEA'!J50*'Unit cost and utilities'!$H$10-('Surv-rate CEA'!I49-'Surv-rate CEA'!I50)*'Unit cost and utilities'!$G$14</f>
        <v>204.48544558091874</v>
      </c>
      <c r="N52" s="12">
        <f t="shared" si="10"/>
        <v>189.09834148056146</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359.63967158843332</v>
      </c>
      <c r="T52" s="12">
        <f t="shared" si="13"/>
        <v>332.57753496727372</v>
      </c>
      <c r="U52" s="12">
        <f>S52-'Surv-rate CEA'!P50*'Unit cost and utilities'!$H$11-('Surv-rate CEA'!O49-'Surv-rate CEA'!O50)*'Unit cost and utilities'!$G$14</f>
        <v>204.48544558091874</v>
      </c>
      <c r="V52" s="12">
        <f t="shared" si="14"/>
        <v>189.09834148056146</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293.42385814412023</v>
      </c>
      <c r="AB52" s="12">
        <f t="shared" si="17"/>
        <v>271.34432364245617</v>
      </c>
      <c r="AC52" s="12">
        <f>AA52-'Surv-rate CEA'!V50*'Unit cost and utilities'!$H$6-('Surv-rate CEA'!U49-'Surv-rate CEA'!U50)*'Unit cost and utilities'!$G$14</f>
        <v>108.21034317347679</v>
      </c>
      <c r="AD52" s="12">
        <f t="shared" si="18"/>
        <v>100.06774011233725</v>
      </c>
      <c r="AE52" s="12">
        <f>'Surv-rate CEA'!Z50*'Unit cost and utilities'!$H$12+'Surv-rate CEA'!Y50*'Unit cost and utilities'!$H$12+('Surv-rate CEA'!X49-'Surv-rate CEA'!X50)*'Unit cost and utilities'!$G$14</f>
        <v>359.63967158843332</v>
      </c>
      <c r="AF52" s="12">
        <f t="shared" si="19"/>
        <v>332.57753496727372</v>
      </c>
      <c r="AG52" s="12">
        <f>AE52-'Surv-rate CEA'!Y50*'Unit cost and utilities'!$H$12-('Surv-rate CEA'!X49-'Surv-rate CEA'!X50)*'Unit cost and utilities'!$G$14</f>
        <v>204.48544558091874</v>
      </c>
      <c r="AH52" s="12">
        <f t="shared" si="20"/>
        <v>189.09834148056146</v>
      </c>
      <c r="AI52" s="12">
        <f>'Surv-rate CEA'!AC50*'Unit cost and utilities'!$H$5+'Surv-rate CEA'!AB50*'Unit cost and utilities'!$H$5+('Surv-rate CEA'!AA49-'Surv-rate CEA'!AA50)*'Unit cost and utilities'!$G$14</f>
        <v>484.69861068920972</v>
      </c>
      <c r="AJ52" s="12">
        <f t="shared" si="21"/>
        <v>448.2260492372892</v>
      </c>
      <c r="AK52" s="12">
        <f>AI52-'Surv-rate CEA'!AB50*'Unit cost and utilities'!$H$5-('Surv-rate CEA'!AA49-'Surv-rate CEA'!AA50)*'Unit cost and utilities'!$G$14</f>
        <v>6.0822036196045346</v>
      </c>
      <c r="AL52" s="12">
        <f t="shared" si="22"/>
        <v>5.6245304586196347</v>
      </c>
      <c r="AM52" s="12">
        <f>'Surv-rate CEA'!AF50*'Unit cost and utilities'!$H$9+'Surv-rate CEA'!AE50*'Unit cost and utilities'!$H$9+('Surv-rate CEA'!AD49-'Surv-rate CEA'!AD50)*'Unit cost and utilities'!G59</f>
        <v>243.7787538695145</v>
      </c>
      <c r="AN52" s="12">
        <f t="shared" si="23"/>
        <v>225.43491011775356</v>
      </c>
      <c r="AO52" s="12">
        <f>AM52-'Surv-rate CEA'!AE50*'Unit cost and utilities'!$H$9-('Surv-rate CEA'!AD49-'Surv-rate CEA'!AD50)*'Unit cost and utilities'!G59</f>
        <v>219.9846532305491</v>
      </c>
      <c r="AP52" s="12">
        <f t="shared" si="24"/>
        <v>203.43126601942862</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92.371656376663708</v>
      </c>
      <c r="AV52" s="12">
        <f t="shared" si="27"/>
        <v>85.420881525415396</v>
      </c>
      <c r="AW52" s="12">
        <f>AU52-'Surv-rate CEA'!AK50*'Unit cost and utilities'!$H$8-('Surv-rate CEA'!AJ49-'Surv-rate CEA'!AJ50)*'Unit cost and utilities'!$G$14</f>
        <v>56.91679293203218</v>
      </c>
      <c r="AX52" s="12">
        <f t="shared" si="28"/>
        <v>52.633922748212214</v>
      </c>
      <c r="AY52" s="12">
        <f>'Surv-rate CEA'!AO50*'Unit cost and utilities'!$H$5+'Surv-rate CEA'!AN50*'Unit cost and utilities'!$H$5+('Surv-rate CEA'!AM49-'Surv-rate CEA'!AM50)*'Unit cost and utilities'!$G$14</f>
        <v>484.69861068920972</v>
      </c>
      <c r="AZ52" s="12">
        <f t="shared" si="29"/>
        <v>448.2260492372892</v>
      </c>
      <c r="BA52" s="12">
        <f>AY52-'Surv-rate CEA'!AN50*'Unit cost and utilities'!$H$5-('Surv-rate CEA'!AM49-'Surv-rate CEA'!AM50)*'Unit cost and utilities'!$G$14</f>
        <v>6.0822036196045346</v>
      </c>
      <c r="BB52" s="12">
        <f t="shared" si="30"/>
        <v>5.6245304586196347</v>
      </c>
    </row>
    <row r="53" spans="1:54">
      <c r="A53" s="12">
        <v>48</v>
      </c>
      <c r="B53" s="12">
        <f t="shared" si="31"/>
        <v>2.7041095890410958</v>
      </c>
      <c r="C53" s="12">
        <f>'Surv-rate CEA'!D51*'Unit cost and utilities'!$H$7+'Surv-rate CEA'!E51*'Unit cost and utilities'!$H$7+'Unit cost and utilities'!$G$14*('Surv-rate CEA'!C50-'Surv-rate CEA'!C51)</f>
        <v>411.94902931963281</v>
      </c>
      <c r="D53" s="12">
        <f t="shared" si="5"/>
        <v>380.30341166241999</v>
      </c>
      <c r="E53" s="12">
        <f>C53-'Surv-rate CEA'!E51*'Unit cost and utilities'!$H$7-'Unit cost and utilities'!$G$14*('Surv-rate CEA'!C50-'Surv-rate CEA'!C51)</f>
        <v>332.46683807876798</v>
      </c>
      <c r="F53" s="12">
        <f t="shared" si="6"/>
        <v>306.92698316293132</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344.97532374501799</v>
      </c>
      <c r="L53" s="12">
        <f t="shared" si="9"/>
        <v>318.47457627526842</v>
      </c>
      <c r="M53" s="12">
        <f>K53-'Surv-rate CEA'!J51*'Unit cost and utilities'!$H$10-('Surv-rate CEA'!I50-'Surv-rate CEA'!I51)*'Unit cost and utilities'!$G$14</f>
        <v>198.44664488942726</v>
      </c>
      <c r="N53" s="12">
        <f t="shared" si="10"/>
        <v>183.20212141063823</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344.97532374501799</v>
      </c>
      <c r="T53" s="12">
        <f t="shared" si="13"/>
        <v>318.47457627526842</v>
      </c>
      <c r="U53" s="12">
        <f>S53-'Surv-rate CEA'!P51*'Unit cost and utilities'!$H$11-('Surv-rate CEA'!O50-'Surv-rate CEA'!O51)*'Unit cost and utilities'!$G$14</f>
        <v>198.44664488942726</v>
      </c>
      <c r="V53" s="12">
        <f t="shared" si="14"/>
        <v>183.20212141063823</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275.42864150224727</v>
      </c>
      <c r="AB53" s="12">
        <f t="shared" si="17"/>
        <v>254.27041837153371</v>
      </c>
      <c r="AC53" s="12">
        <f>AA53-'Surv-rate CEA'!V51*'Unit cost and utilities'!$H$6-('Surv-rate CEA'!U50-'Surv-rate CEA'!U51)*'Unit cost and utilities'!$G$14</f>
        <v>101.83199715329881</v>
      </c>
      <c r="AD53" s="12">
        <f t="shared" si="18"/>
        <v>94.0093389654498</v>
      </c>
      <c r="AE53" s="12">
        <f>'Surv-rate CEA'!Z51*'Unit cost and utilities'!$H$12+'Surv-rate CEA'!Y51*'Unit cost and utilities'!$H$12+('Surv-rate CEA'!X50-'Surv-rate CEA'!X51)*'Unit cost and utilities'!$G$14</f>
        <v>344.97532374501799</v>
      </c>
      <c r="AF53" s="12">
        <f t="shared" si="19"/>
        <v>318.47457627526842</v>
      </c>
      <c r="AG53" s="12">
        <f>AE53-'Surv-rate CEA'!Y51*'Unit cost and utilities'!$H$12-('Surv-rate CEA'!X50-'Surv-rate CEA'!X51)*'Unit cost and utilities'!$G$14</f>
        <v>198.44664488942726</v>
      </c>
      <c r="AH53" s="12">
        <f t="shared" si="20"/>
        <v>183.20212141063823</v>
      </c>
      <c r="AI53" s="12">
        <f>'Surv-rate CEA'!AC51*'Unit cost and utilities'!$H$5+'Surv-rate CEA'!AB51*'Unit cost and utilities'!$H$5+('Surv-rate CEA'!AA50-'Surv-rate CEA'!AA51)*'Unit cost and utilities'!$G$14</f>
        <v>458.14578468113791</v>
      </c>
      <c r="AJ53" s="12">
        <f t="shared" si="21"/>
        <v>422.95136667940562</v>
      </c>
      <c r="AK53" s="12">
        <f>AI53-'Surv-rate CEA'!AB51*'Unit cost and utilities'!$H$5-('Surv-rate CEA'!AA50-'Surv-rate CEA'!AA51)*'Unit cost and utilities'!$G$14</f>
        <v>5.1821873299895458</v>
      </c>
      <c r="AL53" s="12">
        <f t="shared" si="22"/>
        <v>4.7840955584328793</v>
      </c>
      <c r="AM53" s="12">
        <f>'Surv-rate CEA'!AF51*'Unit cost and utilities'!$H$9+'Surv-rate CEA'!AE51*'Unit cost and utilities'!$H$9+('Surv-rate CEA'!AD50-'Surv-rate CEA'!AD51)*'Unit cost and utilities'!G60</f>
        <v>226.81231479303904</v>
      </c>
      <c r="AN53" s="12">
        <f t="shared" si="23"/>
        <v>209.38876167594026</v>
      </c>
      <c r="AO53" s="12">
        <f>AM53-'Surv-rate CEA'!AE51*'Unit cost and utilities'!$H$9-('Surv-rate CEA'!AD50-'Surv-rate CEA'!AD51)*'Unit cost and utilities'!G60</f>
        <v>212.76720226211285</v>
      </c>
      <c r="AP53" s="12">
        <f t="shared" si="24"/>
        <v>196.42258423035773</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82.975710040962355</v>
      </c>
      <c r="AV53" s="12">
        <f t="shared" si="27"/>
        <v>76.601577786958018</v>
      </c>
      <c r="AW53" s="12">
        <f>AU53-'Surv-rate CEA'!AK51*'Unit cost and utilities'!$H$8-('Surv-rate CEA'!AJ50-'Surv-rate CEA'!AJ51)*'Unit cost and utilities'!$G$14</f>
        <v>52.655475903691595</v>
      </c>
      <c r="AX53" s="12">
        <f t="shared" si="28"/>
        <v>48.610521456878452</v>
      </c>
      <c r="AY53" s="12">
        <f>'Surv-rate CEA'!AO51*'Unit cost and utilities'!$H$5+'Surv-rate CEA'!AN51*'Unit cost and utilities'!$H$5+('Surv-rate CEA'!AM50-'Surv-rate CEA'!AM51)*'Unit cost and utilities'!$G$14</f>
        <v>458.14578468113791</v>
      </c>
      <c r="AZ53" s="12">
        <f t="shared" si="29"/>
        <v>422.95136667940562</v>
      </c>
      <c r="BA53" s="12">
        <f>AY53-'Surv-rate CEA'!AN51*'Unit cost and utilities'!$H$5-('Surv-rate CEA'!AM50-'Surv-rate CEA'!AM51)*'Unit cost and utilities'!$G$14</f>
        <v>5.1821873299895458</v>
      </c>
      <c r="BB53" s="12">
        <f t="shared" si="30"/>
        <v>4.7840955584328793</v>
      </c>
    </row>
    <row r="54" spans="1:54">
      <c r="A54" s="12">
        <v>49</v>
      </c>
      <c r="B54" s="12">
        <f t="shared" si="31"/>
        <v>2.7616438356164386</v>
      </c>
      <c r="C54" s="12">
        <f>'Surv-rate CEA'!D52*'Unit cost and utilities'!$H$7+'Surv-rate CEA'!E52*'Unit cost and utilities'!$H$7+'Unit cost and utilities'!$G$14*('Surv-rate CEA'!C51-'Surv-rate CEA'!C52)</f>
        <v>402.18942598144787</v>
      </c>
      <c r="D54" s="12">
        <f t="shared" si="5"/>
        <v>370.66263250201922</v>
      </c>
      <c r="E54" s="12">
        <f>C54-'Surv-rate CEA'!E52*'Unit cost and utilities'!$H$7-'Unit cost and utilities'!$G$14*('Surv-rate CEA'!C51-'Surv-rate CEA'!C52)</f>
        <v>327.55177513528349</v>
      </c>
      <c r="F54" s="12">
        <f t="shared" si="6"/>
        <v>301.87567203209875</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330.90900027580943</v>
      </c>
      <c r="L54" s="12">
        <f t="shared" si="9"/>
        <v>304.96973126911786</v>
      </c>
      <c r="M54" s="12">
        <f>K54-'Surv-rate CEA'!J52*'Unit cost and utilities'!$H$10-('Surv-rate CEA'!I51-'Surv-rate CEA'!I52)*'Unit cost and utilities'!$G$14</f>
        <v>192.66046938235633</v>
      </c>
      <c r="N54" s="12">
        <f t="shared" si="10"/>
        <v>177.55821547539378</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330.90900027580943</v>
      </c>
      <c r="T54" s="12">
        <f t="shared" si="13"/>
        <v>304.96973126911786</v>
      </c>
      <c r="U54" s="12">
        <f>S54-'Surv-rate CEA'!P52*'Unit cost and utilities'!$H$11-('Surv-rate CEA'!O51-'Surv-rate CEA'!O52)*'Unit cost and utilities'!$G$14</f>
        <v>192.66046938235633</v>
      </c>
      <c r="V54" s="12">
        <f t="shared" si="14"/>
        <v>177.55821547539378</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258.34923687875425</v>
      </c>
      <c r="AB54" s="12">
        <f t="shared" si="17"/>
        <v>238.09777696836818</v>
      </c>
      <c r="AC54" s="12">
        <f>AA54-'Surv-rate CEA'!V52*'Unit cost and utilities'!$H$6-('Surv-rate CEA'!U51-'Surv-rate CEA'!U52)*'Unit cost and utilities'!$G$14</f>
        <v>95.860621551479824</v>
      </c>
      <c r="AD54" s="12">
        <f t="shared" si="18"/>
        <v>88.346306596310967</v>
      </c>
      <c r="AE54" s="12">
        <f>'Surv-rate CEA'!Z52*'Unit cost and utilities'!$H$12+'Surv-rate CEA'!Y52*'Unit cost and utilities'!$H$12+('Surv-rate CEA'!X51-'Surv-rate CEA'!X52)*'Unit cost and utilities'!$G$14</f>
        <v>330.90900027580943</v>
      </c>
      <c r="AF54" s="12">
        <f t="shared" si="19"/>
        <v>304.96973126911786</v>
      </c>
      <c r="AG54" s="12">
        <f>AE54-'Surv-rate CEA'!Y52*'Unit cost and utilities'!$H$12-('Surv-rate CEA'!X51-'Surv-rate CEA'!X52)*'Unit cost and utilities'!$G$14</f>
        <v>192.66046938235633</v>
      </c>
      <c r="AH54" s="12">
        <f t="shared" si="20"/>
        <v>177.55821547539378</v>
      </c>
      <c r="AI54" s="12">
        <f>'Surv-rate CEA'!AC52*'Unit cost and utilities'!$H$5+'Surv-rate CEA'!AB52*'Unit cost and utilities'!$H$5+('Surv-rate CEA'!AA51-'Surv-rate CEA'!AA52)*'Unit cost and utilities'!$G$14</f>
        <v>433.02656105058378</v>
      </c>
      <c r="AJ54" s="12">
        <f t="shared" si="21"/>
        <v>399.08250862296302</v>
      </c>
      <c r="AK54" s="12">
        <f>AI54-'Surv-rate CEA'!AB52*'Unit cost and utilities'!$H$5-('Surv-rate CEA'!AA51-'Surv-rate CEA'!AA52)*'Unit cost and utilities'!$G$14</f>
        <v>4.4178224474586614</v>
      </c>
      <c r="AL54" s="12">
        <f t="shared" si="22"/>
        <v>4.071518524649318</v>
      </c>
      <c r="AM54" s="12">
        <f>'Surv-rate CEA'!AF52*'Unit cost and utilities'!$H$9+'Surv-rate CEA'!AE52*'Unit cost and utilities'!$H$9+('Surv-rate CEA'!AD51-'Surv-rate CEA'!AD52)*'Unit cost and utilities'!G61</f>
        <v>210.78122969969073</v>
      </c>
      <c r="AN54" s="12">
        <f t="shared" si="23"/>
        <v>194.25852704069865</v>
      </c>
      <c r="AO54" s="12">
        <f>AM54-'Surv-rate CEA'!AE52*'Unit cost and utilities'!$H$9-('Surv-rate CEA'!AD51-'Surv-rate CEA'!AD52)*'Unit cost and utilities'!G61</f>
        <v>205.86081187296026</v>
      </c>
      <c r="AP54" s="12">
        <f t="shared" si="24"/>
        <v>189.72381054432336</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74.528368030945686</v>
      </c>
      <c r="AV54" s="12">
        <f t="shared" si="27"/>
        <v>68.686244107531394</v>
      </c>
      <c r="AW54" s="12">
        <f>AU54-'Surv-rate CEA'!AK52*'Unit cost and utilities'!$H$8-('Surv-rate CEA'!AJ51-'Surv-rate CEA'!AJ52)*'Unit cost and utilities'!$G$14</f>
        <v>48.732887833509068</v>
      </c>
      <c r="AX54" s="12">
        <f t="shared" si="28"/>
        <v>44.912818007869063</v>
      </c>
      <c r="AY54" s="12">
        <f>'Surv-rate CEA'!AO52*'Unit cost and utilities'!$H$5+'Surv-rate CEA'!AN52*'Unit cost and utilities'!$H$5+('Surv-rate CEA'!AM51-'Surv-rate CEA'!AM52)*'Unit cost and utilities'!$G$14</f>
        <v>433.02656105058378</v>
      </c>
      <c r="AZ54" s="12">
        <f t="shared" si="29"/>
        <v>399.08250862296302</v>
      </c>
      <c r="BA54" s="12">
        <f>AY54-'Surv-rate CEA'!AN52*'Unit cost and utilities'!$H$5-('Surv-rate CEA'!AM51-'Surv-rate CEA'!AM52)*'Unit cost and utilities'!$G$14</f>
        <v>4.4178224474586614</v>
      </c>
      <c r="BB54" s="12">
        <f t="shared" si="30"/>
        <v>4.071518524649318</v>
      </c>
    </row>
    <row r="55" spans="1:54">
      <c r="A55" s="12">
        <v>50</v>
      </c>
      <c r="B55" s="12">
        <f t="shared" si="31"/>
        <v>2.8191780821917809</v>
      </c>
      <c r="C55" s="12">
        <f>'Surv-rate CEA'!D53*'Unit cost and utilities'!$H$7+'Surv-rate CEA'!E53*'Unit cost and utilities'!$H$7+'Unit cost and utilities'!$G$14*('Surv-rate CEA'!C52-'Surv-rate CEA'!C53)</f>
        <v>392.79525960872616</v>
      </c>
      <c r="D55" s="12">
        <f t="shared" si="5"/>
        <v>361.38973733557287</v>
      </c>
      <c r="E55" s="12">
        <f>C55-'Surv-rate CEA'!E53*'Unit cost and utilities'!$H$7-'Unit cost and utilities'!$G$14*('Surv-rate CEA'!C52-'Surv-rate CEA'!C53)</f>
        <v>322.78881715618195</v>
      </c>
      <c r="F55" s="12">
        <f t="shared" si="6"/>
        <v>296.98058465148893</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317.4167853677888</v>
      </c>
      <c r="L55" s="12">
        <f t="shared" si="9"/>
        <v>292.03806788359401</v>
      </c>
      <c r="M55" s="12">
        <f>K55-'Surv-rate CEA'!J53*'Unit cost and utilities'!$H$10-('Surv-rate CEA'!I52-'Surv-rate CEA'!I53)*'Unit cost and utilities'!$G$14</f>
        <v>187.11304759978469</v>
      </c>
      <c r="N55" s="12">
        <f t="shared" si="10"/>
        <v>172.15262524171894</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317.4167853677888</v>
      </c>
      <c r="T55" s="12">
        <f t="shared" si="13"/>
        <v>292.03806788359401</v>
      </c>
      <c r="U55" s="12">
        <f>S55-'Surv-rate CEA'!P53*'Unit cost and utilities'!$H$11-('Surv-rate CEA'!O52-'Surv-rate CEA'!O53)*'Unit cost and utilities'!$G$14</f>
        <v>187.11304759978469</v>
      </c>
      <c r="V55" s="12">
        <f t="shared" si="14"/>
        <v>172.15262524171894</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242.15477474225128</v>
      </c>
      <c r="AB55" s="12">
        <f t="shared" si="17"/>
        <v>222.79355032397871</v>
      </c>
      <c r="AC55" s="12">
        <f>AA55-'Surv-rate CEA'!V53*'Unit cost and utilities'!$H$6-('Surv-rate CEA'!U52-'Surv-rate CEA'!U53)*'Unit cost and utilities'!$G$14</f>
        <v>90.268538752770667</v>
      </c>
      <c r="AD55" s="12">
        <f t="shared" si="18"/>
        <v>83.051214879796518</v>
      </c>
      <c r="AE55" s="12">
        <f>'Surv-rate CEA'!Z53*'Unit cost and utilities'!$H$12+'Surv-rate CEA'!Y53*'Unit cost and utilities'!$H$12+('Surv-rate CEA'!X52-'Surv-rate CEA'!X53)*'Unit cost and utilities'!$G$14</f>
        <v>317.4167853677888</v>
      </c>
      <c r="AF55" s="12">
        <f t="shared" si="19"/>
        <v>292.03806788359401</v>
      </c>
      <c r="AG55" s="12">
        <f>AE55-'Surv-rate CEA'!Y53*'Unit cost and utilities'!$H$12-('Surv-rate CEA'!X52-'Surv-rate CEA'!X53)*'Unit cost and utilities'!$G$14</f>
        <v>187.11304759978469</v>
      </c>
      <c r="AH55" s="12">
        <f t="shared" si="20"/>
        <v>172.15262524171894</v>
      </c>
      <c r="AI55" s="12">
        <f>'Surv-rate CEA'!AC53*'Unit cost and utilities'!$H$5+'Surv-rate CEA'!AB53*'Unit cost and utilities'!$H$5+('Surv-rate CEA'!AA52-'Surv-rate CEA'!AA53)*'Unit cost and utilities'!$G$14</f>
        <v>409.26595808401328</v>
      </c>
      <c r="AJ55" s="12">
        <f t="shared" si="21"/>
        <v>376.54353883930469</v>
      </c>
      <c r="AK55" s="12">
        <f>AI55-'Surv-rate CEA'!AB53*'Unit cost and utilities'!$H$5-('Surv-rate CEA'!AA52-'Surv-rate CEA'!AA53)*'Unit cost and utilities'!$G$14</f>
        <v>3.7683462363926168</v>
      </c>
      <c r="AL55" s="12">
        <f t="shared" si="22"/>
        <v>3.4670521683891735</v>
      </c>
      <c r="AM55" s="12">
        <f>'Surv-rate CEA'!AF53*'Unit cost and utilities'!$H$9+'Surv-rate CEA'!AE53*'Unit cost and utilities'!$H$9+('Surv-rate CEA'!AD52-'Surv-rate CEA'!AD53)*'Unit cost and utilities'!G62</f>
        <v>199.24873478388832</v>
      </c>
      <c r="AN55" s="12">
        <f t="shared" si="23"/>
        <v>183.31801661690665</v>
      </c>
      <c r="AO55" s="12">
        <f>AM55-'Surv-rate CEA'!AE53*'Unit cost and utilities'!$H$9-('Surv-rate CEA'!AD52-'Surv-rate CEA'!AD53)*'Unit cost and utilities'!G62</f>
        <v>199.24873478388832</v>
      </c>
      <c r="AP55" s="12">
        <f t="shared" si="24"/>
        <v>183.31801661690665</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66.953187287611954</v>
      </c>
      <c r="AV55" s="12">
        <f t="shared" si="27"/>
        <v>61.600017250085905</v>
      </c>
      <c r="AW55" s="12">
        <f>AU55-'Surv-rate CEA'!AK53*'Unit cost and utilities'!$H$8-('Surv-rate CEA'!AJ52-'Surv-rate CEA'!AJ53)*'Unit cost and utilities'!$G$14</f>
        <v>45.120749285813702</v>
      </c>
      <c r="AX55" s="12">
        <f t="shared" si="28"/>
        <v>41.513168333618559</v>
      </c>
      <c r="AY55" s="12">
        <f>'Surv-rate CEA'!AO53*'Unit cost and utilities'!$H$5+'Surv-rate CEA'!AN53*'Unit cost and utilities'!$H$5+('Surv-rate CEA'!AM52-'Surv-rate CEA'!AM53)*'Unit cost and utilities'!$G$14</f>
        <v>409.26595808401328</v>
      </c>
      <c r="AZ55" s="12">
        <f t="shared" si="29"/>
        <v>376.54353883930469</v>
      </c>
      <c r="BA55" s="12">
        <f>AY55-'Surv-rate CEA'!AN53*'Unit cost and utilities'!$H$5-('Surv-rate CEA'!AM52-'Surv-rate CEA'!AM53)*'Unit cost and utilities'!$G$14</f>
        <v>3.7683462363926168</v>
      </c>
      <c r="BB55" s="12">
        <f t="shared" si="30"/>
        <v>3.4670521683891735</v>
      </c>
    </row>
    <row r="56" spans="1:54">
      <c r="A56" s="12">
        <v>51</v>
      </c>
      <c r="B56" s="12">
        <f t="shared" si="31"/>
        <v>2.8767123287671232</v>
      </c>
      <c r="C56" s="12">
        <f>'Surv-rate CEA'!D54*'Unit cost and utilities'!$H$7+'Surv-rate CEA'!E54*'Unit cost and utilities'!$H$7+'Unit cost and utilities'!$G$14*('Surv-rate CEA'!C53-'Surv-rate CEA'!C54)</f>
        <v>383.75734523197934</v>
      </c>
      <c r="D56" s="12">
        <f t="shared" si="5"/>
        <v>352.47449624471653</v>
      </c>
      <c r="E56" s="12">
        <f>C56-'Surv-rate CEA'!E54*'Unit cost and utilities'!$H$7-'Unit cost and utilities'!$G$14*('Surv-rate CEA'!C53-'Surv-rate CEA'!C54)</f>
        <v>318.17051500727268</v>
      </c>
      <c r="F56" s="12">
        <f t="shared" si="6"/>
        <v>292.23412500239749</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304.47564781519628</v>
      </c>
      <c r="L56" s="12">
        <f t="shared" si="9"/>
        <v>279.6556259205168</v>
      </c>
      <c r="M56" s="12">
        <f>K56-'Surv-rate CEA'!J54*'Unit cost and utilities'!$H$10-('Surv-rate CEA'!I53-'Surv-rate CEA'!I54)*'Unit cost and utilities'!$G$14</f>
        <v>181.7914555075258</v>
      </c>
      <c r="N56" s="12">
        <f t="shared" si="10"/>
        <v>166.97231335826245</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304.47564781519628</v>
      </c>
      <c r="T56" s="12">
        <f t="shared" si="13"/>
        <v>279.6556259205168</v>
      </c>
      <c r="U56" s="12">
        <f>S56-'Surv-rate CEA'!P54*'Unit cost and utilities'!$H$11-('Surv-rate CEA'!O53-'Surv-rate CEA'!O54)*'Unit cost and utilities'!$G$14</f>
        <v>181.7914555075258</v>
      </c>
      <c r="V56" s="12">
        <f t="shared" si="14"/>
        <v>166.97231335826245</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226.81403294193524</v>
      </c>
      <c r="AB56" s="12">
        <f t="shared" si="17"/>
        <v>208.32477344274446</v>
      </c>
      <c r="AC56" s="12">
        <f>AA56-'Surv-rate CEA'!V54*'Unit cost and utilities'!$H$6-('Surv-rate CEA'!U53-'Surv-rate CEA'!U54)*'Unit cost and utilities'!$G$14</f>
        <v>85.030037064666359</v>
      </c>
      <c r="AD56" s="12">
        <f t="shared" si="18"/>
        <v>78.098621048987567</v>
      </c>
      <c r="AE56" s="12">
        <f>'Surv-rate CEA'!Z54*'Unit cost and utilities'!$H$12+'Surv-rate CEA'!Y54*'Unit cost and utilities'!$H$12+('Surv-rate CEA'!X53-'Surv-rate CEA'!X54)*'Unit cost and utilities'!$G$14</f>
        <v>304.47564781519628</v>
      </c>
      <c r="AF56" s="12">
        <f t="shared" si="19"/>
        <v>279.6556259205168</v>
      </c>
      <c r="AG56" s="12">
        <f>AE56-'Surv-rate CEA'!Y54*'Unit cost and utilities'!$H$12-('Surv-rate CEA'!X53-'Surv-rate CEA'!X54)*'Unit cost and utilities'!$G$14</f>
        <v>181.7914555075258</v>
      </c>
      <c r="AH56" s="12">
        <f t="shared" si="20"/>
        <v>166.97231335826245</v>
      </c>
      <c r="AI56" s="12">
        <f>'Surv-rate CEA'!AC54*'Unit cost and utilities'!$H$5+'Surv-rate CEA'!AB54*'Unit cost and utilities'!$H$5+('Surv-rate CEA'!AA53-'Surv-rate CEA'!AA54)*'Unit cost and utilities'!$G$14</f>
        <v>386.79263976643767</v>
      </c>
      <c r="AJ56" s="12">
        <f t="shared" si="21"/>
        <v>355.26236187199413</v>
      </c>
      <c r="AK56" s="12">
        <f>AI56-'Surv-rate CEA'!AB54*'Unit cost and utilities'!$H$5-('Surv-rate CEA'!AA53-'Surv-rate CEA'!AA54)*'Unit cost and utilities'!$G$14</f>
        <v>3.2162114381467219</v>
      </c>
      <c r="AL56" s="12">
        <f t="shared" si="22"/>
        <v>2.9540346798886317</v>
      </c>
      <c r="AM56" s="12">
        <f>'Surv-rate CEA'!AF54*'Unit cost and utilities'!$H$9+'Surv-rate CEA'!AE54*'Unit cost and utilities'!$H$9+('Surv-rate CEA'!AD53-'Surv-rate CEA'!AD54)*'Unit cost and utilities'!G63</f>
        <v>192.91530742616834</v>
      </c>
      <c r="AN56" s="12">
        <f t="shared" si="23"/>
        <v>177.18937929860087</v>
      </c>
      <c r="AO56" s="12">
        <f>AM56-'Surv-rate CEA'!AE54*'Unit cost and utilities'!$H$9-('Surv-rate CEA'!AD53-'Surv-rate CEA'!AD54)*'Unit cost and utilities'!G63</f>
        <v>192.91530742616834</v>
      </c>
      <c r="AP56" s="12">
        <f t="shared" si="24"/>
        <v>177.18937929860087</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60.175589747527333</v>
      </c>
      <c r="AV56" s="12">
        <f t="shared" si="27"/>
        <v>55.270240285998625</v>
      </c>
      <c r="AW56" s="12">
        <f>AU56-'Surv-rate CEA'!AK54*'Unit cost and utilities'!$H$8-('Surv-rate CEA'!AJ53-'Surv-rate CEA'!AJ54)*'Unit cost and utilities'!$G$14</f>
        <v>41.793226238495969</v>
      </c>
      <c r="AX56" s="12">
        <f t="shared" si="28"/>
        <v>38.386356763935019</v>
      </c>
      <c r="AY56" s="12">
        <f>'Surv-rate CEA'!AO54*'Unit cost and utilities'!$H$5+'Surv-rate CEA'!AN54*'Unit cost and utilities'!$H$5+('Surv-rate CEA'!AM53-'Surv-rate CEA'!AM54)*'Unit cost and utilities'!$G$14</f>
        <v>386.79263976643767</v>
      </c>
      <c r="AZ56" s="12">
        <f t="shared" si="29"/>
        <v>355.26236187199413</v>
      </c>
      <c r="BA56" s="12">
        <f>AY56-'Surv-rate CEA'!AN54*'Unit cost and utilities'!$H$5-('Surv-rate CEA'!AM53-'Surv-rate CEA'!AM54)*'Unit cost and utilities'!$G$14</f>
        <v>3.2162114381467219</v>
      </c>
      <c r="BB56" s="12">
        <f t="shared" si="30"/>
        <v>2.9540346798886317</v>
      </c>
    </row>
    <row r="57" spans="1:54">
      <c r="A57" s="12">
        <v>52</v>
      </c>
      <c r="B57" s="12">
        <f t="shared" si="31"/>
        <v>2.9342465753424656</v>
      </c>
      <c r="C57" s="12">
        <f>'Surv-rate CEA'!D55*'Unit cost and utilities'!$H$7+'Surv-rate CEA'!E55*'Unit cost and utilities'!$H$7+'Unit cost and utilities'!$G$14*('Surv-rate CEA'!C54-'Surv-rate CEA'!C55)</f>
        <v>375.06615457904456</v>
      </c>
      <c r="D57" s="12">
        <f t="shared" si="5"/>
        <v>343.90642787285668</v>
      </c>
      <c r="E57" s="12">
        <f>C57-'Surv-rate CEA'!E55*'Unit cost and utilities'!$H$7-'Unit cost and utilities'!$G$14*('Surv-rate CEA'!C54-'Surv-rate CEA'!C55)</f>
        <v>313.68991915440893</v>
      </c>
      <c r="F57" s="12">
        <f t="shared" si="6"/>
        <v>287.62920417918554</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292.06341761775212</v>
      </c>
      <c r="L57" s="12">
        <f t="shared" si="9"/>
        <v>267.7993880252701</v>
      </c>
      <c r="M57" s="12">
        <f>K57-'Surv-rate CEA'!J55*'Unit cost and utilities'!$H$10-('Surv-rate CEA'!I54-'Surv-rate CEA'!I55)*'Unit cost and utilities'!$G$14</f>
        <v>176.68363908631395</v>
      </c>
      <c r="N57" s="12">
        <f t="shared" si="10"/>
        <v>162.00512480244507</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292.06341761775212</v>
      </c>
      <c r="T57" s="12">
        <f t="shared" si="13"/>
        <v>267.7993880252701</v>
      </c>
      <c r="U57" s="12">
        <f>S57-'Surv-rate CEA'!P55*'Unit cost and utilities'!$H$11-('Surv-rate CEA'!O54-'Surv-rate CEA'!O55)*'Unit cost and utilities'!$G$14</f>
        <v>176.68363908631395</v>
      </c>
      <c r="V57" s="12">
        <f t="shared" si="14"/>
        <v>162.00512480244507</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212.29560091867421</v>
      </c>
      <c r="AB57" s="12">
        <f t="shared" si="17"/>
        <v>194.65851790067637</v>
      </c>
      <c r="AC57" s="12">
        <f>AA57-'Surv-rate CEA'!V55*'Unit cost and utilities'!$H$6-('Surv-rate CEA'!U54-'Surv-rate CEA'!U55)*'Unit cost and utilities'!$G$14</f>
        <v>80.121229508277224</v>
      </c>
      <c r="AD57" s="12">
        <f t="shared" si="18"/>
        <v>73.46492212260101</v>
      </c>
      <c r="AE57" s="12">
        <f>'Surv-rate CEA'!Z55*'Unit cost and utilities'!$H$12+'Surv-rate CEA'!Y55*'Unit cost and utilities'!$H$12+('Surv-rate CEA'!X54-'Surv-rate CEA'!X55)*'Unit cost and utilities'!$G$14</f>
        <v>292.06341761775212</v>
      </c>
      <c r="AF57" s="12">
        <f t="shared" si="19"/>
        <v>267.7993880252701</v>
      </c>
      <c r="AG57" s="12">
        <f>AE57-'Surv-rate CEA'!Y55*'Unit cost and utilities'!$H$12-('Surv-rate CEA'!X54-'Surv-rate CEA'!X55)*'Unit cost and utilities'!$G$14</f>
        <v>176.68363908631395</v>
      </c>
      <c r="AH57" s="12">
        <f t="shared" si="20"/>
        <v>162.00512480244507</v>
      </c>
      <c r="AI57" s="12">
        <f>'Surv-rate CEA'!AC55*'Unit cost and utilities'!$H$5+'Surv-rate CEA'!AB55*'Unit cost and utilities'!$H$5+('Surv-rate CEA'!AA54-'Surv-rate CEA'!AA55)*'Unit cost and utilities'!$G$14</f>
        <v>365.53877150696445</v>
      </c>
      <c r="AJ57" s="12">
        <f t="shared" si="21"/>
        <v>335.17056024179089</v>
      </c>
      <c r="AK57" s="12">
        <f>AI57-'Surv-rate CEA'!AB55*'Unit cost and utilities'!$H$5-('Surv-rate CEA'!AA54-'Surv-rate CEA'!AA55)*'Unit cost and utilities'!$G$14</f>
        <v>2.7465847693114966</v>
      </c>
      <c r="AL57" s="12">
        <f t="shared" si="22"/>
        <v>2.5184041410615867</v>
      </c>
      <c r="AM57" s="12">
        <f>'Surv-rate CEA'!AF55*'Unit cost and utilities'!$H$9+'Surv-rate CEA'!AE55*'Unit cost and utilities'!$H$9+('Surv-rate CEA'!AD54-'Surv-rate CEA'!AD55)*'Unit cost and utilities'!G64</f>
        <v>186.84586819879181</v>
      </c>
      <c r="AN57" s="12">
        <f t="shared" si="23"/>
        <v>171.3230967672049</v>
      </c>
      <c r="AO57" s="12">
        <f>AM57-'Surv-rate CEA'!AE55*'Unit cost and utilities'!$H$9-('Surv-rate CEA'!AD54-'Surv-rate CEA'!AD55)*'Unit cost and utilities'!G64</f>
        <v>186.84586819879181</v>
      </c>
      <c r="AP57" s="12">
        <f t="shared" si="24"/>
        <v>171.3230967672049</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54.123628425373809</v>
      </c>
      <c r="AV57" s="12">
        <f t="shared" si="27"/>
        <v>49.627148405803055</v>
      </c>
      <c r="AW57" s="12">
        <f>AU57-'Surv-rate CEA'!AK55*'Unit cost and utilities'!$H$8-('Surv-rate CEA'!AJ54-'Surv-rate CEA'!AJ55)*'Unit cost and utilities'!$G$14</f>
        <v>38.726715517201903</v>
      </c>
      <c r="AX57" s="12">
        <f t="shared" si="28"/>
        <v>35.509379436587935</v>
      </c>
      <c r="AY57" s="12">
        <f>'Surv-rate CEA'!AO55*'Unit cost and utilities'!$H$5+'Surv-rate CEA'!AN55*'Unit cost and utilities'!$H$5+('Surv-rate CEA'!AM54-'Surv-rate CEA'!AM55)*'Unit cost and utilities'!$G$14</f>
        <v>365.53877150696445</v>
      </c>
      <c r="AZ57" s="12">
        <f t="shared" si="29"/>
        <v>335.17056024179089</v>
      </c>
      <c r="BA57" s="12">
        <f>AY57-'Surv-rate CEA'!AN55*'Unit cost and utilities'!$H$5-('Surv-rate CEA'!AM54-'Surv-rate CEA'!AM55)*'Unit cost and utilities'!$G$14</f>
        <v>2.7465847693114966</v>
      </c>
      <c r="BB57" s="12">
        <f t="shared" si="30"/>
        <v>2.5184041410615867</v>
      </c>
    </row>
    <row r="58" spans="1:54">
      <c r="A58" s="12">
        <v>53</v>
      </c>
      <c r="B58" s="12">
        <f t="shared" si="31"/>
        <v>2.9917808219178084</v>
      </c>
      <c r="C58" s="12">
        <f>'Surv-rate CEA'!D56*'Unit cost and utilities'!$H$7+'Surv-rate CEA'!E56*'Unit cost and utilities'!$H$7+'Unit cost and utilities'!$G$14*('Surv-rate CEA'!C55-'Surv-rate CEA'!C56)</f>
        <v>366.71187013898509</v>
      </c>
      <c r="D58" s="12">
        <f t="shared" si="5"/>
        <v>335.67485132725028</v>
      </c>
      <c r="E58" s="12">
        <f>C58-'Surv-rate CEA'!E56*'Unit cost and utilities'!$H$7-'Unit cost and utilities'!$G$14*('Surv-rate CEA'!C55-'Surv-rate CEA'!C56)</f>
        <v>309.34053738089801</v>
      </c>
      <c r="F58" s="12">
        <f t="shared" si="6"/>
        <v>283.15919758874929</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280.15876189878202</v>
      </c>
      <c r="L58" s="12">
        <f t="shared" si="9"/>
        <v>256.44725029696428</v>
      </c>
      <c r="M58" s="12">
        <f>K58-'Surv-rate CEA'!J56*'Unit cost and utilities'!$H$10-('Surv-rate CEA'!I55-'Surv-rate CEA'!I56)*'Unit cost and utilities'!$G$14</f>
        <v>171.77834426940308</v>
      </c>
      <c r="N58" s="12">
        <f t="shared" si="10"/>
        <v>157.239715616566</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280.15876189878202</v>
      </c>
      <c r="T58" s="12">
        <f t="shared" si="13"/>
        <v>256.44725029696428</v>
      </c>
      <c r="U58" s="12">
        <f>S58-'Surv-rate CEA'!P56*'Unit cost and utilities'!$H$11-('Surv-rate CEA'!O55-'Surv-rate CEA'!O56)*'Unit cost and utilities'!$G$14</f>
        <v>171.77834426940308</v>
      </c>
      <c r="V58" s="12">
        <f t="shared" si="14"/>
        <v>157.239715616566</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198.56802896972374</v>
      </c>
      <c r="AB58" s="12">
        <f t="shared" si="17"/>
        <v>181.76202907611071</v>
      </c>
      <c r="AC58" s="12">
        <f>AA58-'Surv-rate CEA'!V56*'Unit cost and utilities'!$H$6-('Surv-rate CEA'!U55-'Surv-rate CEA'!U56)*'Unit cost and utilities'!$G$14</f>
        <v>75.519922205482473</v>
      </c>
      <c r="AD58" s="12">
        <f t="shared" si="18"/>
        <v>69.128219517309446</v>
      </c>
      <c r="AE58" s="12">
        <f>'Surv-rate CEA'!Z56*'Unit cost and utilities'!$H$12+'Surv-rate CEA'!Y56*'Unit cost and utilities'!$H$12+('Surv-rate CEA'!X55-'Surv-rate CEA'!X56)*'Unit cost and utilities'!$G$14</f>
        <v>280.15876189878202</v>
      </c>
      <c r="AF58" s="12">
        <f t="shared" si="19"/>
        <v>256.44725029696428</v>
      </c>
      <c r="AG58" s="12">
        <f>AE58-'Surv-rate CEA'!Y56*'Unit cost and utilities'!$H$12-('Surv-rate CEA'!X55-'Surv-rate CEA'!X56)*'Unit cost and utilities'!$G$14</f>
        <v>171.77834426940308</v>
      </c>
      <c r="AH58" s="12">
        <f t="shared" si="20"/>
        <v>157.239715616566</v>
      </c>
      <c r="AI58" s="12">
        <f>'Surv-rate CEA'!AC56*'Unit cost and utilities'!$H$5+'Surv-rate CEA'!AB56*'Unit cost and utilities'!$H$5+('Surv-rate CEA'!AA55-'Surv-rate CEA'!AA56)*'Unit cost and utilities'!$G$14</f>
        <v>345.43987719612295</v>
      </c>
      <c r="AJ58" s="12">
        <f t="shared" si="21"/>
        <v>316.20323437134618</v>
      </c>
      <c r="AK58" s="12">
        <f>AI58-'Surv-rate CEA'!AB56*'Unit cost and utilities'!$H$5-('Surv-rate CEA'!AA55-'Surv-rate CEA'!AA56)*'Unit cost and utilities'!$G$14</f>
        <v>2.3469236901388015</v>
      </c>
      <c r="AL58" s="12">
        <f t="shared" si="22"/>
        <v>2.1482895016874246</v>
      </c>
      <c r="AM58" s="12">
        <f>'Surv-rate CEA'!AF56*'Unit cost and utilities'!$H$9+'Surv-rate CEA'!AE56*'Unit cost and utilities'!$H$9+('Surv-rate CEA'!AD55-'Surv-rate CEA'!AD56)*'Unit cost and utilities'!G65</f>
        <v>181.0266827328694</v>
      </c>
      <c r="AN58" s="12">
        <f t="shared" si="23"/>
        <v>165.70531188311597</v>
      </c>
      <c r="AO58" s="12">
        <f>AM58-'Surv-rate CEA'!AE56*'Unit cost and utilities'!$H$9-('Surv-rate CEA'!AD55-'Surv-rate CEA'!AD56)*'Unit cost and utilities'!G65</f>
        <v>181.0266827328694</v>
      </c>
      <c r="AP58" s="12">
        <f t="shared" si="24"/>
        <v>165.70531188311597</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48.72861338243947</v>
      </c>
      <c r="AV58" s="12">
        <f t="shared" si="27"/>
        <v>44.604419394261981</v>
      </c>
      <c r="AW58" s="12">
        <f>AU58-'Surv-rate CEA'!AK56*'Unit cost and utilities'!$H$8-('Surv-rate CEA'!AJ55-'Surv-rate CEA'!AJ56)*'Unit cost and utilities'!$G$14</f>
        <v>35.899648644834024</v>
      </c>
      <c r="AX58" s="12">
        <f t="shared" si="28"/>
        <v>32.861246670275385</v>
      </c>
      <c r="AY58" s="12">
        <f>'Surv-rate CEA'!AO56*'Unit cost and utilities'!$H$5+'Surv-rate CEA'!AN56*'Unit cost and utilities'!$H$5+('Surv-rate CEA'!AM55-'Surv-rate CEA'!AM56)*'Unit cost and utilities'!$G$14</f>
        <v>345.43987719612295</v>
      </c>
      <c r="AZ58" s="12">
        <f t="shared" si="29"/>
        <v>316.20323437134618</v>
      </c>
      <c r="BA58" s="12">
        <f>AY58-'Surv-rate CEA'!AN56*'Unit cost and utilities'!$H$5-('Surv-rate CEA'!AM55-'Surv-rate CEA'!AM56)*'Unit cost and utilities'!$G$14</f>
        <v>2.3469236901388015</v>
      </c>
      <c r="BB58" s="12">
        <f t="shared" si="30"/>
        <v>2.1482895016874246</v>
      </c>
    </row>
    <row r="59" spans="1:54">
      <c r="A59" s="12">
        <v>54</v>
      </c>
      <c r="B59" s="12">
        <f t="shared" si="31"/>
        <v>3.0493150684931507</v>
      </c>
      <c r="C59" s="12">
        <f>'Surv-rate CEA'!D57*'Unit cost and utilities'!$H$7+'Surv-rate CEA'!E57*'Unit cost and utilities'!$H$7+'Unit cost and utilities'!$G$14*('Surv-rate CEA'!C56-'Surv-rate CEA'!C57)</f>
        <v>358.68443874429397</v>
      </c>
      <c r="D59" s="12">
        <f t="shared" si="5"/>
        <v>327.76893712360277</v>
      </c>
      <c r="E59" s="12">
        <f>C59-'Surv-rate CEA'!E57*'Unit cost and utilities'!$H$7-'Unit cost and utilities'!$G$14*('Surv-rate CEA'!C56-'Surv-rate CEA'!C57)</f>
        <v>305.1162967968728</v>
      </c>
      <c r="F59" s="12">
        <f t="shared" si="6"/>
        <v>278.81790648714525</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268.74116038394448</v>
      </c>
      <c r="L59" s="12">
        <f t="shared" si="9"/>
        <v>245.57799275815509</v>
      </c>
      <c r="M59" s="12">
        <f>K59-'Surv-rate CEA'!J57*'Unit cost and utilities'!$H$10-('Surv-rate CEA'!I56-'Surv-rate CEA'!I57)*'Unit cost and utilities'!$G$14</f>
        <v>167.06505343624946</v>
      </c>
      <c r="N59" s="12">
        <f t="shared" si="10"/>
        <v>152.6654883245015</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268.74116038394448</v>
      </c>
      <c r="T59" s="12">
        <f t="shared" si="13"/>
        <v>245.57799275815509</v>
      </c>
      <c r="U59" s="12">
        <f>S59-'Surv-rate CEA'!P57*'Unit cost and utilities'!$H$11-('Surv-rate CEA'!O56-'Surv-rate CEA'!O57)*'Unit cost and utilities'!$G$14</f>
        <v>167.06505343624946</v>
      </c>
      <c r="V59" s="12">
        <f t="shared" si="14"/>
        <v>152.6654883245015</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185.59996325607003</v>
      </c>
      <c r="AB59" s="12">
        <f t="shared" si="17"/>
        <v>169.60284895434305</v>
      </c>
      <c r="AC59" s="12">
        <f>AA59-'Surv-rate CEA'!V57*'Unit cost and utilities'!$H$6-('Surv-rate CEA'!U56-'Surv-rate CEA'!U57)*'Unit cost and utilities'!$G$14</f>
        <v>71.205491865699486</v>
      </c>
      <c r="AD59" s="12">
        <f t="shared" si="18"/>
        <v>65.06819327844326</v>
      </c>
      <c r="AE59" s="12">
        <f>'Surv-rate CEA'!Z57*'Unit cost and utilities'!$H$12+'Surv-rate CEA'!Y57*'Unit cost and utilities'!$H$12+('Surv-rate CEA'!X56-'Surv-rate CEA'!X57)*'Unit cost and utilities'!$G$14</f>
        <v>268.74116038394448</v>
      </c>
      <c r="AF59" s="12">
        <f t="shared" si="19"/>
        <v>245.57799275815509</v>
      </c>
      <c r="AG59" s="12">
        <f>AE59-'Surv-rate CEA'!Y57*'Unit cost and utilities'!$H$12-('Surv-rate CEA'!X56-'Surv-rate CEA'!X57)*'Unit cost and utilities'!$G$14</f>
        <v>167.06505343624946</v>
      </c>
      <c r="AH59" s="12">
        <f t="shared" si="20"/>
        <v>152.6654883245015</v>
      </c>
      <c r="AI59" s="12">
        <f>'Surv-rate CEA'!AC57*'Unit cost and utilities'!$H$5+'Surv-rate CEA'!AB57*'Unit cost and utilities'!$H$5+('Surv-rate CEA'!AA56-'Surv-rate CEA'!AA57)*'Unit cost and utilities'!$G$14</f>
        <v>326.43469832132718</v>
      </c>
      <c r="AJ59" s="12">
        <f t="shared" si="21"/>
        <v>298.29884587026129</v>
      </c>
      <c r="AK59" s="12">
        <f>AI59-'Surv-rate CEA'!AB57*'Unit cost and utilities'!$H$5-('Surv-rate CEA'!AA56-'Surv-rate CEA'!AA57)*'Unit cost and utilities'!$G$14</f>
        <v>2.006619332741586</v>
      </c>
      <c r="AL59" s="12">
        <f t="shared" si="22"/>
        <v>1.8336660720686078</v>
      </c>
      <c r="AM59" s="12">
        <f>'Surv-rate CEA'!AF57*'Unit cost and utilities'!$H$9+'Surv-rate CEA'!AE57*'Unit cost and utilities'!$H$9+('Surv-rate CEA'!AD56-'Surv-rate CEA'!AD57)*'Unit cost and utilities'!G66</f>
        <v>175.44487549556541</v>
      </c>
      <c r="AN59" s="12">
        <f t="shared" si="23"/>
        <v>160.32304207643608</v>
      </c>
      <c r="AO59" s="12">
        <f>AM59-'Surv-rate CEA'!AE57*'Unit cost and utilities'!$H$9-('Surv-rate CEA'!AD56-'Surv-rate CEA'!AD57)*'Unit cost and utilities'!G66</f>
        <v>175.44487549556541</v>
      </c>
      <c r="AP59" s="12">
        <f t="shared" si="24"/>
        <v>160.32304207643608</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43.925598442099663</v>
      </c>
      <c r="AV59" s="12">
        <f t="shared" si="27"/>
        <v>40.139591124412071</v>
      </c>
      <c r="AW59" s="12">
        <f>AU59-'Surv-rate CEA'!AK57*'Unit cost and utilities'!$H$8-('Surv-rate CEA'!AJ56-'Surv-rate CEA'!AJ57)*'Unit cost and utilities'!$G$14</f>
        <v>33.292312688146588</v>
      </c>
      <c r="AX59" s="12">
        <f t="shared" si="28"/>
        <v>30.422802791173599</v>
      </c>
      <c r="AY59" s="12">
        <f>'Surv-rate CEA'!AO57*'Unit cost and utilities'!$H$5+'Surv-rate CEA'!AN57*'Unit cost and utilities'!$H$5+('Surv-rate CEA'!AM56-'Surv-rate CEA'!AM57)*'Unit cost and utilities'!$G$14</f>
        <v>326.43469832132718</v>
      </c>
      <c r="AZ59" s="12">
        <f t="shared" si="29"/>
        <v>298.29884587026129</v>
      </c>
      <c r="BA59" s="12">
        <f>AY59-'Surv-rate CEA'!AN57*'Unit cost and utilities'!$H$5-('Surv-rate CEA'!AM56-'Surv-rate CEA'!AM57)*'Unit cost and utilities'!$G$14</f>
        <v>2.006619332741586</v>
      </c>
      <c r="BB59" s="12">
        <f t="shared" si="30"/>
        <v>1.8336660720686078</v>
      </c>
    </row>
    <row r="60" spans="1:54">
      <c r="A60" s="12">
        <v>55</v>
      </c>
      <c r="B60" s="12">
        <f t="shared" si="31"/>
        <v>3.106849315068493</v>
      </c>
      <c r="C60" s="12">
        <f>'Surv-rate CEA'!D58*'Unit cost and utilities'!$H$7+'Surv-rate CEA'!E58*'Unit cost and utilities'!$H$7+'Unit cost and utilities'!$G$14*('Surv-rate CEA'!C57-'Surv-rate CEA'!C58)</f>
        <v>350.97362399376095</v>
      </c>
      <c r="D60" s="12">
        <f t="shared" si="5"/>
        <v>320.17775656329042</v>
      </c>
      <c r="E60" s="12">
        <f>C60-'Surv-rate CEA'!E58*'Unit cost and utilities'!$H$7-'Unit cost and utilities'!$G$14*('Surv-rate CEA'!C57-'Surv-rate CEA'!C58)</f>
        <v>301.01150963557291</v>
      </c>
      <c r="F60" s="12">
        <f t="shared" si="6"/>
        <v>274.5995233435554</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257.79088064137403</v>
      </c>
      <c r="L60" s="12">
        <f t="shared" si="9"/>
        <v>235.1712498706095</v>
      </c>
      <c r="M60" s="12">
        <f>K60-'Surv-rate CEA'!J58*'Unit cost and utilities'!$H$10-('Surv-rate CEA'!I57-'Surv-rate CEA'!I58)*'Unit cost and utilities'!$G$14</f>
        <v>162.53392776524851</v>
      </c>
      <c r="N60" s="12">
        <f t="shared" si="10"/>
        <v>148.27253331783771</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257.79088064137403</v>
      </c>
      <c r="T60" s="12">
        <f t="shared" si="13"/>
        <v>235.1712498706095</v>
      </c>
      <c r="U60" s="12">
        <f>S60-'Surv-rate CEA'!P58*'Unit cost and utilities'!$H$11-('Surv-rate CEA'!O57-'Surv-rate CEA'!O58)*'Unit cost and utilities'!$G$14</f>
        <v>162.53392776524851</v>
      </c>
      <c r="V60" s="12">
        <f t="shared" si="14"/>
        <v>148.27253331783771</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173.36026725152806</v>
      </c>
      <c r="AB60" s="12">
        <f t="shared" si="17"/>
        <v>158.14892530725731</v>
      </c>
      <c r="AC60" s="12">
        <f>AA60-'Surv-rate CEA'!V58*'Unit cost and utilities'!$H$6-('Surv-rate CEA'!U57-'Surv-rate CEA'!U58)*'Unit cost and utilities'!$G$14</f>
        <v>67.158771865614568</v>
      </c>
      <c r="AD60" s="12">
        <f t="shared" si="18"/>
        <v>61.265985360371523</v>
      </c>
      <c r="AE60" s="12">
        <f>'Surv-rate CEA'!Z58*'Unit cost and utilities'!$H$12+'Surv-rate CEA'!Y58*'Unit cost and utilities'!$H$12+('Surv-rate CEA'!X57-'Surv-rate CEA'!X58)*'Unit cost and utilities'!$G$14</f>
        <v>257.79088064137403</v>
      </c>
      <c r="AF60" s="12">
        <f t="shared" si="19"/>
        <v>235.1712498706095</v>
      </c>
      <c r="AG60" s="12">
        <f>AE60-'Surv-rate CEA'!Y58*'Unit cost and utilities'!$H$12-('Surv-rate CEA'!X57-'Surv-rate CEA'!X58)*'Unit cost and utilities'!$G$14</f>
        <v>162.53392776524851</v>
      </c>
      <c r="AH60" s="12">
        <f t="shared" si="20"/>
        <v>148.27253331783771</v>
      </c>
      <c r="AI60" s="12">
        <f>'Surv-rate CEA'!AC58*'Unit cost and utilities'!$H$5+'Surv-rate CEA'!AB58*'Unit cost and utilities'!$H$5+('Surv-rate CEA'!AA57-'Surv-rate CEA'!AA58)*'Unit cost and utilities'!$G$14</f>
        <v>308.46505572418238</v>
      </c>
      <c r="AJ60" s="12">
        <f t="shared" si="21"/>
        <v>281.39906468212189</v>
      </c>
      <c r="AK60" s="12">
        <f>AI60-'Surv-rate CEA'!AB58*'Unit cost and utilities'!$H$5-('Surv-rate CEA'!AA57-'Surv-rate CEA'!AA58)*'Unit cost and utilities'!$G$14</f>
        <v>1.7166953085172878</v>
      </c>
      <c r="AL60" s="12">
        <f t="shared" si="22"/>
        <v>1.5660654106405489</v>
      </c>
      <c r="AM60" s="12">
        <f>'Surv-rate CEA'!AF58*'Unit cost and utilities'!$H$9+'Surv-rate CEA'!AE58*'Unit cost and utilities'!$H$9+('Surv-rate CEA'!AD57-'Surv-rate CEA'!AD58)*'Unit cost and utilities'!G67</f>
        <v>170.08836713514509</v>
      </c>
      <c r="AN60" s="12">
        <f t="shared" si="23"/>
        <v>155.16411514676136</v>
      </c>
      <c r="AO60" s="12">
        <f>AM60-'Surv-rate CEA'!AE58*'Unit cost and utilities'!$H$9-('Surv-rate CEA'!AD57-'Surv-rate CEA'!AD58)*'Unit cost and utilities'!G67</f>
        <v>170.08836713514509</v>
      </c>
      <c r="AP60" s="12">
        <f t="shared" si="24"/>
        <v>155.16411514676136</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39.653734025210753</v>
      </c>
      <c r="AV60" s="12">
        <f t="shared" si="27"/>
        <v>36.174352519934907</v>
      </c>
      <c r="AW60" s="12">
        <f>AU60-'Surv-rate CEA'!AK58*'Unit cost and utilities'!$H$8-('Surv-rate CEA'!AJ57-'Surv-rate CEA'!AJ58)*'Unit cost and utilities'!$G$14</f>
        <v>30.886686751577265</v>
      </c>
      <c r="AX60" s="12">
        <f t="shared" si="28"/>
        <v>28.176561985663366</v>
      </c>
      <c r="AY60" s="12">
        <f>'Surv-rate CEA'!AO58*'Unit cost and utilities'!$H$5+'Surv-rate CEA'!AN58*'Unit cost and utilities'!$H$5+('Surv-rate CEA'!AM57-'Surv-rate CEA'!AM58)*'Unit cost and utilities'!$G$14</f>
        <v>308.46505572418238</v>
      </c>
      <c r="AZ60" s="12">
        <f t="shared" si="29"/>
        <v>281.39906468212189</v>
      </c>
      <c r="BA60" s="12">
        <f>AY60-'Surv-rate CEA'!AN58*'Unit cost and utilities'!$H$5-('Surv-rate CEA'!AM57-'Surv-rate CEA'!AM58)*'Unit cost and utilities'!$G$14</f>
        <v>1.7166953085172878</v>
      </c>
      <c r="BB60" s="12">
        <f t="shared" si="30"/>
        <v>1.5660654106405489</v>
      </c>
    </row>
    <row r="61" spans="1:54">
      <c r="A61" s="12">
        <v>56</v>
      </c>
      <c r="B61" s="12">
        <f t="shared" si="31"/>
        <v>3.1643835616438358</v>
      </c>
      <c r="C61" s="12">
        <f>'Surv-rate CEA'!D59*'Unit cost and utilities'!$H$7+'Surv-rate CEA'!E59*'Unit cost and utilities'!$H$7+'Unit cost and utilities'!$G$14*('Surv-rate CEA'!C58-'Surv-rate CEA'!C59)</f>
        <v>343.5690569618971</v>
      </c>
      <c r="D61" s="12">
        <f t="shared" si="5"/>
        <v>312.89032905417133</v>
      </c>
      <c r="E61" s="12">
        <f>C61-'Surv-rate CEA'!E59*'Unit cost and utilities'!$H$7-'Unit cost and utilities'!$G$14*('Surv-rate CEA'!C58-'Surv-rate CEA'!C59)</f>
        <v>297.02084239876388</v>
      </c>
      <c r="F61" s="12">
        <f t="shared" si="6"/>
        <v>270.49860058964265</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247.28895325212693</v>
      </c>
      <c r="L61" s="12">
        <f t="shared" si="9"/>
        <v>225.20748125201695</v>
      </c>
      <c r="M61" s="12">
        <f>K61-'Surv-rate CEA'!J59*'Unit cost and utilities'!$H$10-('Surv-rate CEA'!I58-'Surv-rate CEA'!I59)*'Unit cost and utilities'!$G$14</f>
        <v>158.17575483122152</v>
      </c>
      <c r="N61" s="12">
        <f t="shared" si="10"/>
        <v>144.05157558476407</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247.28895325212693</v>
      </c>
      <c r="T61" s="12">
        <f t="shared" si="13"/>
        <v>225.20748125201695</v>
      </c>
      <c r="U61" s="12">
        <f>S61-'Surv-rate CEA'!P59*'Unit cost and utilities'!$H$11-('Surv-rate CEA'!O58-'Surv-rate CEA'!O59)*'Unit cost and utilities'!$G$14</f>
        <v>158.17575483122152</v>
      </c>
      <c r="V61" s="12">
        <f t="shared" si="14"/>
        <v>144.05157558476407</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161.81813033967381</v>
      </c>
      <c r="AB61" s="12">
        <f t="shared" si="17"/>
        <v>147.36870804557495</v>
      </c>
      <c r="AC61" s="12">
        <f>AA61-'Surv-rate CEA'!V59*'Unit cost and utilities'!$H$6-('Surv-rate CEA'!U58-'Surv-rate CEA'!U59)*'Unit cost and utilities'!$G$14</f>
        <v>63.361946415380118</v>
      </c>
      <c r="AD61" s="12">
        <f t="shared" si="18"/>
        <v>57.704091394993554</v>
      </c>
      <c r="AE61" s="12">
        <f>'Surv-rate CEA'!Z59*'Unit cost and utilities'!$H$12+'Surv-rate CEA'!Y59*'Unit cost and utilities'!$H$12+('Surv-rate CEA'!X58-'Surv-rate CEA'!X59)*'Unit cost and utilities'!$G$14</f>
        <v>247.28895325212693</v>
      </c>
      <c r="AF61" s="12">
        <f t="shared" si="19"/>
        <v>225.20748125201695</v>
      </c>
      <c r="AG61" s="12">
        <f>AE61-'Surv-rate CEA'!Y59*'Unit cost and utilities'!$H$12-('Surv-rate CEA'!X58-'Surv-rate CEA'!X59)*'Unit cost and utilities'!$G$14</f>
        <v>158.17575483122152</v>
      </c>
      <c r="AH61" s="12">
        <f t="shared" si="20"/>
        <v>144.05157558476407</v>
      </c>
      <c r="AI61" s="12">
        <f>'Surv-rate CEA'!AC59*'Unit cost and utilities'!$H$5+'Surv-rate CEA'!AB59*'Unit cost and utilities'!$H$5+('Surv-rate CEA'!AA58-'Surv-rate CEA'!AA59)*'Unit cost and utilities'!$G$14</f>
        <v>291.4757144637635</v>
      </c>
      <c r="AJ61" s="12">
        <f t="shared" si="21"/>
        <v>265.44862047917491</v>
      </c>
      <c r="AK61" s="12">
        <f>AI61-'Surv-rate CEA'!AB59*'Unit cost and utilities'!$H$5-('Surv-rate CEA'!AA58-'Surv-rate CEA'!AA59)*'Unit cost and utilities'!$G$14</f>
        <v>1.4695536814801216</v>
      </c>
      <c r="AL61" s="12">
        <f t="shared" si="22"/>
        <v>1.338331044789282</v>
      </c>
      <c r="AM61" s="12">
        <f>'Surv-rate CEA'!AF59*'Unit cost and utilities'!$H$9+'Surv-rate CEA'!AE59*'Unit cost and utilities'!$H$9+('Surv-rate CEA'!AD58-'Surv-rate CEA'!AD59)*'Unit cost and utilities'!G68</f>
        <v>164.94581703032759</v>
      </c>
      <c r="AN61" s="12">
        <f t="shared" si="23"/>
        <v>150.21711042054653</v>
      </c>
      <c r="AO61" s="12">
        <f>AM61-'Surv-rate CEA'!AE59*'Unit cost and utilities'!$H$9-('Surv-rate CEA'!AD58-'Surv-rate CEA'!AD59)*'Unit cost and utilities'!G68</f>
        <v>164.94581703032759</v>
      </c>
      <c r="AP61" s="12">
        <f t="shared" si="24"/>
        <v>150.21711042054653</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35.856495096121819</v>
      </c>
      <c r="AV61" s="12">
        <f t="shared" si="27"/>
        <v>32.654717652873714</v>
      </c>
      <c r="AW61" s="12">
        <f>AU61-'Surv-rate CEA'!AK59*'Unit cost and utilities'!$H$8-('Surv-rate CEA'!AJ58-'Surv-rate CEA'!AJ59)*'Unit cost and utilities'!$G$14</f>
        <v>28.666292844036651</v>
      </c>
      <c r="AX61" s="12">
        <f t="shared" si="28"/>
        <v>26.106558838704149</v>
      </c>
      <c r="AY61" s="12">
        <f>'Surv-rate CEA'!AO59*'Unit cost and utilities'!$H$5+'Surv-rate CEA'!AN59*'Unit cost and utilities'!$H$5+('Surv-rate CEA'!AM58-'Surv-rate CEA'!AM59)*'Unit cost and utilities'!$G$14</f>
        <v>291.4757144637635</v>
      </c>
      <c r="AZ61" s="12">
        <f t="shared" si="29"/>
        <v>265.44862047917491</v>
      </c>
      <c r="BA61" s="12">
        <f>AY61-'Surv-rate CEA'!AN59*'Unit cost and utilities'!$H$5-('Surv-rate CEA'!AM58-'Surv-rate CEA'!AM59)*'Unit cost and utilities'!$G$14</f>
        <v>1.4695536814801216</v>
      </c>
      <c r="BB61" s="12">
        <f t="shared" si="30"/>
        <v>1.338331044789282</v>
      </c>
    </row>
    <row r="62" spans="1:54">
      <c r="A62" s="12">
        <v>57</v>
      </c>
      <c r="B62" s="12">
        <f t="shared" si="31"/>
        <v>3.2219178082191782</v>
      </c>
      <c r="C62" s="12">
        <f>'Surv-rate CEA'!D60*'Unit cost and utilities'!$H$7+'Surv-rate CEA'!E60*'Unit cost and utilities'!$H$7+'Unit cost and utilities'!$G$14*('Surv-rate CEA'!C59-'Surv-rate CEA'!C60)</f>
        <v>336.46028474847014</v>
      </c>
      <c r="D62" s="12">
        <f t="shared" si="5"/>
        <v>305.89566699058889</v>
      </c>
      <c r="E62" s="12">
        <f>C62-'Surv-rate CEA'!E60*'Unit cost and utilities'!$H$7-'Unit cost and utilities'!$G$14*('Surv-rate CEA'!C59-'Surv-rate CEA'!C60)</f>
        <v>293.13928797077853</v>
      </c>
      <c r="F62" s="12">
        <f t="shared" si="6"/>
        <v>266.51002237010778</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237.21714705080214</v>
      </c>
      <c r="L62" s="12">
        <f t="shared" si="9"/>
        <v>215.66794272006476</v>
      </c>
      <c r="M62" s="12">
        <f>K62-'Surv-rate CEA'!J60*'Unit cost and utilities'!$H$10-('Surv-rate CEA'!I59-'Surv-rate CEA'!I60)*'Unit cost and utilities'!$G$14</f>
        <v>153.98190090523062</v>
      </c>
      <c r="N62" s="12">
        <f t="shared" si="10"/>
        <v>139.99392622846094</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237.21714705080214</v>
      </c>
      <c r="T62" s="12">
        <f t="shared" si="13"/>
        <v>215.66794272006476</v>
      </c>
      <c r="U62" s="12">
        <f>S62-'Surv-rate CEA'!P60*'Unit cost and utilities'!$H$11-('Surv-rate CEA'!O59-'Surv-rate CEA'!O60)*'Unit cost and utilities'!$G$14</f>
        <v>153.98190090523062</v>
      </c>
      <c r="V62" s="12">
        <f t="shared" si="14"/>
        <v>139.99392622846094</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150.94316426550984</v>
      </c>
      <c r="AB62" s="12">
        <f t="shared" si="17"/>
        <v>137.23123353231989</v>
      </c>
      <c r="AC62" s="12">
        <f>AA62-'Surv-rate CEA'!V60*'Unit cost and utilities'!$H$6-('Surv-rate CEA'!U59-'Surv-rate CEA'!U60)*'Unit cost and utilities'!$G$14</f>
        <v>59.798452312481935</v>
      </c>
      <c r="AD62" s="12">
        <f t="shared" si="18"/>
        <v>54.366260400707688</v>
      </c>
      <c r="AE62" s="12">
        <f>'Surv-rate CEA'!Z60*'Unit cost and utilities'!$H$12+'Surv-rate CEA'!Y60*'Unit cost and utilities'!$H$12+('Surv-rate CEA'!X59-'Surv-rate CEA'!X60)*'Unit cost and utilities'!$G$14</f>
        <v>237.21714705080214</v>
      </c>
      <c r="AF62" s="12">
        <f t="shared" si="19"/>
        <v>215.66794272006476</v>
      </c>
      <c r="AG62" s="12">
        <f>AE62-'Surv-rate CEA'!Y60*'Unit cost and utilities'!$H$12-('Surv-rate CEA'!X59-'Surv-rate CEA'!X60)*'Unit cost and utilities'!$G$14</f>
        <v>153.98190090523062</v>
      </c>
      <c r="AH62" s="12">
        <f t="shared" si="20"/>
        <v>139.99392622846094</v>
      </c>
      <c r="AI62" s="12">
        <f>'Surv-rate CEA'!AC60*'Unit cost and utilities'!$H$5+'Surv-rate CEA'!AB60*'Unit cost and utilities'!$H$5+('Surv-rate CEA'!AA59-'Surv-rate CEA'!AA60)*'Unit cost and utilities'!$G$14</f>
        <v>275.41425214765479</v>
      </c>
      <c r="AJ62" s="12">
        <f t="shared" si="21"/>
        <v>250.39515859175759</v>
      </c>
      <c r="AK62" s="12">
        <f>AI62-'Surv-rate CEA'!AB60*'Unit cost and utilities'!$H$5-('Surv-rate CEA'!AA59-'Surv-rate CEA'!AA60)*'Unit cost and utilities'!$G$14</f>
        <v>1.2587607324262251</v>
      </c>
      <c r="AL62" s="12">
        <f t="shared" si="22"/>
        <v>1.1444127918840001</v>
      </c>
      <c r="AM62" s="12">
        <f>'Surv-rate CEA'!AF60*'Unit cost and utilities'!$H$9+'Surv-rate CEA'!AE60*'Unit cost and utilities'!$H$9+('Surv-rate CEA'!AD59-'Surv-rate CEA'!AD60)*'Unit cost and utilities'!G69</f>
        <v>160.00657056192256</v>
      </c>
      <c r="AN62" s="12">
        <f t="shared" si="23"/>
        <v>145.47130476783138</v>
      </c>
      <c r="AO62" s="12">
        <f>AM62-'Surv-rate CEA'!AE60*'Unit cost and utilities'!$H$9-('Surv-rate CEA'!AD59-'Surv-rate CEA'!AD60)*'Unit cost and utilities'!G69</f>
        <v>160.00657056192256</v>
      </c>
      <c r="AP62" s="12">
        <f t="shared" si="24"/>
        <v>145.47130476783138</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32.481795926181483</v>
      </c>
      <c r="AV62" s="12">
        <f t="shared" si="27"/>
        <v>29.531094991848533</v>
      </c>
      <c r="AW62" s="12">
        <f>AU62-'Surv-rate CEA'!AK60*'Unit cost and utilities'!$H$8-('Surv-rate CEA'!AJ59-'Surv-rate CEA'!AJ60)*'Unit cost and utilities'!$G$14</f>
        <v>26.616059923658465</v>
      </c>
      <c r="AX62" s="12">
        <f t="shared" si="28"/>
        <v>24.198212306381308</v>
      </c>
      <c r="AY62" s="12">
        <f>'Surv-rate CEA'!AO60*'Unit cost and utilities'!$H$5+'Surv-rate CEA'!AN60*'Unit cost and utilities'!$H$5+('Surv-rate CEA'!AM59-'Surv-rate CEA'!AM60)*'Unit cost and utilities'!$G$14</f>
        <v>275.41425214765479</v>
      </c>
      <c r="AZ62" s="12">
        <f t="shared" si="29"/>
        <v>250.39515859175759</v>
      </c>
      <c r="BA62" s="12">
        <f>AY62-'Surv-rate CEA'!AN60*'Unit cost and utilities'!$H$5-('Surv-rate CEA'!AM59-'Surv-rate CEA'!AM60)*'Unit cost and utilities'!$G$14</f>
        <v>1.2587607324262251</v>
      </c>
      <c r="BB62" s="12">
        <f t="shared" si="30"/>
        <v>1.1444127918840001</v>
      </c>
    </row>
    <row r="63" spans="1:54">
      <c r="A63" s="12">
        <v>58</v>
      </c>
      <c r="B63" s="12">
        <f t="shared" si="31"/>
        <v>3.2794520547945205</v>
      </c>
      <c r="C63" s="12">
        <f>'Surv-rate CEA'!D61*'Unit cost and utilities'!$H$7+'Surv-rate CEA'!E61*'Unit cost and utilities'!$H$7+'Unit cost and utilities'!$G$14*('Surv-rate CEA'!C60-'Surv-rate CEA'!C61)</f>
        <v>329.63681651775789</v>
      </c>
      <c r="D63" s="12">
        <f t="shared" si="5"/>
        <v>299.18281790072933</v>
      </c>
      <c r="E63" s="12">
        <f>C63-'Surv-rate CEA'!E61*'Unit cost and utilities'!$H$7-'Unit cost and utilities'!$G$14*('Surv-rate CEA'!C60-'Surv-rate CEA'!C61)</f>
        <v>289.36214036965475</v>
      </c>
      <c r="F63" s="12">
        <f t="shared" si="6"/>
        <v>262.62897895968473</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227.55794455296615</v>
      </c>
      <c r="L63" s="12">
        <f t="shared" si="9"/>
        <v>206.53465776747274</v>
      </c>
      <c r="M63" s="12">
        <f>K63-'Surv-rate CEA'!J61*'Unit cost and utilities'!$H$10-('Surv-rate CEA'!I60-'Surv-rate CEA'!I61)*'Unit cost and utilities'!$G$14</f>
        <v>149.9442674769781</v>
      </c>
      <c r="N63" s="12">
        <f t="shared" si="10"/>
        <v>136.09143828570583</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227.55794455296615</v>
      </c>
      <c r="T63" s="12">
        <f t="shared" si="13"/>
        <v>206.53465776747274</v>
      </c>
      <c r="U63" s="12">
        <f>S63-'Surv-rate CEA'!P61*'Unit cost and utilities'!$H$11-('Surv-rate CEA'!O60-'Surv-rate CEA'!O61)*'Unit cost and utilities'!$G$14</f>
        <v>149.9442674769781</v>
      </c>
      <c r="V63" s="12">
        <f t="shared" si="14"/>
        <v>136.09143828570583</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140.70548814673231</v>
      </c>
      <c r="AB63" s="12">
        <f t="shared" si="17"/>
        <v>127.70619763453894</v>
      </c>
      <c r="AC63" s="12">
        <f>AA63-'Surv-rate CEA'!V61*'Unit cost and utilities'!$H$6-('Surv-rate CEA'!U60-'Surv-rate CEA'!U61)*'Unit cost and utilities'!$G$14</f>
        <v>56.45288779774701</v>
      </c>
      <c r="AD63" s="12">
        <f t="shared" si="18"/>
        <v>51.237401903054057</v>
      </c>
      <c r="AE63" s="12">
        <f>'Surv-rate CEA'!Z61*'Unit cost and utilities'!$H$12+'Surv-rate CEA'!Y61*'Unit cost and utilities'!$H$12+('Surv-rate CEA'!X60-'Surv-rate CEA'!X61)*'Unit cost and utilities'!$G$14</f>
        <v>227.55794455296615</v>
      </c>
      <c r="AF63" s="12">
        <f t="shared" si="19"/>
        <v>206.53465776747274</v>
      </c>
      <c r="AG63" s="12">
        <f>AE63-'Surv-rate CEA'!Y61*'Unit cost and utilities'!$H$12-('Surv-rate CEA'!X60-'Surv-rate CEA'!X61)*'Unit cost and utilities'!$G$14</f>
        <v>149.9442674769781</v>
      </c>
      <c r="AH63" s="12">
        <f t="shared" si="20"/>
        <v>136.09143828570583</v>
      </c>
      <c r="AI63" s="12">
        <f>'Surv-rate CEA'!AC61*'Unit cost and utilities'!$H$5+'Surv-rate CEA'!AB61*'Unit cost and utilities'!$H$5+('Surv-rate CEA'!AA60-'Surv-rate CEA'!AA61)*'Unit cost and utilities'!$G$14</f>
        <v>260.2309310070479</v>
      </c>
      <c r="AJ63" s="12">
        <f t="shared" si="21"/>
        <v>236.18910067778987</v>
      </c>
      <c r="AK63" s="12">
        <f>AI63-'Surv-rate CEA'!AB61*'Unit cost and utilities'!$H$5-('Surv-rate CEA'!AA60-'Surv-rate CEA'!AA61)*'Unit cost and utilities'!$G$14</f>
        <v>1.0788662786150489</v>
      </c>
      <c r="AL63" s="12">
        <f t="shared" si="22"/>
        <v>0.97919357668816487</v>
      </c>
      <c r="AM63" s="12">
        <f>'Surv-rate CEA'!AF61*'Unit cost and utilities'!$H$9+'Surv-rate CEA'!AE61*'Unit cost and utilities'!$H$9+('Surv-rate CEA'!AD60-'Surv-rate CEA'!AD61)*'Unit cost and utilities'!G70</f>
        <v>155.26061067359251</v>
      </c>
      <c r="AN63" s="12">
        <f t="shared" si="23"/>
        <v>140.91662303082302</v>
      </c>
      <c r="AO63" s="12">
        <f>AM63-'Surv-rate CEA'!AE61*'Unit cost and utilities'!$H$9-('Surv-rate CEA'!AD60-'Surv-rate CEA'!AD61)*'Unit cost and utilities'!G70</f>
        <v>155.26061067359251</v>
      </c>
      <c r="AP63" s="12">
        <f t="shared" si="24"/>
        <v>140.91662303082302</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29.482005229796904</v>
      </c>
      <c r="AV63" s="12">
        <f t="shared" si="27"/>
        <v>26.758265339392107</v>
      </c>
      <c r="AW63" s="12">
        <f>AU63-'Surv-rate CEA'!AK61*'Unit cost and utilities'!$H$8-('Surv-rate CEA'!AJ60-'Surv-rate CEA'!AJ61)*'Unit cost and utilities'!$G$14</f>
        <v>24.722200005931676</v>
      </c>
      <c r="AX63" s="12">
        <f t="shared" si="28"/>
        <v>22.438201960009557</v>
      </c>
      <c r="AY63" s="12">
        <f>'Surv-rate CEA'!AO61*'Unit cost and utilities'!$H$5+'Surv-rate CEA'!AN61*'Unit cost and utilities'!$H$5+('Surv-rate CEA'!AM60-'Surv-rate CEA'!AM61)*'Unit cost and utilities'!$G$14</f>
        <v>260.2309310070479</v>
      </c>
      <c r="AZ63" s="12">
        <f t="shared" si="29"/>
        <v>236.18910067778987</v>
      </c>
      <c r="BA63" s="12">
        <f>AY63-'Surv-rate CEA'!AN61*'Unit cost and utilities'!$H$5-('Surv-rate CEA'!AM60-'Surv-rate CEA'!AM61)*'Unit cost and utilities'!$G$14</f>
        <v>1.0788662786150489</v>
      </c>
      <c r="BB63" s="12">
        <f t="shared" si="30"/>
        <v>0.97919357668816487</v>
      </c>
    </row>
    <row r="64" spans="1:54">
      <c r="A64" s="12">
        <v>59</v>
      </c>
      <c r="B64" s="12">
        <f t="shared" si="31"/>
        <v>3.3369863013698629</v>
      </c>
      <c r="C64" s="12">
        <f>'Surv-rate CEA'!D62*'Unit cost and utilities'!$H$7+'Surv-rate CEA'!E62*'Unit cost and utilities'!$H$7+'Unit cost and utilities'!$G$14*('Surv-rate CEA'!C61-'Surv-rate CEA'!C62)</f>
        <v>323.08816676080414</v>
      </c>
      <c r="D64" s="12">
        <f t="shared" si="5"/>
        <v>292.74090364946312</v>
      </c>
      <c r="E64" s="12">
        <f>C64-'Surv-rate CEA'!E62*'Unit cost and utilities'!$H$7-'Unit cost and utilities'!$G$14*('Surv-rate CEA'!C61-'Surv-rate CEA'!C62)</f>
        <v>285.68497184578638</v>
      </c>
      <c r="F64" s="12">
        <f t="shared" si="6"/>
        <v>258.85094355412593</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218.29451766504027</v>
      </c>
      <c r="L64" s="12">
        <f t="shared" si="9"/>
        <v>197.79038955115377</v>
      </c>
      <c r="M64" s="12">
        <f>K64-'Surv-rate CEA'!J62*'Unit cost and utilities'!$H$10-('Surv-rate CEA'!I61-'Surv-rate CEA'!I62)*'Unit cost and utilities'!$G$14</f>
        <v>146.05525157471257</v>
      </c>
      <c r="N64" s="12">
        <f t="shared" si="10"/>
        <v>132.33646641223282</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218.29451766504027</v>
      </c>
      <c r="T64" s="12">
        <f t="shared" si="13"/>
        <v>197.79038955115377</v>
      </c>
      <c r="U64" s="12">
        <f>S64-'Surv-rate CEA'!P62*'Unit cost and utilities'!$H$11-('Surv-rate CEA'!O61-'Surv-rate CEA'!O62)*'Unit cost and utilities'!$G$14</f>
        <v>146.05525157471257</v>
      </c>
      <c r="V64" s="12">
        <f t="shared" si="14"/>
        <v>132.33646641223282</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131.07580274253652</v>
      </c>
      <c r="AB64" s="12">
        <f t="shared" si="17"/>
        <v>118.76401827441975</v>
      </c>
      <c r="AC64" s="12">
        <f>AA64-'Surv-rate CEA'!V62*'Unit cost and utilities'!$H$6-('Surv-rate CEA'!U61-'Surv-rate CEA'!U62)*'Unit cost and utilities'!$G$14</f>
        <v>53.310928045145239</v>
      </c>
      <c r="AD64" s="12">
        <f t="shared" si="18"/>
        <v>48.303499960372491</v>
      </c>
      <c r="AE64" s="12">
        <f>'Surv-rate CEA'!Z62*'Unit cost and utilities'!$H$12+'Surv-rate CEA'!Y62*'Unit cost and utilities'!$H$12+('Surv-rate CEA'!X61-'Surv-rate CEA'!X62)*'Unit cost and utilities'!$G$14</f>
        <v>218.29451766504027</v>
      </c>
      <c r="AF64" s="12">
        <f t="shared" si="19"/>
        <v>197.79038955115377</v>
      </c>
      <c r="AG64" s="12">
        <f>AE64-'Surv-rate CEA'!Y62*'Unit cost and utilities'!$H$12-('Surv-rate CEA'!X61-'Surv-rate CEA'!X62)*'Unit cost and utilities'!$G$14</f>
        <v>146.05525157471257</v>
      </c>
      <c r="AH64" s="12">
        <f t="shared" si="20"/>
        <v>132.33646641223282</v>
      </c>
      <c r="AI64" s="12">
        <f>'Surv-rate CEA'!AC62*'Unit cost and utilities'!$H$5+'Surv-rate CEA'!AB62*'Unit cost and utilities'!$H$5+('Surv-rate CEA'!AA61-'Surv-rate CEA'!AA62)*'Unit cost and utilities'!$G$14</f>
        <v>245.87857391932977</v>
      </c>
      <c r="AJ64" s="12">
        <f t="shared" si="21"/>
        <v>222.78351026849836</v>
      </c>
      <c r="AK64" s="12">
        <f>AI64-'Surv-rate CEA'!AB62*'Unit cost and utilities'!$H$5-('Surv-rate CEA'!AA61-'Surv-rate CEA'!AA62)*'Unit cost and utilities'!$G$14</f>
        <v>0.92525128225842579</v>
      </c>
      <c r="AL64" s="12">
        <f t="shared" si="22"/>
        <v>0.8383435988594542</v>
      </c>
      <c r="AM64" s="12">
        <f>'Surv-rate CEA'!AF62*'Unit cost and utilities'!$H$9+'Surv-rate CEA'!AE62*'Unit cost and utilities'!$H$9+('Surv-rate CEA'!AD61-'Surv-rate CEA'!AD62)*'Unit cost and utilities'!G71</f>
        <v>150.69851333208933</v>
      </c>
      <c r="AN64" s="12">
        <f t="shared" si="23"/>
        <v>136.54359246195222</v>
      </c>
      <c r="AO64" s="12">
        <f>AM64-'Surv-rate CEA'!AE62*'Unit cost and utilities'!$H$9-('Surv-rate CEA'!AD61-'Surv-rate CEA'!AD62)*'Unit cost and utilities'!G71</f>
        <v>150.69851333208933</v>
      </c>
      <c r="AP64" s="12">
        <f t="shared" si="24"/>
        <v>136.54359246195222</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26.81387627456424</v>
      </c>
      <c r="AV64" s="12">
        <f t="shared" si="27"/>
        <v>24.295282769585825</v>
      </c>
      <c r="AW64" s="12">
        <f>AU64-'Surv-rate CEA'!AK62*'Unit cost and utilities'!$H$8-('Surv-rate CEA'!AJ61-'Surv-rate CEA'!AJ62)*'Unit cost and utilities'!$G$14</f>
        <v>22.972095300271874</v>
      </c>
      <c r="AX64" s="12">
        <f t="shared" si="28"/>
        <v>20.814355426089875</v>
      </c>
      <c r="AY64" s="12">
        <f>'Surv-rate CEA'!AO62*'Unit cost and utilities'!$H$5+'Surv-rate CEA'!AN62*'Unit cost and utilities'!$H$5+('Surv-rate CEA'!AM61-'Surv-rate CEA'!AM62)*'Unit cost and utilities'!$G$14</f>
        <v>245.87857391932977</v>
      </c>
      <c r="AZ64" s="12">
        <f t="shared" si="29"/>
        <v>222.78351026849836</v>
      </c>
      <c r="BA64" s="12">
        <f>AY64-'Surv-rate CEA'!AN62*'Unit cost and utilities'!$H$5-('Surv-rate CEA'!AM61-'Surv-rate CEA'!AM62)*'Unit cost and utilities'!$G$14</f>
        <v>0.92525128225842579</v>
      </c>
      <c r="BB64" s="12">
        <f t="shared" si="30"/>
        <v>0.8383435988594542</v>
      </c>
    </row>
    <row r="65" spans="1:54">
      <c r="A65" s="12">
        <v>60</v>
      </c>
      <c r="B65" s="12">
        <f t="shared" si="31"/>
        <v>3.3945205479452056</v>
      </c>
      <c r="C65" s="12">
        <f>'Surv-rate CEA'!D63*'Unit cost and utilities'!$H$7+'Surv-rate CEA'!E63*'Unit cost and utilities'!$H$7+'Unit cost and utilities'!$G$14*('Surv-rate CEA'!C62-'Surv-rate CEA'!C63)</f>
        <v>316.80389558798709</v>
      </c>
      <c r="D65" s="12">
        <f t="shared" si="5"/>
        <v>286.55915655484989</v>
      </c>
      <c r="E65" s="12">
        <f>C65-'Surv-rate CEA'!E63*'Unit cost and utilities'!$H$7-'Unit cost and utilities'!$G$14*('Surv-rate CEA'!C62-'Surv-rate CEA'!C63)</f>
        <v>282.10361207452343</v>
      </c>
      <c r="F65" s="12">
        <f t="shared" si="6"/>
        <v>255.17165117908152</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209.41070375564644</v>
      </c>
      <c r="L65" s="12">
        <f t="shared" si="9"/>
        <v>189.41861346243829</v>
      </c>
      <c r="M65" s="12">
        <f>K65-'Surv-rate CEA'!J63*'Unit cost and utilities'!$H$10-('Surv-rate CEA'!I62-'Surv-rate CEA'!I63)*'Unit cost and utilities'!$G$14</f>
        <v>142.30770950537627</v>
      </c>
      <c r="N65" s="12">
        <f t="shared" si="10"/>
        <v>128.72183005018434</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209.41070375564644</v>
      </c>
      <c r="T65" s="12">
        <f t="shared" si="13"/>
        <v>189.41861346243829</v>
      </c>
      <c r="U65" s="12">
        <f>S65-'Surv-rate CEA'!P63*'Unit cost and utilities'!$H$11-('Surv-rate CEA'!O62-'Surv-rate CEA'!O63)*'Unit cost and utilities'!$G$14</f>
        <v>142.30770950537627</v>
      </c>
      <c r="V65" s="12">
        <f t="shared" si="14"/>
        <v>128.72183005018434</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122.02545466875432</v>
      </c>
      <c r="AB65" s="12">
        <f t="shared" si="17"/>
        <v>110.37588822321996</v>
      </c>
      <c r="AC65" s="12">
        <f>AA65-'Surv-rate CEA'!V63*'Unit cost and utilities'!$H$6-('Surv-rate CEA'!U62-'Surv-rate CEA'!U63)*'Unit cost and utilities'!$G$14</f>
        <v>50.35924683691497</v>
      </c>
      <c r="AD65" s="12">
        <f t="shared" si="18"/>
        <v>45.551533612110838</v>
      </c>
      <c r="AE65" s="12">
        <f>'Surv-rate CEA'!Z63*'Unit cost and utilities'!$H$12+'Surv-rate CEA'!Y63*'Unit cost and utilities'!$H$12+('Surv-rate CEA'!X62-'Surv-rate CEA'!X63)*'Unit cost and utilities'!$G$14</f>
        <v>209.41070375564644</v>
      </c>
      <c r="AF65" s="12">
        <f t="shared" si="19"/>
        <v>189.41861346243829</v>
      </c>
      <c r="AG65" s="12">
        <f>AE65-'Surv-rate CEA'!Y63*'Unit cost and utilities'!$H$12-('Surv-rate CEA'!X62-'Surv-rate CEA'!X63)*'Unit cost and utilities'!$G$14</f>
        <v>142.30770950537627</v>
      </c>
      <c r="AH65" s="12">
        <f t="shared" si="20"/>
        <v>128.72183005018434</v>
      </c>
      <c r="AI65" s="12">
        <f>'Surv-rate CEA'!AC63*'Unit cost and utilities'!$H$5+'Surv-rate CEA'!AB63*'Unit cost and utilities'!$H$5+('Surv-rate CEA'!AA62-'Surv-rate CEA'!AA63)*'Unit cost and utilities'!$G$14</f>
        <v>232.31244452093634</v>
      </c>
      <c r="AJ65" s="12">
        <f t="shared" si="21"/>
        <v>210.13396326948197</v>
      </c>
      <c r="AK65" s="12">
        <f>AI65-'Surv-rate CEA'!AB63*'Unit cost and utilities'!$H$5-('Surv-rate CEA'!AA62-'Surv-rate CEA'!AA63)*'Unit cost and utilities'!$G$14</f>
        <v>0.79399930272302655</v>
      </c>
      <c r="AL65" s="12">
        <f t="shared" si="22"/>
        <v>0.71819751481009586</v>
      </c>
      <c r="AM65" s="12">
        <f>'Surv-rate CEA'!AF63*'Unit cost and utilities'!$H$9+'Surv-rate CEA'!AE63*'Unit cost and utilities'!$H$9+('Surv-rate CEA'!AD62-'Surv-rate CEA'!AD63)*'Unit cost and utilities'!G72</f>
        <v>146.31140653612613</v>
      </c>
      <c r="AN65" s="12">
        <f t="shared" si="23"/>
        <v>132.34330080925901</v>
      </c>
      <c r="AO65" s="12">
        <f>AM65-'Surv-rate CEA'!AE63*'Unit cost and utilities'!$H$9-('Surv-rate CEA'!AD62-'Surv-rate CEA'!AD63)*'Unit cost and utilities'!G72</f>
        <v>146.31140653612613</v>
      </c>
      <c r="AP65" s="12">
        <f t="shared" si="24"/>
        <v>132.34330080925901</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24.438406902783974</v>
      </c>
      <c r="AV65" s="12">
        <f t="shared" si="27"/>
        <v>22.105312993731843</v>
      </c>
      <c r="AW65" s="12">
        <f>AU65-'Surv-rate CEA'!AK63*'Unit cost and utilities'!$H$8-('Surv-rate CEA'!AJ62-'Surv-rate CEA'!AJ63)*'Unit cost and utilities'!$G$14</f>
        <v>21.354195417608903</v>
      </c>
      <c r="AX65" s="12">
        <f t="shared" si="28"/>
        <v>19.315546030203183</v>
      </c>
      <c r="AY65" s="12">
        <f>'Surv-rate CEA'!AO63*'Unit cost and utilities'!$H$5+'Surv-rate CEA'!AN63*'Unit cost and utilities'!$H$5+('Surv-rate CEA'!AM62-'Surv-rate CEA'!AM63)*'Unit cost and utilities'!$G$14</f>
        <v>232.31244452093634</v>
      </c>
      <c r="AZ65" s="12">
        <f t="shared" si="29"/>
        <v>210.13396326948197</v>
      </c>
      <c r="BA65" s="12">
        <f>AY65-'Surv-rate CEA'!AN63*'Unit cost and utilities'!$H$5-('Surv-rate CEA'!AM62-'Surv-rate CEA'!AM63)*'Unit cost and utilities'!$G$14</f>
        <v>0.79399930272302655</v>
      </c>
      <c r="BB65" s="12">
        <f t="shared" si="30"/>
        <v>0.71819751481009586</v>
      </c>
    </row>
    <row r="66" spans="1:54">
      <c r="A66" s="12">
        <v>61</v>
      </c>
      <c r="B66" s="12">
        <f t="shared" si="31"/>
        <v>3.452054794520548</v>
      </c>
      <c r="C66" s="12">
        <f>'Surv-rate CEA'!D64*'Unit cost and utilities'!$H$7+'Surv-rate CEA'!E64*'Unit cost and utilities'!$H$7+'Unit cost and utilities'!$G$14*('Surv-rate CEA'!C63-'Surv-rate CEA'!C64)</f>
        <v>310.77364592309027</v>
      </c>
      <c r="D66" s="12">
        <f t="shared" si="5"/>
        <v>280.62695233632007</v>
      </c>
      <c r="E66" s="12">
        <f>C66-'Surv-rate CEA'!E64*'Unit cost and utilities'!$H$7-'Unit cost and utilities'!$G$14*('Surv-rate CEA'!C63-'Surv-rate CEA'!C64)</f>
        <v>278.61412922025391</v>
      </c>
      <c r="F66" s="12">
        <f t="shared" si="6"/>
        <v>251.58707949214912</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200.89098215192115</v>
      </c>
      <c r="L66" s="12">
        <f t="shared" si="9"/>
        <v>181.40349033037182</v>
      </c>
      <c r="M66" s="12">
        <f>K66-'Surv-rate CEA'!J64*'Unit cost and utilities'!$H$10-('Surv-rate CEA'!I63-'Surv-rate CEA'!I64)*'Unit cost and utilities'!$G$14</f>
        <v>138.69492367964648</v>
      </c>
      <c r="N66" s="12">
        <f t="shared" si="10"/>
        <v>125.24077973577572</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200.89098215192115</v>
      </c>
      <c r="T66" s="12">
        <f t="shared" si="13"/>
        <v>181.40349033037182</v>
      </c>
      <c r="U66" s="12">
        <f>S66-'Surv-rate CEA'!P64*'Unit cost and utilities'!$H$11-('Surv-rate CEA'!O63-'Surv-rate CEA'!O64)*'Unit cost and utilities'!$G$14</f>
        <v>138.69492367964648</v>
      </c>
      <c r="V66" s="12">
        <f t="shared" si="14"/>
        <v>125.24077973577572</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113.52649123455049</v>
      </c>
      <c r="AB66" s="12">
        <f t="shared" si="17"/>
        <v>102.5138188598919</v>
      </c>
      <c r="AC66" s="12">
        <f>AA66-'Surv-rate CEA'!V64*'Unit cost and utilities'!$H$6-('Surv-rate CEA'!U63-'Surv-rate CEA'!U64)*'Unit cost and utilities'!$G$14</f>
        <v>47.585443997143365</v>
      </c>
      <c r="AD66" s="12">
        <f t="shared" si="18"/>
        <v>42.969403292947639</v>
      </c>
      <c r="AE66" s="12">
        <f>'Surv-rate CEA'!Z64*'Unit cost and utilities'!$H$12+'Surv-rate CEA'!Y64*'Unit cost and utilities'!$H$12+('Surv-rate CEA'!X63-'Surv-rate CEA'!X64)*'Unit cost and utilities'!$G$14</f>
        <v>200.89098215192115</v>
      </c>
      <c r="AF66" s="12">
        <f t="shared" si="19"/>
        <v>181.40349033037182</v>
      </c>
      <c r="AG66" s="12">
        <f>AE66-'Surv-rate CEA'!Y64*'Unit cost and utilities'!$H$12-('Surv-rate CEA'!X63-'Surv-rate CEA'!X64)*'Unit cost and utilities'!$G$14</f>
        <v>138.69492367964648</v>
      </c>
      <c r="AH66" s="12">
        <f t="shared" si="20"/>
        <v>125.24077973577572</v>
      </c>
      <c r="AI66" s="12">
        <f>'Surv-rate CEA'!AC64*'Unit cost and utilities'!$H$5+'Surv-rate CEA'!AB64*'Unit cost and utilities'!$H$5+('Surv-rate CEA'!AA63-'Surv-rate CEA'!AA64)*'Unit cost and utilities'!$G$14</f>
        <v>219.49013150161304</v>
      </c>
      <c r="AJ66" s="12">
        <f t="shared" si="21"/>
        <v>198.19842344816837</v>
      </c>
      <c r="AK66" s="12">
        <f>AI66-'Surv-rate CEA'!AB64*'Unit cost and utilities'!$H$5-('Surv-rate CEA'!AA63-'Surv-rate CEA'!AA64)*'Unit cost and utilities'!$G$14</f>
        <v>0.68178804320425712</v>
      </c>
      <c r="AL66" s="12">
        <f t="shared" si="22"/>
        <v>0.61565098332406065</v>
      </c>
      <c r="AM66" s="12">
        <f>'Surv-rate CEA'!AF64*'Unit cost and utilities'!$H$9+'Surv-rate CEA'!AE64*'Unit cost and utilities'!$H$9+('Surv-rate CEA'!AD63-'Surv-rate CEA'!AD64)*'Unit cost and utilities'!G73</f>
        <v>142.09093255772848</v>
      </c>
      <c r="AN66" s="12">
        <f t="shared" si="23"/>
        <v>128.30735772289077</v>
      </c>
      <c r="AO66" s="12">
        <f>AM66-'Surv-rate CEA'!AE64*'Unit cost and utilities'!$H$9-('Surv-rate CEA'!AD63-'Surv-rate CEA'!AD64)*'Unit cost and utilities'!G73</f>
        <v>142.09093255772848</v>
      </c>
      <c r="AP66" s="12">
        <f t="shared" si="24"/>
        <v>128.30735772289077</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22.32064413400871</v>
      </c>
      <c r="AV66" s="12">
        <f t="shared" si="27"/>
        <v>20.155423150200363</v>
      </c>
      <c r="AW66" s="12">
        <f>AU66-'Surv-rate CEA'!AK64*'Unit cost and utilities'!$H$8-('Surv-rate CEA'!AJ63-'Surv-rate CEA'!AJ64)*'Unit cost and utilities'!$G$14</f>
        <v>19.857923766052355</v>
      </c>
      <c r="AX66" s="12">
        <f t="shared" si="28"/>
        <v>17.931599732795124</v>
      </c>
      <c r="AY66" s="12">
        <f>'Surv-rate CEA'!AO64*'Unit cost and utilities'!$H$5+'Surv-rate CEA'!AN64*'Unit cost and utilities'!$H$5+('Surv-rate CEA'!AM63-'Surv-rate CEA'!AM64)*'Unit cost and utilities'!$G$14</f>
        <v>219.49013150161304</v>
      </c>
      <c r="AZ66" s="12">
        <f t="shared" si="29"/>
        <v>198.19842344816837</v>
      </c>
      <c r="BA66" s="12">
        <f>AY66-'Surv-rate CEA'!AN64*'Unit cost and utilities'!$H$5-('Surv-rate CEA'!AM63-'Surv-rate CEA'!AM64)*'Unit cost and utilities'!$G$14</f>
        <v>0.68178804320425712</v>
      </c>
      <c r="BB66" s="12">
        <f t="shared" si="30"/>
        <v>0.61565098332406065</v>
      </c>
    </row>
    <row r="67" spans="1:54">
      <c r="A67" s="12">
        <v>62</v>
      </c>
      <c r="B67" s="12">
        <f t="shared" si="31"/>
        <v>3.5095890410958903</v>
      </c>
      <c r="C67" s="12">
        <f>'Surv-rate CEA'!D65*'Unit cost and utilities'!$H$7+'Surv-rate CEA'!E65*'Unit cost and utilities'!$H$7+'Unit cost and utilities'!$G$14*('Surv-rate CEA'!C64-'Surv-rate CEA'!C65)</f>
        <v>304.98717752622036</v>
      </c>
      <c r="D67" s="12">
        <f t="shared" si="5"/>
        <v>274.93383986452466</v>
      </c>
      <c r="E67" s="12">
        <f>C67-'Surv-rate CEA'!E65*'Unit cost and utilities'!$H$7-'Unit cost and utilities'!$G$14*('Surv-rate CEA'!C64-'Surv-rate CEA'!C65)</f>
        <v>275.21281267627091</v>
      </c>
      <c r="F67" s="12">
        <f t="shared" si="6"/>
        <v>248.093431280396</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192.72045111221357</v>
      </c>
      <c r="L67" s="12">
        <f t="shared" si="9"/>
        <v>173.7298402984467</v>
      </c>
      <c r="M67" s="12">
        <f>K67-'Surv-rate CEA'!J65*'Unit cost and utilities'!$H$10-('Surv-rate CEA'!I64-'Surv-rate CEA'!I65)*'Unit cost and utilities'!$G$14</f>
        <v>135.21057222325931</v>
      </c>
      <c r="N67" s="12">
        <f t="shared" si="10"/>
        <v>121.88696624278376</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192.72045111221357</v>
      </c>
      <c r="T67" s="12">
        <f t="shared" si="13"/>
        <v>173.7298402984467</v>
      </c>
      <c r="U67" s="12">
        <f>S67-'Surv-rate CEA'!P65*'Unit cost and utilities'!$H$11-('Surv-rate CEA'!O64-'Surv-rate CEA'!O65)*'Unit cost and utilities'!$G$14</f>
        <v>135.21057222325931</v>
      </c>
      <c r="V67" s="12">
        <f t="shared" si="14"/>
        <v>121.88696624278376</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105.55170656079916</v>
      </c>
      <c r="AB67" s="12">
        <f t="shared" si="17"/>
        <v>95.150675593629401</v>
      </c>
      <c r="AC67" s="12">
        <f>AA67-'Surv-rate CEA'!V65*'Unit cost and utilities'!$H$6-('Surv-rate CEA'!U64-'Surv-rate CEA'!U65)*'Unit cost and utilities'!$G$14</f>
        <v>44.977978179459882</v>
      </c>
      <c r="AD67" s="12">
        <f t="shared" si="18"/>
        <v>40.545862781915083</v>
      </c>
      <c r="AE67" s="12">
        <f>'Surv-rate CEA'!Z65*'Unit cost and utilities'!$H$12+'Surv-rate CEA'!Y65*'Unit cost and utilities'!$H$12+('Surv-rate CEA'!X64-'Surv-rate CEA'!X65)*'Unit cost and utilities'!$G$14</f>
        <v>192.72045111221357</v>
      </c>
      <c r="AF67" s="12">
        <f t="shared" si="19"/>
        <v>173.7298402984467</v>
      </c>
      <c r="AG67" s="12">
        <f>AE67-'Surv-rate CEA'!Y65*'Unit cost and utilities'!$H$12-('Surv-rate CEA'!X64-'Surv-rate CEA'!X65)*'Unit cost and utilities'!$G$14</f>
        <v>135.21057222325931</v>
      </c>
      <c r="AH67" s="12">
        <f t="shared" si="20"/>
        <v>121.88696624278376</v>
      </c>
      <c r="AI67" s="12">
        <f>'Surv-rate CEA'!AC65*'Unit cost and utilities'!$H$5+'Surv-rate CEA'!AB65*'Unit cost and utilities'!$H$5+('Surv-rate CEA'!AA64-'Surv-rate CEA'!AA65)*'Unit cost and utilities'!$G$14</f>
        <v>207.3714371286236</v>
      </c>
      <c r="AJ67" s="12">
        <f t="shared" si="21"/>
        <v>186.93712289952182</v>
      </c>
      <c r="AK67" s="12">
        <f>AI67-'Surv-rate CEA'!AB65*'Unit cost and utilities'!$H$5-('Surv-rate CEA'!AA64-'Surv-rate CEA'!AA65)*'Unit cost and utilities'!$G$14</f>
        <v>0.58579783116530137</v>
      </c>
      <c r="AL67" s="12">
        <f t="shared" si="22"/>
        <v>0.52807350267288056</v>
      </c>
      <c r="AM67" s="12">
        <f>'Surv-rate CEA'!AF65*'Unit cost and utilities'!$H$9+'Surv-rate CEA'!AE65*'Unit cost and utilities'!$H$9+('Surv-rate CEA'!AD64-'Surv-rate CEA'!AD65)*'Unit cost and utilities'!G74</f>
        <v>138.02921313083434</v>
      </c>
      <c r="AN67" s="12">
        <f t="shared" si="23"/>
        <v>124.42785918852803</v>
      </c>
      <c r="AO67" s="12">
        <f>AM67-'Surv-rate CEA'!AE65*'Unit cost and utilities'!$H$9-('Surv-rate CEA'!AD64-'Surv-rate CEA'!AD65)*'Unit cost and utilities'!G74</f>
        <v>138.02921313083434</v>
      </c>
      <c r="AP67" s="12">
        <f t="shared" si="24"/>
        <v>124.42785918852803</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20.429447262886793</v>
      </c>
      <c r="AV67" s="12">
        <f t="shared" si="27"/>
        <v>18.416336148467703</v>
      </c>
      <c r="AW67" s="12">
        <f>AU67-'Surv-rate CEA'!AK65*'Unit cost and utilities'!$H$8-('Surv-rate CEA'!AJ64-'Surv-rate CEA'!AJ65)*'Unit cost and utilities'!$G$14</f>
        <v>18.473592322508274</v>
      </c>
      <c r="AX67" s="12">
        <f t="shared" si="28"/>
        <v>16.653210520243423</v>
      </c>
      <c r="AY67" s="12">
        <f>'Surv-rate CEA'!AO65*'Unit cost and utilities'!$H$5+'Surv-rate CEA'!AN65*'Unit cost and utilities'!$H$5+('Surv-rate CEA'!AM64-'Surv-rate CEA'!AM65)*'Unit cost and utilities'!$G$14</f>
        <v>207.3714371286236</v>
      </c>
      <c r="AZ67" s="12">
        <f t="shared" si="29"/>
        <v>186.93712289952182</v>
      </c>
      <c r="BA67" s="12">
        <f>AY67-'Surv-rate CEA'!AN65*'Unit cost and utilities'!$H$5-('Surv-rate CEA'!AM64-'Surv-rate CEA'!AM65)*'Unit cost and utilities'!$G$14</f>
        <v>0.58579783116530137</v>
      </c>
      <c r="BB67" s="12">
        <f t="shared" si="30"/>
        <v>0.52807350267288056</v>
      </c>
    </row>
    <row r="68" spans="1:54">
      <c r="A68" s="12">
        <v>63</v>
      </c>
      <c r="B68" s="12">
        <f t="shared" si="31"/>
        <v>3.5671232876712327</v>
      </c>
      <c r="C68" s="12">
        <f>'Surv-rate CEA'!D66*'Unit cost and utilities'!$H$7+'Surv-rate CEA'!E66*'Unit cost and utilities'!$H$7+'Unit cost and utilities'!$G$14*('Surv-rate CEA'!C65-'Surv-rate CEA'!C66)</f>
        <v>299.43439782079986</v>
      </c>
      <c r="D68" s="12">
        <f t="shared" si="5"/>
        <v>269.4695677265878</v>
      </c>
      <c r="E68" s="12">
        <f>C68-'Surv-rate CEA'!E66*'Unit cost and utilities'!$H$7-'Unit cost and utilities'!$G$14*('Surv-rate CEA'!C65-'Surv-rate CEA'!C66)</f>
        <v>271.89615730797033</v>
      </c>
      <c r="F68" s="12">
        <f t="shared" si="6"/>
        <v>244.68711847911021</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184.88480531552011</v>
      </c>
      <c r="L68" s="12">
        <f t="shared" si="9"/>
        <v>166.38311740457897</v>
      </c>
      <c r="M68" s="12">
        <f>K68-'Surv-rate CEA'!J66*'Unit cost and utilities'!$H$10-('Surv-rate CEA'!I65-'Surv-rate CEA'!I66)*'Unit cost and utilities'!$G$14</f>
        <v>131.84870110834621</v>
      </c>
      <c r="N68" s="12">
        <f t="shared" si="10"/>
        <v>118.6544122904711</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184.88480531552011</v>
      </c>
      <c r="T68" s="12">
        <f t="shared" si="13"/>
        <v>166.38311740457897</v>
      </c>
      <c r="U68" s="12">
        <f>S68-'Surv-rate CEA'!P66*'Unit cost and utilities'!$H$11-('Surv-rate CEA'!O65-'Surv-rate CEA'!O66)*'Unit cost and utilities'!$G$14</f>
        <v>131.84870110834621</v>
      </c>
      <c r="V68" s="12">
        <f t="shared" si="14"/>
        <v>118.6544122904711</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98.074679622152303</v>
      </c>
      <c r="AB68" s="12">
        <f t="shared" si="17"/>
        <v>88.260205624476086</v>
      </c>
      <c r="AC68" s="12">
        <f>AA68-'Surv-rate CEA'!V66*'Unit cost and utilities'!$H$6-('Surv-rate CEA'!U65-'Surv-rate CEA'!U66)*'Unit cost and utilities'!$G$14</f>
        <v>42.526104627427642</v>
      </c>
      <c r="AD68" s="12">
        <f t="shared" si="18"/>
        <v>38.270456281735015</v>
      </c>
      <c r="AE68" s="12">
        <f>'Surv-rate CEA'!Z66*'Unit cost and utilities'!$H$12+'Surv-rate CEA'!Y66*'Unit cost and utilities'!$H$12+('Surv-rate CEA'!X65-'Surv-rate CEA'!X66)*'Unit cost and utilities'!$G$14</f>
        <v>184.88480531552011</v>
      </c>
      <c r="AF68" s="12">
        <f t="shared" si="19"/>
        <v>166.38311740457897</v>
      </c>
      <c r="AG68" s="12">
        <f>AE68-'Surv-rate CEA'!Y66*'Unit cost and utilities'!$H$12-('Surv-rate CEA'!X65-'Surv-rate CEA'!X66)*'Unit cost and utilities'!$G$14</f>
        <v>131.84870110834621</v>
      </c>
      <c r="AH68" s="12">
        <f t="shared" si="20"/>
        <v>118.6544122904711</v>
      </c>
      <c r="AI68" s="12">
        <f>'Surv-rate CEA'!AC66*'Unit cost and utilities'!$H$5+'Surv-rate CEA'!AB66*'Unit cost and utilities'!$H$5+('Surv-rate CEA'!AA65-'Surv-rate CEA'!AA66)*'Unit cost and utilities'!$G$14</f>
        <v>195.91827001351052</v>
      </c>
      <c r="AJ68" s="12">
        <f t="shared" si="21"/>
        <v>176.31244744926335</v>
      </c>
      <c r="AK68" s="12">
        <f>AI68-'Surv-rate CEA'!AB66*'Unit cost and utilities'!$H$5-('Surv-rate CEA'!AA65-'Surv-rate CEA'!AA66)*'Unit cost and utilities'!$G$14</f>
        <v>0.5036343690663152</v>
      </c>
      <c r="AL68" s="12">
        <f t="shared" si="22"/>
        <v>0.45323495467535596</v>
      </c>
      <c r="AM68" s="12">
        <f>'Surv-rate CEA'!AF66*'Unit cost and utilities'!$H$9+'Surv-rate CEA'!AE66*'Unit cost and utilities'!$H$9+('Surv-rate CEA'!AD65-'Surv-rate CEA'!AD66)*'Unit cost and utilities'!G75</f>
        <v>134.11881732961965</v>
      </c>
      <c r="AN68" s="12">
        <f t="shared" si="23"/>
        <v>120.69735472222794</v>
      </c>
      <c r="AO68" s="12">
        <f>AM68-'Surv-rate CEA'!AE66*'Unit cost and utilities'!$H$9-('Surv-rate CEA'!AD65-'Surv-rate CEA'!AD66)*'Unit cost and utilities'!G75</f>
        <v>134.11881732961965</v>
      </c>
      <c r="AP68" s="12">
        <f t="shared" si="24"/>
        <v>120.69735472222794</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18.737222240575747</v>
      </c>
      <c r="AV68" s="12">
        <f t="shared" si="27"/>
        <v>16.862161509535905</v>
      </c>
      <c r="AW68" s="12">
        <f>AU68-'Surv-rate CEA'!AK66*'Unit cost and utilities'!$H$8-('Surv-rate CEA'!AJ65-'Surv-rate CEA'!AJ66)*'Unit cost and utilities'!$G$14</f>
        <v>17.192324034925157</v>
      </c>
      <c r="AX68" s="12">
        <f t="shared" si="28"/>
        <v>15.471863485367729</v>
      </c>
      <c r="AY68" s="12">
        <f>'Surv-rate CEA'!AO66*'Unit cost and utilities'!$H$5+'Surv-rate CEA'!AN66*'Unit cost and utilities'!$H$5+('Surv-rate CEA'!AM65-'Surv-rate CEA'!AM66)*'Unit cost and utilities'!$G$14</f>
        <v>195.91827001351052</v>
      </c>
      <c r="AZ68" s="12">
        <f t="shared" si="29"/>
        <v>176.31244744926335</v>
      </c>
      <c r="BA68" s="12">
        <f>AY68-'Surv-rate CEA'!AN66*'Unit cost and utilities'!$H$5-('Surv-rate CEA'!AM65-'Surv-rate CEA'!AM66)*'Unit cost and utilities'!$G$14</f>
        <v>0.5036343690663152</v>
      </c>
      <c r="BB68" s="12">
        <f t="shared" si="30"/>
        <v>0.45323495467535596</v>
      </c>
    </row>
    <row r="69" spans="1:54">
      <c r="A69" s="12">
        <v>64</v>
      </c>
      <c r="B69" s="12">
        <f t="shared" si="31"/>
        <v>3.6246575342465754</v>
      </c>
      <c r="C69" s="12">
        <f>'Surv-rate CEA'!D67*'Unit cost and utilities'!$H$7+'Surv-rate CEA'!E67*'Unit cost and utilities'!$H$7+'Unit cost and utilities'!$G$14*('Surv-rate CEA'!C66-'Surv-rate CEA'!C67)</f>
        <v>294.10538954115589</v>
      </c>
      <c r="D69" s="12">
        <f t="shared" si="5"/>
        <v>264.22410765765858</v>
      </c>
      <c r="E69" s="12">
        <f>C69-'Surv-rate CEA'!E67*'Unit cost and utilities'!$H$7-'Unit cost and utilities'!$G$14*('Surv-rate CEA'!C66-'Surv-rate CEA'!C67)</f>
        <v>268.66084904705747</v>
      </c>
      <c r="F69" s="12">
        <f t="shared" si="6"/>
        <v>241.3647475578617</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177.37031389904769</v>
      </c>
      <c r="L69" s="12">
        <f t="shared" si="9"/>
        <v>159.34938488563981</v>
      </c>
      <c r="M69" s="12">
        <f>K69-'Surv-rate CEA'!J67*'Unit cost and utilities'!$H$10-('Surv-rate CEA'!I66-'Surv-rate CEA'!I67)*'Unit cost and utilities'!$G$14</f>
        <v>128.60369856696698</v>
      </c>
      <c r="N69" s="12">
        <f t="shared" si="10"/>
        <v>115.53748657358864</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177.37031389904769</v>
      </c>
      <c r="T69" s="12">
        <f t="shared" si="13"/>
        <v>159.34938488563981</v>
      </c>
      <c r="U69" s="12">
        <f>S69-'Surv-rate CEA'!P67*'Unit cost and utilities'!$H$11-('Surv-rate CEA'!O66-'Surv-rate CEA'!O67)*'Unit cost and utilities'!$G$14</f>
        <v>128.60369856696698</v>
      </c>
      <c r="V69" s="12">
        <f t="shared" si="14"/>
        <v>115.53748657358864</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91.069804834746847</v>
      </c>
      <c r="AB69" s="12">
        <f t="shared" si="17"/>
        <v>81.81705868960573</v>
      </c>
      <c r="AC69" s="12">
        <f>AA69-'Surv-rate CEA'!V67*'Unit cost and utilities'!$H$6-('Surv-rate CEA'!U66-'Surv-rate CEA'!U67)*'Unit cost and utilities'!$G$14</f>
        <v>40.219817549062768</v>
      </c>
      <c r="AD69" s="12">
        <f t="shared" si="18"/>
        <v>36.133460249179969</v>
      </c>
      <c r="AE69" s="12">
        <f>'Surv-rate CEA'!Z67*'Unit cost and utilities'!$H$12+'Surv-rate CEA'!Y67*'Unit cost and utilities'!$H$12+('Surv-rate CEA'!X66-'Surv-rate CEA'!X67)*'Unit cost and utilities'!$G$14</f>
        <v>177.37031389904769</v>
      </c>
      <c r="AF69" s="12">
        <f t="shared" si="19"/>
        <v>159.34938488563981</v>
      </c>
      <c r="AG69" s="12">
        <f>AE69-'Surv-rate CEA'!Y67*'Unit cost and utilities'!$H$12-('Surv-rate CEA'!X66-'Surv-rate CEA'!X67)*'Unit cost and utilities'!$G$14</f>
        <v>128.60369856696698</v>
      </c>
      <c r="AH69" s="12">
        <f t="shared" si="20"/>
        <v>115.53748657358864</v>
      </c>
      <c r="AI69" s="12">
        <f>'Surv-rate CEA'!AC67*'Unit cost and utilities'!$H$5+'Surv-rate CEA'!AB67*'Unit cost and utilities'!$H$5+('Surv-rate CEA'!AA66-'Surv-rate CEA'!AA67)*'Unit cost and utilities'!$G$14</f>
        <v>185.09454210446972</v>
      </c>
      <c r="AJ69" s="12">
        <f t="shared" si="21"/>
        <v>166.28882692750744</v>
      </c>
      <c r="AK69" s="12">
        <f>AI69-'Surv-rate CEA'!AB67*'Unit cost and utilities'!$H$5-('Surv-rate CEA'!AA66-'Surv-rate CEA'!AA67)*'Unit cost and utilities'!$G$14</f>
        <v>0.43326351159175402</v>
      </c>
      <c r="AL69" s="12">
        <f t="shared" si="22"/>
        <v>0.38924368203369886</v>
      </c>
      <c r="AM69" s="12">
        <f>'Surv-rate CEA'!AF67*'Unit cost and utilities'!$H$9+'Surv-rate CEA'!AE67*'Unit cost and utilities'!$H$9+('Surv-rate CEA'!AD66-'Surv-rate CEA'!AD67)*'Unit cost and utilities'!G76</f>
        <v>130.35273190378373</v>
      </c>
      <c r="AN69" s="12">
        <f t="shared" si="23"/>
        <v>117.10881708679311</v>
      </c>
      <c r="AO69" s="12">
        <f>AM69-'Surv-rate CEA'!AE67*'Unit cost and utilities'!$H$9-('Surv-rate CEA'!AD66-'Surv-rate CEA'!AD67)*'Unit cost and utilities'!G76</f>
        <v>130.35273190378373</v>
      </c>
      <c r="AP69" s="12">
        <f t="shared" si="24"/>
        <v>117.10881708679311</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17.219638744123635</v>
      </c>
      <c r="AV69" s="12">
        <f t="shared" si="27"/>
        <v>15.470113242234978</v>
      </c>
      <c r="AW69" s="12">
        <f>AU69-'Surv-rate CEA'!AK67*'Unit cost and utilities'!$H$8-('Surv-rate CEA'!AJ66-'Surv-rate CEA'!AJ67)*'Unit cost and utilities'!$G$14</f>
        <v>16.005982172434734</v>
      </c>
      <c r="AX69" s="12">
        <f t="shared" si="28"/>
        <v>14.37976489752204</v>
      </c>
      <c r="AY69" s="12">
        <f>'Surv-rate CEA'!AO67*'Unit cost and utilities'!$H$5+'Surv-rate CEA'!AN67*'Unit cost and utilities'!$H$5+('Surv-rate CEA'!AM66-'Surv-rate CEA'!AM67)*'Unit cost and utilities'!$G$14</f>
        <v>185.09454210446972</v>
      </c>
      <c r="AZ69" s="12">
        <f t="shared" si="29"/>
        <v>166.28882692750744</v>
      </c>
      <c r="BA69" s="12">
        <f>AY69-'Surv-rate CEA'!AN67*'Unit cost and utilities'!$H$5-('Surv-rate CEA'!AM66-'Surv-rate CEA'!AM67)*'Unit cost and utilities'!$G$14</f>
        <v>0.43326351159175402</v>
      </c>
      <c r="BB69" s="12">
        <f t="shared" si="30"/>
        <v>0.38924368203369886</v>
      </c>
    </row>
    <row r="70" spans="1:54">
      <c r="A70" s="12">
        <v>65</v>
      </c>
      <c r="B70" s="12">
        <f t="shared" si="31"/>
        <v>3.6821917808219178</v>
      </c>
      <c r="C70" s="12">
        <f>'Surv-rate CEA'!D68*'Unit cost and utilities'!$H$7+'Surv-rate CEA'!E68*'Unit cost and utilities'!$H$7+'Unit cost and utilities'!$G$14*('Surv-rate CEA'!C67-'Surv-rate CEA'!C68)</f>
        <v>288.99043525191911</v>
      </c>
      <c r="D70" s="12">
        <f t="shared" ref="D70:D133" si="32">C70/(1+DISC)^($B70)</f>
        <v>259.18767492033004</v>
      </c>
      <c r="E70" s="12">
        <f>C70-'Surv-rate CEA'!E68*'Unit cost and utilities'!$H$7-'Unit cost and utilities'!$G$14*('Surv-rate CEA'!C67-'Surv-rate CEA'!C68)</f>
        <v>265.50375170197185</v>
      </c>
      <c r="F70" s="12">
        <f t="shared" ref="F70:F133" si="33">E70/(1+DISC)^($B70)</f>
        <v>238.12310613765101</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170.16379906727803</v>
      </c>
      <c r="L70" s="12">
        <f t="shared" ref="L70:L133" si="36">K70/(1+DISC)^($B70)</f>
        <v>152.61529122031774</v>
      </c>
      <c r="M70" s="12">
        <f>K70-'Surv-rate CEA'!J68*'Unit cost and utilities'!$H$10-('Surv-rate CEA'!I67-'Surv-rate CEA'!I68)*'Unit cost and utilities'!$G$14</f>
        <v>125.47027157413591</v>
      </c>
      <c r="N70" s="12">
        <f t="shared" ref="N70:N133" si="37">M70/(1+DISC)^($B70)</f>
        <v>112.53087989771697</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170.16379906727803</v>
      </c>
      <c r="T70" s="12">
        <f t="shared" ref="T70:T133" si="40">S70/(1+DISC)^($B70)</f>
        <v>152.61529122031774</v>
      </c>
      <c r="U70" s="12">
        <f>S70-'Surv-rate CEA'!P68*'Unit cost and utilities'!$H$11-('Surv-rate CEA'!O67-'Surv-rate CEA'!O68)*'Unit cost and utilities'!$G$14</f>
        <v>125.47027157413591</v>
      </c>
      <c r="V70" s="12">
        <f t="shared" ref="V70:V133" si="41">U70/(1+DISC)^($B70)</f>
        <v>112.53087989771697</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84.51231578993918</v>
      </c>
      <c r="AB70" s="12">
        <f t="shared" ref="AB70:AB133" si="44">AA70/(1+DISC)^($B70)</f>
        <v>75.796801415356072</v>
      </c>
      <c r="AC70" s="12">
        <f>AA70-'Surv-rate CEA'!V68*'Unit cost and utilities'!$H$6-('Surv-rate CEA'!U67-'Surv-rate CEA'!U68)*'Unit cost and utilities'!$G$14</f>
        <v>38.049796769370857</v>
      </c>
      <c r="AD70" s="12">
        <f t="shared" ref="AD70:AD133" si="45">AC70/(1+DISC)^($B70)</f>
        <v>34.125829622171985</v>
      </c>
      <c r="AE70" s="12">
        <f>'Surv-rate CEA'!Z68*'Unit cost and utilities'!$H$12+'Surv-rate CEA'!Y68*'Unit cost and utilities'!$H$12+('Surv-rate CEA'!X67-'Surv-rate CEA'!X68)*'Unit cost and utilities'!$G$14</f>
        <v>170.16379906727803</v>
      </c>
      <c r="AF70" s="12">
        <f t="shared" ref="AF70:AF133" si="46">AE70/(1+DISC)^($B70)</f>
        <v>152.61529122031774</v>
      </c>
      <c r="AG70" s="12">
        <f>AE70-'Surv-rate CEA'!Y68*'Unit cost and utilities'!$H$12-('Surv-rate CEA'!X67-'Surv-rate CEA'!X68)*'Unit cost and utilities'!$G$14</f>
        <v>125.47027157413591</v>
      </c>
      <c r="AH70" s="12">
        <f t="shared" ref="AH70:AH133" si="47">AG70/(1+DISC)^($B70)</f>
        <v>112.53087989771697</v>
      </c>
      <c r="AI70" s="12">
        <f>'Surv-rate CEA'!AC68*'Unit cost and utilities'!$H$5+'Surv-rate CEA'!AB68*'Unit cost and utilities'!$H$5+('Surv-rate CEA'!AA67-'Surv-rate CEA'!AA68)*'Unit cost and utilities'!$G$14</f>
        <v>174.86606986283101</v>
      </c>
      <c r="AJ70" s="12">
        <f t="shared" ref="AJ70:AJ133" si="48">AI70/(1+DISC)^($B70)</f>
        <v>156.83263022422878</v>
      </c>
      <c r="AK70" s="12">
        <f>AI70-'Surv-rate CEA'!AB68*'Unit cost and utilities'!$H$5-('Surv-rate CEA'!AA67-'Surv-rate CEA'!AA68)*'Unit cost and utilities'!$G$14</f>
        <v>0.37295617954783111</v>
      </c>
      <c r="AL70" s="12">
        <f t="shared" ref="AL70:AL133" si="49">AK70/(1+DISC)^($B70)</f>
        <v>0.3344942712028029</v>
      </c>
      <c r="AM70" s="12">
        <f>'Surv-rate CEA'!AF68*'Unit cost and utilities'!$H$9+'Surv-rate CEA'!AE68*'Unit cost and utilities'!$H$9+('Surv-rate CEA'!AD67-'Surv-rate CEA'!AD68)*'Unit cost and utilities'!G77</f>
        <v>126.72433386022887</v>
      </c>
      <c r="AN70" s="12">
        <f t="shared" ref="AN70:AN133" si="50">AM70/(1+DISC)^($B70)</f>
        <v>113.65561431273096</v>
      </c>
      <c r="AO70" s="12">
        <f>AM70-'Surv-rate CEA'!AE68*'Unit cost and utilities'!$H$9-('Surv-rate CEA'!AD67-'Surv-rate CEA'!AD68)*'Unit cost and utilities'!G77</f>
        <v>126.72433386022887</v>
      </c>
      <c r="AP70" s="12">
        <f t="shared" ref="AP70:AP133" si="51">AO70/(1+DISC)^($B70)</f>
        <v>113.65561431273096</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15.855339800017774</v>
      </c>
      <c r="AV70" s="12">
        <f t="shared" ref="AV70:AV133" si="54">AU70/(1+DISC)^($B70)</f>
        <v>14.220223774036089</v>
      </c>
      <c r="AW70" s="12">
        <f>AU70-'Surv-rate CEA'!AK68*'Unit cost and utilities'!$H$8-('Surv-rate CEA'!AJ67-'Surv-rate CEA'!AJ68)*'Unit cost and utilities'!$G$14</f>
        <v>14.907105998987305</v>
      </c>
      <c r="AX70" s="12">
        <f t="shared" ref="AX70:AX133" si="55">AW70/(1+DISC)^($B70)</f>
        <v>13.369778623643098</v>
      </c>
      <c r="AY70" s="12">
        <f>'Surv-rate CEA'!AO68*'Unit cost and utilities'!$H$5+'Surv-rate CEA'!AN68*'Unit cost and utilities'!$H$5+('Surv-rate CEA'!AM67-'Surv-rate CEA'!AM68)*'Unit cost and utilities'!$G$14</f>
        <v>174.86606986283101</v>
      </c>
      <c r="AZ70" s="12">
        <f t="shared" ref="AZ70:AZ133" si="56">AY70/(1+DISC)^($B70)</f>
        <v>156.83263022422878</v>
      </c>
      <c r="BA70" s="12">
        <f>AY70-'Surv-rate CEA'!AN68*'Unit cost and utilities'!$H$5-('Surv-rate CEA'!AM67-'Surv-rate CEA'!AM68)*'Unit cost and utilities'!$G$14</f>
        <v>0.37295617954783111</v>
      </c>
      <c r="BB70" s="12">
        <f t="shared" ref="BB70:BB133" si="57">BA70/(1+DISC)^($B70)</f>
        <v>0.3344942712028029</v>
      </c>
    </row>
    <row r="71" spans="1:54">
      <c r="A71" s="12">
        <v>66</v>
      </c>
      <c r="B71" s="12">
        <f t="shared" ref="B71:B134" si="58">A70*21/365</f>
        <v>3.7397260273972601</v>
      </c>
      <c r="C71" s="12">
        <f>'Surv-rate CEA'!D69*'Unit cost and utilities'!$H$7+'Surv-rate CEA'!E69*'Unit cost and utilities'!$H$7+'Unit cost and utilities'!$G$14*('Surv-rate CEA'!C68-'Surv-rate CEA'!C69)</f>
        <v>284.08003881976077</v>
      </c>
      <c r="D71" s="12">
        <f t="shared" si="32"/>
        <v>254.35074573887806</v>
      </c>
      <c r="E71" s="12">
        <f>C71-'Surv-rate CEA'!E69*'Unit cost and utilities'!$H$7-'Unit cost and utilities'!$G$14*('Surv-rate CEA'!C68-'Surv-rate CEA'!C69)</f>
        <v>262.42189486500899</v>
      </c>
      <c r="F71" s="12">
        <f t="shared" si="33"/>
        <v>234.95915071834156</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163.25261528953462</v>
      </c>
      <c r="L71" s="12">
        <f t="shared" si="36"/>
        <v>146.16804691814517</v>
      </c>
      <c r="M71" s="12">
        <f>K71-'Surv-rate CEA'!J69*'Unit cost and utilities'!$H$10-('Surv-rate CEA'!I68-'Surv-rate CEA'!I69)*'Unit cost and utilities'!$G$14</f>
        <v>122.44342420981621</v>
      </c>
      <c r="N71" s="12">
        <f t="shared" si="37"/>
        <v>109.62958322583201</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163.25261528953462</v>
      </c>
      <c r="T71" s="12">
        <f t="shared" si="40"/>
        <v>146.16804691814517</v>
      </c>
      <c r="U71" s="12">
        <f>S71-'Surv-rate CEA'!P69*'Unit cost and utilities'!$H$11-('Surv-rate CEA'!O68-'Surv-rate CEA'!O69)*'Unit cost and utilities'!$G$14</f>
        <v>122.44342420981621</v>
      </c>
      <c r="V71" s="12">
        <f t="shared" si="41"/>
        <v>109.62958322583201</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78.378302711319364</v>
      </c>
      <c r="AB71" s="12">
        <f t="shared" si="44"/>
        <v>70.175925866512799</v>
      </c>
      <c r="AC71" s="12">
        <f>AA71-'Surv-rate CEA'!V69*'Unit cost and utilities'!$H$6-('Surv-rate CEA'!U68-'Surv-rate CEA'!U69)*'Unit cost and utilities'!$G$14</f>
        <v>36.007358346613827</v>
      </c>
      <c r="AD71" s="12">
        <f t="shared" si="45"/>
        <v>32.239148113320987</v>
      </c>
      <c r="AE71" s="12">
        <f>'Surv-rate CEA'!Z69*'Unit cost and utilities'!$H$12+'Surv-rate CEA'!Y69*'Unit cost and utilities'!$H$12+('Surv-rate CEA'!X68-'Surv-rate CEA'!X69)*'Unit cost and utilities'!$G$14</f>
        <v>163.25261528953462</v>
      </c>
      <c r="AF71" s="12">
        <f t="shared" si="46"/>
        <v>146.16804691814517</v>
      </c>
      <c r="AG71" s="12">
        <f>AE71-'Surv-rate CEA'!Y69*'Unit cost and utilities'!$H$12-('Surv-rate CEA'!X68-'Surv-rate CEA'!X69)*'Unit cost and utilities'!$G$14</f>
        <v>122.44342420981621</v>
      </c>
      <c r="AH71" s="12">
        <f t="shared" si="47"/>
        <v>109.62958322583201</v>
      </c>
      <c r="AI71" s="12">
        <f>'Surv-rate CEA'!AC69*'Unit cost and utilities'!$H$5+'Surv-rate CEA'!AB69*'Unit cost and utilities'!$H$5+('Surv-rate CEA'!AA68-'Surv-rate CEA'!AA69)*'Unit cost and utilities'!$G$14</f>
        <v>165.20047956231241</v>
      </c>
      <c r="AJ71" s="12">
        <f t="shared" si="48"/>
        <v>147.9120650210626</v>
      </c>
      <c r="AK71" s="12">
        <f>AI71-'Surv-rate CEA'!AB69*'Unit cost and utilities'!$H$5-('Surv-rate CEA'!AA68-'Surv-rate CEA'!AA69)*'Unit cost and utilities'!$G$14</f>
        <v>0.32124181894158355</v>
      </c>
      <c r="AL71" s="12">
        <f t="shared" si="49"/>
        <v>0.28762350410035836</v>
      </c>
      <c r="AM71" s="12">
        <f>'Surv-rate CEA'!AF69*'Unit cost and utilities'!$H$9+'Surv-rate CEA'!AE69*'Unit cost and utilities'!$H$9+('Surv-rate CEA'!AD68-'Surv-rate CEA'!AD69)*'Unit cost and utilities'!G78</f>
        <v>123.22736510045833</v>
      </c>
      <c r="AN71" s="12">
        <f t="shared" si="50"/>
        <v>110.33148382743158</v>
      </c>
      <c r="AO71" s="12">
        <f>AM71-'Surv-rate CEA'!AE69*'Unit cost and utilities'!$H$9-('Surv-rate CEA'!AD68-'Surv-rate CEA'!AD69)*'Unit cost and utilities'!G78</f>
        <v>123.22736510045833</v>
      </c>
      <c r="AP71" s="12">
        <f t="shared" si="51"/>
        <v>110.33148382743158</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14.625652226796261</v>
      </c>
      <c r="AV71" s="12">
        <f t="shared" si="54"/>
        <v>13.095061399802734</v>
      </c>
      <c r="AW71" s="12">
        <f>AU71-'Surv-rate CEA'!AK69*'Unit cost and utilities'!$H$8-('Surv-rate CEA'!AJ68-'Surv-rate CEA'!AJ69)*'Unit cost and utilities'!$G$14</f>
        <v>13.888852200203017</v>
      </c>
      <c r="AX71" s="12">
        <f t="shared" si="55"/>
        <v>12.435368318222583</v>
      </c>
      <c r="AY71" s="12">
        <f>'Surv-rate CEA'!AO69*'Unit cost and utilities'!$H$5+'Surv-rate CEA'!AN69*'Unit cost and utilities'!$H$5+('Surv-rate CEA'!AM68-'Surv-rate CEA'!AM69)*'Unit cost and utilities'!$G$14</f>
        <v>165.20047956231241</v>
      </c>
      <c r="AZ71" s="12">
        <f t="shared" si="56"/>
        <v>147.9120650210626</v>
      </c>
      <c r="BA71" s="12">
        <f>AY71-'Surv-rate CEA'!AN69*'Unit cost and utilities'!$H$5-('Surv-rate CEA'!AM68-'Surv-rate CEA'!AM69)*'Unit cost and utilities'!$G$14</f>
        <v>0.32124181894158355</v>
      </c>
      <c r="BB71" s="12">
        <f t="shared" si="57"/>
        <v>0.28762350410035836</v>
      </c>
    </row>
    <row r="72" spans="1:54">
      <c r="A72" s="12">
        <v>67</v>
      </c>
      <c r="B72" s="12">
        <f t="shared" si="58"/>
        <v>3.7972602739726029</v>
      </c>
      <c r="C72" s="12">
        <f>'Surv-rate CEA'!D70*'Unit cost and utilities'!$H$7+'Surv-rate CEA'!E70*'Unit cost and utilities'!$H$7+'Unit cost and utilities'!$G$14*('Surv-rate CEA'!C69-'Surv-rate CEA'!C70)</f>
        <v>279.36494394183012</v>
      </c>
      <c r="D72" s="12">
        <f t="shared" si="32"/>
        <v>249.70407191536134</v>
      </c>
      <c r="E72" s="12">
        <f>C72-'Surv-rate CEA'!E70*'Unit cost and utilities'!$H$7-'Unit cost and utilities'!$G$14*('Surv-rate CEA'!C69-'Surv-rate CEA'!C70)</f>
        <v>259.41246280996245</v>
      </c>
      <c r="F72" s="12">
        <f t="shared" si="33"/>
        <v>231.86999540904358</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156.62462909714233</v>
      </c>
      <c r="L72" s="12">
        <f t="shared" si="36"/>
        <v>139.99540205707822</v>
      </c>
      <c r="M72" s="12">
        <f>K72-'Surv-rate CEA'!J70*'Unit cost and utilities'!$H$10-('Surv-rate CEA'!I69-'Surv-rate CEA'!I70)*'Unit cost and utilities'!$G$14</f>
        <v>119.51843772898991</v>
      </c>
      <c r="N72" s="12">
        <f t="shared" si="37"/>
        <v>106.82886746200181</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156.62462909714233</v>
      </c>
      <c r="T72" s="12">
        <f t="shared" si="40"/>
        <v>139.99540205707822</v>
      </c>
      <c r="U72" s="12">
        <f>S72-'Surv-rate CEA'!P70*'Unit cost and utilities'!$H$11-('Surv-rate CEA'!O69-'Surv-rate CEA'!O70)*'Unit cost and utilities'!$G$14</f>
        <v>119.51843772898991</v>
      </c>
      <c r="V72" s="12">
        <f t="shared" si="41"/>
        <v>106.82886746200181</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72.644724188024654</v>
      </c>
      <c r="AB72" s="12">
        <f t="shared" si="44"/>
        <v>64.931852855149842</v>
      </c>
      <c r="AC72" s="12">
        <f>AA72-'Surv-rate CEA'!V70*'Unit cost and utilities'!$H$6-('Surv-rate CEA'!U69-'Surv-rate CEA'!U70)*'Unit cost and utilities'!$G$14</f>
        <v>34.084408859040906</v>
      </c>
      <c r="AD72" s="12">
        <f t="shared" si="45"/>
        <v>30.465582262542966</v>
      </c>
      <c r="AE72" s="12">
        <f>'Surv-rate CEA'!Z70*'Unit cost and utilities'!$H$12+'Surv-rate CEA'!Y70*'Unit cost and utilities'!$H$12+('Surv-rate CEA'!X69-'Surv-rate CEA'!X70)*'Unit cost and utilities'!$G$14</f>
        <v>156.62462909714233</v>
      </c>
      <c r="AF72" s="12">
        <f t="shared" si="46"/>
        <v>139.99540205707822</v>
      </c>
      <c r="AG72" s="12">
        <f>AE72-'Surv-rate CEA'!Y70*'Unit cost and utilities'!$H$12-('Surv-rate CEA'!X69-'Surv-rate CEA'!X70)*'Unit cost and utilities'!$G$14</f>
        <v>119.51843772898991</v>
      </c>
      <c r="AH72" s="12">
        <f t="shared" si="47"/>
        <v>106.82886746200181</v>
      </c>
      <c r="AI72" s="12">
        <f>'Surv-rate CEA'!AC70*'Unit cost and utilities'!$H$5+'Surv-rate CEA'!AB70*'Unit cost and utilities'!$H$5+('Surv-rate CEA'!AA69-'Surv-rate CEA'!AA70)*'Unit cost and utilities'!$G$14</f>
        <v>156.06711663337015</v>
      </c>
      <c r="AJ72" s="12">
        <f t="shared" si="48"/>
        <v>139.49708208040832</v>
      </c>
      <c r="AK72" s="12">
        <f>AI72-'Surv-rate CEA'!AB70*'Unit cost and utilities'!$H$5-('Surv-rate CEA'!AA69-'Surv-rate CEA'!AA70)*'Unit cost and utilities'!$G$14</f>
        <v>0.27686906508453646</v>
      </c>
      <c r="AL72" s="12">
        <f t="shared" si="49"/>
        <v>0.2474731867338496</v>
      </c>
      <c r="AM72" s="12">
        <f>'Surv-rate CEA'!AF70*'Unit cost and utilities'!$H$9+'Surv-rate CEA'!AE70*'Unit cost and utilities'!$H$9+('Surv-rate CEA'!AD69-'Surv-rate CEA'!AD70)*'Unit cost and utilities'!G79</f>
        <v>119.85590894087079</v>
      </c>
      <c r="AN72" s="12">
        <f t="shared" si="50"/>
        <v>107.13050851464016</v>
      </c>
      <c r="AO72" s="12">
        <f>AM72-'Surv-rate CEA'!AE70*'Unit cost and utilities'!$H$9-('Surv-rate CEA'!AD69-'Surv-rate CEA'!AD70)*'Unit cost and utilities'!G79</f>
        <v>119.85590894087079</v>
      </c>
      <c r="AP72" s="12">
        <f t="shared" si="51"/>
        <v>107.13050851464016</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13.51430457376143</v>
      </c>
      <c r="AV72" s="12">
        <f t="shared" si="54"/>
        <v>12.079457191576914</v>
      </c>
      <c r="AW72" s="12">
        <f>AU72-'Surv-rate CEA'!AK70*'Unit cost and utilities'!$H$8-('Surv-rate CEA'!AJ69-'Surv-rate CEA'!AJ70)*'Unit cost and utilities'!$G$14</f>
        <v>12.944941543188582</v>
      </c>
      <c r="AX72" s="12">
        <f t="shared" si="55"/>
        <v>11.570544852304618</v>
      </c>
      <c r="AY72" s="12">
        <f>'Surv-rate CEA'!AO70*'Unit cost and utilities'!$H$5+'Surv-rate CEA'!AN70*'Unit cost and utilities'!$H$5+('Surv-rate CEA'!AM69-'Surv-rate CEA'!AM70)*'Unit cost and utilities'!$G$14</f>
        <v>156.06711663337015</v>
      </c>
      <c r="AZ72" s="12">
        <f t="shared" si="56"/>
        <v>139.49708208040832</v>
      </c>
      <c r="BA72" s="12">
        <f>AY72-'Surv-rate CEA'!AN70*'Unit cost and utilities'!$H$5-('Surv-rate CEA'!AM69-'Surv-rate CEA'!AM70)*'Unit cost and utilities'!$G$14</f>
        <v>0.27686906508453646</v>
      </c>
      <c r="BB72" s="12">
        <f t="shared" si="57"/>
        <v>0.2474731867338496</v>
      </c>
    </row>
    <row r="73" spans="1:54">
      <c r="A73" s="12">
        <v>68</v>
      </c>
      <c r="B73" s="12">
        <f t="shared" si="58"/>
        <v>3.8547945205479452</v>
      </c>
      <c r="C73" s="12">
        <f>'Surv-rate CEA'!D71*'Unit cost and utilities'!$H$7+'Surv-rate CEA'!E71*'Unit cost and utilities'!$H$7+'Unit cost and utilities'!$G$14*('Surv-rate CEA'!C70-'Surv-rate CEA'!C71)</f>
        <v>274.83614985470848</v>
      </c>
      <c r="D73" s="12">
        <f t="shared" si="32"/>
        <v>245.23869277048939</v>
      </c>
      <c r="E73" s="12">
        <f>C73-'Surv-rate CEA'!E71*'Unit cost and utilities'!$H$7-'Unit cost and utilities'!$G$14*('Surv-rate CEA'!C70-'Surv-rate CEA'!C71)</f>
        <v>256.47278428579409</v>
      </c>
      <c r="F73" s="12">
        <f t="shared" si="33"/>
        <v>228.85290156591935</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150.26819948671965</v>
      </c>
      <c r="L73" s="12">
        <f t="shared" si="36"/>
        <v>134.08562456787348</v>
      </c>
      <c r="M73" s="12">
        <f>K73-'Surv-rate CEA'!J71*'Unit cost and utilities'!$H$10-('Surv-rate CEA'!I70-'Surv-rate CEA'!I71)*'Unit cost and utilities'!$G$14</f>
        <v>116.69085218630723</v>
      </c>
      <c r="N73" s="12">
        <f t="shared" si="37"/>
        <v>104.12426481586488</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150.26819948671965</v>
      </c>
      <c r="T73" s="12">
        <f t="shared" si="40"/>
        <v>134.08562456787348</v>
      </c>
      <c r="U73" s="12">
        <f>S73-'Surv-rate CEA'!P71*'Unit cost and utilities'!$H$11-('Surv-rate CEA'!O70-'Surv-rate CEA'!O71)*'Unit cost and utilities'!$G$14</f>
        <v>116.69085218630723</v>
      </c>
      <c r="V73" s="12">
        <f t="shared" si="41"/>
        <v>104.12426481586488</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67.289413712370433</v>
      </c>
      <c r="AB73" s="12">
        <f t="shared" si="44"/>
        <v>60.042930541845017</v>
      </c>
      <c r="AC73" s="12">
        <f>AA73-'Surv-rate CEA'!V71*'Unit cost and utilities'!$H$6-('Surv-rate CEA'!U70-'Surv-rate CEA'!U71)*'Unit cost and utilities'!$G$14</f>
        <v>32.273403088925448</v>
      </c>
      <c r="AD73" s="12">
        <f t="shared" si="45"/>
        <v>28.797838963204924</v>
      </c>
      <c r="AE73" s="12">
        <f>'Surv-rate CEA'!Z71*'Unit cost and utilities'!$H$12+'Surv-rate CEA'!Y71*'Unit cost and utilities'!$H$12+('Surv-rate CEA'!X70-'Surv-rate CEA'!X71)*'Unit cost and utilities'!$G$14</f>
        <v>150.26819948671965</v>
      </c>
      <c r="AF73" s="12">
        <f t="shared" si="46"/>
        <v>134.08562456787348</v>
      </c>
      <c r="AG73" s="12">
        <f>AE73-'Surv-rate CEA'!Y71*'Unit cost and utilities'!$H$12-('Surv-rate CEA'!X70-'Surv-rate CEA'!X71)*'Unit cost and utilities'!$G$14</f>
        <v>116.69085218630723</v>
      </c>
      <c r="AH73" s="12">
        <f t="shared" si="47"/>
        <v>104.12426481586488</v>
      </c>
      <c r="AI73" s="12">
        <f>'Surv-rate CEA'!AC71*'Unit cost and utilities'!$H$5+'Surv-rate CEA'!AB71*'Unit cost and utilities'!$H$5+('Surv-rate CEA'!AA70-'Surv-rate CEA'!AA71)*'Unit cost and utilities'!$G$14</f>
        <v>147.43695896215229</v>
      </c>
      <c r="AJ73" s="12">
        <f t="shared" si="48"/>
        <v>131.5592839626409</v>
      </c>
      <c r="AK73" s="12">
        <f>AI73-'Surv-rate CEA'!AB71*'Unit cost and utilities'!$H$5-('Surv-rate CEA'!AA70-'Surv-rate CEA'!AA71)*'Unit cost and utilities'!$G$14</f>
        <v>0.23877248320629008</v>
      </c>
      <c r="AL73" s="12">
        <f t="shared" si="49"/>
        <v>0.21305876858640993</v>
      </c>
      <c r="AM73" s="12">
        <f>'Surv-rate CEA'!AF71*'Unit cost and utilities'!$H$9+'Surv-rate CEA'!AE71*'Unit cost and utilities'!$H$9+('Surv-rate CEA'!AD70-'Surv-rate CEA'!AD71)*'Unit cost and utilities'!G80</f>
        <v>116.60436835916509</v>
      </c>
      <c r="AN73" s="12">
        <f t="shared" si="50"/>
        <v>104.04709454286645</v>
      </c>
      <c r="AO73" s="12">
        <f>AM73-'Surv-rate CEA'!AE71*'Unit cost and utilities'!$H$9-('Surv-rate CEA'!AD70-'Surv-rate CEA'!AD71)*'Unit cost and utilities'!G80</f>
        <v>116.60436835916509</v>
      </c>
      <c r="AP73" s="12">
        <f t="shared" si="51"/>
        <v>104.04709454286645</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12.507157719639256</v>
      </c>
      <c r="AV73" s="12">
        <f t="shared" si="54"/>
        <v>11.16024588126473</v>
      </c>
      <c r="AW73" s="12">
        <f>AU73-'Surv-rate CEA'!AK71*'Unit cost and utilities'!$H$8-('Surv-rate CEA'!AJ70-'Surv-rate CEA'!AJ71)*'Unit cost and utilities'!$G$14</f>
        <v>12.069610295169255</v>
      </c>
      <c r="AX73" s="12">
        <f t="shared" si="55"/>
        <v>10.769818499499838</v>
      </c>
      <c r="AY73" s="12">
        <f>'Surv-rate CEA'!AO71*'Unit cost and utilities'!$H$5+'Surv-rate CEA'!AN71*'Unit cost and utilities'!$H$5+('Surv-rate CEA'!AM70-'Surv-rate CEA'!AM71)*'Unit cost and utilities'!$G$14</f>
        <v>147.43695896215229</v>
      </c>
      <c r="AZ73" s="12">
        <f t="shared" si="56"/>
        <v>131.5592839626409</v>
      </c>
      <c r="BA73" s="12">
        <f>AY73-'Surv-rate CEA'!AN71*'Unit cost and utilities'!$H$5-('Surv-rate CEA'!AM70-'Surv-rate CEA'!AM71)*'Unit cost and utilities'!$G$14</f>
        <v>0.23877248320629008</v>
      </c>
      <c r="BB73" s="12">
        <f t="shared" si="57"/>
        <v>0.21305876858640993</v>
      </c>
    </row>
    <row r="74" spans="1:54">
      <c r="A74" s="12">
        <v>69</v>
      </c>
      <c r="B74" s="12">
        <f t="shared" si="58"/>
        <v>3.9123287671232876</v>
      </c>
      <c r="C74" s="12">
        <f>'Surv-rate CEA'!D72*'Unit cost and utilities'!$H$7+'Surv-rate CEA'!E72*'Unit cost and utilities'!$H$7+'Unit cost and utilities'!$G$14*('Surv-rate CEA'!C71-'Surv-rate CEA'!C72)</f>
        <v>270.48492436295737</v>
      </c>
      <c r="D74" s="12">
        <f t="shared" si="32"/>
        <v>240.94594456403871</v>
      </c>
      <c r="E74" s="12">
        <f>C74-'Surv-rate CEA'!E72*'Unit cost and utilities'!$H$7-'Unit cost and utilities'!$G$14*('Surv-rate CEA'!C71-'Surv-rate CEA'!C72)</f>
        <v>253.60032312208654</v>
      </c>
      <c r="F74" s="12">
        <f t="shared" si="33"/>
        <v>225.9052682522246</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144.17215893205378</v>
      </c>
      <c r="L74" s="12">
        <f t="shared" si="36"/>
        <v>128.42747925983005</v>
      </c>
      <c r="M74" s="12">
        <f>K74-'Surv-rate CEA'!J72*'Unit cost and utilities'!$H$10-('Surv-rate CEA'!I71-'Surv-rate CEA'!I72)*'Unit cost and utilities'!$G$14</f>
        <v>113.9564494772587</v>
      </c>
      <c r="N74" s="12">
        <f t="shared" si="37"/>
        <v>101.51155160728251</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144.17215893205378</v>
      </c>
      <c r="T74" s="12">
        <f t="shared" si="40"/>
        <v>128.42747925983005</v>
      </c>
      <c r="U74" s="12">
        <f>S74-'Surv-rate CEA'!P72*'Unit cost and utilities'!$H$11-('Surv-rate CEA'!O71-'Surv-rate CEA'!O72)*'Unit cost and utilities'!$G$14</f>
        <v>113.9564494772587</v>
      </c>
      <c r="V74" s="12">
        <f t="shared" si="41"/>
        <v>101.51155160728251</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62.291081524174061</v>
      </c>
      <c r="AB74" s="12">
        <f t="shared" si="44"/>
        <v>55.488428832424404</v>
      </c>
      <c r="AC74" s="12">
        <f>AA74-'Surv-rate CEA'!V72*'Unit cost and utilities'!$H$6-('Surv-rate CEA'!U71-'Surv-rate CEA'!U72)*'Unit cost and utilities'!$G$14</f>
        <v>30.567304849861852</v>
      </c>
      <c r="AD74" s="12">
        <f t="shared" si="45"/>
        <v>27.229126196859212</v>
      </c>
      <c r="AE74" s="12">
        <f>'Surv-rate CEA'!Z72*'Unit cost and utilities'!$H$12+'Surv-rate CEA'!Y72*'Unit cost and utilities'!$H$12+('Surv-rate CEA'!X71-'Surv-rate CEA'!X72)*'Unit cost and utilities'!$G$14</f>
        <v>144.17215893205378</v>
      </c>
      <c r="AF74" s="12">
        <f t="shared" si="46"/>
        <v>128.42747925983005</v>
      </c>
      <c r="AG74" s="12">
        <f>AE74-'Surv-rate CEA'!Y72*'Unit cost and utilities'!$H$12-('Surv-rate CEA'!X71-'Surv-rate CEA'!X72)*'Unit cost and utilities'!$G$14</f>
        <v>113.9564494772587</v>
      </c>
      <c r="AH74" s="12">
        <f t="shared" si="47"/>
        <v>101.51155160728251</v>
      </c>
      <c r="AI74" s="12">
        <f>'Surv-rate CEA'!AC72*'Unit cost and utilities'!$H$5+'Surv-rate CEA'!AB72*'Unit cost and utilities'!$H$5+('Surv-rate CEA'!AA71-'Surv-rate CEA'!AA72)*'Unit cost and utilities'!$G$14</f>
        <v>139.28253404339293</v>
      </c>
      <c r="AJ74" s="12">
        <f t="shared" si="48"/>
        <v>124.07183803458635</v>
      </c>
      <c r="AK74" s="12">
        <f>AI74-'Surv-rate CEA'!AB72*'Unit cost and utilities'!$H$5-('Surv-rate CEA'!AA71-'Surv-rate CEA'!AA72)*'Unit cost and utilities'!$G$14</f>
        <v>0.20604443523163241</v>
      </c>
      <c r="AL74" s="12">
        <f t="shared" si="49"/>
        <v>0.18354283953523168</v>
      </c>
      <c r="AM74" s="12">
        <f>'Surv-rate CEA'!AF72*'Unit cost and utilities'!$H$9+'Surv-rate CEA'!AE72*'Unit cost and utilities'!$H$9+('Surv-rate CEA'!AD71-'Surv-rate CEA'!AD72)*'Unit cost and utilities'!G81</f>
        <v>113.46744582448585</v>
      </c>
      <c r="AN74" s="12">
        <f t="shared" si="50"/>
        <v>101.07595081625833</v>
      </c>
      <c r="AO74" s="12">
        <f>AM74-'Surv-rate CEA'!AE72*'Unit cost and utilities'!$H$9-('Surv-rate CEA'!AD71-'Surv-rate CEA'!AD72)*'Unit cost and utilities'!G81</f>
        <v>113.46744582448585</v>
      </c>
      <c r="AP74" s="12">
        <f t="shared" si="51"/>
        <v>101.07595081625833</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11.591951902168981</v>
      </c>
      <c r="AV74" s="12">
        <f t="shared" si="54"/>
        <v>10.326023925315349</v>
      </c>
      <c r="AW74" s="12">
        <f>AU74-'Surv-rate CEA'!AK72*'Unit cost and utilities'!$H$8-('Surv-rate CEA'!AJ71-'Surv-rate CEA'!AJ72)*'Unit cost and utilities'!$G$14</f>
        <v>11.257565969153827</v>
      </c>
      <c r="AX74" s="12">
        <f t="shared" si="55"/>
        <v>10.02815544089235</v>
      </c>
      <c r="AY74" s="12">
        <f>'Surv-rate CEA'!AO72*'Unit cost and utilities'!$H$5+'Surv-rate CEA'!AN72*'Unit cost and utilities'!$H$5+('Surv-rate CEA'!AM71-'Surv-rate CEA'!AM72)*'Unit cost and utilities'!$G$14</f>
        <v>139.28253404339293</v>
      </c>
      <c r="AZ74" s="12">
        <f t="shared" si="56"/>
        <v>124.07183803458635</v>
      </c>
      <c r="BA74" s="12">
        <f>AY74-'Surv-rate CEA'!AN72*'Unit cost and utilities'!$H$5-('Surv-rate CEA'!AM71-'Surv-rate CEA'!AM72)*'Unit cost and utilities'!$G$14</f>
        <v>0.20604443523163241</v>
      </c>
      <c r="BB74" s="12">
        <f t="shared" si="57"/>
        <v>0.18354283953523168</v>
      </c>
    </row>
    <row r="75" spans="1:54">
      <c r="A75" s="12">
        <v>70</v>
      </c>
      <c r="B75" s="12">
        <f t="shared" si="58"/>
        <v>3.9698630136986299</v>
      </c>
      <c r="C75" s="12">
        <f>'Surv-rate CEA'!D73*'Unit cost and utilities'!$H$7+'Surv-rate CEA'!E73*'Unit cost and utilities'!$H$7+'Unit cost and utilities'!$G$14*('Surv-rate CEA'!C72-'Surv-rate CEA'!C73)</f>
        <v>266.30281433774735</v>
      </c>
      <c r="D75" s="12">
        <f t="shared" si="32"/>
        <v>236.81746755785377</v>
      </c>
      <c r="E75" s="12">
        <f>C75-'Surv-rate CEA'!E73*'Unit cost and utilities'!$H$7-'Unit cost and utilities'!$G$14*('Surv-rate CEA'!C72-'Surv-rate CEA'!C73)</f>
        <v>250.79266957103533</v>
      </c>
      <c r="F75" s="12">
        <f t="shared" si="33"/>
        <v>223.02462344449813</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139.48917287684557</v>
      </c>
      <c r="L75" s="12">
        <f t="shared" si="36"/>
        <v>124.04477494758444</v>
      </c>
      <c r="M75" s="12">
        <f>K75-'Surv-rate CEA'!J73*'Unit cost and utilities'!$H$10-('Surv-rate CEA'!I72-'Surv-rate CEA'!I73)*'Unit cost and utilities'!$G$14</f>
        <v>111.31123767154335</v>
      </c>
      <c r="N75" s="12">
        <f t="shared" si="37"/>
        <v>98.986732384558138</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139.48917287684557</v>
      </c>
      <c r="T75" s="12">
        <f t="shared" si="40"/>
        <v>124.04477494758444</v>
      </c>
      <c r="U75" s="12">
        <f>S75-'Surv-rate CEA'!P73*'Unit cost and utilities'!$H$11-('Surv-rate CEA'!O72-'Surv-rate CEA'!O73)*'Unit cost and utilities'!$G$14</f>
        <v>111.31123767154335</v>
      </c>
      <c r="V75" s="12">
        <f t="shared" si="41"/>
        <v>98.986732384558138</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57.629312238035425</v>
      </c>
      <c r="AB75" s="12">
        <f t="shared" si="44"/>
        <v>51.24853004370928</v>
      </c>
      <c r="AC75" s="12">
        <f>AA75-'Surv-rate CEA'!V73*'Unit cost and utilities'!$H$6-('Surv-rate CEA'!U72-'Surv-rate CEA'!U73)*'Unit cost and utilities'!$G$14</f>
        <v>28.959550721367552</v>
      </c>
      <c r="AD75" s="12">
        <f t="shared" si="45"/>
        <v>25.753116731051268</v>
      </c>
      <c r="AE75" s="12">
        <f>'Surv-rate CEA'!Z73*'Unit cost and utilities'!$H$12+'Surv-rate CEA'!Y73*'Unit cost and utilities'!$H$12+('Surv-rate CEA'!X72-'Surv-rate CEA'!X73)*'Unit cost and utilities'!$G$14</f>
        <v>139.48917287684557</v>
      </c>
      <c r="AF75" s="12">
        <f t="shared" si="46"/>
        <v>124.04477494758444</v>
      </c>
      <c r="AG75" s="12">
        <f>AE75-'Surv-rate CEA'!Y73*'Unit cost and utilities'!$H$12-('Surv-rate CEA'!X72-'Surv-rate CEA'!X73)*'Unit cost and utilities'!$G$14</f>
        <v>111.31123767154335</v>
      </c>
      <c r="AH75" s="12">
        <f t="shared" si="47"/>
        <v>98.986732384558138</v>
      </c>
      <c r="AI75" s="12">
        <f>'Surv-rate CEA'!AC73*'Unit cost and utilities'!$H$5+'Surv-rate CEA'!AB73*'Unit cost and utilities'!$H$5+('Surv-rate CEA'!AA72-'Surv-rate CEA'!AA73)*'Unit cost and utilities'!$G$14</f>
        <v>131.57783987867853</v>
      </c>
      <c r="AJ75" s="12">
        <f t="shared" si="48"/>
        <v>117.00939362691759</v>
      </c>
      <c r="AK75" s="12">
        <f>AI75-'Surv-rate CEA'!AB73*'Unit cost and utilities'!$H$5-('Surv-rate CEA'!AA72-'Surv-rate CEA'!AA73)*'Unit cost and utilities'!$G$14</f>
        <v>0.17791127232826653</v>
      </c>
      <c r="AL75" s="12">
        <f t="shared" si="49"/>
        <v>0.15821273638264977</v>
      </c>
      <c r="AM75" s="12">
        <f>'Surv-rate CEA'!AF73*'Unit cost and utilities'!$H$9+'Surv-rate CEA'!AE73*'Unit cost and utilities'!$H$9+('Surv-rate CEA'!AD72-'Surv-rate CEA'!AD73)*'Unit cost and utilities'!G82</f>
        <v>110.44012458191196</v>
      </c>
      <c r="AN75" s="12">
        <f t="shared" si="50"/>
        <v>98.212069914857892</v>
      </c>
      <c r="AO75" s="12">
        <f>AM75-'Surv-rate CEA'!AE73*'Unit cost and utilities'!$H$9-('Surv-rate CEA'!AD72-'Surv-rate CEA'!AD73)*'Unit cost and utilities'!G82</f>
        <v>110.44012458191196</v>
      </c>
      <c r="AP75" s="12">
        <f t="shared" si="51"/>
        <v>98.212069914857892</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10.758072708245489</v>
      </c>
      <c r="AV75" s="12">
        <f t="shared" si="54"/>
        <v>9.5669268118914967</v>
      </c>
      <c r="AW75" s="12">
        <f>AU75-'Surv-rate CEA'!AK73*'Unit cost and utilities'!$H$8-('Surv-rate CEA'!AJ72-'Surv-rate CEA'!AJ73)*'Unit cost and utilities'!$G$14</f>
        <v>10.503947003700484</v>
      </c>
      <c r="AX75" s="12">
        <f t="shared" si="55"/>
        <v>9.3409381908498244</v>
      </c>
      <c r="AY75" s="12">
        <f>'Surv-rate CEA'!AO73*'Unit cost and utilities'!$H$5+'Surv-rate CEA'!AN73*'Unit cost and utilities'!$H$5+('Surv-rate CEA'!AM72-'Surv-rate CEA'!AM73)*'Unit cost and utilities'!$G$14</f>
        <v>131.57783987867853</v>
      </c>
      <c r="AZ75" s="12">
        <f t="shared" si="56"/>
        <v>117.00939362691759</v>
      </c>
      <c r="BA75" s="12">
        <f>AY75-'Surv-rate CEA'!AN73*'Unit cost and utilities'!$H$5-('Surv-rate CEA'!AM72-'Surv-rate CEA'!AM73)*'Unit cost and utilities'!$G$14</f>
        <v>0.17791127232826653</v>
      </c>
      <c r="BB75" s="12">
        <f t="shared" si="57"/>
        <v>0.15821273638264977</v>
      </c>
    </row>
    <row r="76" spans="1:54">
      <c r="A76" s="12">
        <v>71</v>
      </c>
      <c r="B76" s="12">
        <f t="shared" si="58"/>
        <v>4.0273972602739727</v>
      </c>
      <c r="C76" s="12">
        <f>'Surv-rate CEA'!D74*'Unit cost and utilities'!$H$7+'Surv-rate CEA'!E74*'Unit cost and utilities'!$H$7+'Unit cost and utilities'!$G$14*('Surv-rate CEA'!C73-'Surv-rate CEA'!C74)</f>
        <v>262.28165384439342</v>
      </c>
      <c r="D76" s="12">
        <f t="shared" si="32"/>
        <v>232.84521088985406</v>
      </c>
      <c r="E76" s="12">
        <f>C76-'Surv-rate CEA'!E74*'Unit cost and utilities'!$H$7-'Unit cost and utilities'!$G$14*('Surv-rate CEA'!C73-'Surv-rate CEA'!C74)</f>
        <v>248.04753231867753</v>
      </c>
      <c r="F76" s="12">
        <f t="shared" si="33"/>
        <v>220.2086159168276</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135.77718622265331</v>
      </c>
      <c r="L76" s="12">
        <f t="shared" si="36"/>
        <v>120.53861601315546</v>
      </c>
      <c r="M76" s="12">
        <f>K76-'Surv-rate CEA'!J74*'Unit cost and utilities'!$H$10-('Surv-rate CEA'!I73-'Surv-rate CEA'!I74)*'Unit cost and utilities'!$G$14</f>
        <v>108.7514365265217</v>
      </c>
      <c r="N76" s="12">
        <f t="shared" si="37"/>
        <v>96.546025242069433</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135.77718622265331</v>
      </c>
      <c r="T76" s="12">
        <f t="shared" si="40"/>
        <v>120.53861601315546</v>
      </c>
      <c r="U76" s="12">
        <f>S76-'Surv-rate CEA'!P74*'Unit cost and utilities'!$H$11-('Surv-rate CEA'!O73-'Surv-rate CEA'!O74)*'Unit cost and utilities'!$G$14</f>
        <v>108.7514365265217</v>
      </c>
      <c r="V76" s="12">
        <f t="shared" si="41"/>
        <v>96.546025242069433</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53.284558703748523</v>
      </c>
      <c r="AB76" s="12">
        <f t="shared" si="44"/>
        <v>47.304316282480045</v>
      </c>
      <c r="AC76" s="12">
        <f>AA76-'Surv-rate CEA'!V74*'Unit cost and utilities'!$H$6-('Surv-rate CEA'!U73-'Surv-rate CEA'!U74)*'Unit cost and utilities'!$G$14</f>
        <v>27.444016471877674</v>
      </c>
      <c r="AD76" s="12">
        <f t="shared" si="45"/>
        <v>24.363914552903388</v>
      </c>
      <c r="AE76" s="12">
        <f>'Surv-rate CEA'!Z74*'Unit cost and utilities'!$H$12+'Surv-rate CEA'!Y74*'Unit cost and utilities'!$H$12+('Surv-rate CEA'!X73-'Surv-rate CEA'!X74)*'Unit cost and utilities'!$G$14</f>
        <v>135.77718622265331</v>
      </c>
      <c r="AF76" s="12">
        <f t="shared" si="46"/>
        <v>120.53861601315546</v>
      </c>
      <c r="AG76" s="12">
        <f>AE76-'Surv-rate CEA'!Y74*'Unit cost and utilities'!$H$12-('Surv-rate CEA'!X73-'Surv-rate CEA'!X74)*'Unit cost and utilities'!$G$14</f>
        <v>108.7514365265217</v>
      </c>
      <c r="AH76" s="12">
        <f t="shared" si="47"/>
        <v>96.546025242069433</v>
      </c>
      <c r="AI76" s="12">
        <f>'Surv-rate CEA'!AC74*'Unit cost and utilities'!$H$5+'Surv-rate CEA'!AB74*'Unit cost and utilities'!$H$5+('Surv-rate CEA'!AA73-'Surv-rate CEA'!AA74)*'Unit cost and utilities'!$G$14</f>
        <v>124.29826950581868</v>
      </c>
      <c r="AJ76" s="12">
        <f t="shared" si="48"/>
        <v>110.34800319467691</v>
      </c>
      <c r="AK76" s="12">
        <f>AI76-'Surv-rate CEA'!AB74*'Unit cost and utilities'!$H$5-('Surv-rate CEA'!AA73-'Surv-rate CEA'!AA74)*'Unit cost and utilities'!$G$14</f>
        <v>0.15371317902460468</v>
      </c>
      <c r="AL76" s="12">
        <f t="shared" si="49"/>
        <v>0.13646161316249858</v>
      </c>
      <c r="AM76" s="12">
        <f>'Surv-rate CEA'!AF74*'Unit cost and utilities'!$H$9+'Surv-rate CEA'!AE74*'Unit cost and utilities'!$H$9+('Surv-rate CEA'!AD73-'Surv-rate CEA'!AD74)*'Unit cost and utilities'!G83</f>
        <v>107.51765127357689</v>
      </c>
      <c r="AN76" s="12">
        <f t="shared" si="50"/>
        <v>95.45071040321622</v>
      </c>
      <c r="AO76" s="12">
        <f>AM76-'Surv-rate CEA'!AE74*'Unit cost and utilities'!$H$9-('Surv-rate CEA'!AD73-'Surv-rate CEA'!AD74)*'Unit cost and utilities'!G83</f>
        <v>107.51765127357689</v>
      </c>
      <c r="AP76" s="12">
        <f t="shared" si="51"/>
        <v>95.45071040321622</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9.9963374823777382</v>
      </c>
      <c r="AV76" s="12">
        <f t="shared" si="54"/>
        <v>8.874426690138673</v>
      </c>
      <c r="AW76" s="12">
        <f>AU76-'Surv-rate CEA'!AK74*'Unit cost and utilities'!$H$8-('Surv-rate CEA'!AJ73-'Surv-rate CEA'!AJ74)*'Unit cost and utilities'!$G$14</f>
        <v>9.8042860194096733</v>
      </c>
      <c r="AX76" s="12">
        <f t="shared" si="55"/>
        <v>8.7039295823881062</v>
      </c>
      <c r="AY76" s="12">
        <f>'Surv-rate CEA'!AO74*'Unit cost and utilities'!$H$5+'Surv-rate CEA'!AN74*'Unit cost and utilities'!$H$5+('Surv-rate CEA'!AM73-'Surv-rate CEA'!AM74)*'Unit cost and utilities'!$G$14</f>
        <v>124.29826950581868</v>
      </c>
      <c r="AZ76" s="12">
        <f t="shared" si="56"/>
        <v>110.34800319467691</v>
      </c>
      <c r="BA76" s="12">
        <f>AY76-'Surv-rate CEA'!AN74*'Unit cost and utilities'!$H$5-('Surv-rate CEA'!AM73-'Surv-rate CEA'!AM74)*'Unit cost and utilities'!$G$14</f>
        <v>0.15371317902460468</v>
      </c>
      <c r="BB76" s="12">
        <f t="shared" si="57"/>
        <v>0.13646161316249858</v>
      </c>
    </row>
    <row r="77" spans="1:54">
      <c r="A77" s="12">
        <v>72</v>
      </c>
      <c r="B77" s="12">
        <f t="shared" si="58"/>
        <v>4.0849315068493155</v>
      </c>
      <c r="C77" s="12">
        <f>'Surv-rate CEA'!D75*'Unit cost and utilities'!$H$7+'Surv-rate CEA'!E75*'Unit cost and utilities'!$H$7+'Unit cost and utilities'!$G$14*('Surv-rate CEA'!C74-'Surv-rate CEA'!C75)</f>
        <v>258.41357006298244</v>
      </c>
      <c r="D77" s="12">
        <f t="shared" si="32"/>
        <v>229.02143543011888</v>
      </c>
      <c r="E77" s="12">
        <f>C77-'Surv-rate CEA'!E75*'Unit cost and utilities'!$H$7-'Unit cost and utilities'!$G$14*('Surv-rate CEA'!C74-'Surv-rate CEA'!C75)</f>
        <v>245.36273110504254</v>
      </c>
      <c r="F77" s="12">
        <f t="shared" si="33"/>
        <v>217.45500774218348</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132.1944758503121</v>
      </c>
      <c r="L77" s="12">
        <f t="shared" si="36"/>
        <v>117.1585865548459</v>
      </c>
      <c r="M77" s="12">
        <f>K77-'Surv-rate CEA'!J75*'Unit cost and utilities'!$H$10-('Surv-rate CEA'!I74-'Surv-rate CEA'!I75)*'Unit cost and utilities'!$G$14</f>
        <v>106.27346407953686</v>
      </c>
      <c r="N77" s="12">
        <f t="shared" si="37"/>
        <v>94.185848234265151</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132.1944758503121</v>
      </c>
      <c r="T77" s="12">
        <f t="shared" si="40"/>
        <v>117.1585865548459</v>
      </c>
      <c r="U77" s="12">
        <f>S77-'Surv-rate CEA'!P75*'Unit cost and utilities'!$H$11-('Surv-rate CEA'!O74-'Surv-rate CEA'!O75)*'Unit cost and utilities'!$G$14</f>
        <v>106.27346407953686</v>
      </c>
      <c r="V77" s="12">
        <f t="shared" si="41"/>
        <v>94.185848234265151</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49.238132523844186</v>
      </c>
      <c r="AB77" s="12">
        <f t="shared" si="44"/>
        <v>43.637753952939875</v>
      </c>
      <c r="AC77" s="12">
        <f>AA77-'Surv-rate CEA'!V75*'Unit cost and utilities'!$H$6-('Surv-rate CEA'!U74-'Surv-rate CEA'!U75)*'Unit cost and utilities'!$G$14</f>
        <v>26.014985967232089</v>
      </c>
      <c r="AD77" s="12">
        <f t="shared" si="45"/>
        <v>23.056023828229176</v>
      </c>
      <c r="AE77" s="12">
        <f>'Surv-rate CEA'!Z75*'Unit cost and utilities'!$H$12+'Surv-rate CEA'!Y75*'Unit cost and utilities'!$H$12+('Surv-rate CEA'!X74-'Surv-rate CEA'!X75)*'Unit cost and utilities'!$G$14</f>
        <v>132.1944758503121</v>
      </c>
      <c r="AF77" s="12">
        <f t="shared" si="46"/>
        <v>117.1585865548459</v>
      </c>
      <c r="AG77" s="12">
        <f>AE77-'Surv-rate CEA'!Y75*'Unit cost and utilities'!$H$12-('Surv-rate CEA'!X74-'Surv-rate CEA'!X75)*'Unit cost and utilities'!$G$14</f>
        <v>106.27346407953686</v>
      </c>
      <c r="AH77" s="12">
        <f t="shared" si="47"/>
        <v>94.185848234265151</v>
      </c>
      <c r="AI77" s="12">
        <f>'Surv-rate CEA'!AC75*'Unit cost and utilities'!$H$5+'Surv-rate CEA'!AB75*'Unit cost and utilities'!$H$5+('Surv-rate CEA'!AA74-'Surv-rate CEA'!AA75)*'Unit cost and utilities'!$G$14</f>
        <v>117.42053904095927</v>
      </c>
      <c r="AJ77" s="12">
        <f t="shared" si="48"/>
        <v>104.06504733317425</v>
      </c>
      <c r="AK77" s="12">
        <f>AI77-'Surv-rate CEA'!AB75*'Unit cost and utilities'!$H$5-('Surv-rate CEA'!AA74-'Surv-rate CEA'!AA75)*'Unit cost and utilities'!$G$14</f>
        <v>0.1328871008819057</v>
      </c>
      <c r="AL77" s="12">
        <f t="shared" si="49"/>
        <v>0.11777243194582801</v>
      </c>
      <c r="AM77" s="12">
        <f>'Surv-rate CEA'!AF75*'Unit cost and utilities'!$H$9+'Surv-rate CEA'!AE75*'Unit cost and utilities'!$H$9+('Surv-rate CEA'!AD74-'Surv-rate CEA'!AD75)*'Unit cost and utilities'!G84</f>
        <v>104.69551978924169</v>
      </c>
      <c r="AN77" s="12">
        <f t="shared" si="50"/>
        <v>92.787380397208139</v>
      </c>
      <c r="AO77" s="12">
        <f>AM77-'Surv-rate CEA'!AE75*'Unit cost and utilities'!$H$9-('Surv-rate CEA'!AD74-'Surv-rate CEA'!AD75)*'Unit cost and utilities'!G84</f>
        <v>104.69551978924169</v>
      </c>
      <c r="AP77" s="12">
        <f t="shared" si="51"/>
        <v>92.787380397208139</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9.2988027155855946</v>
      </c>
      <c r="AV77" s="12">
        <f t="shared" si="54"/>
        <v>8.2411505912241854</v>
      </c>
      <c r="AW77" s="12">
        <f>AU77-'Surv-rate CEA'!AK75*'Unit cost and utilities'!$H$8-('Surv-rate CEA'!AJ74-'Surv-rate CEA'!AJ75)*'Unit cost and utilities'!$G$14</f>
        <v>9.1544763272610847</v>
      </c>
      <c r="AX77" s="12">
        <f t="shared" si="55"/>
        <v>8.1132399841439629</v>
      </c>
      <c r="AY77" s="12">
        <f>'Surv-rate CEA'!AO75*'Unit cost and utilities'!$H$5+'Surv-rate CEA'!AN75*'Unit cost and utilities'!$H$5+('Surv-rate CEA'!AM74-'Surv-rate CEA'!AM75)*'Unit cost and utilities'!$G$14</f>
        <v>117.42053904095927</v>
      </c>
      <c r="AZ77" s="12">
        <f t="shared" si="56"/>
        <v>104.06504733317425</v>
      </c>
      <c r="BA77" s="12">
        <f>AY77-'Surv-rate CEA'!AN75*'Unit cost and utilities'!$H$5-('Surv-rate CEA'!AM74-'Surv-rate CEA'!AM75)*'Unit cost and utilities'!$G$14</f>
        <v>0.1328871008819057</v>
      </c>
      <c r="BB77" s="12">
        <f t="shared" si="57"/>
        <v>0.11777243194582801</v>
      </c>
    </row>
    <row r="78" spans="1:54">
      <c r="A78" s="12">
        <v>73</v>
      </c>
      <c r="B78" s="12">
        <f t="shared" si="58"/>
        <v>4.1424657534246574</v>
      </c>
      <c r="C78" s="12">
        <f>'Surv-rate CEA'!D76*'Unit cost and utilities'!$H$7+'Surv-rate CEA'!E76*'Unit cost and utilities'!$H$7+'Unit cost and utilities'!$G$14*('Surv-rate CEA'!C75-'Surv-rate CEA'!C76)</f>
        <v>254.69098716901269</v>
      </c>
      <c r="D78" s="12">
        <f t="shared" si="32"/>
        <v>225.33871479038953</v>
      </c>
      <c r="E78" s="12">
        <f>C78-'Surv-rate CEA'!E76*'Unit cost and utilities'!$H$7-'Unit cost and utilities'!$G$14*('Surv-rate CEA'!C75-'Surv-rate CEA'!C76)</f>
        <v>242.7361898991023</v>
      </c>
      <c r="F78" s="12">
        <f t="shared" si="33"/>
        <v>214.76166735606625</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128.73569344703799</v>
      </c>
      <c r="L78" s="12">
        <f t="shared" si="36"/>
        <v>113.89934143902265</v>
      </c>
      <c r="M78" s="12">
        <f>K78-'Surv-rate CEA'!J76*'Unit cost and utilities'!$H$10-('Surv-rate CEA'!I75-'Surv-rate CEA'!I76)*'Unit cost and utilities'!$G$14</f>
        <v>103.87392422760861</v>
      </c>
      <c r="N78" s="12">
        <f t="shared" si="37"/>
        <v>91.902806792887759</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128.73569344703799</v>
      </c>
      <c r="T78" s="12">
        <f t="shared" si="40"/>
        <v>113.89934143902265</v>
      </c>
      <c r="U78" s="12">
        <f>S78-'Surv-rate CEA'!P76*'Unit cost and utilities'!$H$11-('Surv-rate CEA'!O75-'Surv-rate CEA'!O76)*'Unit cost and utilities'!$G$14</f>
        <v>103.87392422760861</v>
      </c>
      <c r="V78" s="12">
        <f t="shared" si="41"/>
        <v>91.902806792887759</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45.472191626226575</v>
      </c>
      <c r="AB78" s="12">
        <f t="shared" si="44"/>
        <v>40.231675779545924</v>
      </c>
      <c r="AC78" s="12">
        <f>AA78-'Surv-rate CEA'!V76*'Unit cost and utilities'!$H$6-('Surv-rate CEA'!U75-'Surv-rate CEA'!U76)*'Unit cost and utilities'!$G$14</f>
        <v>24.667122376744128</v>
      </c>
      <c r="AD78" s="12">
        <f t="shared" si="45"/>
        <v>21.824320191841707</v>
      </c>
      <c r="AE78" s="12">
        <f>'Surv-rate CEA'!Z76*'Unit cost and utilities'!$H$12+'Surv-rate CEA'!Y76*'Unit cost and utilities'!$H$12+('Surv-rate CEA'!X75-'Surv-rate CEA'!X76)*'Unit cost and utilities'!$G$14</f>
        <v>128.73569344703799</v>
      </c>
      <c r="AF78" s="12">
        <f t="shared" si="46"/>
        <v>113.89934143902265</v>
      </c>
      <c r="AG78" s="12">
        <f>AE78-'Surv-rate CEA'!Y76*'Unit cost and utilities'!$H$12-('Surv-rate CEA'!X75-'Surv-rate CEA'!X76)*'Unit cost and utilities'!$G$14</f>
        <v>103.87392422760861</v>
      </c>
      <c r="AH78" s="12">
        <f t="shared" si="47"/>
        <v>91.902806792887759</v>
      </c>
      <c r="AI78" s="12">
        <f>'Surv-rate CEA'!AC76*'Unit cost and utilities'!$H$5+'Surv-rate CEA'!AB76*'Unit cost and utilities'!$H$5+('Surv-rate CEA'!AA75-'Surv-rate CEA'!AA76)*'Unit cost and utilities'!$G$14</f>
        <v>110.92261911229569</v>
      </c>
      <c r="AJ78" s="12">
        <f t="shared" si="48"/>
        <v>98.1391635007557</v>
      </c>
      <c r="AK78" s="12">
        <f>AI78-'Surv-rate CEA'!AB76*'Unit cost and utilities'!$H$5-('Surv-rate CEA'!AA75-'Surv-rate CEA'!AA76)*'Unit cost and utilities'!$G$14</f>
        <v>0.11495227705730926</v>
      </c>
      <c r="AL78" s="12">
        <f t="shared" si="49"/>
        <v>0.10170441703590206</v>
      </c>
      <c r="AM78" s="12">
        <f>'Surv-rate CEA'!AF76*'Unit cost and utilities'!$H$9+'Surv-rate CEA'!AE76*'Unit cost and utilities'!$H$9+('Surv-rate CEA'!AD75-'Surv-rate CEA'!AD76)*'Unit cost and utilities'!G85</f>
        <v>101.96945624864841</v>
      </c>
      <c r="AN78" s="12">
        <f t="shared" si="50"/>
        <v>90.217822288691082</v>
      </c>
      <c r="AO78" s="12">
        <f>AM78-'Surv-rate CEA'!AE76*'Unit cost and utilities'!$H$9-('Surv-rate CEA'!AD75-'Surv-rate CEA'!AD76)*'Unit cost and utilities'!G85</f>
        <v>101.96945624864841</v>
      </c>
      <c r="AP78" s="12">
        <f t="shared" si="51"/>
        <v>90.217822288691082</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8.6585922549256455</v>
      </c>
      <c r="AV78" s="12">
        <f t="shared" si="54"/>
        <v>7.6607188668368824</v>
      </c>
      <c r="AW78" s="12">
        <f>AU78-'Surv-rate CEA'!AK76*'Unit cost and utilities'!$H$8-('Surv-rate CEA'!AJ75-'Surv-rate CEA'!AJ76)*'Unit cost and utilities'!$G$14</f>
        <v>8.5507413935595551</v>
      </c>
      <c r="AX78" s="12">
        <f t="shared" si="55"/>
        <v>7.5652974514212517</v>
      </c>
      <c r="AY78" s="12">
        <f>'Surv-rate CEA'!AO76*'Unit cost and utilities'!$H$5+'Surv-rate CEA'!AN76*'Unit cost and utilities'!$H$5+('Surv-rate CEA'!AM75-'Surv-rate CEA'!AM76)*'Unit cost and utilities'!$G$14</f>
        <v>110.92261911229569</v>
      </c>
      <c r="AZ78" s="12">
        <f t="shared" si="56"/>
        <v>98.1391635007557</v>
      </c>
      <c r="BA78" s="12">
        <f>AY78-'Surv-rate CEA'!AN76*'Unit cost and utilities'!$H$5-('Surv-rate CEA'!AM75-'Surv-rate CEA'!AM76)*'Unit cost and utilities'!$G$14</f>
        <v>0.11495227705730926</v>
      </c>
      <c r="BB78" s="12">
        <f t="shared" si="57"/>
        <v>0.10170441703590206</v>
      </c>
    </row>
    <row r="79" spans="1:54">
      <c r="A79" s="12">
        <v>74</v>
      </c>
      <c r="B79" s="12">
        <f t="shared" si="58"/>
        <v>4.2</v>
      </c>
      <c r="C79" s="12">
        <f>'Surv-rate CEA'!D77*'Unit cost and utilities'!$H$7+'Surv-rate CEA'!E77*'Unit cost and utilities'!$H$7+'Unit cost and utilities'!$G$14*('Surv-rate CEA'!C76-'Surv-rate CEA'!C77)</f>
        <v>251.10662834157111</v>
      </c>
      <c r="D79" s="12">
        <f t="shared" si="32"/>
        <v>221.789934656696</v>
      </c>
      <c r="E79" s="12">
        <f>C79-'Surv-rate CEA'!E77*'Unit cost and utilities'!$H$7-'Unit cost and utilities'!$G$14*('Surv-rate CEA'!C76-'Surv-rate CEA'!C77)</f>
        <v>240.16593057986847</v>
      </c>
      <c r="F79" s="12">
        <f t="shared" si="33"/>
        <v>212.12656313324118</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125.39574376958939</v>
      </c>
      <c r="L79" s="12">
        <f t="shared" si="36"/>
        <v>110.75579326824477</v>
      </c>
      <c r="M79" s="12">
        <f>K79-'Surv-rate CEA'!J77*'Unit cost and utilities'!$H$10-('Surv-rate CEA'!I76-'Surv-rate CEA'!I77)*'Unit cost and utilities'!$G$14</f>
        <v>101.54959521169707</v>
      </c>
      <c r="N79" s="12">
        <f t="shared" si="37"/>
        <v>89.693682063141125</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125.39574376958939</v>
      </c>
      <c r="T79" s="12">
        <f t="shared" si="40"/>
        <v>110.75579326824477</v>
      </c>
      <c r="U79" s="12">
        <f>S79-'Surv-rate CEA'!P77*'Unit cost and utilities'!$H$11-('Surv-rate CEA'!O76-'Surv-rate CEA'!O77)*'Unit cost and utilities'!$G$14</f>
        <v>101.54959521169707</v>
      </c>
      <c r="V79" s="12">
        <f t="shared" si="41"/>
        <v>89.693682063141125</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41.969725264204129</v>
      </c>
      <c r="AB79" s="12">
        <f t="shared" si="44"/>
        <v>37.069760704386333</v>
      </c>
      <c r="AC79" s="12">
        <f>AA79-'Surv-rate CEA'!V77*'Unit cost and utilities'!$H$6-('Surv-rate CEA'!U76-'Surv-rate CEA'!U77)*'Unit cost and utilities'!$G$14</f>
        <v>23.395441502948216</v>
      </c>
      <c r="AD79" s="12">
        <f t="shared" si="45"/>
        <v>20.664024189537542</v>
      </c>
      <c r="AE79" s="12">
        <f>'Surv-rate CEA'!Z77*'Unit cost and utilities'!$H$12+'Surv-rate CEA'!Y77*'Unit cost and utilities'!$H$12+('Surv-rate CEA'!X76-'Surv-rate CEA'!X77)*'Unit cost and utilities'!$G$14</f>
        <v>125.39574376958939</v>
      </c>
      <c r="AF79" s="12">
        <f t="shared" si="46"/>
        <v>110.75579326824477</v>
      </c>
      <c r="AG79" s="12">
        <f>AE79-'Surv-rate CEA'!Y77*'Unit cost and utilities'!$H$12-('Surv-rate CEA'!X76-'Surv-rate CEA'!X77)*'Unit cost and utilities'!$G$14</f>
        <v>101.54959521169707</v>
      </c>
      <c r="AH79" s="12">
        <f t="shared" si="47"/>
        <v>89.693682063141125</v>
      </c>
      <c r="AI79" s="12">
        <f>'Surv-rate CEA'!AC77*'Unit cost and utilities'!$H$5+'Surv-rate CEA'!AB77*'Unit cost and utilities'!$H$5+('Surv-rate CEA'!AA76-'Surv-rate CEA'!AA77)*'Unit cost and utilities'!$G$14</f>
        <v>104.78366956283379</v>
      </c>
      <c r="AJ79" s="12">
        <f t="shared" si="48"/>
        <v>92.550178300420114</v>
      </c>
      <c r="AK79" s="12">
        <f>AI79-'Surv-rate CEA'!AB77*'Unit cost and utilities'!$H$5-('Surv-rate CEA'!AA76-'Surv-rate CEA'!AA77)*'Unit cost and utilities'!$G$14</f>
        <v>9.9497974283254464E-2</v>
      </c>
      <c r="AL79" s="12">
        <f t="shared" si="49"/>
        <v>8.7881587835820937E-2</v>
      </c>
      <c r="AM79" s="12">
        <f>'Surv-rate CEA'!AF77*'Unit cost and utilities'!$H$9+'Surv-rate CEA'!AE77*'Unit cost and utilities'!$H$9+('Surv-rate CEA'!AD76-'Surv-rate CEA'!AD77)*'Unit cost and utilities'!G86</f>
        <v>99.335405026566008</v>
      </c>
      <c r="AN79" s="12">
        <f t="shared" si="50"/>
        <v>87.737998536501152</v>
      </c>
      <c r="AO79" s="12">
        <f>AM79-'Surv-rate CEA'!AE77*'Unit cost and utilities'!$H$9-('Surv-rate CEA'!AD76-'Surv-rate CEA'!AD77)*'Unit cost and utilities'!G86</f>
        <v>99.335405026566008</v>
      </c>
      <c r="AP79" s="12">
        <f t="shared" si="51"/>
        <v>87.737998536501152</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8.0697456159801337</v>
      </c>
      <c r="AV79" s="12">
        <f t="shared" si="54"/>
        <v>7.1276029815899946</v>
      </c>
      <c r="AW79" s="12">
        <f>AU79-'Surv-rate CEA'!AK77*'Unit cost and utilities'!$H$8-('Surv-rate CEA'!AJ76-'Surv-rate CEA'!AJ77)*'Unit cost and utilities'!$G$14</f>
        <v>7.9896069932771461</v>
      </c>
      <c r="AX79" s="12">
        <f t="shared" si="55"/>
        <v>7.0568205414363394</v>
      </c>
      <c r="AY79" s="12">
        <f>'Surv-rate CEA'!AO77*'Unit cost and utilities'!$H$5+'Surv-rate CEA'!AN77*'Unit cost and utilities'!$H$5+('Surv-rate CEA'!AM76-'Surv-rate CEA'!AM77)*'Unit cost and utilities'!$G$14</f>
        <v>104.78366956283379</v>
      </c>
      <c r="AZ79" s="12">
        <f t="shared" si="56"/>
        <v>92.550178300420114</v>
      </c>
      <c r="BA79" s="12">
        <f>AY79-'Surv-rate CEA'!AN77*'Unit cost and utilities'!$H$5-('Surv-rate CEA'!AM76-'Surv-rate CEA'!AM77)*'Unit cost and utilities'!$G$14</f>
        <v>9.9497974283254464E-2</v>
      </c>
      <c r="BB79" s="12">
        <f t="shared" si="57"/>
        <v>8.7881587835820937E-2</v>
      </c>
    </row>
    <row r="80" spans="1:54">
      <c r="A80" s="12">
        <v>75</v>
      </c>
      <c r="B80" s="12">
        <f t="shared" si="58"/>
        <v>4.2575342465753421</v>
      </c>
      <c r="C80" s="12">
        <f>'Surv-rate CEA'!D78*'Unit cost and utilities'!$H$7+'Surv-rate CEA'!E78*'Unit cost and utilities'!$H$7+'Unit cost and utilities'!$G$14*('Surv-rate CEA'!C77-'Surv-rate CEA'!C78)</f>
        <v>247.65351606543535</v>
      </c>
      <c r="D80" s="12">
        <f t="shared" si="32"/>
        <v>218.36829061165281</v>
      </c>
      <c r="E80" s="12">
        <f>C80-'Surv-rate CEA'!E78*'Unit cost and utilities'!$H$7-'Unit cost and utilities'!$G$14*('Surv-rate CEA'!C77-'Surv-rate CEA'!C78)</f>
        <v>237.65006707984909</v>
      </c>
      <c r="F80" s="12">
        <f t="shared" si="33"/>
        <v>209.54775743324979</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122.16977100690534</v>
      </c>
      <c r="L80" s="12">
        <f t="shared" si="36"/>
        <v>107.72309831509149</v>
      </c>
      <c r="M80" s="12">
        <f>K80-'Surv-rate CEA'!J78*'Unit cost and utilities'!$H$10-('Surv-rate CEA'!I77-'Surv-rate CEA'!I78)*'Unit cost and utilities'!$G$14</f>
        <v>99.29741893051127</v>
      </c>
      <c r="N80" s="12">
        <f t="shared" si="37"/>
        <v>87.5554200824498</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122.16977100690534</v>
      </c>
      <c r="T80" s="12">
        <f t="shared" si="40"/>
        <v>107.72309831509149</v>
      </c>
      <c r="U80" s="12">
        <f>S80-'Surv-rate CEA'!P78*'Unit cost and utilities'!$H$11-('Surv-rate CEA'!O77-'Surv-rate CEA'!O78)*'Unit cost and utilities'!$G$14</f>
        <v>99.29741893051127</v>
      </c>
      <c r="V80" s="12">
        <f t="shared" si="41"/>
        <v>87.5554200824498</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38.714536791290229</v>
      </c>
      <c r="AB80" s="12">
        <f t="shared" si="44"/>
        <v>34.136511991625653</v>
      </c>
      <c r="AC80" s="12">
        <f>AA80-'Surv-rate CEA'!V78*'Unit cost and utilities'!$H$6-('Surv-rate CEA'!U77-'Surv-rate CEA'!U78)*'Unit cost and utilities'!$G$14</f>
        <v>22.195287074179618</v>
      </c>
      <c r="AD80" s="12">
        <f t="shared" si="45"/>
        <v>19.570676706010918</v>
      </c>
      <c r="AE80" s="12">
        <f>'Surv-rate CEA'!Z78*'Unit cost and utilities'!$H$12+'Surv-rate CEA'!Y78*'Unit cost and utilities'!$H$12+('Surv-rate CEA'!X77-'Surv-rate CEA'!X78)*'Unit cost and utilities'!$G$14</f>
        <v>122.16977100690534</v>
      </c>
      <c r="AF80" s="12">
        <f t="shared" si="46"/>
        <v>107.72309831509149</v>
      </c>
      <c r="AG80" s="12">
        <f>AE80-'Surv-rate CEA'!Y78*'Unit cost and utilities'!$H$12-('Surv-rate CEA'!X77-'Surv-rate CEA'!X78)*'Unit cost and utilities'!$G$14</f>
        <v>99.29741893051127</v>
      </c>
      <c r="AH80" s="12">
        <f t="shared" si="47"/>
        <v>87.5554200824498</v>
      </c>
      <c r="AI80" s="12">
        <f>'Surv-rate CEA'!AC78*'Unit cost and utilities'!$H$5+'Surv-rate CEA'!AB78*'Unit cost and utilities'!$H$5+('Surv-rate CEA'!AA77-'Surv-rate CEA'!AA78)*'Unit cost and utilities'!$G$14</f>
        <v>98.983977299354947</v>
      </c>
      <c r="AJ80" s="12">
        <f t="shared" si="48"/>
        <v>87.27904317373654</v>
      </c>
      <c r="AK80" s="12">
        <f>AI80-'Surv-rate CEA'!AB78*'Unit cost and utilities'!$H$5-('Surv-rate CEA'!AA77-'Surv-rate CEA'!AA78)*'Unit cost and utilities'!$G$14</f>
        <v>8.6173082066972384E-2</v>
      </c>
      <c r="AL80" s="12">
        <f t="shared" si="49"/>
        <v>7.5983046502479112E-2</v>
      </c>
      <c r="AM80" s="12">
        <f>'Surv-rate CEA'!AF78*'Unit cost and utilities'!$H$9+'Surv-rate CEA'!AE78*'Unit cost and utilities'!$H$9+('Surv-rate CEA'!AD77-'Surv-rate CEA'!AD78)*'Unit cost and utilities'!G87</f>
        <v>96.789515739203623</v>
      </c>
      <c r="AN80" s="12">
        <f t="shared" si="50"/>
        <v>85.344078440279603</v>
      </c>
      <c r="AO80" s="12">
        <f>AM80-'Surv-rate CEA'!AE78*'Unit cost and utilities'!$H$9-('Surv-rate CEA'!AD77-'Surv-rate CEA'!AD78)*'Unit cost and utilities'!G87</f>
        <v>96.789515739203623</v>
      </c>
      <c r="AP80" s="12">
        <f t="shared" si="51"/>
        <v>85.344078440279603</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7.5270852721339709</v>
      </c>
      <c r="AV80" s="12">
        <f t="shared" si="54"/>
        <v>6.6370014457204327</v>
      </c>
      <c r="AW80" s="12">
        <f>AU80-'Surv-rate CEA'!AK78*'Unit cost and utilities'!$H$8-('Surv-rate CEA'!AJ77-'Surv-rate CEA'!AJ78)*'Unit cost and utilities'!$G$14</f>
        <v>7.4678758081829901</v>
      </c>
      <c r="AX80" s="12">
        <f t="shared" si="55"/>
        <v>6.5847935480235886</v>
      </c>
      <c r="AY80" s="12">
        <f>'Surv-rate CEA'!AO78*'Unit cost and utilities'!$H$5+'Surv-rate CEA'!AN78*'Unit cost and utilities'!$H$5+('Surv-rate CEA'!AM77-'Surv-rate CEA'!AM78)*'Unit cost and utilities'!$G$14</f>
        <v>98.983977299354947</v>
      </c>
      <c r="AZ80" s="12">
        <f t="shared" si="56"/>
        <v>87.27904317373654</v>
      </c>
      <c r="BA80" s="12">
        <f>AY80-'Surv-rate CEA'!AN78*'Unit cost and utilities'!$H$5-('Surv-rate CEA'!AM77-'Surv-rate CEA'!AM78)*'Unit cost and utilities'!$G$14</f>
        <v>8.6173082066972384E-2</v>
      </c>
      <c r="BB80" s="12">
        <f t="shared" si="57"/>
        <v>7.5983046502479112E-2</v>
      </c>
    </row>
    <row r="81" spans="1:54">
      <c r="A81" s="12">
        <v>76</v>
      </c>
      <c r="B81" s="12">
        <f t="shared" si="58"/>
        <v>4.3150684931506849</v>
      </c>
      <c r="C81" s="12">
        <f>'Surv-rate CEA'!D79*'Unit cost and utilities'!$H$7+'Surv-rate CEA'!E79*'Unit cost and utilities'!$H$7+'Unit cost and utilities'!$G$14*('Surv-rate CEA'!C78-'Surv-rate CEA'!C79)</f>
        <v>244.3249708902876</v>
      </c>
      <c r="D81" s="12">
        <f t="shared" si="32"/>
        <v>215.06728460802285</v>
      </c>
      <c r="E81" s="12">
        <f>C81-'Surv-rate CEA'!E79*'Unit cost and utilities'!$H$7-'Unit cost and utilities'!$G$14*('Surv-rate CEA'!C78-'Surv-rate CEA'!C79)</f>
        <v>235.18679995138086</v>
      </c>
      <c r="F81" s="12">
        <f t="shared" si="33"/>
        <v>207.02340107473827</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119.05314598775479</v>
      </c>
      <c r="L81" s="12">
        <f t="shared" si="36"/>
        <v>104.79664333256564</v>
      </c>
      <c r="M81" s="12">
        <f>K81-'Surv-rate CEA'!J79*'Unit cost and utilities'!$H$10-('Surv-rate CEA'!I78-'Surv-rate CEA'!I79)*'Unit cost and utilities'!$G$14</f>
        <v>97.114491015808085</v>
      </c>
      <c r="N81" s="12">
        <f t="shared" si="37"/>
        <v>85.485121732558611</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119.05314598775479</v>
      </c>
      <c r="T81" s="12">
        <f t="shared" si="40"/>
        <v>104.79664333256564</v>
      </c>
      <c r="U81" s="12">
        <f>S81-'Surv-rate CEA'!P79*'Unit cost and utilities'!$H$11-('Surv-rate CEA'!O78-'Surv-rate CEA'!O79)*'Unit cost and utilities'!$G$14</f>
        <v>97.114491015808085</v>
      </c>
      <c r="V81" s="12">
        <f t="shared" si="41"/>
        <v>85.485121732558611</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35.691224533161808</v>
      </c>
      <c r="AB81" s="12">
        <f t="shared" si="44"/>
        <v>31.417233845202084</v>
      </c>
      <c r="AC81" s="12">
        <f>AA81-'Surv-rate CEA'!V79*'Unit cost and utilities'!$H$6-('Surv-rate CEA'!U78-'Surv-rate CEA'!U79)*'Unit cost and utilities'!$G$14</f>
        <v>21.062307851289184</v>
      </c>
      <c r="AD81" s="12">
        <f t="shared" si="45"/>
        <v>18.540116225733986</v>
      </c>
      <c r="AE81" s="12">
        <f>'Surv-rate CEA'!Z79*'Unit cost and utilities'!$H$12+'Surv-rate CEA'!Y79*'Unit cost and utilities'!$H$12+('Surv-rate CEA'!X78-'Surv-rate CEA'!X79)*'Unit cost and utilities'!$G$14</f>
        <v>119.05314598775479</v>
      </c>
      <c r="AF81" s="12">
        <f t="shared" si="46"/>
        <v>104.79664333256564</v>
      </c>
      <c r="AG81" s="12">
        <f>AE81-'Surv-rate CEA'!Y79*'Unit cost and utilities'!$H$12-('Surv-rate CEA'!X78-'Surv-rate CEA'!X79)*'Unit cost and utilities'!$G$14</f>
        <v>97.114491015808085</v>
      </c>
      <c r="AH81" s="12">
        <f t="shared" si="47"/>
        <v>85.485121732558611</v>
      </c>
      <c r="AI81" s="12">
        <f>'Surv-rate CEA'!AC79*'Unit cost and utilities'!$H$5+'Surv-rate CEA'!AB79*'Unit cost and utilities'!$H$5+('Surv-rate CEA'!AA78-'Surv-rate CEA'!AA79)*'Unit cost and utilities'!$G$14</f>
        <v>93.504897164790265</v>
      </c>
      <c r="AJ81" s="12">
        <f t="shared" si="48"/>
        <v>82.307773362281665</v>
      </c>
      <c r="AK81" s="12">
        <f>AI81-'Surv-rate CEA'!AB79*'Unit cost and utilities'!$H$5-('Surv-rate CEA'!AA78-'Surv-rate CEA'!AA79)*'Unit cost and utilities'!$G$14</f>
        <v>7.4677282175406035E-2</v>
      </c>
      <c r="AL81" s="12">
        <f t="shared" si="49"/>
        <v>6.5734747622598094E-2</v>
      </c>
      <c r="AM81" s="12">
        <f>'Surv-rate CEA'!AF79*'Unit cost and utilities'!$H$9+'Surv-rate CEA'!AE79*'Unit cost and utilities'!$H$9+('Surv-rate CEA'!AD78-'Surv-rate CEA'!AD79)*'Unit cost and utilities'!G88</f>
        <v>94.328131117685103</v>
      </c>
      <c r="AN81" s="12">
        <f t="shared" si="50"/>
        <v>83.032425820853831</v>
      </c>
      <c r="AO81" s="12">
        <f>AM81-'Surv-rate CEA'!AE79*'Unit cost and utilities'!$H$9-('Surv-rate CEA'!AD78-'Surv-rate CEA'!AD79)*'Unit cost and utilities'!G88</f>
        <v>94.328131117685103</v>
      </c>
      <c r="AP81" s="12">
        <f t="shared" si="51"/>
        <v>83.032425820853831</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7.0261015173237249</v>
      </c>
      <c r="AV81" s="12">
        <f t="shared" si="54"/>
        <v>6.1847324455004831</v>
      </c>
      <c r="AW81" s="12">
        <f>AU81-'Surv-rate CEA'!AK79*'Unit cost and utilities'!$H$8-('Surv-rate CEA'!AJ78-'Surv-rate CEA'!AJ79)*'Unit cost and utilities'!$G$14</f>
        <v>6.9826042485351891</v>
      </c>
      <c r="AX81" s="12">
        <f t="shared" si="55"/>
        <v>6.1464439338836474</v>
      </c>
      <c r="AY81" s="12">
        <f>'Surv-rate CEA'!AO79*'Unit cost and utilities'!$H$5+'Surv-rate CEA'!AN79*'Unit cost and utilities'!$H$5+('Surv-rate CEA'!AM78-'Surv-rate CEA'!AM79)*'Unit cost and utilities'!$G$14</f>
        <v>93.504897164790265</v>
      </c>
      <c r="AZ81" s="12">
        <f t="shared" si="56"/>
        <v>82.307773362281665</v>
      </c>
      <c r="BA81" s="12">
        <f>AY81-'Surv-rate CEA'!AN79*'Unit cost and utilities'!$H$5-('Surv-rate CEA'!AM78-'Surv-rate CEA'!AM79)*'Unit cost and utilities'!$G$14</f>
        <v>7.4677282175406035E-2</v>
      </c>
      <c r="BB81" s="12">
        <f t="shared" si="57"/>
        <v>6.5734747622598094E-2</v>
      </c>
    </row>
    <row r="82" spans="1:54">
      <c r="A82" s="12">
        <v>77</v>
      </c>
      <c r="B82" s="12">
        <f t="shared" si="58"/>
        <v>4.3726027397260276</v>
      </c>
      <c r="C82" s="12">
        <f>'Surv-rate CEA'!D80*'Unit cost and utilities'!$H$7+'Surv-rate CEA'!E80*'Unit cost and utilities'!$H$7+'Unit cost and utilities'!$G$14*('Surv-rate CEA'!C79-'Surv-rate CEA'!C80)</f>
        <v>241.11460880624165</v>
      </c>
      <c r="D82" s="12">
        <f t="shared" si="32"/>
        <v>211.88072024957154</v>
      </c>
      <c r="E82" s="12">
        <f>C82-'Surv-rate CEA'!E80*'Unit cost and utilities'!$H$7-'Unit cost and utilities'!$G$14*('Surv-rate CEA'!C79-'Surv-rate CEA'!C80)</f>
        <v>232.77441132020232</v>
      </c>
      <c r="F82" s="12">
        <f t="shared" si="33"/>
        <v>204.5517282025333</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116.04145417312004</v>
      </c>
      <c r="L82" s="12">
        <f t="shared" si="36"/>
        <v>101.97203317848839</v>
      </c>
      <c r="M82" s="12">
        <f>K82-'Surv-rate CEA'!J80*'Unit cost and utilities'!$H$10-('Surv-rate CEA'!I79-'Surv-rate CEA'!I80)*'Unit cost and utilities'!$G$14</f>
        <v>94.998051607382038</v>
      </c>
      <c r="N82" s="12">
        <f t="shared" si="37"/>
        <v>83.48003340209479</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116.04145417312004</v>
      </c>
      <c r="T82" s="12">
        <f t="shared" si="40"/>
        <v>101.97203317848839</v>
      </c>
      <c r="U82" s="12">
        <f>S82-'Surv-rate CEA'!P80*'Unit cost and utilities'!$H$11-('Surv-rate CEA'!O79-'Surv-rate CEA'!O80)*'Unit cost and utilities'!$G$14</f>
        <v>94.998051607382038</v>
      </c>
      <c r="V82" s="12">
        <f t="shared" si="41"/>
        <v>83.48003340209479</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32.885161055695946</v>
      </c>
      <c r="AB82" s="12">
        <f t="shared" si="44"/>
        <v>28.89800682132557</v>
      </c>
      <c r="AC82" s="12">
        <f>AA82-'Surv-rate CEA'!V80*'Unit cost and utilities'!$H$6-('Surv-rate CEA'!U79-'Surv-rate CEA'!U80)*'Unit cost and utilities'!$G$14</f>
        <v>19.992436411086565</v>
      </c>
      <c r="AD82" s="12">
        <f t="shared" si="45"/>
        <v>17.56845778568654</v>
      </c>
      <c r="AE82" s="12">
        <f>'Surv-rate CEA'!Z80*'Unit cost and utilities'!$H$12+'Surv-rate CEA'!Y80*'Unit cost and utilities'!$H$12+('Surv-rate CEA'!X79-'Surv-rate CEA'!X80)*'Unit cost and utilities'!$G$14</f>
        <v>116.04145417312004</v>
      </c>
      <c r="AF82" s="12">
        <f t="shared" si="46"/>
        <v>101.97203317848839</v>
      </c>
      <c r="AG82" s="12">
        <f>AE82-'Surv-rate CEA'!Y80*'Unit cost and utilities'!$H$12-('Surv-rate CEA'!X79-'Surv-rate CEA'!X80)*'Unit cost and utilities'!$G$14</f>
        <v>94.998051607382038</v>
      </c>
      <c r="AH82" s="12">
        <f t="shared" si="47"/>
        <v>83.48003340209479</v>
      </c>
      <c r="AI82" s="12">
        <f>'Surv-rate CEA'!AC80*'Unit cost and utilities'!$H$5+'Surv-rate CEA'!AB80*'Unit cost and utilities'!$H$5+('Surv-rate CEA'!AA79-'Surv-rate CEA'!AA80)*'Unit cost and utilities'!$G$14</f>
        <v>88.328795712727867</v>
      </c>
      <c r="AJ82" s="12">
        <f t="shared" si="48"/>
        <v>77.619389994861123</v>
      </c>
      <c r="AK82" s="12">
        <f>AI82-'Surv-rate CEA'!AB80*'Unit cost and utilities'!$H$5-('Surv-rate CEA'!AA79-'Surv-rate CEA'!AA80)*'Unit cost and utilities'!$G$14</f>
        <v>6.4753550309212926E-2</v>
      </c>
      <c r="AL82" s="12">
        <f t="shared" si="49"/>
        <v>5.6902520117552223E-2</v>
      </c>
      <c r="AM82" s="12">
        <f>'Surv-rate CEA'!AF80*'Unit cost and utilities'!$H$9+'Surv-rate CEA'!AE80*'Unit cost and utilities'!$H$9+('Surv-rate CEA'!AD79-'Surv-rate CEA'!AD80)*'Unit cost and utilities'!G89</f>
        <v>91.947775700641742</v>
      </c>
      <c r="AN82" s="12">
        <f t="shared" si="50"/>
        <v>80.799587537450364</v>
      </c>
      <c r="AO82" s="12">
        <f>AM82-'Surv-rate CEA'!AE80*'Unit cost and utilities'!$H$9-('Surv-rate CEA'!AD79-'Surv-rate CEA'!AD80)*'Unit cost and utilities'!G89</f>
        <v>91.947775700641742</v>
      </c>
      <c r="AP82" s="12">
        <f t="shared" si="51"/>
        <v>80.799587537450364</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6.5628533335771939</v>
      </c>
      <c r="AV82" s="12">
        <f t="shared" si="54"/>
        <v>5.7671416016441759</v>
      </c>
      <c r="AW82" s="12">
        <f>AU82-'Surv-rate CEA'!AK80*'Unit cost and utilities'!$H$8-('Surv-rate CEA'!AJ79-'Surv-rate CEA'!AJ80)*'Unit cost and utilities'!$G$14</f>
        <v>6.5310812974591759</v>
      </c>
      <c r="AX82" s="12">
        <f t="shared" si="55"/>
        <v>5.7392217591683901</v>
      </c>
      <c r="AY82" s="12">
        <f>'Surv-rate CEA'!AO80*'Unit cost and utilities'!$H$5+'Surv-rate CEA'!AN80*'Unit cost and utilities'!$H$5+('Surv-rate CEA'!AM79-'Surv-rate CEA'!AM80)*'Unit cost and utilities'!$G$14</f>
        <v>88.328795712727867</v>
      </c>
      <c r="AZ82" s="12">
        <f t="shared" si="56"/>
        <v>77.619389994861123</v>
      </c>
      <c r="BA82" s="12">
        <f>AY82-'Surv-rate CEA'!AN80*'Unit cost and utilities'!$H$5-('Surv-rate CEA'!AM79-'Surv-rate CEA'!AM80)*'Unit cost and utilities'!$G$14</f>
        <v>6.4753550309212926E-2</v>
      </c>
      <c r="BB82" s="12">
        <f t="shared" si="57"/>
        <v>5.6902520117552223E-2</v>
      </c>
    </row>
    <row r="83" spans="1:54">
      <c r="A83" s="12">
        <v>78</v>
      </c>
      <c r="B83" s="12">
        <f t="shared" si="58"/>
        <v>4.4301369863013695</v>
      </c>
      <c r="C83" s="12">
        <f>'Surv-rate CEA'!D81*'Unit cost and utilities'!$H$7+'Surv-rate CEA'!E81*'Unit cost and utilities'!$H$7+'Unit cost and utilities'!$G$14*('Surv-rate CEA'!C80-'Surv-rate CEA'!C81)</f>
        <v>238.01633738925506</v>
      </c>
      <c r="D83" s="12">
        <f t="shared" si="32"/>
        <v>208.80269702828295</v>
      </c>
      <c r="E83" s="12">
        <f>C83-'Surv-rate CEA'!E81*'Unit cost and utilities'!$H$7-'Unit cost and utilities'!$G$14*('Surv-rate CEA'!C80-'Surv-rate CEA'!C81)</f>
        <v>230.41126019405152</v>
      </c>
      <c r="F83" s="12">
        <f t="shared" si="33"/>
        <v>202.1310515148499</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113.13048437715703</v>
      </c>
      <c r="L83" s="12">
        <f t="shared" si="36"/>
        <v>99.245079195697258</v>
      </c>
      <c r="M83" s="12">
        <f>K83-'Surv-rate CEA'!J81*'Unit cost and utilities'!$H$10-('Surv-rate CEA'!I80-'Surv-rate CEA'!I81)*'Unit cost and utilities'!$G$14</f>
        <v>92.945476771568195</v>
      </c>
      <c r="N83" s="12">
        <f t="shared" si="37"/>
        <v>81.537538302440836</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113.13048437715703</v>
      </c>
      <c r="T83" s="12">
        <f t="shared" si="40"/>
        <v>99.245079195697258</v>
      </c>
      <c r="U83" s="12">
        <f>S83-'Surv-rate CEA'!P81*'Unit cost and utilities'!$H$11-('Surv-rate CEA'!O80-'Surv-rate CEA'!O81)*'Unit cost and utilities'!$G$14</f>
        <v>92.945476771568195</v>
      </c>
      <c r="V83" s="12">
        <f t="shared" si="41"/>
        <v>81.537538302440836</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30.282471104540893</v>
      </c>
      <c r="AB83" s="12">
        <f t="shared" si="44"/>
        <v>26.565662293039853</v>
      </c>
      <c r="AC83" s="12">
        <f>AA83-'Surv-rate CEA'!V81*'Unit cost and utilities'!$H$6-('Surv-rate CEA'!U80-'Surv-rate CEA'!U81)*'Unit cost and utilities'!$G$14</f>
        <v>18.981869479579473</v>
      </c>
      <c r="AD83" s="12">
        <f t="shared" si="45"/>
        <v>16.652073489783771</v>
      </c>
      <c r="AE83" s="12">
        <f>'Surv-rate CEA'!Z81*'Unit cost and utilities'!$H$12+'Surv-rate CEA'!Y81*'Unit cost and utilities'!$H$12+('Surv-rate CEA'!X80-'Surv-rate CEA'!X81)*'Unit cost and utilities'!$G$14</f>
        <v>113.13048437715703</v>
      </c>
      <c r="AF83" s="12">
        <f t="shared" si="46"/>
        <v>99.245079195697258</v>
      </c>
      <c r="AG83" s="12">
        <f>AE83-'Surv-rate CEA'!Y81*'Unit cost and utilities'!$H$12-('Surv-rate CEA'!X80-'Surv-rate CEA'!X81)*'Unit cost and utilities'!$G$14</f>
        <v>92.945476771568195</v>
      </c>
      <c r="AH83" s="12">
        <f t="shared" si="47"/>
        <v>81.537538302440836</v>
      </c>
      <c r="AI83" s="12">
        <f>'Surv-rate CEA'!AC81*'Unit cost and utilities'!$H$5+'Surv-rate CEA'!AB81*'Unit cost and utilities'!$H$5+('Surv-rate CEA'!AA80-'Surv-rate CEA'!AA81)*'Unit cost and utilities'!$G$14</f>
        <v>83.438997764087574</v>
      </c>
      <c r="AJ83" s="12">
        <f t="shared" si="48"/>
        <v>73.197865161607439</v>
      </c>
      <c r="AK83" s="12">
        <f>AI83-'Surv-rate CEA'!AB81*'Unit cost and utilities'!$H$5-('Surv-rate CEA'!AA80-'Surv-rate CEA'!AA81)*'Unit cost and utilities'!$G$14</f>
        <v>5.6181785625996739E-2</v>
      </c>
      <c r="AL83" s="12">
        <f t="shared" si="49"/>
        <v>4.9286147712575112E-2</v>
      </c>
      <c r="AM83" s="12">
        <f>'Surv-rate CEA'!AF81*'Unit cost and utilities'!$H$9+'Surv-rate CEA'!AE81*'Unit cost and utilities'!$H$9+('Surv-rate CEA'!AD80-'Surv-rate CEA'!AD81)*'Unit cost and utilities'!G90</f>
        <v>89.645145283742536</v>
      </c>
      <c r="AN83" s="12">
        <f t="shared" si="50"/>
        <v>78.642282777949802</v>
      </c>
      <c r="AO83" s="12">
        <f>AM83-'Surv-rate CEA'!AE81*'Unit cost and utilities'!$H$9-('Surv-rate CEA'!AD80-'Surv-rate CEA'!AD81)*'Unit cost and utilities'!G90</f>
        <v>89.645145283742536</v>
      </c>
      <c r="AP83" s="12">
        <f t="shared" si="51"/>
        <v>78.642282777949802</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6.1338836211453565</v>
      </c>
      <c r="AV83" s="12">
        <f t="shared" si="54"/>
        <v>5.3810232415187977</v>
      </c>
      <c r="AW83" s="12">
        <f>AU83-'Surv-rate CEA'!AK81*'Unit cost and utilities'!$H$8-('Surv-rate CEA'!AJ80-'Surv-rate CEA'!AJ81)*'Unit cost and utilities'!$G$14</f>
        <v>6.1108091956246984</v>
      </c>
      <c r="AX83" s="12">
        <f t="shared" si="55"/>
        <v>5.3607809239790054</v>
      </c>
      <c r="AY83" s="12">
        <f>'Surv-rate CEA'!AO81*'Unit cost and utilities'!$H$5+'Surv-rate CEA'!AN81*'Unit cost and utilities'!$H$5+('Surv-rate CEA'!AM80-'Surv-rate CEA'!AM81)*'Unit cost and utilities'!$G$14</f>
        <v>83.438997764087574</v>
      </c>
      <c r="AZ83" s="12">
        <f t="shared" si="56"/>
        <v>73.197865161607439</v>
      </c>
      <c r="BA83" s="12">
        <f>AY83-'Surv-rate CEA'!AN81*'Unit cost and utilities'!$H$5-('Surv-rate CEA'!AM80-'Surv-rate CEA'!AM81)*'Unit cost and utilities'!$G$14</f>
        <v>5.6181785625996739E-2</v>
      </c>
      <c r="BB83" s="12">
        <f t="shared" si="57"/>
        <v>4.9286147712575112E-2</v>
      </c>
    </row>
    <row r="84" spans="1:54">
      <c r="A84" s="12">
        <v>79</v>
      </c>
      <c r="B84" s="12">
        <f t="shared" si="58"/>
        <v>4.4876712328767123</v>
      </c>
      <c r="C84" s="12">
        <f>'Surv-rate CEA'!D82*'Unit cost and utilities'!$H$7+'Surv-rate CEA'!E82*'Unit cost and utilities'!$H$7+'Unit cost and utilities'!$G$14*('Surv-rate CEA'!C81-'Surv-rate CEA'!C82)</f>
        <v>235.02435086385643</v>
      </c>
      <c r="D84" s="12">
        <f t="shared" si="32"/>
        <v>205.82760365970177</v>
      </c>
      <c r="E84" s="12">
        <f>C84-'Surv-rate CEA'!E82*'Unit cost and utilities'!$H$7-'Unit cost and utilities'!$G$14*('Surv-rate CEA'!C81-'Surv-rate CEA'!C82)</f>
        <v>228.09577809712036</v>
      </c>
      <c r="F84" s="12">
        <f t="shared" si="33"/>
        <v>199.75975782110075</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110.3162181659718</v>
      </c>
      <c r="L84" s="12">
        <f t="shared" si="36"/>
        <v>96.611788295315449</v>
      </c>
      <c r="M84" s="12">
        <f>K84-'Surv-rate CEA'!J82*'Unit cost and utilities'!$H$10-('Surv-rate CEA'!I81-'Surv-rate CEA'!I82)*'Unit cost and utilities'!$G$14</f>
        <v>90.954270512128232</v>
      </c>
      <c r="N84" s="12">
        <f t="shared" si="37"/>
        <v>79.655148384909978</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110.3162181659718</v>
      </c>
      <c r="T84" s="12">
        <f t="shared" si="40"/>
        <v>96.611788295315449</v>
      </c>
      <c r="U84" s="12">
        <f>S84-'Surv-rate CEA'!P82*'Unit cost and utilities'!$H$11-('Surv-rate CEA'!O81-'Surv-rate CEA'!O82)*'Unit cost and utilities'!$G$14</f>
        <v>90.954270512128232</v>
      </c>
      <c r="V84" s="12">
        <f t="shared" si="41"/>
        <v>79.655148384909978</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27.870008469626807</v>
      </c>
      <c r="AB84" s="12">
        <f t="shared" si="44"/>
        <v>24.407756201406706</v>
      </c>
      <c r="AC84" s="12">
        <f>AA84-'Surv-rate CEA'!V82*'Unit cost and utilities'!$H$6-('Surv-rate CEA'!U81-'Surv-rate CEA'!U82)*'Unit cost and utilities'!$G$14</f>
        <v>18.02704969778506</v>
      </c>
      <c r="AD84" s="12">
        <f t="shared" si="45"/>
        <v>15.787574464991614</v>
      </c>
      <c r="AE84" s="12">
        <f>'Surv-rate CEA'!Z82*'Unit cost and utilities'!$H$12+'Surv-rate CEA'!Y82*'Unit cost and utilities'!$H$12+('Surv-rate CEA'!X81-'Surv-rate CEA'!X82)*'Unit cost and utilities'!$G$14</f>
        <v>110.3162181659718</v>
      </c>
      <c r="AF84" s="12">
        <f t="shared" si="46"/>
        <v>96.611788295315449</v>
      </c>
      <c r="AG84" s="12">
        <f>AE84-'Surv-rate CEA'!Y82*'Unit cost and utilities'!$H$12-('Surv-rate CEA'!X81-'Surv-rate CEA'!X82)*'Unit cost and utilities'!$G$14</f>
        <v>90.954270512128232</v>
      </c>
      <c r="AH84" s="12">
        <f t="shared" si="47"/>
        <v>79.655148384909978</v>
      </c>
      <c r="AI84" s="12">
        <f>'Surv-rate CEA'!AC82*'Unit cost and utilities'!$H$5+'Surv-rate CEA'!AB82*'Unit cost and utilities'!$H$5+('Surv-rate CEA'!AA81-'Surv-rate CEA'!AA82)*'Unit cost and utilities'!$G$14</f>
        <v>78.819735628469374</v>
      </c>
      <c r="AJ84" s="12">
        <f t="shared" si="48"/>
        <v>69.028069839864358</v>
      </c>
      <c r="AK84" s="12">
        <f>AI84-'Surv-rate CEA'!AB82*'Unit cost and utilities'!$H$5-('Surv-rate CEA'!AA81-'Surv-rate CEA'!AA82)*'Unit cost and utilities'!$G$14</f>
        <v>4.877339557278404E-2</v>
      </c>
      <c r="AL84" s="12">
        <f t="shared" si="49"/>
        <v>4.2714344688938762E-2</v>
      </c>
      <c r="AM84" s="12">
        <f>'Surv-rate CEA'!AF82*'Unit cost and utilities'!$H$9+'Surv-rate CEA'!AE82*'Unit cost and utilities'!$H$9+('Surv-rate CEA'!AD81-'Surv-rate CEA'!AD82)*'Unit cost and utilities'!G91</f>
        <v>87.417097069209348</v>
      </c>
      <c r="AN84" s="12">
        <f t="shared" si="50"/>
        <v>76.557393063775308</v>
      </c>
      <c r="AO84" s="12">
        <f>AM84-'Surv-rate CEA'!AE82*'Unit cost and utilities'!$H$9-('Surv-rate CEA'!AD81-'Surv-rate CEA'!AD82)*'Unit cost and utilities'!G91</f>
        <v>87.417097069209348</v>
      </c>
      <c r="AP84" s="12">
        <f t="shared" si="51"/>
        <v>76.557393063775308</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5.7361471481825586</v>
      </c>
      <c r="AV84" s="12">
        <f t="shared" si="54"/>
        <v>5.0235535909799092</v>
      </c>
      <c r="AW84" s="12">
        <f>AU84-'Surv-rate CEA'!AK82*'Unit cost and utilities'!$H$8-('Surv-rate CEA'!AJ81-'Surv-rate CEA'!AJ82)*'Unit cost and utilities'!$G$14</f>
        <v>5.7194858006228806</v>
      </c>
      <c r="AX84" s="12">
        <f t="shared" si="55"/>
        <v>5.0089620593818225</v>
      </c>
      <c r="AY84" s="12">
        <f>'Surv-rate CEA'!AO82*'Unit cost and utilities'!$H$5+'Surv-rate CEA'!AN82*'Unit cost and utilities'!$H$5+('Surv-rate CEA'!AM81-'Surv-rate CEA'!AM82)*'Unit cost and utilities'!$G$14</f>
        <v>78.819735628469374</v>
      </c>
      <c r="AZ84" s="12">
        <f t="shared" si="56"/>
        <v>69.028069839864358</v>
      </c>
      <c r="BA84" s="12">
        <f>AY84-'Surv-rate CEA'!AN82*'Unit cost and utilities'!$H$5-('Surv-rate CEA'!AM81-'Surv-rate CEA'!AM82)*'Unit cost and utilities'!$G$14</f>
        <v>4.877339557278404E-2</v>
      </c>
      <c r="BB84" s="12">
        <f t="shared" si="57"/>
        <v>4.2714344688938762E-2</v>
      </c>
    </row>
    <row r="85" spans="1:54">
      <c r="A85" s="12">
        <v>80</v>
      </c>
      <c r="B85" s="12">
        <f t="shared" si="58"/>
        <v>4.5452054794520551</v>
      </c>
      <c r="C85" s="12">
        <f>'Surv-rate CEA'!D83*'Unit cost and utilities'!$H$7+'Surv-rate CEA'!E83*'Unit cost and utilities'!$H$7+'Unit cost and utilities'!$G$14*('Surv-rate CEA'!C82-'Surv-rate CEA'!C83)</f>
        <v>232.13312422344592</v>
      </c>
      <c r="D85" s="12">
        <f t="shared" si="32"/>
        <v>202.95011065005346</v>
      </c>
      <c r="E85" s="12">
        <f>C85-'Surv-rate CEA'!E83*'Unit cost and utilities'!$H$7-'Unit cost and utilities'!$G$14*('Surv-rate CEA'!C82-'Surv-rate CEA'!C83)</f>
        <v>225.82646500394111</v>
      </c>
      <c r="F85" s="12">
        <f t="shared" si="33"/>
        <v>197.43630390354778</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107.59481988687892</v>
      </c>
      <c r="L85" s="12">
        <f t="shared" si="36"/>
        <v>94.068352694014749</v>
      </c>
      <c r="M85" s="12">
        <f>K85-'Surv-rate CEA'!J83*'Unit cost and utilities'!$H$10-('Surv-rate CEA'!I82-'Surv-rate CEA'!I83)*'Unit cost and utilities'!$G$14</f>
        <v>89.022057326951682</v>
      </c>
      <c r="N85" s="12">
        <f t="shared" si="37"/>
        <v>77.830496811861025</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107.59481988687892</v>
      </c>
      <c r="T85" s="12">
        <f t="shared" si="40"/>
        <v>94.068352694014749</v>
      </c>
      <c r="U85" s="12">
        <f>S85-'Surv-rate CEA'!P83*'Unit cost and utilities'!$H$11-('Surv-rate CEA'!O82-'Surv-rate CEA'!O83)*'Unit cost and utilities'!$G$14</f>
        <v>89.022057326951682</v>
      </c>
      <c r="V85" s="12">
        <f t="shared" si="41"/>
        <v>77.830496811861025</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26.159078426857654</v>
      </c>
      <c r="AB85" s="12">
        <f t="shared" si="44"/>
        <v>22.870445047402541</v>
      </c>
      <c r="AC85" s="12">
        <f>AA85-'Surv-rate CEA'!V83*'Unit cost and utilities'!$H$6-('Surv-rate CEA'!U82-'Surv-rate CEA'!U83)*'Unit cost and utilities'!$G$14</f>
        <v>17.124648711881498</v>
      </c>
      <c r="AD85" s="12">
        <f t="shared" si="45"/>
        <v>14.971794148491533</v>
      </c>
      <c r="AE85" s="12">
        <f>'Surv-rate CEA'!Z83*'Unit cost and utilities'!$H$12+'Surv-rate CEA'!Y83*'Unit cost and utilities'!$H$12+('Surv-rate CEA'!X82-'Surv-rate CEA'!X83)*'Unit cost and utilities'!$G$14</f>
        <v>107.59481988687892</v>
      </c>
      <c r="AF85" s="12">
        <f t="shared" si="46"/>
        <v>94.068352694014749</v>
      </c>
      <c r="AG85" s="12">
        <f>AE85-'Surv-rate CEA'!Y83*'Unit cost and utilities'!$H$12-('Surv-rate CEA'!X82-'Surv-rate CEA'!X83)*'Unit cost and utilities'!$G$14</f>
        <v>89.022057326951682</v>
      </c>
      <c r="AH85" s="12">
        <f t="shared" si="47"/>
        <v>77.830496811861025</v>
      </c>
      <c r="AI85" s="12">
        <f>'Surv-rate CEA'!AC83*'Unit cost and utilities'!$H$5+'Surv-rate CEA'!AB83*'Unit cost and utilities'!$H$5+('Surv-rate CEA'!AA82-'Surv-rate CEA'!AA83)*'Unit cost and utilities'!$G$14</f>
        <v>74.456100874918207</v>
      </c>
      <c r="AJ85" s="12">
        <f t="shared" si="48"/>
        <v>65.095724540332384</v>
      </c>
      <c r="AK85" s="12">
        <f>AI85-'Surv-rate CEA'!AB83*'Unit cost and utilities'!$H$5-('Surv-rate CEA'!AA82-'Surv-rate CEA'!AA83)*'Unit cost and utilities'!$G$14</f>
        <v>4.2366690280219998E-2</v>
      </c>
      <c r="AL85" s="12">
        <f t="shared" si="49"/>
        <v>3.7040489197787421E-2</v>
      </c>
      <c r="AM85" s="12">
        <f>'Surv-rate CEA'!AF83*'Unit cost and utilities'!$H$9+'Surv-rate CEA'!AE83*'Unit cost and utilities'!$H$9+('Surv-rate CEA'!AD82-'Surv-rate CEA'!AD83)*'Unit cost and utilities'!G92</f>
        <v>85.260640463116317</v>
      </c>
      <c r="AN85" s="12">
        <f t="shared" si="50"/>
        <v>74.541952915895735</v>
      </c>
      <c r="AO85" s="12">
        <f>AM85-'Surv-rate CEA'!AE83*'Unit cost and utilities'!$H$9-('Surv-rate CEA'!AD82-'Surv-rate CEA'!AD83)*'Unit cost and utilities'!G92</f>
        <v>85.260640463116317</v>
      </c>
      <c r="AP85" s="12">
        <f t="shared" si="51"/>
        <v>74.541952915895735</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5.3669496310462206</v>
      </c>
      <c r="AV85" s="12">
        <f t="shared" si="54"/>
        <v>4.6922343595635816</v>
      </c>
      <c r="AW85" s="12">
        <f>AU85-'Surv-rate CEA'!AK83*'Unit cost and utilities'!$H$8-('Surv-rate CEA'!AJ82-'Surv-rate CEA'!AJ83)*'Unit cost and utilities'!$G$14</f>
        <v>5.3549884706869211</v>
      </c>
      <c r="AX85" s="12">
        <f t="shared" si="55"/>
        <v>4.6817769169795316</v>
      </c>
      <c r="AY85" s="12">
        <f>'Surv-rate CEA'!AO83*'Unit cost and utilities'!$H$5+'Surv-rate CEA'!AN83*'Unit cost and utilities'!$H$5+('Surv-rate CEA'!AM82-'Surv-rate CEA'!AM83)*'Unit cost and utilities'!$G$14</f>
        <v>74.456100874918207</v>
      </c>
      <c r="AZ85" s="12">
        <f t="shared" si="56"/>
        <v>65.095724540332384</v>
      </c>
      <c r="BA85" s="12">
        <f>AY85-'Surv-rate CEA'!AN83*'Unit cost and utilities'!$H$5-('Surv-rate CEA'!AM82-'Surv-rate CEA'!AM83)*'Unit cost and utilities'!$G$14</f>
        <v>4.2366690280219998E-2</v>
      </c>
      <c r="BB85" s="12">
        <f t="shared" si="57"/>
        <v>3.7040489197787421E-2</v>
      </c>
    </row>
    <row r="86" spans="1:54">
      <c r="A86" s="12">
        <v>81</v>
      </c>
      <c r="B86" s="12">
        <f t="shared" si="58"/>
        <v>4.602739726027397</v>
      </c>
      <c r="C86" s="12">
        <f>'Surv-rate CEA'!D84*'Unit cost and utilities'!$H$7+'Surv-rate CEA'!E84*'Unit cost and utilities'!$H$7+'Unit cost and utilities'!$G$14*('Surv-rate CEA'!C83-'Surv-rate CEA'!C84)</f>
        <v>229.33740654098139</v>
      </c>
      <c r="D86" s="12">
        <f t="shared" si="32"/>
        <v>200.16516222055361</v>
      </c>
      <c r="E86" s="12">
        <f>C86-'Surv-rate CEA'!E84*'Unit cost and utilities'!$H$7-'Unit cost and utilities'!$G$14*('Surv-rate CEA'!C83-'Surv-rate CEA'!C84)</f>
        <v>223.60188554870874</v>
      </c>
      <c r="F86" s="12">
        <f t="shared" si="33"/>
        <v>195.15921265849428</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104.96262728514972</v>
      </c>
      <c r="L86" s="12">
        <f t="shared" si="36"/>
        <v>91.611140260597438</v>
      </c>
      <c r="M86" s="12">
        <f>K86-'Surv-rate CEA'!J84*'Unit cost and utilities'!$H$10-('Surv-rate CEA'!I83-'Surv-rate CEA'!I84)*'Unit cost and utilities'!$G$14</f>
        <v>87.146575268095788</v>
      </c>
      <c r="N86" s="12">
        <f t="shared" si="37"/>
        <v>76.061330938557461</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104.96262728514972</v>
      </c>
      <c r="T86" s="12">
        <f t="shared" si="40"/>
        <v>91.611140260597438</v>
      </c>
      <c r="U86" s="12">
        <f>S86-'Surv-rate CEA'!P84*'Unit cost and utilities'!$H$11-('Surv-rate CEA'!O83-'Surv-rate CEA'!O84)*'Unit cost and utilities'!$G$14</f>
        <v>87.146575268095788</v>
      </c>
      <c r="V86" s="12">
        <f t="shared" si="41"/>
        <v>76.061330938557461</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24.612148688962975</v>
      </c>
      <c r="AB86" s="12">
        <f t="shared" si="44"/>
        <v>21.481426903824001</v>
      </c>
      <c r="AC86" s="12">
        <f>AA86-'Surv-rate CEA'!V84*'Unit cost and utilities'!$H$6-('Surv-rate CEA'!U83-'Surv-rate CEA'!U84)*'Unit cost and utilities'!$G$14</f>
        <v>16.271551487781103</v>
      </c>
      <c r="AD86" s="12">
        <f t="shared" si="45"/>
        <v>14.201772803904916</v>
      </c>
      <c r="AE86" s="12">
        <f>'Surv-rate CEA'!Z84*'Unit cost and utilities'!$H$12+'Surv-rate CEA'!Y84*'Unit cost and utilities'!$H$12+('Surv-rate CEA'!X83-'Surv-rate CEA'!X84)*'Unit cost and utilities'!$G$14</f>
        <v>104.96262728514972</v>
      </c>
      <c r="AF86" s="12">
        <f t="shared" si="46"/>
        <v>91.611140260597438</v>
      </c>
      <c r="AG86" s="12">
        <f>AE86-'Surv-rate CEA'!Y84*'Unit cost and utilities'!$H$12-('Surv-rate CEA'!X83-'Surv-rate CEA'!X84)*'Unit cost and utilities'!$G$14</f>
        <v>87.146575268095788</v>
      </c>
      <c r="AH86" s="12">
        <f t="shared" si="47"/>
        <v>76.061330938557461</v>
      </c>
      <c r="AI86" s="12">
        <f>'Surv-rate CEA'!AC84*'Unit cost and utilities'!$H$5+'Surv-rate CEA'!AB84*'Unit cost and utilities'!$H$5+('Surv-rate CEA'!AA83-'Surv-rate CEA'!AA84)*'Unit cost and utilities'!$G$14</f>
        <v>70.333998539947729</v>
      </c>
      <c r="AJ86" s="12">
        <f t="shared" si="48"/>
        <v>61.387352546227909</v>
      </c>
      <c r="AK86" s="12">
        <f>AI86-'Surv-rate CEA'!AB84*'Unit cost and utilities'!$H$5-('Surv-rate CEA'!AA83-'Surv-rate CEA'!AA84)*'Unit cost and utilities'!$G$14</f>
        <v>3.6822963349642635E-2</v>
      </c>
      <c r="AL86" s="12">
        <f t="shared" si="49"/>
        <v>3.2138997922284508E-2</v>
      </c>
      <c r="AM86" s="12">
        <f>'Surv-rate CEA'!AF84*'Unit cost and utilities'!$H$9+'Surv-rate CEA'!AE84*'Unit cost and utilities'!$H$9+('Surv-rate CEA'!AD83-'Surv-rate CEA'!AD84)*'Unit cost and utilities'!G93</f>
        <v>83.172928472581859</v>
      </c>
      <c r="AN86" s="12">
        <f t="shared" si="50"/>
        <v>72.593141132856942</v>
      </c>
      <c r="AO86" s="12">
        <f>AM86-'Surv-rate CEA'!AE84*'Unit cost and utilities'!$H$9-('Surv-rate CEA'!AD83-'Surv-rate CEA'!AD84)*'Unit cost and utilities'!G93</f>
        <v>83.172928472581859</v>
      </c>
      <c r="AP86" s="12">
        <f t="shared" si="51"/>
        <v>72.593141132856942</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5.0238964496251564</v>
      </c>
      <c r="AV86" s="12">
        <f t="shared" si="54"/>
        <v>4.3848452940396605</v>
      </c>
      <c r="AW86" s="12">
        <f>AU86-'Surv-rate CEA'!AK84*'Unit cost and utilities'!$H$8-('Surv-rate CEA'!AJ83-'Surv-rate CEA'!AJ84)*'Unit cost and utilities'!$G$14</f>
        <v>5.0153593362285491</v>
      </c>
      <c r="AX86" s="12">
        <f t="shared" si="55"/>
        <v>4.3773941210552758</v>
      </c>
      <c r="AY86" s="12">
        <f>'Surv-rate CEA'!AO84*'Unit cost and utilities'!$H$5+'Surv-rate CEA'!AN84*'Unit cost and utilities'!$H$5+('Surv-rate CEA'!AM83-'Surv-rate CEA'!AM84)*'Unit cost and utilities'!$G$14</f>
        <v>70.333998539947729</v>
      </c>
      <c r="AZ86" s="12">
        <f t="shared" si="56"/>
        <v>61.387352546227909</v>
      </c>
      <c r="BA86" s="12">
        <f>AY86-'Surv-rate CEA'!AN84*'Unit cost and utilities'!$H$5-('Surv-rate CEA'!AM83-'Surv-rate CEA'!AM84)*'Unit cost and utilities'!$G$14</f>
        <v>3.6822963349642635E-2</v>
      </c>
      <c r="BB86" s="12">
        <f t="shared" si="57"/>
        <v>3.2138997922284508E-2</v>
      </c>
    </row>
    <row r="87" spans="1:54">
      <c r="A87" s="12">
        <v>82</v>
      </c>
      <c r="B87" s="12">
        <f t="shared" si="58"/>
        <v>4.6602739726027398</v>
      </c>
      <c r="C87" s="12">
        <f>'Surv-rate CEA'!D85*'Unit cost and utilities'!$H$7+'Surv-rate CEA'!E85*'Unit cost and utilities'!$H$7+'Unit cost and utilities'!$G$14*('Surv-rate CEA'!C84-'Surv-rate CEA'!C85)</f>
        <v>226.63221359480522</v>
      </c>
      <c r="D87" s="12">
        <f t="shared" si="32"/>
        <v>197.46796770565493</v>
      </c>
      <c r="E87" s="12">
        <f>C87-'Surv-rate CEA'!E85*'Unit cost and utilities'!$H$7-'Unit cost and utilities'!$G$14*('Surv-rate CEA'!C84-'Surv-rate CEA'!C85)</f>
        <v>221.42066548824607</v>
      </c>
      <c r="F87" s="12">
        <f t="shared" si="33"/>
        <v>192.92706949494232</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102.41614266825869</v>
      </c>
      <c r="L87" s="12">
        <f t="shared" si="36"/>
        <v>89.23668543039382</v>
      </c>
      <c r="M87" s="12">
        <f>K87-'Surv-rate CEA'!J85*'Unit cost and utilities'!$H$10-('Surv-rate CEA'!I84-'Surv-rate CEA'!I85)*'Unit cost and utilities'!$G$14</f>
        <v>85.325669466400996</v>
      </c>
      <c r="N87" s="12">
        <f t="shared" si="37"/>
        <v>74.345505766356197</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102.41614266825869</v>
      </c>
      <c r="T87" s="12">
        <f t="shared" si="40"/>
        <v>89.23668543039382</v>
      </c>
      <c r="U87" s="12">
        <f>S87-'Surv-rate CEA'!P85*'Unit cost and utilities'!$H$11-('Surv-rate CEA'!O84-'Surv-rate CEA'!O85)*'Unit cost and utilities'!$G$14</f>
        <v>85.325669466400996</v>
      </c>
      <c r="V87" s="12">
        <f t="shared" si="41"/>
        <v>74.345505766356197</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23.160162855932168</v>
      </c>
      <c r="AB87" s="12">
        <f t="shared" si="44"/>
        <v>20.179789176262769</v>
      </c>
      <c r="AC87" s="12">
        <f>AA87-'Surv-rate CEA'!V85*'Unit cost and utilities'!$H$6-('Surv-rate CEA'!U84-'Surv-rate CEA'!U85)*'Unit cost and utilities'!$G$14</f>
        <v>15.464841757898837</v>
      </c>
      <c r="AD87" s="12">
        <f t="shared" si="45"/>
        <v>13.474743172573547</v>
      </c>
      <c r="AE87" s="12">
        <f>'Surv-rate CEA'!Z85*'Unit cost and utilities'!$H$12+'Surv-rate CEA'!Y85*'Unit cost and utilities'!$H$12+('Surv-rate CEA'!X84-'Surv-rate CEA'!X85)*'Unit cost and utilities'!$G$14</f>
        <v>102.41614266825869</v>
      </c>
      <c r="AF87" s="12">
        <f t="shared" si="46"/>
        <v>89.23668543039382</v>
      </c>
      <c r="AG87" s="12">
        <f>AE87-'Surv-rate CEA'!Y85*'Unit cost and utilities'!$H$12-('Surv-rate CEA'!X84-'Surv-rate CEA'!X85)*'Unit cost and utilities'!$G$14</f>
        <v>85.325669466400996</v>
      </c>
      <c r="AH87" s="12">
        <f t="shared" si="47"/>
        <v>74.345505766356197</v>
      </c>
      <c r="AI87" s="12">
        <f>'Surv-rate CEA'!AC85*'Unit cost and utilities'!$H$5+'Surv-rate CEA'!AB85*'Unit cost and utilities'!$H$5+('Surv-rate CEA'!AA84-'Surv-rate CEA'!AA85)*'Unit cost and utilities'!$G$14</f>
        <v>66.440103663531374</v>
      </c>
      <c r="AJ87" s="12">
        <f t="shared" si="48"/>
        <v>57.890235622228893</v>
      </c>
      <c r="AK87" s="12">
        <f>AI87-'Surv-rate CEA'!AB85*'Unit cost and utilities'!$H$5-('Surv-rate CEA'!AA84-'Surv-rate CEA'!AA85)*'Unit cost and utilities'!$G$14</f>
        <v>3.2023154899514239E-2</v>
      </c>
      <c r="AL87" s="12">
        <f t="shared" si="49"/>
        <v>2.7902243980356241E-2</v>
      </c>
      <c r="AM87" s="12">
        <f>'Surv-rate CEA'!AF85*'Unit cost and utilities'!$H$9+'Surv-rate CEA'!AE85*'Unit cost and utilities'!$H$9+('Surv-rate CEA'!AD84-'Surv-rate CEA'!AD85)*'Unit cost and utilities'!G94</f>
        <v>81.151249658892155</v>
      </c>
      <c r="AN87" s="12">
        <f t="shared" si="50"/>
        <v>70.708272635796959</v>
      </c>
      <c r="AO87" s="12">
        <f>AM87-'Surv-rate CEA'!AE85*'Unit cost and utilities'!$H$9-('Surv-rate CEA'!AD84-'Surv-rate CEA'!AD85)*'Unit cost and utilities'!G94</f>
        <v>81.151249658892155</v>
      </c>
      <c r="AP87" s="12">
        <f t="shared" si="51"/>
        <v>70.708272635796959</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4.7048496211756312</v>
      </c>
      <c r="AV87" s="12">
        <f t="shared" si="54"/>
        <v>4.0994043976260572</v>
      </c>
      <c r="AW87" s="12">
        <f>AU87-'Surv-rate CEA'!AK85*'Unit cost and utilities'!$H$8-('Surv-rate CEA'!AJ84-'Surv-rate CEA'!AJ85)*'Unit cost and utilities'!$G$14</f>
        <v>4.6987918352113365</v>
      </c>
      <c r="AX87" s="12">
        <f t="shared" si="55"/>
        <v>4.0941261599731176</v>
      </c>
      <c r="AY87" s="12">
        <f>'Surv-rate CEA'!AO85*'Unit cost and utilities'!$H$5+'Surv-rate CEA'!AN85*'Unit cost and utilities'!$H$5+('Surv-rate CEA'!AM84-'Surv-rate CEA'!AM85)*'Unit cost and utilities'!$G$14</f>
        <v>66.440103663531374</v>
      </c>
      <c r="AZ87" s="12">
        <f t="shared" si="56"/>
        <v>57.890235622228893</v>
      </c>
      <c r="BA87" s="12">
        <f>AY87-'Surv-rate CEA'!AN85*'Unit cost and utilities'!$H$5-('Surv-rate CEA'!AM84-'Surv-rate CEA'!AM85)*'Unit cost and utilities'!$G$14</f>
        <v>3.2023154899514239E-2</v>
      </c>
      <c r="BB87" s="12">
        <f t="shared" si="57"/>
        <v>2.7902243980356241E-2</v>
      </c>
    </row>
    <row r="88" spans="1:54">
      <c r="A88" s="12">
        <v>83</v>
      </c>
      <c r="B88" s="12">
        <f t="shared" si="58"/>
        <v>4.7178082191780826</v>
      </c>
      <c r="C88" s="12">
        <f>'Surv-rate CEA'!D86*'Unit cost and utilities'!$H$7+'Surv-rate CEA'!E86*'Unit cost and utilities'!$H$7+'Unit cost and utilities'!$G$14*('Surv-rate CEA'!C85-'Surv-rate CEA'!C86)</f>
        <v>224.01281992624769</v>
      </c>
      <c r="D88" s="12">
        <f t="shared" si="32"/>
        <v>194.85399253338741</v>
      </c>
      <c r="E88" s="12">
        <f>C88-'Surv-rate CEA'!E86*'Unit cost and utilities'!$H$7-'Unit cost and utilities'!$G$14*('Surv-rate CEA'!C85-'Surv-rate CEA'!C86)</f>
        <v>219.28148839878108</v>
      </c>
      <c r="F88" s="12">
        <f t="shared" si="33"/>
        <v>190.73851897062664</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99.95202458107039</v>
      </c>
      <c r="L88" s="12">
        <f t="shared" si="36"/>
        <v>86.941680649477973</v>
      </c>
      <c r="M88" s="12">
        <f>K88-'Surv-rate CEA'!J86*'Unit cost and utilities'!$H$10-('Surv-rate CEA'!I85-'Surv-rate CEA'!I86)*'Unit cost and utilities'!$G$14</f>
        <v>83.55728608525942</v>
      </c>
      <c r="N88" s="12">
        <f t="shared" si="37"/>
        <v>72.68097783121361</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99.95202458107039</v>
      </c>
      <c r="T88" s="12">
        <f t="shared" si="40"/>
        <v>86.941680649477973</v>
      </c>
      <c r="U88" s="12">
        <f>S88-'Surv-rate CEA'!P86*'Unit cost and utilities'!$H$11-('Surv-rate CEA'!O85-'Surv-rate CEA'!O86)*'Unit cost and utilities'!$G$14</f>
        <v>83.55728608525942</v>
      </c>
      <c r="V88" s="12">
        <f t="shared" si="41"/>
        <v>72.68097783121361</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21.797430718367302</v>
      </c>
      <c r="AB88" s="12">
        <f t="shared" si="44"/>
        <v>18.960148815778162</v>
      </c>
      <c r="AC88" s="12">
        <f>AA88-'Surv-rate CEA'!V86*'Unit cost and utilities'!$H$6-('Surv-rate CEA'!U85-'Surv-rate CEA'!U86)*'Unit cost and utilities'!$G$14</f>
        <v>14.701788514991925</v>
      </c>
      <c r="AD88" s="12">
        <f t="shared" si="45"/>
        <v>12.788117173252989</v>
      </c>
      <c r="AE88" s="12">
        <f>'Surv-rate CEA'!Z86*'Unit cost and utilities'!$H$12+'Surv-rate CEA'!Y86*'Unit cost and utilities'!$H$12+('Surv-rate CEA'!X85-'Surv-rate CEA'!X86)*'Unit cost and utilities'!$G$14</f>
        <v>99.95202458107039</v>
      </c>
      <c r="AF88" s="12">
        <f t="shared" si="46"/>
        <v>86.941680649477973</v>
      </c>
      <c r="AG88" s="12">
        <f>AE88-'Surv-rate CEA'!Y86*'Unit cost and utilities'!$H$12-('Surv-rate CEA'!X85-'Surv-rate CEA'!X86)*'Unit cost and utilities'!$G$14</f>
        <v>83.55728608525942</v>
      </c>
      <c r="AH88" s="12">
        <f t="shared" si="47"/>
        <v>72.68097783121361</v>
      </c>
      <c r="AI88" s="12">
        <f>'Surv-rate CEA'!AC86*'Unit cost and utilities'!$H$5+'Surv-rate CEA'!AB86*'Unit cost and utilities'!$H$5+('Surv-rate CEA'!AA85-'Surv-rate CEA'!AA86)*'Unit cost and utilities'!$G$14</f>
        <v>62.761820047152703</v>
      </c>
      <c r="AJ88" s="12">
        <f t="shared" si="48"/>
        <v>54.592372074401858</v>
      </c>
      <c r="AK88" s="12">
        <f>AI88-'Surv-rate CEA'!AB86*'Unit cost and utilities'!$H$5-('Surv-rate CEA'!AA85-'Surv-rate CEA'!AA86)*'Unit cost and utilities'!$G$14</f>
        <v>2.7865008791108536E-2</v>
      </c>
      <c r="AL88" s="12">
        <f t="shared" si="49"/>
        <v>2.4237935207070026E-2</v>
      </c>
      <c r="AM88" s="12">
        <f>'Surv-rate CEA'!AF86*'Unit cost and utilities'!$H$9+'Surv-rate CEA'!AE86*'Unit cost and utilities'!$H$9+('Surv-rate CEA'!AD85-'Surv-rate CEA'!AD86)*'Unit cost and utilities'!G95</f>
        <v>79.193020606161696</v>
      </c>
      <c r="AN88" s="12">
        <f t="shared" si="50"/>
        <v>68.884790839068216</v>
      </c>
      <c r="AO88" s="12">
        <f>AM88-'Surv-rate CEA'!AE86*'Unit cost and utilities'!$H$9-('Surv-rate CEA'!AD85-'Surv-rate CEA'!AD86)*'Unit cost and utilities'!G95</f>
        <v>79.193020606161696</v>
      </c>
      <c r="AP88" s="12">
        <f t="shared" si="51"/>
        <v>68.884790839068216</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4.4078917897688878</v>
      </c>
      <c r="AV88" s="12">
        <f t="shared" si="54"/>
        <v>3.8341346453938789</v>
      </c>
      <c r="AW88" s="12">
        <f>AU88-'Surv-rate CEA'!AK86*'Unit cost and utilities'!$H$8-('Surv-rate CEA'!AJ85-'Surv-rate CEA'!AJ86)*'Unit cost and utilities'!$G$14</f>
        <v>4.4036183997620242</v>
      </c>
      <c r="AX88" s="12">
        <f t="shared" si="55"/>
        <v>3.8304175049875226</v>
      </c>
      <c r="AY88" s="12">
        <f>'Surv-rate CEA'!AO86*'Unit cost and utilities'!$H$5+'Surv-rate CEA'!AN86*'Unit cost and utilities'!$H$5+('Surv-rate CEA'!AM85-'Surv-rate CEA'!AM86)*'Unit cost and utilities'!$G$14</f>
        <v>62.761820047152703</v>
      </c>
      <c r="AZ88" s="12">
        <f t="shared" si="56"/>
        <v>54.592372074401858</v>
      </c>
      <c r="BA88" s="12">
        <f>AY88-'Surv-rate CEA'!AN86*'Unit cost and utilities'!$H$5-('Surv-rate CEA'!AM85-'Surv-rate CEA'!AM86)*'Unit cost and utilities'!$G$14</f>
        <v>2.7865008791108536E-2</v>
      </c>
      <c r="BB88" s="12">
        <f t="shared" si="57"/>
        <v>2.4237935207070026E-2</v>
      </c>
    </row>
    <row r="89" spans="1:54">
      <c r="A89" s="12">
        <v>84</v>
      </c>
      <c r="B89" s="12">
        <f t="shared" si="58"/>
        <v>4.7753424657534245</v>
      </c>
      <c r="C89" s="12">
        <f>'Surv-rate CEA'!D87*'Unit cost and utilities'!$H$7+'Surv-rate CEA'!E87*'Unit cost and utilities'!$H$7+'Unit cost and utilities'!$G$14*('Surv-rate CEA'!C86-'Surv-rate CEA'!C87)</f>
        <v>221.47475043723696</v>
      </c>
      <c r="D89" s="12">
        <f t="shared" si="32"/>
        <v>192.31894888721939</v>
      </c>
      <c r="E89" s="12">
        <f>C89-'Surv-rate CEA'!E87*'Unit cost and utilities'!$H$7-'Unit cost and utilities'!$G$14*('Surv-rate CEA'!C86-'Surv-rate CEA'!C87)</f>
        <v>217.18309258847302</v>
      </c>
      <c r="F89" s="12">
        <f t="shared" si="33"/>
        <v>188.59226164712354</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97.567079957979928</v>
      </c>
      <c r="L89" s="12">
        <f t="shared" si="36"/>
        <v>84.722968313408074</v>
      </c>
      <c r="M89" s="12">
        <f>K89-'Surv-rate CEA'!J87*'Unit cost and utilities'!$H$10-('Surv-rate CEA'!I86-'Surv-rate CEA'!I87)*'Unit cost and utilities'!$G$14</f>
        <v>81.839466671142958</v>
      </c>
      <c r="N89" s="12">
        <f t="shared" si="37"/>
        <v>71.065799494580048</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97.567079957979928</v>
      </c>
      <c r="T89" s="12">
        <f t="shared" si="40"/>
        <v>84.722968313408074</v>
      </c>
      <c r="U89" s="12">
        <f>S89-'Surv-rate CEA'!P87*'Unit cost and utilities'!$H$11-('Surv-rate CEA'!O86-'Surv-rate CEA'!O87)*'Unit cost and utilities'!$G$14</f>
        <v>81.839466671142958</v>
      </c>
      <c r="V89" s="12">
        <f t="shared" si="41"/>
        <v>71.065799494580048</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20.518574740050472</v>
      </c>
      <c r="AB89" s="12">
        <f t="shared" si="44"/>
        <v>17.817429385877709</v>
      </c>
      <c r="AC89" s="12">
        <f>AA89-'Surv-rate CEA'!V87*'Unit cost and utilities'!$H$6-('Surv-rate CEA'!U86-'Surv-rate CEA'!U87)*'Unit cost and utilities'!$G$14</f>
        <v>13.979833474506169</v>
      </c>
      <c r="AD89" s="12">
        <f t="shared" si="45"/>
        <v>12.139473570362147</v>
      </c>
      <c r="AE89" s="12">
        <f>'Surv-rate CEA'!Z87*'Unit cost and utilities'!$H$12+'Surv-rate CEA'!Y87*'Unit cost and utilities'!$H$12+('Surv-rate CEA'!X86-'Surv-rate CEA'!X87)*'Unit cost and utilities'!$G$14</f>
        <v>97.567079957979928</v>
      </c>
      <c r="AF89" s="12">
        <f t="shared" si="46"/>
        <v>84.722968313408074</v>
      </c>
      <c r="AG89" s="12">
        <f>AE89-'Surv-rate CEA'!Y87*'Unit cost and utilities'!$H$12-('Surv-rate CEA'!X86-'Surv-rate CEA'!X87)*'Unit cost and utilities'!$G$14</f>
        <v>81.839466671142958</v>
      </c>
      <c r="AH89" s="12">
        <f t="shared" si="47"/>
        <v>71.065799494580048</v>
      </c>
      <c r="AI89" s="12">
        <f>'Surv-rate CEA'!AC87*'Unit cost and utilities'!$H$5+'Surv-rate CEA'!AB87*'Unit cost and utilities'!$H$5+('Surv-rate CEA'!AA86-'Surv-rate CEA'!AA87)*'Unit cost and utilities'!$G$14</f>
        <v>59.287241131293236</v>
      </c>
      <c r="AJ89" s="12">
        <f t="shared" si="48"/>
        <v>51.48243704658617</v>
      </c>
      <c r="AK89" s="12">
        <f>AI89-'Surv-rate CEA'!AB87*'Unit cost and utilities'!$H$5-('Surv-rate CEA'!AA86-'Surv-rate CEA'!AA87)*'Unit cost and utilities'!$G$14</f>
        <v>2.4260649497131581E-2</v>
      </c>
      <c r="AL89" s="12">
        <f t="shared" si="49"/>
        <v>2.1066882799950663E-2</v>
      </c>
      <c r="AM89" s="12">
        <f>'Surv-rate CEA'!AF87*'Unit cost and utilities'!$H$9+'Surv-rate CEA'!AE87*'Unit cost and utilities'!$H$9+('Surv-rate CEA'!AD86-'Surv-rate CEA'!AD87)*'Unit cost and utilities'!G96</f>
        <v>77.295778868393711</v>
      </c>
      <c r="AN89" s="12">
        <f t="shared" si="50"/>
        <v>67.120260508437028</v>
      </c>
      <c r="AO89" s="12">
        <f>AM89-'Surv-rate CEA'!AE87*'Unit cost and utilities'!$H$9-('Surv-rate CEA'!AD86-'Surv-rate CEA'!AD87)*'Unit cost and utilities'!G96</f>
        <v>77.295778868393711</v>
      </c>
      <c r="AP89" s="12">
        <f t="shared" si="51"/>
        <v>67.120260508437028</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4.1312961277286435</v>
      </c>
      <c r="AV89" s="12">
        <f t="shared" si="54"/>
        <v>3.5874361626237423</v>
      </c>
      <c r="AW89" s="12">
        <f>AU89-'Surv-rate CEA'!AK87*'Unit cost and utilities'!$H$8-('Surv-rate CEA'!AJ86-'Surv-rate CEA'!AJ87)*'Unit cost and utilities'!$G$14</f>
        <v>4.128299191743217</v>
      </c>
      <c r="AX89" s="12">
        <f t="shared" si="55"/>
        <v>3.5848337550018279</v>
      </c>
      <c r="AY89" s="12">
        <f>'Surv-rate CEA'!AO87*'Unit cost and utilities'!$H$5+'Surv-rate CEA'!AN87*'Unit cost and utilities'!$H$5+('Surv-rate CEA'!AM86-'Surv-rate CEA'!AM87)*'Unit cost and utilities'!$G$14</f>
        <v>59.287241131293236</v>
      </c>
      <c r="AZ89" s="12">
        <f t="shared" si="56"/>
        <v>51.48243704658617</v>
      </c>
      <c r="BA89" s="12">
        <f>AY89-'Surv-rate CEA'!AN87*'Unit cost and utilities'!$H$5-('Surv-rate CEA'!AM86-'Surv-rate CEA'!AM87)*'Unit cost and utilities'!$G$14</f>
        <v>2.4260649497131581E-2</v>
      </c>
      <c r="BB89" s="12">
        <f t="shared" si="57"/>
        <v>2.1066882799950663E-2</v>
      </c>
    </row>
    <row r="90" spans="1:54">
      <c r="A90" s="12">
        <v>85</v>
      </c>
      <c r="B90" s="12">
        <f t="shared" si="58"/>
        <v>4.8328767123287673</v>
      </c>
      <c r="C90" s="12">
        <f>'Surv-rate CEA'!D88*'Unit cost and utilities'!$H$7+'Surv-rate CEA'!E88*'Unit cost and utilities'!$H$7+'Unit cost and utilities'!$G$14*('Surv-rate CEA'!C87-'Surv-rate CEA'!C88)</f>
        <v>219.01377162785593</v>
      </c>
      <c r="D90" s="12">
        <f t="shared" si="32"/>
        <v>189.8587861403673</v>
      </c>
      <c r="E90" s="12">
        <f>C90-'Surv-rate CEA'!E88*'Unit cost and utilities'!$H$7-'Unit cost and utilities'!$G$14*('Surv-rate CEA'!C87-'Surv-rate CEA'!C88)</f>
        <v>215.12426820921814</v>
      </c>
      <c r="F90" s="12">
        <f t="shared" si="33"/>
        <v>186.48705114734526</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95.25825672077049</v>
      </c>
      <c r="L90" s="12">
        <f t="shared" si="36"/>
        <v>82.57753316802247</v>
      </c>
      <c r="M90" s="12">
        <f>K90-'Surv-rate CEA'!J88*'Unit cost and utilities'!$H$10-('Surv-rate CEA'!I87-'Surv-rate CEA'!I88)*'Unit cost and utilities'!$G$14</f>
        <v>80.170342871237281</v>
      </c>
      <c r="N90" s="12">
        <f t="shared" si="37"/>
        <v>69.49811360654283</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95.25825672077049</v>
      </c>
      <c r="T90" s="12">
        <f t="shared" si="40"/>
        <v>82.57753316802247</v>
      </c>
      <c r="U90" s="12">
        <f>S90-'Surv-rate CEA'!P88*'Unit cost and utilities'!$H$11-('Surv-rate CEA'!O87-'Surv-rate CEA'!O88)*'Unit cost and utilities'!$G$14</f>
        <v>80.170342871237281</v>
      </c>
      <c r="V90" s="12">
        <f t="shared" si="41"/>
        <v>69.49811360654283</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19.318515626525151</v>
      </c>
      <c r="AB90" s="12">
        <f t="shared" si="44"/>
        <v>16.746846098418057</v>
      </c>
      <c r="AC90" s="12">
        <f>AA90-'Surv-rate CEA'!V88*'Unit cost and utilities'!$H$6-('Surv-rate CEA'!U87-'Surv-rate CEA'!U88)*'Unit cost and utilities'!$G$14</f>
        <v>13.296579432921256</v>
      </c>
      <c r="AD90" s="12">
        <f t="shared" si="45"/>
        <v>11.526546537187347</v>
      </c>
      <c r="AE90" s="12">
        <f>'Surv-rate CEA'!Z88*'Unit cost and utilities'!$H$12+'Surv-rate CEA'!Y88*'Unit cost and utilities'!$H$12+('Surv-rate CEA'!X87-'Surv-rate CEA'!X88)*'Unit cost and utilities'!$G$14</f>
        <v>95.25825672077049</v>
      </c>
      <c r="AF90" s="12">
        <f t="shared" si="46"/>
        <v>82.57753316802247</v>
      </c>
      <c r="AG90" s="12">
        <f>AE90-'Surv-rate CEA'!Y88*'Unit cost and utilities'!$H$12-('Surv-rate CEA'!X87-'Surv-rate CEA'!X88)*'Unit cost and utilities'!$G$14</f>
        <v>80.170342871237281</v>
      </c>
      <c r="AH90" s="12">
        <f t="shared" si="47"/>
        <v>69.49811360654283</v>
      </c>
      <c r="AI90" s="12">
        <f>'Surv-rate CEA'!AC88*'Unit cost and utilities'!$H$5+'Surv-rate CEA'!AB88*'Unit cost and utilities'!$H$5+('Surv-rate CEA'!AA87-'Surv-rate CEA'!AA88)*'Unit cost and utilities'!$G$14</f>
        <v>56.005112893241467</v>
      </c>
      <c r="AJ90" s="12">
        <f t="shared" si="48"/>
        <v>48.549744943128779</v>
      </c>
      <c r="AK90" s="12">
        <f>AI90-'Surv-rate CEA'!AB88*'Unit cost and utilities'!$H$5-('Surv-rate CEA'!AA87-'Surv-rate CEA'!AA88)*'Unit cost and utilities'!$G$14</f>
        <v>2.1134515507740481E-2</v>
      </c>
      <c r="AL90" s="12">
        <f t="shared" si="49"/>
        <v>1.8321101135057687E-2</v>
      </c>
      <c r="AM90" s="12">
        <f>'Surv-rate CEA'!AF88*'Unit cost and utilities'!$H$9+'Surv-rate CEA'!AE88*'Unit cost and utilities'!$H$9+('Surv-rate CEA'!AD87-'Surv-rate CEA'!AD88)*'Unit cost and utilities'!G97</f>
        <v>75.457176360769239</v>
      </c>
      <c r="AN90" s="12">
        <f t="shared" si="50"/>
        <v>65.412361071878564</v>
      </c>
      <c r="AO90" s="12">
        <f>AM90-'Surv-rate CEA'!AE88*'Unit cost and utilities'!$H$9-('Surv-rate CEA'!AD87-'Surv-rate CEA'!AD88)*'Unit cost and utilities'!G97</f>
        <v>75.457176360769239</v>
      </c>
      <c r="AP90" s="12">
        <f t="shared" si="51"/>
        <v>65.412361071878564</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3.8735011835537283</v>
      </c>
      <c r="AV90" s="12">
        <f t="shared" si="54"/>
        <v>3.3578629661352792</v>
      </c>
      <c r="AW90" s="12">
        <f>AU90-'Surv-rate CEA'!AK88*'Unit cost and utilities'!$H$8-('Surv-rate CEA'!AJ87-'Surv-rate CEA'!AJ88)*'Unit cost and utilities'!$G$14</f>
        <v>3.8714117943714599</v>
      </c>
      <c r="AX90" s="12">
        <f t="shared" si="55"/>
        <v>3.3560517152218234</v>
      </c>
      <c r="AY90" s="12">
        <f>'Surv-rate CEA'!AO88*'Unit cost and utilities'!$H$5+'Surv-rate CEA'!AN88*'Unit cost and utilities'!$H$5+('Surv-rate CEA'!AM87-'Surv-rate CEA'!AM88)*'Unit cost and utilities'!$G$14</f>
        <v>56.005112893241467</v>
      </c>
      <c r="AZ90" s="12">
        <f t="shared" si="56"/>
        <v>48.549744943128779</v>
      </c>
      <c r="BA90" s="12">
        <f>AY90-'Surv-rate CEA'!AN88*'Unit cost and utilities'!$H$5-('Surv-rate CEA'!AM87-'Surv-rate CEA'!AM88)*'Unit cost and utilities'!$G$14</f>
        <v>2.1134515507740481E-2</v>
      </c>
      <c r="BB90" s="12">
        <f t="shared" si="57"/>
        <v>1.8321101135057687E-2</v>
      </c>
    </row>
    <row r="91" spans="1:54">
      <c r="A91" s="12">
        <v>86</v>
      </c>
      <c r="B91" s="12">
        <f t="shared" si="58"/>
        <v>4.8904109589041092</v>
      </c>
      <c r="C91" s="12">
        <f>'Surv-rate CEA'!D89*'Unit cost and utilities'!$H$7+'Surv-rate CEA'!E89*'Unit cost and utilities'!$H$7+'Unit cost and utilities'!$G$14*('Surv-rate CEA'!C88-'Surv-rate CEA'!C89)</f>
        <v>216.62588256546402</v>
      </c>
      <c r="D91" s="12">
        <f t="shared" si="32"/>
        <v>187.46968114507118</v>
      </c>
      <c r="E91" s="12">
        <f>C91-'Surv-rate CEA'!E89*'Unit cost and utilities'!$H$7-'Unit cost and utilities'!$G$14*('Surv-rate CEA'!C88-'Surv-rate CEA'!C89)</f>
        <v>213.10385455269846</v>
      </c>
      <c r="F91" s="12">
        <f t="shared" si="33"/>
        <v>184.42169140018169</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93.022636793287234</v>
      </c>
      <c r="L91" s="12">
        <f t="shared" si="36"/>
        <v>80.502495142247398</v>
      </c>
      <c r="M91" s="12">
        <f>K91-'Surv-rate CEA'!J89*'Unit cost and utilities'!$H$10-('Surv-rate CEA'!I88-'Surv-rate CEA'!I89)*'Unit cost and utilities'!$G$14</f>
        <v>78.548131491012484</v>
      </c>
      <c r="N91" s="12">
        <f t="shared" si="37"/>
        <v>67.976148513607285</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93.022636793287234</v>
      </c>
      <c r="T91" s="12">
        <f t="shared" si="40"/>
        <v>80.502495142247398</v>
      </c>
      <c r="U91" s="12">
        <f>S91-'Surv-rate CEA'!P89*'Unit cost and utilities'!$H$11-('Surv-rate CEA'!O88-'Surv-rate CEA'!O89)*'Unit cost and utilities'!$G$14</f>
        <v>78.548131491012484</v>
      </c>
      <c r="V91" s="12">
        <f t="shared" si="41"/>
        <v>67.976148513607285</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18.192458354890601</v>
      </c>
      <c r="AB91" s="12">
        <f t="shared" si="44"/>
        <v>15.743891388443245</v>
      </c>
      <c r="AC91" s="12">
        <f>AA91-'Surv-rate CEA'!V89*'Unit cost and utilities'!$H$6-('Surv-rate CEA'!U88-'Surv-rate CEA'!U89)*'Unit cost and utilities'!$G$14</f>
        <v>12.649779455172446</v>
      </c>
      <c r="AD91" s="12">
        <f t="shared" si="45"/>
        <v>10.947215046198378</v>
      </c>
      <c r="AE91" s="12">
        <f>'Surv-rate CEA'!Z89*'Unit cost and utilities'!$H$12+'Surv-rate CEA'!Y89*'Unit cost and utilities'!$H$12+('Surv-rate CEA'!X88-'Surv-rate CEA'!X89)*'Unit cost and utilities'!$G$14</f>
        <v>93.022636793287234</v>
      </c>
      <c r="AF91" s="12">
        <f t="shared" si="46"/>
        <v>80.502495142247398</v>
      </c>
      <c r="AG91" s="12">
        <f>AE91-'Surv-rate CEA'!Y89*'Unit cost and utilities'!$H$12-('Surv-rate CEA'!X88-'Surv-rate CEA'!X89)*'Unit cost and utilities'!$G$14</f>
        <v>78.548131491012484</v>
      </c>
      <c r="AH91" s="12">
        <f t="shared" si="47"/>
        <v>67.976148513607285</v>
      </c>
      <c r="AI91" s="12">
        <f>'Surv-rate CEA'!AC89*'Unit cost and utilities'!$H$5+'Surv-rate CEA'!AB89*'Unit cost and utilities'!$H$5+('Surv-rate CEA'!AA88-'Surv-rate CEA'!AA89)*'Unit cost and utilities'!$G$14</f>
        <v>52.904798669603757</v>
      </c>
      <c r="AJ91" s="12">
        <f t="shared" si="48"/>
        <v>45.784213872216228</v>
      </c>
      <c r="AK91" s="12">
        <f>AI91-'Surv-rate CEA'!AB89*'Unit cost and utilities'!$H$5-('Surv-rate CEA'!AA88-'Surv-rate CEA'!AA89)*'Unit cost and utilities'!$G$14</f>
        <v>1.8421595820433012E-2</v>
      </c>
      <c r="AL91" s="12">
        <f t="shared" si="49"/>
        <v>1.5942188688354508E-2</v>
      </c>
      <c r="AM91" s="12">
        <f>'Surv-rate CEA'!AF89*'Unit cost and utilities'!$H$9+'Surv-rate CEA'!AE89*'Unit cost and utilities'!$H$9+('Surv-rate CEA'!AD88-'Surv-rate CEA'!AD89)*'Unit cost and utilities'!G98</f>
        <v>73.674973163700102</v>
      </c>
      <c r="AN91" s="12">
        <f t="shared" si="50"/>
        <v>63.75888035076612</v>
      </c>
      <c r="AO91" s="12">
        <f>AM91-'Surv-rate CEA'!AE89*'Unit cost and utilities'!$H$9-('Surv-rate CEA'!AD88-'Surv-rate CEA'!AD89)*'Unit cost and utilities'!G98</f>
        <v>73.674973163700102</v>
      </c>
      <c r="AP91" s="12">
        <f t="shared" si="51"/>
        <v>63.75888035076612</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3.6330898428423</v>
      </c>
      <c r="AV91" s="12">
        <f t="shared" si="54"/>
        <v>3.144103494665357</v>
      </c>
      <c r="AW91" s="12">
        <f>AU91-'Surv-rate CEA'!AK89*'Unit cost and utilities'!$H$8-('Surv-rate CEA'!AJ88-'Surv-rate CEA'!AJ89)*'Unit cost and utilities'!$G$14</f>
        <v>3.6316417754525001</v>
      </c>
      <c r="AX91" s="12">
        <f t="shared" si="55"/>
        <v>3.1428503261675425</v>
      </c>
      <c r="AY91" s="12">
        <f>'Surv-rate CEA'!AO89*'Unit cost and utilities'!$H$5+'Surv-rate CEA'!AN89*'Unit cost and utilities'!$H$5+('Surv-rate CEA'!AM88-'Surv-rate CEA'!AM89)*'Unit cost and utilities'!$G$14</f>
        <v>52.904798669603757</v>
      </c>
      <c r="AZ91" s="12">
        <f t="shared" si="56"/>
        <v>45.784213872216228</v>
      </c>
      <c r="BA91" s="12">
        <f>AY91-'Surv-rate CEA'!AN89*'Unit cost and utilities'!$H$5-('Surv-rate CEA'!AM88-'Surv-rate CEA'!AM89)*'Unit cost and utilities'!$G$14</f>
        <v>1.8421595820433012E-2</v>
      </c>
      <c r="BB91" s="12">
        <f t="shared" si="57"/>
        <v>1.5942188688354508E-2</v>
      </c>
    </row>
    <row r="92" spans="1:54">
      <c r="A92" s="12">
        <v>87</v>
      </c>
      <c r="B92" s="12">
        <f t="shared" si="58"/>
        <v>4.9479452054794519</v>
      </c>
      <c r="C92" s="12">
        <f>'Surv-rate CEA'!D90*'Unit cost and utilities'!$H$7+'Surv-rate CEA'!E90*'Unit cost and utilities'!$H$7+'Unit cost and utilities'!$G$14*('Surv-rate CEA'!C89-'Surv-rate CEA'!C90)</f>
        <v>214.30730566888374</v>
      </c>
      <c r="D92" s="12">
        <f t="shared" si="32"/>
        <v>185.1480284512383</v>
      </c>
      <c r="E92" s="12">
        <f>C92-'Surv-rate CEA'!E90*'Unit cost and utilities'!$H$7-'Unit cost and utilities'!$G$14*('Surv-rate CEA'!C89-'Surv-rate CEA'!C90)</f>
        <v>211.120737516932</v>
      </c>
      <c r="F92" s="12">
        <f t="shared" si="33"/>
        <v>182.39503405835964</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90.857429506073444</v>
      </c>
      <c r="L92" s="12">
        <f t="shared" si="36"/>
        <v>78.495102585013456</v>
      </c>
      <c r="M92" s="12">
        <f>K92-'Surv-rate CEA'!J90*'Unit cost and utilities'!$H$10-('Surv-rate CEA'!I89-'Surv-rate CEA'!I90)*'Unit cost and utilities'!$G$14</f>
        <v>76.971129866816071</v>
      </c>
      <c r="N92" s="12">
        <f t="shared" si="37"/>
        <v>66.498213385799644</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90.857429506073444</v>
      </c>
      <c r="T92" s="12">
        <f t="shared" si="40"/>
        <v>78.495102585013456</v>
      </c>
      <c r="U92" s="12">
        <f>S92-'Surv-rate CEA'!P90*'Unit cost and utilities'!$H$11-('Surv-rate CEA'!O89-'Surv-rate CEA'!O90)*'Unit cost and utilities'!$G$14</f>
        <v>76.971129866816071</v>
      </c>
      <c r="V92" s="12">
        <f t="shared" si="41"/>
        <v>66.498213385799644</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17.135878661278664</v>
      </c>
      <c r="AB92" s="12">
        <f t="shared" si="44"/>
        <v>14.804321019355919</v>
      </c>
      <c r="AC92" s="12">
        <f>AA92-'Surv-rate CEA'!V90*'Unit cost and utilities'!$H$6-('Surv-rate CEA'!U89-'Surv-rate CEA'!U90)*'Unit cost and utilities'!$G$14</f>
        <v>12.037326829381774</v>
      </c>
      <c r="AD92" s="12">
        <f t="shared" si="45"/>
        <v>10.399493023941387</v>
      </c>
      <c r="AE92" s="12">
        <f>'Surv-rate CEA'!Z90*'Unit cost and utilities'!$H$12+'Surv-rate CEA'!Y90*'Unit cost and utilities'!$H$12+('Surv-rate CEA'!X89-'Surv-rate CEA'!X90)*'Unit cost and utilities'!$G$14</f>
        <v>90.857429506073444</v>
      </c>
      <c r="AF92" s="12">
        <f t="shared" si="46"/>
        <v>78.495102585013456</v>
      </c>
      <c r="AG92" s="12">
        <f>AE92-'Surv-rate CEA'!Y90*'Unit cost and utilities'!$H$12-('Surv-rate CEA'!X89-'Surv-rate CEA'!X90)*'Unit cost and utilities'!$G$14</f>
        <v>76.971129866816071</v>
      </c>
      <c r="AH92" s="12">
        <f t="shared" si="47"/>
        <v>66.498213385799644</v>
      </c>
      <c r="AI92" s="12">
        <f>'Surv-rate CEA'!AC90*'Unit cost and utilities'!$H$5+'Surv-rate CEA'!AB90*'Unit cost and utilities'!$H$5+('Surv-rate CEA'!AA89-'Surv-rate CEA'!AA90)*'Unit cost and utilities'!$G$14</f>
        <v>49.976245811418856</v>
      </c>
      <c r="AJ92" s="12">
        <f t="shared" si="48"/>
        <v>43.176332008368597</v>
      </c>
      <c r="AK92" s="12">
        <f>AI92-'Surv-rate CEA'!AB90*'Unit cost and utilities'!$H$5-('Surv-rate CEA'!AA89-'Surv-rate CEA'!AA90)*'Unit cost and utilities'!$G$14</f>
        <v>1.6065924213295446E-2</v>
      </c>
      <c r="AL92" s="12">
        <f t="shared" si="49"/>
        <v>1.3879947694991509E-2</v>
      </c>
      <c r="AM92" s="12">
        <f>'Surv-rate CEA'!AF90*'Unit cost and utilities'!$H$9+'Surv-rate CEA'!AE90*'Unit cost and utilities'!$H$9+('Surv-rate CEA'!AD89-'Surv-rate CEA'!AD90)*'Unit cost and utilities'!G99</f>
        <v>71.94703171065386</v>
      </c>
      <c r="AN92" s="12">
        <f t="shared" si="50"/>
        <v>62.157708681792279</v>
      </c>
      <c r="AO92" s="12">
        <f>AM92-'Surv-rate CEA'!AE90*'Unit cost and utilities'!$H$9-('Surv-rate CEA'!AD89-'Surv-rate CEA'!AD90)*'Unit cost and utilities'!G99</f>
        <v>71.94703171065386</v>
      </c>
      <c r="AP92" s="12">
        <f t="shared" si="51"/>
        <v>62.157708681792279</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3.4087716913280834</v>
      </c>
      <c r="AV92" s="12">
        <f t="shared" si="54"/>
        <v>2.9449642704430867</v>
      </c>
      <c r="AW92" s="12">
        <f>AU92-'Surv-rate CEA'!AK90*'Unit cost and utilities'!$H$8-('Surv-rate CEA'!AJ89-'Surv-rate CEA'!AJ90)*'Unit cost and utilities'!$G$14</f>
        <v>3.4077740455032228</v>
      </c>
      <c r="AX92" s="12">
        <f t="shared" si="55"/>
        <v>2.9441023672196334</v>
      </c>
      <c r="AY92" s="12">
        <f>'Surv-rate CEA'!AO90*'Unit cost and utilities'!$H$5+'Surv-rate CEA'!AN90*'Unit cost and utilities'!$H$5+('Surv-rate CEA'!AM89-'Surv-rate CEA'!AM90)*'Unit cost and utilities'!$G$14</f>
        <v>49.976245811418856</v>
      </c>
      <c r="AZ92" s="12">
        <f t="shared" si="56"/>
        <v>43.176332008368597</v>
      </c>
      <c r="BA92" s="12">
        <f>AY92-'Surv-rate CEA'!AN90*'Unit cost and utilities'!$H$5-('Surv-rate CEA'!AM89-'Surv-rate CEA'!AM90)*'Unit cost and utilities'!$G$14</f>
        <v>1.6065924213295446E-2</v>
      </c>
      <c r="BB92" s="12">
        <f t="shared" si="57"/>
        <v>1.3879947694991509E-2</v>
      </c>
    </row>
    <row r="93" spans="1:54">
      <c r="A93" s="12">
        <v>88</v>
      </c>
      <c r="B93" s="12">
        <f t="shared" si="58"/>
        <v>5.0054794520547947</v>
      </c>
      <c r="C93" s="12">
        <f>'Surv-rate CEA'!D91*'Unit cost and utilities'!$H$7+'Surv-rate CEA'!E91*'Unit cost and utilities'!$H$7+'Unit cost and utilities'!$G$14*('Surv-rate CEA'!C90-'Surv-rate CEA'!C91)</f>
        <v>212.05447738324563</v>
      </c>
      <c r="D93" s="12">
        <f t="shared" si="32"/>
        <v>182.89043052104222</v>
      </c>
      <c r="E93" s="12">
        <f>C93-'Surv-rate CEA'!E91*'Unit cost and utilities'!$H$7-'Unit cost and utilities'!$G$14*('Surv-rate CEA'!C90-'Surv-rate CEA'!C91)</f>
        <v>209.17384723075432</v>
      </c>
      <c r="F93" s="12">
        <f t="shared" si="33"/>
        <v>180.40597607677751</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88.759965366263657</v>
      </c>
      <c r="L93" s="12">
        <f t="shared" si="36"/>
        <v>76.552725880577654</v>
      </c>
      <c r="M93" s="12">
        <f>K93-'Surv-rate CEA'!J91*'Unit cost and utilities'!$H$10-('Surv-rate CEA'!I90-'Surv-rate CEA'!I91)*'Unit cost and utilities'!$G$14</f>
        <v>75.437711530618273</v>
      </c>
      <c r="N93" s="12">
        <f t="shared" si="37"/>
        <v>65.062693839856877</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88.759965366263657</v>
      </c>
      <c r="T93" s="12">
        <f t="shared" si="40"/>
        <v>76.552725880577654</v>
      </c>
      <c r="U93" s="12">
        <f>S93-'Surv-rate CEA'!P91*'Unit cost and utilities'!$H$11-('Surv-rate CEA'!O90-'Surv-rate CEA'!O91)*'Unit cost and utilities'!$G$14</f>
        <v>75.437711530618273</v>
      </c>
      <c r="V93" s="12">
        <f t="shared" si="41"/>
        <v>65.062693839856877</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16.144509982533656</v>
      </c>
      <c r="AB93" s="12">
        <f t="shared" si="44"/>
        <v>13.924140709938785</v>
      </c>
      <c r="AC93" s="12">
        <f>AA93-'Surv-rate CEA'!V91*'Unit cost and utilities'!$H$6-('Surv-rate CEA'!U90-'Surv-rate CEA'!U91)*'Unit cost and utilities'!$G$14</f>
        <v>11.457245731882526</v>
      </c>
      <c r="AD93" s="12">
        <f t="shared" si="45"/>
        <v>9.8815202128569979</v>
      </c>
      <c r="AE93" s="12">
        <f>'Surv-rate CEA'!Z91*'Unit cost and utilities'!$H$12+'Surv-rate CEA'!Y91*'Unit cost and utilities'!$H$12+('Surv-rate CEA'!X90-'Surv-rate CEA'!X91)*'Unit cost and utilities'!$G$14</f>
        <v>88.759965366263657</v>
      </c>
      <c r="AF93" s="12">
        <f t="shared" si="46"/>
        <v>76.552725880577654</v>
      </c>
      <c r="AG93" s="12">
        <f>AE93-'Surv-rate CEA'!Y91*'Unit cost and utilities'!$H$12-('Surv-rate CEA'!X90-'Surv-rate CEA'!X91)*'Unit cost and utilities'!$G$14</f>
        <v>75.437711530618273</v>
      </c>
      <c r="AH93" s="12">
        <f t="shared" si="47"/>
        <v>65.062693839856877</v>
      </c>
      <c r="AI93" s="12">
        <f>'Surv-rate CEA'!AC91*'Unit cost and utilities'!$H$5+'Surv-rate CEA'!AB91*'Unit cost and utilities'!$H$5+('Surv-rate CEA'!AA90-'Surv-rate CEA'!AA91)*'Unit cost and utilities'!$G$14</f>
        <v>47.209954083329094</v>
      </c>
      <c r="AJ93" s="12">
        <f t="shared" si="48"/>
        <v>40.7171257769485</v>
      </c>
      <c r="AK93" s="12">
        <f>AI93-'Surv-rate CEA'!AB91*'Unit cost and utilities'!$H$5-('Surv-rate CEA'!AA90-'Surv-rate CEA'!AA91)*'Unit cost and utilities'!$G$14</f>
        <v>1.4019292891116031E-2</v>
      </c>
      <c r="AL93" s="12">
        <f t="shared" si="49"/>
        <v>1.2091206675268145E-2</v>
      </c>
      <c r="AM93" s="12">
        <f>'Surv-rate CEA'!AF91*'Unit cost and utilities'!$H$9+'Surv-rate CEA'!AE91*'Unit cost and utilities'!$H$9+('Surv-rate CEA'!AD90-'Surv-rate CEA'!AD91)*'Unit cost and utilities'!G100</f>
        <v>70.271311333018232</v>
      </c>
      <c r="AN93" s="12">
        <f t="shared" si="50"/>
        <v>60.606833402279889</v>
      </c>
      <c r="AO93" s="12">
        <f>AM93-'Surv-rate CEA'!AE91*'Unit cost and utilities'!$H$9-('Surv-rate CEA'!AD90-'Surv-rate CEA'!AD91)*'Unit cost and utilities'!G100</f>
        <v>70.271311333018232</v>
      </c>
      <c r="AP93" s="12">
        <f t="shared" si="51"/>
        <v>60.606833402279889</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3.1993681802950311</v>
      </c>
      <c r="AV93" s="12">
        <f t="shared" si="54"/>
        <v>2.7593561386207868</v>
      </c>
      <c r="AW93" s="12">
        <f>AU93-'Surv-rate CEA'!AK91*'Unit cost and utilities'!$H$8-('Surv-rate CEA'!AJ90-'Surv-rate CEA'!AJ91)*'Unit cost and utilities'!$G$14</f>
        <v>3.1986849410096378</v>
      </c>
      <c r="AX93" s="12">
        <f t="shared" si="55"/>
        <v>2.7587668658612752</v>
      </c>
      <c r="AY93" s="12">
        <f>'Surv-rate CEA'!AO91*'Unit cost and utilities'!$H$5+'Surv-rate CEA'!AN91*'Unit cost and utilities'!$H$5+('Surv-rate CEA'!AM90-'Surv-rate CEA'!AM91)*'Unit cost and utilities'!$G$14</f>
        <v>47.209954083329094</v>
      </c>
      <c r="AZ93" s="12">
        <f t="shared" si="56"/>
        <v>40.7171257769485</v>
      </c>
      <c r="BA93" s="12">
        <f>AY93-'Surv-rate CEA'!AN91*'Unit cost and utilities'!$H$5-('Surv-rate CEA'!AM90-'Surv-rate CEA'!AM91)*'Unit cost and utilities'!$G$14</f>
        <v>1.4019292891116031E-2</v>
      </c>
      <c r="BB93" s="12">
        <f t="shared" si="57"/>
        <v>1.2091206675268145E-2</v>
      </c>
    </row>
    <row r="94" spans="1:54">
      <c r="A94" s="12">
        <v>89</v>
      </c>
      <c r="B94" s="12">
        <f t="shared" si="58"/>
        <v>5.0630136986301366</v>
      </c>
      <c r="C94" s="12">
        <f>'Surv-rate CEA'!D92*'Unit cost and utilities'!$H$7+'Surv-rate CEA'!E92*'Unit cost and utilities'!$H$7+'Unit cost and utilities'!$G$14*('Surv-rate CEA'!C91-'Surv-rate CEA'!C92)</f>
        <v>209.86403881340877</v>
      </c>
      <c r="D94" s="12">
        <f t="shared" si="32"/>
        <v>180.6936879985561</v>
      </c>
      <c r="E94" s="12">
        <f>C94-'Surv-rate CEA'!E92*'Unit cost and utilities'!$H$7-'Unit cost and utilities'!$G$14*('Surv-rate CEA'!C91-'Surv-rate CEA'!C92)</f>
        <v>207.26215582471707</v>
      </c>
      <c r="F94" s="12">
        <f t="shared" si="33"/>
        <v>178.45345743963972</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86.727690169673537</v>
      </c>
      <c r="L94" s="12">
        <f t="shared" si="36"/>
        <v>74.672851418282903</v>
      </c>
      <c r="M94" s="12">
        <f>K94-'Surv-rate CEA'!J92*'Unit cost and utilities'!$H$10-('Surv-rate CEA'!I91-'Surv-rate CEA'!I92)*'Unit cost and utilities'!$G$14</f>
        <v>73.946322145903395</v>
      </c>
      <c r="N94" s="12">
        <f t="shared" si="37"/>
        <v>63.668047837164167</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86.727690169673537</v>
      </c>
      <c r="T94" s="12">
        <f t="shared" si="40"/>
        <v>74.672851418282903</v>
      </c>
      <c r="U94" s="12">
        <f>S94-'Surv-rate CEA'!P92*'Unit cost and utilities'!$H$11-('Surv-rate CEA'!O91-'Surv-rate CEA'!O92)*'Unit cost and utilities'!$G$14</f>
        <v>73.946322145903395</v>
      </c>
      <c r="V94" s="12">
        <f t="shared" si="41"/>
        <v>63.668047837164167</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15.214330848394987</v>
      </c>
      <c r="AB94" s="12">
        <f t="shared" si="44"/>
        <v>13.09959327462939</v>
      </c>
      <c r="AC94" s="12">
        <f>AA94-'Surv-rate CEA'!V92*'Unit cost and utilities'!$H$6-('Surv-rate CEA'!U91-'Surv-rate CEA'!U92)*'Unit cost and utilities'!$G$14</f>
        <v>10.9076825499046</v>
      </c>
      <c r="AD94" s="12">
        <f t="shared" si="45"/>
        <v>9.3915536868712319</v>
      </c>
      <c r="AE94" s="12">
        <f>'Surv-rate CEA'!Z92*'Unit cost and utilities'!$H$12+'Surv-rate CEA'!Y92*'Unit cost and utilities'!$H$12+('Surv-rate CEA'!X91-'Surv-rate CEA'!X92)*'Unit cost and utilities'!$G$14</f>
        <v>86.727690169673537</v>
      </c>
      <c r="AF94" s="12">
        <f t="shared" si="46"/>
        <v>74.672851418282903</v>
      </c>
      <c r="AG94" s="12">
        <f>AE94-'Surv-rate CEA'!Y92*'Unit cost and utilities'!$H$12-('Surv-rate CEA'!X91-'Surv-rate CEA'!X92)*'Unit cost and utilities'!$G$14</f>
        <v>73.946322145903395</v>
      </c>
      <c r="AH94" s="12">
        <f t="shared" si="47"/>
        <v>63.668047837164167</v>
      </c>
      <c r="AI94" s="12">
        <f>'Surv-rate CEA'!AC92*'Unit cost and utilities'!$H$5+'Surv-rate CEA'!AB92*'Unit cost and utilities'!$H$5+('Surv-rate CEA'!AA91-'Surv-rate CEA'!AA92)*'Unit cost and utilities'!$G$14</f>
        <v>44.596945721733647</v>
      </c>
      <c r="AJ94" s="12">
        <f t="shared" si="48"/>
        <v>38.39812976770277</v>
      </c>
      <c r="AK94" s="12">
        <f>AI94-'Surv-rate CEA'!AB92*'Unit cost and utilities'!$H$5-('Surv-rate CEA'!AA91-'Surv-rate CEA'!AA92)*'Unit cost and utilities'!$G$14</f>
        <v>1.2240152919591907E-2</v>
      </c>
      <c r="AL94" s="12">
        <f t="shared" si="49"/>
        <v>1.0538815440761655E-2</v>
      </c>
      <c r="AM94" s="12">
        <f>'Surv-rate CEA'!AF92*'Unit cost and utilities'!$H$9+'Surv-rate CEA'!AE92*'Unit cost and utilities'!$H$9+('Surv-rate CEA'!AD91-'Surv-rate CEA'!AD92)*'Unit cost and utilities'!G101</f>
        <v>68.645863137335965</v>
      </c>
      <c r="AN94" s="12">
        <f t="shared" si="50"/>
        <v>59.10433367365868</v>
      </c>
      <c r="AO94" s="12">
        <f>AM94-'Surv-rate CEA'!AE92*'Unit cost and utilities'!$H$9-('Surv-rate CEA'!AD91-'Surv-rate CEA'!AD92)*'Unit cost and utilities'!G101</f>
        <v>68.645863137335965</v>
      </c>
      <c r="AP94" s="12">
        <f t="shared" si="51"/>
        <v>59.10433367365868</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3.0038000933992937</v>
      </c>
      <c r="AV94" s="12">
        <f t="shared" si="54"/>
        <v>2.5862826235289567</v>
      </c>
      <c r="AW94" s="12">
        <f>AU94-'Surv-rate CEA'!AK92*'Unit cost and utilities'!$H$8-('Surv-rate CEA'!AJ91-'Surv-rate CEA'!AJ92)*'Unit cost and utilities'!$G$14</f>
        <v>3.0033349694008558</v>
      </c>
      <c r="AX94" s="12">
        <f t="shared" si="55"/>
        <v>2.5858821501027824</v>
      </c>
      <c r="AY94" s="12">
        <f>'Surv-rate CEA'!AO92*'Unit cost and utilities'!$H$5+'Surv-rate CEA'!AN92*'Unit cost and utilities'!$H$5+('Surv-rate CEA'!AM91-'Surv-rate CEA'!AM92)*'Unit cost and utilities'!$G$14</f>
        <v>44.596945721733647</v>
      </c>
      <c r="AZ94" s="12">
        <f t="shared" si="56"/>
        <v>38.39812976770277</v>
      </c>
      <c r="BA94" s="12">
        <f>AY94-'Surv-rate CEA'!AN92*'Unit cost and utilities'!$H$5-('Surv-rate CEA'!AM91-'Surv-rate CEA'!AM92)*'Unit cost and utilities'!$G$14</f>
        <v>1.2240152919591907E-2</v>
      </c>
      <c r="BB94" s="12">
        <f t="shared" si="57"/>
        <v>1.0538815440761655E-2</v>
      </c>
    </row>
    <row r="95" spans="1:54">
      <c r="A95" s="12">
        <v>90</v>
      </c>
      <c r="B95" s="12">
        <f t="shared" si="58"/>
        <v>5.1205479452054794</v>
      </c>
      <c r="C95" s="12">
        <f>'Surv-rate CEA'!D93*'Unit cost and utilities'!$H$7+'Surv-rate CEA'!E93*'Unit cost and utilities'!$H$7+'Unit cost and utilities'!$G$14*('Surv-rate CEA'!C92-'Surv-rate CEA'!C93)</f>
        <v>207.73282637656399</v>
      </c>
      <c r="D95" s="12">
        <f t="shared" si="32"/>
        <v>178.55479008641873</v>
      </c>
      <c r="E95" s="12">
        <f>C95-'Surv-rate CEA'!E93*'Unit cost and utilities'!$H$7-'Unit cost and utilities'!$G$14*('Surv-rate CEA'!C92-'Surv-rate CEA'!C93)</f>
        <v>205.38467533784709</v>
      </c>
      <c r="F95" s="12">
        <f t="shared" si="33"/>
        <v>176.53645902568752</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84.758159433784186</v>
      </c>
      <c r="L95" s="12">
        <f t="shared" si="36"/>
        <v>72.853075894595023</v>
      </c>
      <c r="M95" s="12">
        <f>K95-'Surv-rate CEA'!J93*'Unit cost and utilities'!$H$10-('Surv-rate CEA'!I92-'Surv-rate CEA'!I93)*'Unit cost and utilities'!$G$14</f>
        <v>72.495475695393466</v>
      </c>
      <c r="N95" s="12">
        <f t="shared" si="37"/>
        <v>62.312801836823297</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84.758159433784186</v>
      </c>
      <c r="T95" s="12">
        <f t="shared" si="40"/>
        <v>72.853075894595023</v>
      </c>
      <c r="U95" s="12">
        <f>S95-'Surv-rate CEA'!P93*'Unit cost and utilities'!$H$11-('Surv-rate CEA'!O92-'Surv-rate CEA'!O93)*'Unit cost and utilities'!$G$14</f>
        <v>72.495475695393466</v>
      </c>
      <c r="V95" s="12">
        <f t="shared" si="41"/>
        <v>62.312801836823297</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14.341552720216217</v>
      </c>
      <c r="AB95" s="12">
        <f t="shared" si="44"/>
        <v>12.327146268301163</v>
      </c>
      <c r="AC95" s="12">
        <f>AA95-'Surv-rate CEA'!V93*'Unit cost and utilities'!$H$6-('Surv-rate CEA'!U92-'Surv-rate CEA'!U93)*'Unit cost and utilities'!$G$14</f>
        <v>10.386897813327232</v>
      </c>
      <c r="AD95" s="12">
        <f t="shared" si="45"/>
        <v>8.9279599717464855</v>
      </c>
      <c r="AE95" s="12">
        <f>'Surv-rate CEA'!Z93*'Unit cost and utilities'!$H$12+'Surv-rate CEA'!Y93*'Unit cost and utilities'!$H$12+('Surv-rate CEA'!X92-'Surv-rate CEA'!X93)*'Unit cost and utilities'!$G$14</f>
        <v>84.758159433784186</v>
      </c>
      <c r="AF95" s="12">
        <f t="shared" si="46"/>
        <v>72.853075894595023</v>
      </c>
      <c r="AG95" s="12">
        <f>AE95-'Surv-rate CEA'!Y93*'Unit cost and utilities'!$H$12-('Surv-rate CEA'!X92-'Surv-rate CEA'!X93)*'Unit cost and utilities'!$G$14</f>
        <v>72.495475695393466</v>
      </c>
      <c r="AH95" s="12">
        <f t="shared" si="47"/>
        <v>62.312801836823297</v>
      </c>
      <c r="AI95" s="12">
        <f>'Surv-rate CEA'!AC93*'Unit cost and utilities'!$H$5+'Surv-rate CEA'!AB93*'Unit cost and utilities'!$H$5+('Surv-rate CEA'!AA92-'Surv-rate CEA'!AA93)*'Unit cost and utilities'!$G$14</f>
        <v>42.128737070332718</v>
      </c>
      <c r="AJ95" s="12">
        <f t="shared" si="48"/>
        <v>36.211358288474315</v>
      </c>
      <c r="AK95" s="12">
        <f>AI95-'Surv-rate CEA'!AB93*'Unit cost and utilities'!$H$5-('Surv-rate CEA'!AA92-'Surv-rate CEA'!AA93)*'Unit cost and utilities'!$G$14</f>
        <v>1.0692673790128282E-2</v>
      </c>
      <c r="AL95" s="12">
        <f t="shared" si="49"/>
        <v>9.1907868263342626E-3</v>
      </c>
      <c r="AM95" s="12">
        <f>'Surv-rate CEA'!AF93*'Unit cost and utilities'!$H$9+'Surv-rate CEA'!AE93*'Unit cost and utilities'!$H$9+('Surv-rate CEA'!AD92-'Surv-rate CEA'!AD93)*'Unit cost and utilities'!G102</f>
        <v>67.068825192137197</v>
      </c>
      <c r="AN95" s="12">
        <f t="shared" si="50"/>
        <v>57.648375619828464</v>
      </c>
      <c r="AO95" s="12">
        <f>AM95-'Surv-rate CEA'!AE93*'Unit cost and utilities'!$H$9-('Surv-rate CEA'!AD92-'Surv-rate CEA'!AD93)*'Unit cost and utilities'!G102</f>
        <v>67.068825192137197</v>
      </c>
      <c r="AP95" s="12">
        <f t="shared" si="51"/>
        <v>57.648375619828464</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2.8210769001409055</v>
      </c>
      <c r="AV95" s="12">
        <f t="shared" si="54"/>
        <v>2.4248300208903939</v>
      </c>
      <c r="AW95" s="12">
        <f>AU95-'Surv-rate CEA'!AK93*'Unit cost and utilities'!$H$8-('Surv-rate CEA'!AJ92-'Surv-rate CEA'!AJ93)*'Unit cost and utilities'!$G$14</f>
        <v>2.8207621580605919</v>
      </c>
      <c r="AX95" s="12">
        <f t="shared" si="55"/>
        <v>2.4245594873061647</v>
      </c>
      <c r="AY95" s="12">
        <f>'Surv-rate CEA'!AO93*'Unit cost and utilities'!$H$5+'Surv-rate CEA'!AN93*'Unit cost and utilities'!$H$5+('Surv-rate CEA'!AM92-'Surv-rate CEA'!AM93)*'Unit cost and utilities'!$G$14</f>
        <v>42.128737070332718</v>
      </c>
      <c r="AZ95" s="12">
        <f t="shared" si="56"/>
        <v>36.211358288474315</v>
      </c>
      <c r="BA95" s="12">
        <f>AY95-'Surv-rate CEA'!AN93*'Unit cost and utilities'!$H$5-('Surv-rate CEA'!AM92-'Surv-rate CEA'!AM93)*'Unit cost and utilities'!$G$14</f>
        <v>1.0692673790128282E-2</v>
      </c>
      <c r="BB95" s="12">
        <f t="shared" si="57"/>
        <v>9.1907868263342626E-3</v>
      </c>
    </row>
    <row r="96" spans="1:54">
      <c r="A96" s="12">
        <v>91</v>
      </c>
      <c r="B96" s="12">
        <f t="shared" si="58"/>
        <v>5.1780821917808222</v>
      </c>
      <c r="C96" s="12">
        <f>'Surv-rate CEA'!D94*'Unit cost and utilities'!$H$7+'Surv-rate CEA'!E94*'Unit cost and utilities'!$H$7+'Unit cost and utilities'!$G$14*('Surv-rate CEA'!C93-'Surv-rate CEA'!C94)</f>
        <v>205.65786252761089</v>
      </c>
      <c r="D96" s="12">
        <f t="shared" si="32"/>
        <v>176.47090507479953</v>
      </c>
      <c r="E96" s="12">
        <f>C96-'Surv-rate CEA'!E94*'Unit cost and utilities'!$H$7-'Unit cost and utilities'!$G$14*('Surv-rate CEA'!C93-'Surv-rate CEA'!C94)</f>
        <v>203.5404557505797</v>
      </c>
      <c r="F96" s="12">
        <f t="shared" si="33"/>
        <v>174.65400060170145</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82.849033131797881</v>
      </c>
      <c r="L96" s="12">
        <f t="shared" si="36"/>
        <v>71.091100926800394</v>
      </c>
      <c r="M96" s="12">
        <f>K96-'Surv-rate CEA'!J94*'Unit cost and utilities'!$H$10-('Surv-rate CEA'!I93-'Surv-rate CEA'!I94)*'Unit cost and utilities'!$G$14</f>
        <v>71.083750902830218</v>
      </c>
      <c r="N96" s="12">
        <f t="shared" si="37"/>
        <v>60.99554718580189</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82.849033131797881</v>
      </c>
      <c r="T96" s="12">
        <f t="shared" si="40"/>
        <v>71.091100926800394</v>
      </c>
      <c r="U96" s="12">
        <f>S96-'Surv-rate CEA'!P94*'Unit cost and utilities'!$H$11-('Surv-rate CEA'!O93-'Surv-rate CEA'!O94)*'Unit cost and utilities'!$G$14</f>
        <v>71.083750902830218</v>
      </c>
      <c r="V96" s="12">
        <f t="shared" si="41"/>
        <v>60.99554718580189</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13.522608271833493</v>
      </c>
      <c r="AB96" s="12">
        <f t="shared" si="44"/>
        <v>11.603480126523463</v>
      </c>
      <c r="AC96" s="12">
        <f>AA96-'Surv-rate CEA'!V94*'Unit cost and utilities'!$H$6-('Surv-rate CEA'!U93-'Surv-rate CEA'!U94)*'Unit cost and utilities'!$G$14</f>
        <v>9.8932586906295032</v>
      </c>
      <c r="AD96" s="12">
        <f t="shared" si="45"/>
        <v>8.4892077249909192</v>
      </c>
      <c r="AE96" s="12">
        <f>'Surv-rate CEA'!Z94*'Unit cost and utilities'!$H$12+'Surv-rate CEA'!Y94*'Unit cost and utilities'!$H$12+('Surv-rate CEA'!X93-'Surv-rate CEA'!X94)*'Unit cost and utilities'!$G$14</f>
        <v>82.849033131797881</v>
      </c>
      <c r="AF96" s="12">
        <f t="shared" si="46"/>
        <v>71.091100926800394</v>
      </c>
      <c r="AG96" s="12">
        <f>AE96-'Surv-rate CEA'!Y94*'Unit cost and utilities'!$H$12-('Surv-rate CEA'!X93-'Surv-rate CEA'!X94)*'Unit cost and utilities'!$G$14</f>
        <v>71.083750902830218</v>
      </c>
      <c r="AH96" s="12">
        <f t="shared" si="47"/>
        <v>60.99554718580189</v>
      </c>
      <c r="AI96" s="12">
        <f>'Surv-rate CEA'!AC94*'Unit cost and utilities'!$H$5+'Surv-rate CEA'!AB94*'Unit cost and utilities'!$H$5+('Surv-rate CEA'!AA93-'Surv-rate CEA'!AA94)*'Unit cost and utilities'!$G$14</f>
        <v>39.797311714861479</v>
      </c>
      <c r="AJ96" s="12">
        <f t="shared" si="48"/>
        <v>34.149278474206824</v>
      </c>
      <c r="AK96" s="12">
        <f>AI96-'Surv-rate CEA'!AB94*'Unit cost and utilities'!$H$5-('Surv-rate CEA'!AA93-'Surv-rate CEA'!AA94)*'Unit cost and utilities'!$G$14</f>
        <v>9.3459386282059853E-3</v>
      </c>
      <c r="AL96" s="12">
        <f t="shared" si="49"/>
        <v>8.0195633088018387E-3</v>
      </c>
      <c r="AM96" s="12">
        <f>'Surv-rate CEA'!AF94*'Unit cost and utilities'!$H$9+'Surv-rate CEA'!AE94*'Unit cost and utilities'!$H$9+('Surv-rate CEA'!AD93-'Surv-rate CEA'!AD94)*'Unit cost and utilities'!G103</f>
        <v>65.538418003319791</v>
      </c>
      <c r="AN96" s="12">
        <f t="shared" si="50"/>
        <v>56.237207758899181</v>
      </c>
      <c r="AO96" s="12">
        <f>AM96-'Surv-rate CEA'!AE94*'Unit cost and utilities'!$H$9-('Surv-rate CEA'!AD93-'Surv-rate CEA'!AD94)*'Unit cost and utilities'!G103</f>
        <v>65.538418003319791</v>
      </c>
      <c r="AP96" s="12">
        <f t="shared" si="51"/>
        <v>56.237207758899181</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2.6502876553171255</v>
      </c>
      <c r="AV96" s="12">
        <f t="shared" si="54"/>
        <v>2.2741589137132552</v>
      </c>
      <c r="AW96" s="12">
        <f>AU96-'Surv-rate CEA'!AK94*'Unit cost and utilities'!$H$8-('Surv-rate CEA'!AJ93-'Surv-rate CEA'!AJ94)*'Unit cost and utilities'!$G$14</f>
        <v>2.6500759549058253</v>
      </c>
      <c r="AX96" s="12">
        <f t="shared" si="55"/>
        <v>2.2739772578177413</v>
      </c>
      <c r="AY96" s="12">
        <f>'Surv-rate CEA'!AO94*'Unit cost and utilities'!$H$5+'Surv-rate CEA'!AN94*'Unit cost and utilities'!$H$5+('Surv-rate CEA'!AM93-'Surv-rate CEA'!AM94)*'Unit cost and utilities'!$G$14</f>
        <v>39.797311714861479</v>
      </c>
      <c r="AZ96" s="12">
        <f t="shared" si="56"/>
        <v>34.149278474206824</v>
      </c>
      <c r="BA96" s="12">
        <f>AY96-'Surv-rate CEA'!AN94*'Unit cost and utilities'!$H$5-('Surv-rate CEA'!AM93-'Surv-rate CEA'!AM94)*'Unit cost and utilities'!$G$14</f>
        <v>9.3459386282059853E-3</v>
      </c>
      <c r="BB96" s="12">
        <f t="shared" si="57"/>
        <v>8.0195633088018387E-3</v>
      </c>
    </row>
    <row r="97" spans="1:54">
      <c r="A97" s="12">
        <v>92</v>
      </c>
      <c r="B97" s="12">
        <f t="shared" si="58"/>
        <v>5.2356164383561641</v>
      </c>
      <c r="C97" s="12">
        <f>'Surv-rate CEA'!D95*'Unit cost and utilities'!$H$7+'Surv-rate CEA'!E95*'Unit cost and utilities'!$H$7+'Unit cost and utilities'!$G$14*('Surv-rate CEA'!C94-'Surv-rate CEA'!C95)</f>
        <v>203.63634660430225</v>
      </c>
      <c r="D97" s="12">
        <f t="shared" si="32"/>
        <v>174.43937106165782</v>
      </c>
      <c r="E97" s="12">
        <f>C97-'Surv-rate CEA'!E95*'Unit cost and utilities'!$H$7-'Unit cost and utilities'!$G$14*('Surv-rate CEA'!C94-'Surv-rate CEA'!C95)</f>
        <v>201.72858313497275</v>
      </c>
      <c r="F97" s="12">
        <f t="shared" si="33"/>
        <v>172.80513893525406</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80.998070709334314</v>
      </c>
      <c r="L97" s="12">
        <f t="shared" si="36"/>
        <v>69.384727959195558</v>
      </c>
      <c r="M97" s="12">
        <f>K97-'Surv-rate CEA'!J95*'Unit cost and utilities'!$H$10-('Surv-rate CEA'!I94-'Surv-rate CEA'!I95)*'Unit cost and utilities'!$G$14</f>
        <v>69.709787872452495</v>
      </c>
      <c r="N97" s="12">
        <f t="shared" si="37"/>
        <v>59.714936729547901</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80.998070709334314</v>
      </c>
      <c r="T97" s="12">
        <f t="shared" si="40"/>
        <v>69.384727959195558</v>
      </c>
      <c r="U97" s="12">
        <f>S97-'Surv-rate CEA'!P95*'Unit cost and utilities'!$H$11-('Surv-rate CEA'!O94-'Surv-rate CEA'!O95)*'Unit cost and utilities'!$G$14</f>
        <v>69.709787872452495</v>
      </c>
      <c r="V97" s="12">
        <f t="shared" si="41"/>
        <v>59.714936729547901</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12.754140107703437</v>
      </c>
      <c r="AB97" s="12">
        <f t="shared" si="44"/>
        <v>10.925476791936555</v>
      </c>
      <c r="AC97" s="12">
        <f>AA97-'Surv-rate CEA'!V95*'Unit cost and utilities'!$H$6-('Surv-rate CEA'!U94-'Surv-rate CEA'!U95)*'Unit cost and utilities'!$G$14</f>
        <v>9.4252320076024798</v>
      </c>
      <c r="AD97" s="12">
        <f t="shared" si="45"/>
        <v>8.0738609336337763</v>
      </c>
      <c r="AE97" s="12">
        <f>'Surv-rate CEA'!Z95*'Unit cost and utilities'!$H$12+'Surv-rate CEA'!Y95*'Unit cost and utilities'!$H$12+('Surv-rate CEA'!X94-'Surv-rate CEA'!X95)*'Unit cost and utilities'!$G$14</f>
        <v>80.998070709334314</v>
      </c>
      <c r="AF97" s="12">
        <f t="shared" si="46"/>
        <v>69.384727959195558</v>
      </c>
      <c r="AG97" s="12">
        <f>AE97-'Surv-rate CEA'!Y95*'Unit cost and utilities'!$H$12-('Surv-rate CEA'!X94-'Surv-rate CEA'!X95)*'Unit cost and utilities'!$G$14</f>
        <v>69.709787872452495</v>
      </c>
      <c r="AH97" s="12">
        <f t="shared" si="47"/>
        <v>59.714936729547901</v>
      </c>
      <c r="AI97" s="12">
        <f>'Surv-rate CEA'!AC95*'Unit cost and utilities'!$H$5+'Surv-rate CEA'!AB95*'Unit cost and utilities'!$H$5+('Surv-rate CEA'!AA94-'Surv-rate CEA'!AA95)*'Unit cost and utilities'!$G$14</f>
        <v>37.595095042145026</v>
      </c>
      <c r="AJ97" s="12">
        <f t="shared" si="48"/>
        <v>32.204784870249071</v>
      </c>
      <c r="AK97" s="12">
        <f>AI97-'Surv-rate CEA'!AB95*'Unit cost and utilities'!$H$5-('Surv-rate CEA'!AA94-'Surv-rate CEA'!AA95)*'Unit cost and utilities'!$G$14</f>
        <v>8.1732550888355959E-3</v>
      </c>
      <c r="AL97" s="12">
        <f t="shared" si="49"/>
        <v>7.0013899826704808E-3</v>
      </c>
      <c r="AM97" s="12">
        <f>'Surv-rate CEA'!AF95*'Unit cost and utilities'!$H$9+'Surv-rate CEA'!AE95*'Unit cost and utilities'!$H$9+('Surv-rate CEA'!AD94-'Surv-rate CEA'!AD95)*'Unit cost and utilities'!G104</f>
        <v>64.05294025862743</v>
      </c>
      <c r="AN97" s="12">
        <f t="shared" si="50"/>
        <v>54.869156708436307</v>
      </c>
      <c r="AO97" s="12">
        <f>AM97-'Surv-rate CEA'!AE95*'Unit cost and utilities'!$H$9-('Surv-rate CEA'!AD94-'Surv-rate CEA'!AD95)*'Unit cost and utilities'!G104</f>
        <v>64.05294025862743</v>
      </c>
      <c r="AP97" s="12">
        <f t="shared" si="51"/>
        <v>54.869156708436307</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2.4905931665718128</v>
      </c>
      <c r="AV97" s="12">
        <f t="shared" si="54"/>
        <v>2.1334968574714699</v>
      </c>
      <c r="AW97" s="12">
        <f>AU97-'Surv-rate CEA'!AK95*'Unit cost and utilities'!$H$8-('Surv-rate CEA'!AJ94-'Surv-rate CEA'!AJ95)*'Unit cost and utilities'!$G$14</f>
        <v>2.4904516327875248</v>
      </c>
      <c r="AX97" s="12">
        <f t="shared" si="55"/>
        <v>2.1333756165204956</v>
      </c>
      <c r="AY97" s="12">
        <f>'Surv-rate CEA'!AO95*'Unit cost and utilities'!$H$5+'Surv-rate CEA'!AN95*'Unit cost and utilities'!$H$5+('Surv-rate CEA'!AM94-'Surv-rate CEA'!AM95)*'Unit cost and utilities'!$G$14</f>
        <v>37.595095042145026</v>
      </c>
      <c r="AZ97" s="12">
        <f t="shared" si="56"/>
        <v>32.204784870249071</v>
      </c>
      <c r="BA97" s="12">
        <f>AY97-'Surv-rate CEA'!AN95*'Unit cost and utilities'!$H$5-('Surv-rate CEA'!AM94-'Surv-rate CEA'!AM95)*'Unit cost and utilities'!$G$14</f>
        <v>8.1732550888355959E-3</v>
      </c>
      <c r="BB97" s="12">
        <f t="shared" si="57"/>
        <v>7.0013899826704808E-3</v>
      </c>
    </row>
    <row r="98" spans="1:54">
      <c r="A98" s="12">
        <v>93</v>
      </c>
      <c r="B98" s="12">
        <f t="shared" si="58"/>
        <v>5.2931506849315069</v>
      </c>
      <c r="C98" s="12">
        <f>'Surv-rate CEA'!D96*'Unit cost and utilities'!$H$7+'Surv-rate CEA'!E96*'Unit cost and utilities'!$H$7+'Unit cost and utilities'!$G$14*('Surv-rate CEA'!C95-'Surv-rate CEA'!C96)</f>
        <v>201.66564583290409</v>
      </c>
      <c r="D98" s="12">
        <f t="shared" si="32"/>
        <v>172.45768689741033</v>
      </c>
      <c r="E98" s="12">
        <f>C98-'Surv-rate CEA'!E96*'Unit cost and utilities'!$H$7-'Unit cost and utilities'!$G$14*('Surv-rate CEA'!C95-'Surv-rate CEA'!C96)</f>
        <v>199.94817791401192</v>
      </c>
      <c r="F98" s="12">
        <f t="shared" si="33"/>
        <v>170.98896601840613</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79.203126366668187</v>
      </c>
      <c r="L98" s="12">
        <f t="shared" si="36"/>
        <v>67.731853443975297</v>
      </c>
      <c r="M98" s="12">
        <f>K98-'Surv-rate CEA'!J96*'Unit cost and utilities'!$H$10-('Surv-rate CEA'!I95-'Surv-rate CEA'!I96)*'Unit cost and utilities'!$G$14</f>
        <v>68.372284931082888</v>
      </c>
      <c r="N98" s="12">
        <f t="shared" si="37"/>
        <v>58.469681627753609</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79.203126366668187</v>
      </c>
      <c r="T98" s="12">
        <f t="shared" si="40"/>
        <v>67.731853443975297</v>
      </c>
      <c r="U98" s="12">
        <f>S98-'Surv-rate CEA'!P96*'Unit cost and utilities'!$H$11-('Surv-rate CEA'!O95-'Surv-rate CEA'!O96)*'Unit cost and utilities'!$G$14</f>
        <v>68.372284931082888</v>
      </c>
      <c r="V98" s="12">
        <f t="shared" si="41"/>
        <v>58.469681627753609</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12.032989912933953</v>
      </c>
      <c r="AB98" s="12">
        <f t="shared" si="44"/>
        <v>10.290208817043197</v>
      </c>
      <c r="AC98" s="12">
        <f>AA98-'Surv-rate CEA'!V96*'Unit cost and utilities'!$H$6-('Surv-rate CEA'!U95-'Surv-rate CEA'!U96)*'Unit cost and utilities'!$G$14</f>
        <v>8.9813777505492105</v>
      </c>
      <c r="AD98" s="12">
        <f t="shared" si="45"/>
        <v>7.6805725914019858</v>
      </c>
      <c r="AE98" s="12">
        <f>'Surv-rate CEA'!Z96*'Unit cost and utilities'!$H$12+'Surv-rate CEA'!Y96*'Unit cost and utilities'!$H$12+('Surv-rate CEA'!X95-'Surv-rate CEA'!X96)*'Unit cost and utilities'!$G$14</f>
        <v>79.203126366668187</v>
      </c>
      <c r="AF98" s="12">
        <f t="shared" si="46"/>
        <v>67.731853443975297</v>
      </c>
      <c r="AG98" s="12">
        <f>AE98-'Surv-rate CEA'!Y96*'Unit cost and utilities'!$H$12-('Surv-rate CEA'!X95-'Surv-rate CEA'!X96)*'Unit cost and utilities'!$G$14</f>
        <v>68.372284931082888</v>
      </c>
      <c r="AH98" s="12">
        <f t="shared" si="47"/>
        <v>58.469681627753609</v>
      </c>
      <c r="AI98" s="12">
        <f>'Surv-rate CEA'!AC96*'Unit cost and utilities'!$H$5+'Surv-rate CEA'!AB96*'Unit cost and utilities'!$H$5+('Surv-rate CEA'!AA95-'Surv-rate CEA'!AA96)*'Unit cost and utilities'!$G$14</f>
        <v>35.514930151882034</v>
      </c>
      <c r="AJ98" s="12">
        <f t="shared" si="48"/>
        <v>30.371175412750112</v>
      </c>
      <c r="AK98" s="12">
        <f>AI98-'Surv-rate CEA'!AB96*'Unit cost and utilities'!$H$5-('Surv-rate CEA'!AA95-'Surv-rate CEA'!AA96)*'Unit cost and utilities'!$G$14</f>
        <v>7.1515649737401432E-3</v>
      </c>
      <c r="AL98" s="12">
        <f t="shared" si="49"/>
        <v>6.1157781632756904E-3</v>
      </c>
      <c r="AM98" s="12">
        <f>'Surv-rate CEA'!AF96*'Unit cost and utilities'!$H$9+'Surv-rate CEA'!AE96*'Unit cost and utilities'!$H$9+('Surv-rate CEA'!AD95-'Surv-rate CEA'!AD96)*'Unit cost and utilities'!G105</f>
        <v>62.610764823218005</v>
      </c>
      <c r="AN98" s="12">
        <f t="shared" si="50"/>
        <v>53.542623145821658</v>
      </c>
      <c r="AO98" s="12">
        <f>AM98-'Surv-rate CEA'!AE96*'Unit cost and utilities'!$H$9-('Surv-rate CEA'!AD95-'Surv-rate CEA'!AD96)*'Unit cost and utilities'!G105</f>
        <v>62.610764823218005</v>
      </c>
      <c r="AP98" s="12">
        <f t="shared" si="51"/>
        <v>53.542623145821658</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2.3412192046838411</v>
      </c>
      <c r="AV98" s="12">
        <f t="shared" si="54"/>
        <v>2.0021320284473139</v>
      </c>
      <c r="AW98" s="12">
        <f>AU98-'Surv-rate CEA'!AK96*'Unit cost and utilities'!$H$8-('Surv-rate CEA'!AJ95-'Surv-rate CEA'!AJ96)*'Unit cost and utilities'!$G$14</f>
        <v>2.3411251542555127</v>
      </c>
      <c r="AX98" s="12">
        <f t="shared" si="55"/>
        <v>2.0020515996799144</v>
      </c>
      <c r="AY98" s="12">
        <f>'Surv-rate CEA'!AO96*'Unit cost and utilities'!$H$5+'Surv-rate CEA'!AN96*'Unit cost and utilities'!$H$5+('Surv-rate CEA'!AM95-'Surv-rate CEA'!AM96)*'Unit cost and utilities'!$G$14</f>
        <v>35.514930151882034</v>
      </c>
      <c r="AZ98" s="12">
        <f t="shared" si="56"/>
        <v>30.371175412750112</v>
      </c>
      <c r="BA98" s="12">
        <f>AY98-'Surv-rate CEA'!AN96*'Unit cost and utilities'!$H$5-('Surv-rate CEA'!AM95-'Surv-rate CEA'!AM96)*'Unit cost and utilities'!$G$14</f>
        <v>7.1515649737401432E-3</v>
      </c>
      <c r="BB98" s="12">
        <f t="shared" si="57"/>
        <v>6.1157781632756904E-3</v>
      </c>
    </row>
    <row r="99" spans="1:54">
      <c r="A99" s="12">
        <v>94</v>
      </c>
      <c r="B99" s="12">
        <f t="shared" si="58"/>
        <v>5.3506849315068497</v>
      </c>
      <c r="C99" s="12">
        <f>'Surv-rate CEA'!D97*'Unit cost and utilities'!$H$7+'Surv-rate CEA'!E97*'Unit cost and utilities'!$H$7+'Unit cost and utilities'!$G$14*('Surv-rate CEA'!C96-'Surv-rate CEA'!C97)</f>
        <v>199.74328652930132</v>
      </c>
      <c r="D99" s="12">
        <f t="shared" si="32"/>
        <v>170.52350338169057</v>
      </c>
      <c r="E99" s="12">
        <f>C99-'Surv-rate CEA'!E97*'Unit cost and utilities'!$H$7-'Unit cost and utilities'!$G$14*('Surv-rate CEA'!C96-'Surv-rate CEA'!C97)</f>
        <v>198.19839322248691</v>
      </c>
      <c r="F99" s="12">
        <f t="shared" si="33"/>
        <v>169.20460739471446</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77.462144590508387</v>
      </c>
      <c r="L99" s="12">
        <f t="shared" si="36"/>
        <v>66.130464280184214</v>
      </c>
      <c r="M99" s="12">
        <f>K99-'Surv-rate CEA'!J97*'Unit cost and utilities'!$H$10-('Surv-rate CEA'!I96-'Surv-rate CEA'!I97)*'Unit cost and utilities'!$G$14</f>
        <v>67.069995658915815</v>
      </c>
      <c r="N99" s="12">
        <f t="shared" si="37"/>
        <v>57.258548361150311</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77.462144590508387</v>
      </c>
      <c r="T99" s="12">
        <f t="shared" si="40"/>
        <v>66.130464280184214</v>
      </c>
      <c r="U99" s="12">
        <f>S99-'Surv-rate CEA'!P97*'Unit cost and utilities'!$H$11-('Surv-rate CEA'!O96-'Surv-rate CEA'!O97)*'Unit cost and utilities'!$G$14</f>
        <v>67.069995658915815</v>
      </c>
      <c r="V99" s="12">
        <f t="shared" si="41"/>
        <v>57.258548361150311</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11.356188029229909</v>
      </c>
      <c r="AB99" s="12">
        <f t="shared" si="44"/>
        <v>9.6949289333007247</v>
      </c>
      <c r="AC99" s="12">
        <f>AA99-'Surv-rate CEA'!V97*'Unit cost and utilities'!$H$6-('Surv-rate CEA'!U96-'Surv-rate CEA'!U97)*'Unit cost and utilities'!$G$14</f>
        <v>8.5603430186162708</v>
      </c>
      <c r="AD99" s="12">
        <f t="shared" si="45"/>
        <v>7.3080788198070756</v>
      </c>
      <c r="AE99" s="12">
        <f>'Surv-rate CEA'!Z97*'Unit cost and utilities'!$H$12+'Surv-rate CEA'!Y97*'Unit cost and utilities'!$H$12+('Surv-rate CEA'!X96-'Surv-rate CEA'!X97)*'Unit cost and utilities'!$G$14</f>
        <v>77.462144590508387</v>
      </c>
      <c r="AF99" s="12">
        <f t="shared" si="46"/>
        <v>66.130464280184214</v>
      </c>
      <c r="AG99" s="12">
        <f>AE99-'Surv-rate CEA'!Y97*'Unit cost and utilities'!$H$12-('Surv-rate CEA'!X96-'Surv-rate CEA'!X97)*'Unit cost and utilities'!$G$14</f>
        <v>67.069995658915815</v>
      </c>
      <c r="AH99" s="12">
        <f t="shared" si="47"/>
        <v>57.258548361150311</v>
      </c>
      <c r="AI99" s="12">
        <f>'Surv-rate CEA'!AC97*'Unit cost and utilities'!$H$5+'Surv-rate CEA'!AB97*'Unit cost and utilities'!$H$5+('Surv-rate CEA'!AA96-'Surv-rate CEA'!AA97)*'Unit cost and utilities'!$G$14</f>
        <v>33.550055052702312</v>
      </c>
      <c r="AJ99" s="12">
        <f t="shared" si="48"/>
        <v>28.6421287325526</v>
      </c>
      <c r="AK99" s="12">
        <f>AI99-'Surv-rate CEA'!AB97*'Unit cost and utilities'!$H$5-('Surv-rate CEA'!AA96-'Surv-rate CEA'!AA97)*'Unit cost and utilities'!$G$14</f>
        <v>6.260938139881489E-3</v>
      </c>
      <c r="AL99" s="12">
        <f t="shared" si="49"/>
        <v>5.3450462572218653E-3</v>
      </c>
      <c r="AM99" s="12">
        <f>'Surv-rate CEA'!AF97*'Unit cost and utilities'!$H$9+'Surv-rate CEA'!AE97*'Unit cost and utilities'!$H$9+('Surv-rate CEA'!AD96-'Surv-rate CEA'!AD97)*'Unit cost and utilities'!G106</f>
        <v>61.210334969663315</v>
      </c>
      <c r="AN99" s="12">
        <f t="shared" si="50"/>
        <v>52.25607800672001</v>
      </c>
      <c r="AO99" s="12">
        <f>AM99-'Surv-rate CEA'!AE97*'Unit cost and utilities'!$H$9-('Surv-rate CEA'!AD96-'Surv-rate CEA'!AD97)*'Unit cost and utilities'!G106</f>
        <v>61.210334969663315</v>
      </c>
      <c r="AP99" s="12">
        <f t="shared" si="51"/>
        <v>52.25607800672001</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2.2014505746841584</v>
      </c>
      <c r="AV99" s="12">
        <f t="shared" si="54"/>
        <v>1.8794076689116139</v>
      </c>
      <c r="AW99" s="12">
        <f>AU99-'Surv-rate CEA'!AK97*'Unit cost and utilities'!$H$8-('Surv-rate CEA'!AJ96-'Surv-rate CEA'!AJ97)*'Unit cost and utilities'!$G$14</f>
        <v>2.2013884571207836</v>
      </c>
      <c r="AX99" s="12">
        <f t="shared" si="55"/>
        <v>1.8793546383206374</v>
      </c>
      <c r="AY99" s="12">
        <f>'Surv-rate CEA'!AO97*'Unit cost and utilities'!$H$5+'Surv-rate CEA'!AN97*'Unit cost and utilities'!$H$5+('Surv-rate CEA'!AM96-'Surv-rate CEA'!AM97)*'Unit cost and utilities'!$G$14</f>
        <v>33.550055052702312</v>
      </c>
      <c r="AZ99" s="12">
        <f t="shared" si="56"/>
        <v>28.6421287325526</v>
      </c>
      <c r="BA99" s="12">
        <f>AY99-'Surv-rate CEA'!AN97*'Unit cost and utilities'!$H$5-('Surv-rate CEA'!AM96-'Surv-rate CEA'!AM97)*'Unit cost and utilities'!$G$14</f>
        <v>6.260938139881489E-3</v>
      </c>
      <c r="BB99" s="12">
        <f t="shared" si="57"/>
        <v>5.3450462572218653E-3</v>
      </c>
    </row>
    <row r="100" spans="1:54">
      <c r="A100" s="12">
        <v>95</v>
      </c>
      <c r="B100" s="12">
        <f t="shared" si="58"/>
        <v>5.4082191780821915</v>
      </c>
      <c r="C100" s="12">
        <f>'Surv-rate CEA'!D98*'Unit cost and utilities'!$H$7+'Surv-rate CEA'!E98*'Unit cost and utilities'!$H$7+'Unit cost and utilities'!$G$14*('Surv-rate CEA'!C97-'Surv-rate CEA'!C98)</f>
        <v>197.86694552505966</v>
      </c>
      <c r="D100" s="12">
        <f t="shared" si="32"/>
        <v>168.6346147348734</v>
      </c>
      <c r="E100" s="12">
        <f>C100-'Surv-rate CEA'!E98*'Unit cost and utilities'!$H$7-'Unit cost and utilities'!$G$14*('Surv-rate CEA'!C97-'Surv-rate CEA'!C98)</f>
        <v>196.4784133624955</v>
      </c>
      <c r="F100" s="12">
        <f t="shared" si="33"/>
        <v>167.45122058250683</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75.773155920506071</v>
      </c>
      <c r="L100" s="12">
        <f t="shared" si="36"/>
        <v>64.57863349531371</v>
      </c>
      <c r="M100" s="12">
        <f>K100-'Surv-rate CEA'!J98*'Unit cost and utilities'!$H$10-('Surv-rate CEA'!I97-'Surv-rate CEA'!I98)*'Unit cost and utilities'!$G$14</f>
        <v>65.801726096162</v>
      </c>
      <c r="N100" s="12">
        <f t="shared" si="37"/>
        <v>56.080355916297243</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75.773155920506071</v>
      </c>
      <c r="T100" s="12">
        <f t="shared" si="40"/>
        <v>64.57863349531371</v>
      </c>
      <c r="U100" s="12">
        <f>S100-'Surv-rate CEA'!P98*'Unit cost and utilities'!$H$11-('Surv-rate CEA'!O97-'Surv-rate CEA'!O98)*'Unit cost and utilities'!$G$14</f>
        <v>65.801726096162</v>
      </c>
      <c r="V100" s="12">
        <f t="shared" si="41"/>
        <v>56.080355916297243</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10.720943450239865</v>
      </c>
      <c r="AB100" s="12">
        <f t="shared" si="44"/>
        <v>9.1370600760428289</v>
      </c>
      <c r="AC100" s="12">
        <f>AA100-'Surv-rate CEA'!V98*'Unit cost and utilities'!$H$6-('Surv-rate CEA'!U97-'Surv-rate CEA'!U98)*'Unit cost and utilities'!$G$14</f>
        <v>8.1608563925871955</v>
      </c>
      <c r="AD100" s="12">
        <f t="shared" si="45"/>
        <v>6.9551934003867038</v>
      </c>
      <c r="AE100" s="12">
        <f>'Surv-rate CEA'!Z98*'Unit cost and utilities'!$H$12+'Surv-rate CEA'!Y98*'Unit cost and utilities'!$H$12+('Surv-rate CEA'!X97-'Surv-rate CEA'!X98)*'Unit cost and utilities'!$G$14</f>
        <v>75.773155920506071</v>
      </c>
      <c r="AF100" s="12">
        <f t="shared" si="46"/>
        <v>64.57863349531371</v>
      </c>
      <c r="AG100" s="12">
        <f>AE100-'Surv-rate CEA'!Y98*'Unit cost and utilities'!$H$12-('Surv-rate CEA'!X97-'Surv-rate CEA'!X98)*'Unit cost and utilities'!$G$14</f>
        <v>65.801726096162</v>
      </c>
      <c r="AH100" s="12">
        <f t="shared" si="47"/>
        <v>56.080355916297243</v>
      </c>
      <c r="AI100" s="12">
        <f>'Surv-rate CEA'!AC98*'Unit cost and utilities'!$H$5+'Surv-rate CEA'!AB98*'Unit cost and utilities'!$H$5+('Surv-rate CEA'!AA97-'Surv-rate CEA'!AA98)*'Unit cost and utilities'!$G$14</f>
        <v>31.694081077162437</v>
      </c>
      <c r="AJ100" s="12">
        <f t="shared" si="48"/>
        <v>27.011682712543944</v>
      </c>
      <c r="AK100" s="12">
        <f>AI100-'Surv-rate CEA'!AB98*'Unit cost and utilities'!$H$5-('Surv-rate CEA'!AA97-'Surv-rate CEA'!AA98)*'Unit cost and utilities'!$G$14</f>
        <v>5.484138418411888E-3</v>
      </c>
      <c r="AL100" s="12">
        <f t="shared" si="49"/>
        <v>4.6739265463845731E-3</v>
      </c>
      <c r="AM100" s="12">
        <f>'Surv-rate CEA'!AF98*'Unit cost and utilities'!$H$9+'Surv-rate CEA'!AE98*'Unit cost and utilities'!$H$9+('Surv-rate CEA'!AD97-'Surv-rate CEA'!AD98)*'Unit cost and utilities'!G107</f>
        <v>59.850160826938982</v>
      </c>
      <c r="AN100" s="12">
        <f t="shared" si="50"/>
        <v>51.008058905891495</v>
      </c>
      <c r="AO100" s="12">
        <f>AM100-'Surv-rate CEA'!AE98*'Unit cost and utilities'!$H$9-('Surv-rate CEA'!AD97-'Surv-rate CEA'!AD98)*'Unit cost and utilities'!G107</f>
        <v>59.850160826938982</v>
      </c>
      <c r="AP100" s="12">
        <f t="shared" si="51"/>
        <v>51.008058905891495</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2.0706259014518098</v>
      </c>
      <c r="AV100" s="12">
        <f t="shared" si="54"/>
        <v>1.7647171953091714</v>
      </c>
      <c r="AW100" s="12">
        <f>AU100-'Surv-rate CEA'!AK98*'Unit cost and utilities'!$H$8-('Surv-rate CEA'!AJ97-'Surv-rate CEA'!AJ98)*'Unit cost and utilities'!$G$14</f>
        <v>2.0705851247803215</v>
      </c>
      <c r="AX100" s="12">
        <f t="shared" si="55"/>
        <v>1.7646824428735466</v>
      </c>
      <c r="AY100" s="12">
        <f>'Surv-rate CEA'!AO98*'Unit cost and utilities'!$H$5+'Surv-rate CEA'!AN98*'Unit cost and utilities'!$H$5+('Surv-rate CEA'!AM97-'Surv-rate CEA'!AM98)*'Unit cost and utilities'!$G$14</f>
        <v>31.694081077162437</v>
      </c>
      <c r="AZ100" s="12">
        <f t="shared" si="56"/>
        <v>27.011682712543944</v>
      </c>
      <c r="BA100" s="12">
        <f>AY100-'Surv-rate CEA'!AN98*'Unit cost and utilities'!$H$5-('Surv-rate CEA'!AM97-'Surv-rate CEA'!AM98)*'Unit cost and utilities'!$G$14</f>
        <v>5.484138418411888E-3</v>
      </c>
      <c r="BB100" s="12">
        <f t="shared" si="57"/>
        <v>4.6739265463845731E-3</v>
      </c>
    </row>
    <row r="101" spans="1:54">
      <c r="A101" s="12">
        <v>96</v>
      </c>
      <c r="B101" s="12">
        <f t="shared" si="58"/>
        <v>5.4657534246575343</v>
      </c>
      <c r="C101" s="12">
        <f>'Surv-rate CEA'!D99*'Unit cost and utilities'!$H$7+'Surv-rate CEA'!E99*'Unit cost and utilities'!$H$7+'Unit cost and utilities'!$G$14*('Surv-rate CEA'!C98-'Surv-rate CEA'!C99)</f>
        <v>196.03444184293713</v>
      </c>
      <c r="D101" s="12">
        <f t="shared" si="32"/>
        <v>166.78895036244208</v>
      </c>
      <c r="E101" s="12">
        <f>C101-'Surv-rate CEA'!E99*'Unit cost and utilities'!$H$7-'Unit cost and utilities'!$G$14*('Surv-rate CEA'!C98-'Surv-rate CEA'!C99)</f>
        <v>194.78745234718599</v>
      </c>
      <c r="F101" s="12">
        <f t="shared" si="33"/>
        <v>165.72799358793833</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74.134272936599359</v>
      </c>
      <c r="L101" s="12">
        <f t="shared" si="36"/>
        <v>63.074516155099253</v>
      </c>
      <c r="M101" s="12">
        <f>K101-'Surv-rate CEA'!J99*'Unit cost and utilities'!$H$10-('Surv-rate CEA'!I98-'Surv-rate CEA'!I99)*'Unit cost and utilities'!$G$14</f>
        <v>64.566332113692383</v>
      </c>
      <c r="N101" s="12">
        <f t="shared" si="37"/>
        <v>54.933973136331197</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74.134272936599359</v>
      </c>
      <c r="T101" s="12">
        <f t="shared" si="40"/>
        <v>63.074516155099253</v>
      </c>
      <c r="U101" s="12">
        <f>S101-'Surv-rate CEA'!P99*'Unit cost and utilities'!$H$11-('Surv-rate CEA'!O98-'Surv-rate CEA'!O99)*'Unit cost and utilities'!$G$14</f>
        <v>64.566332113692383</v>
      </c>
      <c r="V101" s="12">
        <f t="shared" si="41"/>
        <v>54.933973136331197</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10.124634229202261</v>
      </c>
      <c r="AB101" s="12">
        <f t="shared" si="44"/>
        <v>8.6141858543677063</v>
      </c>
      <c r="AC101" s="12">
        <f>AA101-'Surv-rate CEA'!V99*'Unit cost and utilities'!$H$6-('Surv-rate CEA'!U98-'Surv-rate CEA'!U99)*'Unit cost and utilities'!$G$14</f>
        <v>7.7817226899467169</v>
      </c>
      <c r="AD101" s="12">
        <f t="shared" si="45"/>
        <v>6.6208026878648933</v>
      </c>
      <c r="AE101" s="12">
        <f>'Surv-rate CEA'!Z99*'Unit cost and utilities'!$H$12+'Surv-rate CEA'!Y99*'Unit cost and utilities'!$H$12+('Surv-rate CEA'!X98-'Surv-rate CEA'!X99)*'Unit cost and utilities'!$G$14</f>
        <v>74.134272936599359</v>
      </c>
      <c r="AF101" s="12">
        <f t="shared" si="46"/>
        <v>63.074516155099253</v>
      </c>
      <c r="AG101" s="12">
        <f>AE101-'Surv-rate CEA'!Y99*'Unit cost and utilities'!$H$12-('Surv-rate CEA'!X98-'Surv-rate CEA'!X99)*'Unit cost and utilities'!$G$14</f>
        <v>64.566332113692383</v>
      </c>
      <c r="AH101" s="12">
        <f t="shared" si="47"/>
        <v>54.933973136331197</v>
      </c>
      <c r="AI101" s="12">
        <f>'Surv-rate CEA'!AC99*'Unit cost and utilities'!$H$5+'Surv-rate CEA'!AB99*'Unit cost and utilities'!$H$5+('Surv-rate CEA'!AA98-'Surv-rate CEA'!AA99)*'Unit cost and utilities'!$G$14</f>
        <v>29.940972453303402</v>
      </c>
      <c r="AJ101" s="12">
        <f t="shared" si="48"/>
        <v>25.474214231794637</v>
      </c>
      <c r="AK101" s="12">
        <f>AI101-'Surv-rate CEA'!AB99*'Unit cost and utilities'!$H$5-('Surv-rate CEA'!AA98-'Surv-rate CEA'!AA99)*'Unit cost and utilities'!$G$14</f>
        <v>4.8062510868915886E-3</v>
      </c>
      <c r="AL101" s="12">
        <f t="shared" si="49"/>
        <v>4.0892282316556412E-3</v>
      </c>
      <c r="AM101" s="12">
        <f>'Surv-rate CEA'!AF99*'Unit cost and utilities'!$H$9+'Surv-rate CEA'!AE99*'Unit cost and utilities'!$H$9+('Surv-rate CEA'!AD98-'Surv-rate CEA'!AD99)*'Unit cost and utilities'!G108</f>
        <v>58.528816034099165</v>
      </c>
      <c r="AN101" s="12">
        <f t="shared" si="50"/>
        <v>49.797166765752088</v>
      </c>
      <c r="AO101" s="12">
        <f>AM101-'Surv-rate CEA'!AE99*'Unit cost and utilities'!$H$9-('Surv-rate CEA'!AD98-'Surv-rate CEA'!AD99)*'Unit cost and utilities'!G108</f>
        <v>58.528816034099165</v>
      </c>
      <c r="AP101" s="12">
        <f t="shared" si="51"/>
        <v>49.797166765752088</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1.9481330122738523</v>
      </c>
      <c r="AV101" s="12">
        <f t="shared" si="54"/>
        <v>1.6574998619064603</v>
      </c>
      <c r="AW101" s="12">
        <f>AU101-'Surv-rate CEA'!AK99*'Unit cost and utilities'!$H$8-('Surv-rate CEA'!AJ98-'Surv-rate CEA'!AJ99)*'Unit cost and utilities'!$G$14</f>
        <v>1.9481064084765469</v>
      </c>
      <c r="AX101" s="12">
        <f t="shared" si="55"/>
        <v>1.6574772270093141</v>
      </c>
      <c r="AY101" s="12">
        <f>'Surv-rate CEA'!AO99*'Unit cost and utilities'!$H$5+'Surv-rate CEA'!AN99*'Unit cost and utilities'!$H$5+('Surv-rate CEA'!AM98-'Surv-rate CEA'!AM99)*'Unit cost and utilities'!$G$14</f>
        <v>29.940972453303402</v>
      </c>
      <c r="AZ101" s="12">
        <f t="shared" si="56"/>
        <v>25.474214231794637</v>
      </c>
      <c r="BA101" s="12">
        <f>AY101-'Surv-rate CEA'!AN99*'Unit cost and utilities'!$H$5-('Surv-rate CEA'!AM98-'Surv-rate CEA'!AM99)*'Unit cost and utilities'!$G$14</f>
        <v>4.8062510868915886E-3</v>
      </c>
      <c r="BB101" s="12">
        <f t="shared" si="57"/>
        <v>4.0892282316556412E-3</v>
      </c>
    </row>
    <row r="102" spans="1:54">
      <c r="A102" s="12">
        <v>97</v>
      </c>
      <c r="B102" s="12">
        <f t="shared" si="58"/>
        <v>5.5232876712328771</v>
      </c>
      <c r="C102" s="12">
        <f>'Surv-rate CEA'!D100*'Unit cost and utilities'!$H$7+'Surv-rate CEA'!E100*'Unit cost and utilities'!$H$7+'Unit cost and utilities'!$G$14*('Surv-rate CEA'!C99-'Surv-rate CEA'!C100)</f>
        <v>194.2437286417439</v>
      </c>
      <c r="D102" s="12">
        <f t="shared" si="32"/>
        <v>164.98456692610881</v>
      </c>
      <c r="E102" s="12">
        <f>C102-'Surv-rate CEA'!E100*'Unit cost and utilities'!$H$7-'Unit cost and utilities'!$G$14*('Surv-rate CEA'!C99-'Surv-rate CEA'!C100)</f>
        <v>193.12475252683478</v>
      </c>
      <c r="F102" s="12">
        <f t="shared" si="33"/>
        <v>164.03414350183738</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72.543686454292512</v>
      </c>
      <c r="L102" s="12">
        <f t="shared" si="36"/>
        <v>61.616345488091966</v>
      </c>
      <c r="M102" s="12">
        <f>K102-'Surv-rate CEA'!J100*'Unit cost and utilities'!$H$10-('Surv-rate CEA'!I99-'Surv-rate CEA'!I100)*'Unit cost and utilities'!$G$14</f>
        <v>63.362716936715024</v>
      </c>
      <c r="N102" s="12">
        <f t="shared" si="37"/>
        <v>53.818316226550046</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72.543686454292512</v>
      </c>
      <c r="T102" s="12">
        <f t="shared" si="40"/>
        <v>61.616345488091966</v>
      </c>
      <c r="U102" s="12">
        <f>S102-'Surv-rate CEA'!P100*'Unit cost and utilities'!$H$11-('Surv-rate CEA'!O99-'Surv-rate CEA'!O100)*'Unit cost and utilities'!$G$14</f>
        <v>63.362716936715024</v>
      </c>
      <c r="V102" s="12">
        <f t="shared" si="41"/>
        <v>53.818316226550046</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9.5647982912494971</v>
      </c>
      <c r="AB102" s="12">
        <f t="shared" si="44"/>
        <v>8.1240414547842175</v>
      </c>
      <c r="AC102" s="12">
        <f>AA102-'Surv-rate CEA'!V100*'Unit cost and utilities'!$H$6-('Surv-rate CEA'!U99-'Surv-rate CEA'!U100)*'Unit cost and utilities'!$G$14</f>
        <v>7.4218180783082817</v>
      </c>
      <c r="AD102" s="12">
        <f t="shared" si="45"/>
        <v>6.3038608763140749</v>
      </c>
      <c r="AE102" s="12">
        <f>'Surv-rate CEA'!Z100*'Unit cost and utilities'!$H$12+'Surv-rate CEA'!Y100*'Unit cost and utilities'!$H$12+('Surv-rate CEA'!X99-'Surv-rate CEA'!X100)*'Unit cost and utilities'!$G$14</f>
        <v>72.543686454292512</v>
      </c>
      <c r="AF102" s="12">
        <f t="shared" si="46"/>
        <v>61.616345488091966</v>
      </c>
      <c r="AG102" s="12">
        <f>AE102-'Surv-rate CEA'!Y100*'Unit cost and utilities'!$H$12-('Surv-rate CEA'!X99-'Surv-rate CEA'!X100)*'Unit cost and utilities'!$G$14</f>
        <v>63.362716936715024</v>
      </c>
      <c r="AH102" s="12">
        <f t="shared" si="47"/>
        <v>53.818316226550046</v>
      </c>
      <c r="AI102" s="12">
        <f>'Surv-rate CEA'!AC100*'Unit cost and utilities'!$H$5+'Surv-rate CEA'!AB100*'Unit cost and utilities'!$H$5+('Surv-rate CEA'!AA99-'Surv-rate CEA'!AA100)*'Unit cost and utilities'!$G$14</f>
        <v>28.2850269732965</v>
      </c>
      <c r="AJ102" s="12">
        <f t="shared" si="48"/>
        <v>24.024420033089072</v>
      </c>
      <c r="AK102" s="12">
        <f>AI102-'Surv-rate CEA'!AB100*'Unit cost and utilities'!$H$5-('Surv-rate CEA'!AA99-'Surv-rate CEA'!AA100)*'Unit cost and utilities'!$G$14</f>
        <v>4.214362985589748E-3</v>
      </c>
      <c r="AL102" s="12">
        <f t="shared" si="49"/>
        <v>3.5795485234395531E-3</v>
      </c>
      <c r="AM102" s="12">
        <f>'Surv-rate CEA'!AF100*'Unit cost and utilities'!$H$9+'Surv-rate CEA'!AE100*'Unit cost and utilities'!$H$9+('Surv-rate CEA'!AD99-'Surv-rate CEA'!AD100)*'Unit cost and utilities'!G109</f>
        <v>57.244934585363644</v>
      </c>
      <c r="AN102" s="12">
        <f t="shared" si="50"/>
        <v>48.622062639143429</v>
      </c>
      <c r="AO102" s="12">
        <f>AM102-'Surv-rate CEA'!AE100*'Unit cost and utilities'!$H$9-('Surv-rate CEA'!AD99-'Surv-rate CEA'!AD100)*'Unit cost and utilities'!G109</f>
        <v>57.244934585363644</v>
      </c>
      <c r="AP102" s="12">
        <f t="shared" si="51"/>
        <v>48.622062639143429</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1.8334048220391996</v>
      </c>
      <c r="AV102" s="12">
        <f t="shared" si="54"/>
        <v>1.5572368934611351</v>
      </c>
      <c r="AW102" s="12">
        <f>AU102-'Surv-rate CEA'!AK100*'Unit cost and utilities'!$H$8-('Surv-rate CEA'!AJ99-'Surv-rate CEA'!AJ100)*'Unit cost and utilities'!$G$14</f>
        <v>1.8333875715754149</v>
      </c>
      <c r="AX102" s="12">
        <f t="shared" si="55"/>
        <v>1.5572222414550358</v>
      </c>
      <c r="AY102" s="12">
        <f>'Surv-rate CEA'!AO100*'Unit cost and utilities'!$H$5+'Surv-rate CEA'!AN100*'Unit cost and utilities'!$H$5+('Surv-rate CEA'!AM99-'Surv-rate CEA'!AM100)*'Unit cost and utilities'!$G$14</f>
        <v>28.2850269732965</v>
      </c>
      <c r="AZ102" s="12">
        <f t="shared" si="56"/>
        <v>24.024420033089072</v>
      </c>
      <c r="BA102" s="12">
        <f>AY102-'Surv-rate CEA'!AN100*'Unit cost and utilities'!$H$5-('Surv-rate CEA'!AM99-'Surv-rate CEA'!AM100)*'Unit cost and utilities'!$G$14</f>
        <v>4.214362985589748E-3</v>
      </c>
      <c r="BB102" s="12">
        <f t="shared" si="57"/>
        <v>3.5795485234395531E-3</v>
      </c>
    </row>
    <row r="103" spans="1:54">
      <c r="A103" s="12">
        <v>98</v>
      </c>
      <c r="B103" s="12">
        <f t="shared" si="58"/>
        <v>5.580821917808219</v>
      </c>
      <c r="C103" s="12">
        <f>'Surv-rate CEA'!D101*'Unit cost and utilities'!$H$7+'Surv-rate CEA'!E101*'Unit cost and utilities'!$H$7+'Unit cost and utilities'!$G$14*('Surv-rate CEA'!C100-'Surv-rate CEA'!C101)</f>
        <v>192.49288544622576</v>
      </c>
      <c r="D103" s="12">
        <f t="shared" si="32"/>
        <v>163.21964073180609</v>
      </c>
      <c r="E103" s="12">
        <f>C103-'Surv-rate CEA'!E101*'Unit cost and utilities'!$H$7-'Unit cost and utilities'!$G$14*('Surv-rate CEA'!C100-'Surv-rate CEA'!C101)</f>
        <v>191.48958329180957</v>
      </c>
      <c r="F103" s="12">
        <f t="shared" si="33"/>
        <v>162.36891517480879</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70.999661915776414</v>
      </c>
      <c r="L103" s="12">
        <f t="shared" si="36"/>
        <v>60.202429212429578</v>
      </c>
      <c r="M103" s="12">
        <f>K103-'Surv-rate CEA'!J101*'Unit cost and utilities'!$H$10-('Surv-rate CEA'!I100-'Surv-rate CEA'!I101)*'Unit cost and utilities'!$G$14</f>
        <v>62.189828811343084</v>
      </c>
      <c r="N103" s="12">
        <f t="shared" si="37"/>
        <v>52.732346404540671</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70.999661915776414</v>
      </c>
      <c r="T103" s="12">
        <f t="shared" si="40"/>
        <v>60.202429212429578</v>
      </c>
      <c r="U103" s="12">
        <f>S103-'Surv-rate CEA'!P101*'Unit cost and utilities'!$H$11-('Surv-rate CEA'!O100-'Surv-rate CEA'!O101)*'Unit cost and utilities'!$G$14</f>
        <v>62.189828811343084</v>
      </c>
      <c r="V103" s="12">
        <f t="shared" si="41"/>
        <v>52.732346404540671</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9.0391246421945546</v>
      </c>
      <c r="AB103" s="12">
        <f t="shared" si="44"/>
        <v>7.6645049670740351</v>
      </c>
      <c r="AC103" s="12">
        <f>AA103-'Surv-rate CEA'!V101*'Unit cost and utilities'!$H$6-('Surv-rate CEA'!U100-'Surv-rate CEA'!U101)*'Unit cost and utilities'!$G$14</f>
        <v>7.080085521402868</v>
      </c>
      <c r="AD103" s="12">
        <f t="shared" si="45"/>
        <v>6.0033855925374739</v>
      </c>
      <c r="AE103" s="12">
        <f>'Surv-rate CEA'!Z101*'Unit cost and utilities'!$H$12+'Surv-rate CEA'!Y101*'Unit cost and utilities'!$H$12+('Surv-rate CEA'!X100-'Surv-rate CEA'!X101)*'Unit cost and utilities'!$G$14</f>
        <v>70.999661915776414</v>
      </c>
      <c r="AF103" s="12">
        <f t="shared" si="46"/>
        <v>60.202429212429578</v>
      </c>
      <c r="AG103" s="12">
        <f>AE103-'Surv-rate CEA'!Y101*'Unit cost and utilities'!$H$12-('Surv-rate CEA'!X100-'Surv-rate CEA'!X101)*'Unit cost and utilities'!$G$14</f>
        <v>62.189828811343084</v>
      </c>
      <c r="AH103" s="12">
        <f t="shared" si="47"/>
        <v>52.732346404540671</v>
      </c>
      <c r="AI103" s="12">
        <f>'Surv-rate CEA'!AC101*'Unit cost and utilities'!$H$5+'Surv-rate CEA'!AB101*'Unit cost and utilities'!$H$5+('Surv-rate CEA'!AA100-'Surv-rate CEA'!AA101)*'Unit cost and utilities'!$G$14</f>
        <v>26.720857702489656</v>
      </c>
      <c r="AJ103" s="12">
        <f t="shared" si="48"/>
        <v>22.657298653588185</v>
      </c>
      <c r="AK103" s="12">
        <f>AI103-'Surv-rate CEA'!AB101*'Unit cost and utilities'!$H$5-('Surv-rate CEA'!AA100-'Surv-rate CEA'!AA101)*'Unit cost and utilities'!$G$14</f>
        <v>3.6972876834515667E-3</v>
      </c>
      <c r="AL103" s="12">
        <f t="shared" si="49"/>
        <v>3.1350247879352398E-3</v>
      </c>
      <c r="AM103" s="12">
        <f>'Surv-rate CEA'!AF101*'Unit cost and utilities'!$H$9+'Surv-rate CEA'!AE101*'Unit cost and utilities'!$H$9+('Surv-rate CEA'!AD100-'Surv-rate CEA'!AD101)*'Unit cost and utilities'!G110</f>
        <v>55.997207854302687</v>
      </c>
      <c r="AN103" s="12">
        <f t="shared" si="50"/>
        <v>47.481464713753461</v>
      </c>
      <c r="AO103" s="12">
        <f>AM103-'Surv-rate CEA'!AE101*'Unit cost and utilities'!$H$9-('Surv-rate CEA'!AD100-'Surv-rate CEA'!AD101)*'Unit cost and utilities'!G110</f>
        <v>55.997207854302687</v>
      </c>
      <c r="AP103" s="12">
        <f t="shared" si="51"/>
        <v>47.481464713753461</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1.7259156452448625</v>
      </c>
      <c r="AV103" s="12">
        <f t="shared" si="54"/>
        <v>1.4634480172981021</v>
      </c>
      <c r="AW103" s="12">
        <f>AU103-'Surv-rate CEA'!AK101*'Unit cost and utilities'!$H$8-('Surv-rate CEA'!AJ100-'Surv-rate CEA'!AJ101)*'Unit cost and utilities'!$G$14</f>
        <v>1.7259045285926424</v>
      </c>
      <c r="AX103" s="12">
        <f t="shared" si="55"/>
        <v>1.4634385912043673</v>
      </c>
      <c r="AY103" s="12">
        <f>'Surv-rate CEA'!AO101*'Unit cost and utilities'!$H$5+'Surv-rate CEA'!AN101*'Unit cost and utilities'!$H$5+('Surv-rate CEA'!AM100-'Surv-rate CEA'!AM101)*'Unit cost and utilities'!$G$14</f>
        <v>26.720857702489656</v>
      </c>
      <c r="AZ103" s="12">
        <f t="shared" si="56"/>
        <v>22.657298653588185</v>
      </c>
      <c r="BA103" s="12">
        <f>AY103-'Surv-rate CEA'!AN101*'Unit cost and utilities'!$H$5-('Surv-rate CEA'!AM100-'Surv-rate CEA'!AM101)*'Unit cost and utilities'!$G$14</f>
        <v>3.6972876834515667E-3</v>
      </c>
      <c r="BB103" s="12">
        <f t="shared" si="57"/>
        <v>3.1350247879352398E-3</v>
      </c>
    </row>
    <row r="104" spans="1:54">
      <c r="A104" s="12">
        <v>99</v>
      </c>
      <c r="B104" s="12">
        <f t="shared" si="58"/>
        <v>5.6383561643835618</v>
      </c>
      <c r="C104" s="12">
        <f>'Surv-rate CEA'!D102*'Unit cost and utilities'!$H$7+'Surv-rate CEA'!E102*'Unit cost and utilities'!$H$7+'Unit cost and utilities'!$G$14*('Surv-rate CEA'!C101-'Surv-rate CEA'!C102)</f>
        <v>190.78011067382997</v>
      </c>
      <c r="D104" s="12">
        <f t="shared" si="32"/>
        <v>161.49246044127682</v>
      </c>
      <c r="E104" s="12">
        <f>C104-'Surv-rate CEA'!E102*'Unit cost and utilities'!$H$7-'Unit cost and utilities'!$G$14*('Surv-rate CEA'!C101-'Surv-rate CEA'!C102)</f>
        <v>189.88123984738175</v>
      </c>
      <c r="F104" s="12">
        <f t="shared" si="33"/>
        <v>160.73157996548036</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69.500535965628146</v>
      </c>
      <c r="L104" s="12">
        <f t="shared" si="36"/>
        <v>58.831146053089874</v>
      </c>
      <c r="M104" s="12">
        <f>K104-'Surv-rate CEA'!J102*'Unit cost and utilities'!$H$10-('Surv-rate CEA'!I101-'Surv-rate CEA'!I102)*'Unit cost and utilities'!$G$14</f>
        <v>61.046658804665377</v>
      </c>
      <c r="N104" s="12">
        <f t="shared" si="37"/>
        <v>51.675067685328088</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69.500535965628146</v>
      </c>
      <c r="T104" s="12">
        <f t="shared" si="40"/>
        <v>58.831146053089874</v>
      </c>
      <c r="U104" s="12">
        <f>S104-'Surv-rate CEA'!P102*'Unit cost and utilities'!$H$11-('Surv-rate CEA'!O101-'Surv-rate CEA'!O102)*'Unit cost and utilities'!$G$14</f>
        <v>61.046658804665377</v>
      </c>
      <c r="V104" s="12">
        <f t="shared" si="41"/>
        <v>51.675067685328088</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8.5454449651408364</v>
      </c>
      <c r="AB104" s="12">
        <f t="shared" si="44"/>
        <v>7.233589120542522</v>
      </c>
      <c r="AC104" s="12">
        <f>AA104-'Surv-rate CEA'!V102*'Unit cost and utilities'!$H$6-('Surv-rate CEA'!U101-'Surv-rate CEA'!U102)*'Unit cost and utilities'!$G$14</f>
        <v>6.7555305337689804</v>
      </c>
      <c r="AD104" s="12">
        <f t="shared" si="45"/>
        <v>5.7184537928574386</v>
      </c>
      <c r="AE104" s="12">
        <f>'Surv-rate CEA'!Z102*'Unit cost and utilities'!$H$12+'Surv-rate CEA'!Y102*'Unit cost and utilities'!$H$12+('Surv-rate CEA'!X101-'Surv-rate CEA'!X102)*'Unit cost and utilities'!$G$14</f>
        <v>69.500535965628146</v>
      </c>
      <c r="AF104" s="12">
        <f t="shared" si="46"/>
        <v>58.831146053089874</v>
      </c>
      <c r="AG104" s="12">
        <f>AE104-'Surv-rate CEA'!Y102*'Unit cost and utilities'!$H$12-('Surv-rate CEA'!X101-'Surv-rate CEA'!X102)*'Unit cost and utilities'!$G$14</f>
        <v>61.046658804665377</v>
      </c>
      <c r="AH104" s="12">
        <f t="shared" si="47"/>
        <v>51.675067685328088</v>
      </c>
      <c r="AI104" s="12">
        <f>'Surv-rate CEA'!AC102*'Unit cost and utilities'!$H$5+'Surv-rate CEA'!AB102*'Unit cost and utilities'!$H$5+('Surv-rate CEA'!AA101-'Surv-rate CEA'!AA102)*'Unit cost and utilities'!$G$14</f>
        <v>25.243375674852636</v>
      </c>
      <c r="AJ104" s="12">
        <f t="shared" si="48"/>
        <v>21.368133361370536</v>
      </c>
      <c r="AK104" s="12">
        <f>AI104-'Surv-rate CEA'!AB102*'Unit cost and utilities'!$H$5-('Surv-rate CEA'!AA101-'Surv-rate CEA'!AA102)*'Unit cost and utilities'!$G$14</f>
        <v>3.2453292163818759E-3</v>
      </c>
      <c r="AL104" s="12">
        <f t="shared" si="49"/>
        <v>2.7471217950570267E-3</v>
      </c>
      <c r="AM104" s="12">
        <f>'Surv-rate CEA'!AF102*'Unit cost and utilities'!$H$9+'Surv-rate CEA'!AE102*'Unit cost and utilities'!$H$9+('Surv-rate CEA'!AD101-'Surv-rate CEA'!AD102)*'Unit cost and utilities'!G111</f>
        <v>54.784381785682527</v>
      </c>
      <c r="AN104" s="12">
        <f t="shared" si="50"/>
        <v>46.374145486528199</v>
      </c>
      <c r="AO104" s="12">
        <f>AM104-'Surv-rate CEA'!AE102*'Unit cost and utilities'!$H$9-('Surv-rate CEA'!AD101-'Surv-rate CEA'!AD102)*'Unit cost and utilities'!G111</f>
        <v>54.784381785682527</v>
      </c>
      <c r="AP104" s="12">
        <f t="shared" si="51"/>
        <v>46.374145486528199</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1.6251778736778364</v>
      </c>
      <c r="AV104" s="12">
        <f t="shared" si="54"/>
        <v>1.3756883385169258</v>
      </c>
      <c r="AW104" s="12">
        <f>AU104-'Surv-rate CEA'!AK102*'Unit cost and utilities'!$H$8-('Surv-rate CEA'!AJ101-'Surv-rate CEA'!AJ102)*'Unit cost and utilities'!$G$14</f>
        <v>1.6251707541008322</v>
      </c>
      <c r="AX104" s="12">
        <f t="shared" si="55"/>
        <v>1.3756823119033359</v>
      </c>
      <c r="AY104" s="12">
        <f>'Surv-rate CEA'!AO102*'Unit cost and utilities'!$H$5+'Surv-rate CEA'!AN102*'Unit cost and utilities'!$H$5+('Surv-rate CEA'!AM101-'Surv-rate CEA'!AM102)*'Unit cost and utilities'!$G$14</f>
        <v>25.243375674852636</v>
      </c>
      <c r="AZ104" s="12">
        <f t="shared" si="56"/>
        <v>21.368133361370536</v>
      </c>
      <c r="BA104" s="12">
        <f>AY104-'Surv-rate CEA'!AN102*'Unit cost and utilities'!$H$5-('Surv-rate CEA'!AM101-'Surv-rate CEA'!AM102)*'Unit cost and utilities'!$G$14</f>
        <v>3.2453292163818759E-3</v>
      </c>
      <c r="BB104" s="12">
        <f t="shared" si="57"/>
        <v>2.7471217950570267E-3</v>
      </c>
    </row>
    <row r="105" spans="1:54">
      <c r="A105" s="12">
        <v>100</v>
      </c>
      <c r="B105" s="12">
        <f t="shared" si="58"/>
        <v>5.6958904109589037</v>
      </c>
      <c r="C105" s="12">
        <f>'Surv-rate CEA'!D103*'Unit cost and utilities'!$H$7+'Surv-rate CEA'!E103*'Unit cost and utilities'!$H$7+'Unit cost and utilities'!$G$14*('Surv-rate CEA'!C102-'Surv-rate CEA'!C103)</f>
        <v>189.10371446675899</v>
      </c>
      <c r="D105" s="12">
        <f t="shared" si="32"/>
        <v>159.8014201109572</v>
      </c>
      <c r="E105" s="12">
        <f>C105-'Surv-rate CEA'!E103*'Unit cost and utilities'!$H$7-'Unit cost and utilities'!$G$14*('Surv-rate CEA'!C102-'Surv-rate CEA'!C103)</f>
        <v>188.29904205572558</v>
      </c>
      <c r="F105" s="12">
        <f t="shared" si="33"/>
        <v>159.12143455715756</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68.044713200536378</v>
      </c>
      <c r="L105" s="12">
        <f t="shared" si="36"/>
        <v>57.500942438652615</v>
      </c>
      <c r="M105" s="12">
        <f>K105-'Surv-rate CEA'!J103*'Unit cost and utilities'!$H$10-('Surv-rate CEA'!I102-'Surv-rate CEA'!I103)*'Unit cost and utilities'!$G$14</f>
        <v>59.932238729622071</v>
      </c>
      <c r="N105" s="12">
        <f t="shared" si="37"/>
        <v>50.645524792724387</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68.044713200536378</v>
      </c>
      <c r="T105" s="12">
        <f t="shared" si="40"/>
        <v>57.500942438652615</v>
      </c>
      <c r="U105" s="12">
        <f>S105-'Surv-rate CEA'!P103*'Unit cost and utilities'!$H$11-('Surv-rate CEA'!O102-'Surv-rate CEA'!O103)*'Unit cost and utilities'!$G$14</f>
        <v>59.932238729622071</v>
      </c>
      <c r="V105" s="12">
        <f t="shared" si="41"/>
        <v>50.645524792724387</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8.0817255958056649</v>
      </c>
      <c r="AB105" s="12">
        <f t="shared" si="44"/>
        <v>6.8294334185795922</v>
      </c>
      <c r="AC105" s="12">
        <f>AA105-'Surv-rate CEA'!V103*'Unit cost and utilities'!$H$6-('Surv-rate CEA'!U102-'Surv-rate CEA'!U103)*'Unit cost and utilities'!$G$14</f>
        <v>6.4472172220738289</v>
      </c>
      <c r="AD105" s="12">
        <f t="shared" si="45"/>
        <v>5.4481979413065522</v>
      </c>
      <c r="AE105" s="12">
        <f>'Surv-rate CEA'!Z103*'Unit cost and utilities'!$H$12+'Surv-rate CEA'!Y103*'Unit cost and utilities'!$H$12+('Surv-rate CEA'!X102-'Surv-rate CEA'!X103)*'Unit cost and utilities'!$G$14</f>
        <v>68.044713200536378</v>
      </c>
      <c r="AF105" s="12">
        <f t="shared" si="46"/>
        <v>57.500942438652615</v>
      </c>
      <c r="AG105" s="12">
        <f>AE105-'Surv-rate CEA'!Y103*'Unit cost and utilities'!$H$12-('Surv-rate CEA'!X102-'Surv-rate CEA'!X103)*'Unit cost and utilities'!$G$14</f>
        <v>59.932238729622071</v>
      </c>
      <c r="AH105" s="12">
        <f t="shared" si="47"/>
        <v>50.645524792724387</v>
      </c>
      <c r="AI105" s="12">
        <f>'Surv-rate CEA'!AC103*'Unit cost and utilities'!$H$5+'Surv-rate CEA'!AB103*'Unit cost and utilities'!$H$5+('Surv-rate CEA'!AA102-'Surv-rate CEA'!AA103)*'Unit cost and utilities'!$G$14</f>
        <v>23.847773523418518</v>
      </c>
      <c r="AJ105" s="12">
        <f t="shared" si="48"/>
        <v>20.152476043492278</v>
      </c>
      <c r="AK105" s="12">
        <f>AI105-'Surv-rate CEA'!AB103*'Unit cost and utilities'!$H$5-('Surv-rate CEA'!AA102-'Surv-rate CEA'!AA103)*'Unit cost and utilities'!$G$14</f>
        <v>2.850078870290762E-3</v>
      </c>
      <c r="AL105" s="12">
        <f t="shared" si="49"/>
        <v>2.4084489941669316E-3</v>
      </c>
      <c r="AM105" s="12">
        <f>'Surv-rate CEA'!AF103*'Unit cost and utilities'!$H$9+'Surv-rate CEA'!AE103*'Unit cost and utilities'!$H$9+('Surv-rate CEA'!AD102-'Surv-rate CEA'!AD103)*'Unit cost and utilities'!G112</f>
        <v>53.60525424434789</v>
      </c>
      <c r="AN105" s="12">
        <f t="shared" si="50"/>
        <v>45.298929097246742</v>
      </c>
      <c r="AO105" s="12">
        <f>AM105-'Surv-rate CEA'!AE103*'Unit cost and utilities'!$H$9-('Surv-rate CEA'!AD102-'Surv-rate CEA'!AD103)*'Unit cost and utilities'!G112</f>
        <v>53.60525424434789</v>
      </c>
      <c r="AP105" s="12">
        <f t="shared" si="51"/>
        <v>45.298929097246742</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1.5307389702320646</v>
      </c>
      <c r="AV105" s="12">
        <f t="shared" si="54"/>
        <v>1.2935455125883681</v>
      </c>
      <c r="AW105" s="12">
        <f>AU105-'Surv-rate CEA'!AK103*'Unit cost and utilities'!$H$8-('Surv-rate CEA'!AJ102-'Surv-rate CEA'!AJ103)*'Unit cost and utilities'!$G$14</f>
        <v>1.5307344388347239</v>
      </c>
      <c r="AX105" s="12">
        <f t="shared" si="55"/>
        <v>1.2935416833471913</v>
      </c>
      <c r="AY105" s="12">
        <f>'Surv-rate CEA'!AO103*'Unit cost and utilities'!$H$5+'Surv-rate CEA'!AN103*'Unit cost and utilities'!$H$5+('Surv-rate CEA'!AM102-'Surv-rate CEA'!AM103)*'Unit cost and utilities'!$G$14</f>
        <v>23.847773523418518</v>
      </c>
      <c r="AZ105" s="12">
        <f t="shared" si="56"/>
        <v>20.152476043492278</v>
      </c>
      <c r="BA105" s="12">
        <f>AY105-'Surv-rate CEA'!AN103*'Unit cost and utilities'!$H$5-('Surv-rate CEA'!AM102-'Surv-rate CEA'!AM103)*'Unit cost and utilities'!$G$14</f>
        <v>2.850078870290762E-3</v>
      </c>
      <c r="BB105" s="12">
        <f t="shared" si="57"/>
        <v>2.4084489941669316E-3</v>
      </c>
    </row>
    <row r="106" spans="1:54">
      <c r="A106" s="12">
        <v>101</v>
      </c>
      <c r="B106" s="12">
        <f t="shared" si="58"/>
        <v>5.7534246575342465</v>
      </c>
      <c r="C106" s="12">
        <f>'Surv-rate CEA'!D104*'Unit cost and utilities'!$H$7+'Surv-rate CEA'!E104*'Unit cost and utilities'!$H$7+'Unit cost and utilities'!$G$14*('Surv-rate CEA'!C103-'Surv-rate CEA'!C104)</f>
        <v>187.46211183462205</v>
      </c>
      <c r="D106" s="12">
        <f t="shared" si="32"/>
        <v>158.14501255916105</v>
      </c>
      <c r="E106" s="12">
        <f>C106-'Surv-rate CEA'!E104*'Unit cost and utilities'!$H$7-'Unit cost and utilities'!$G$14*('Surv-rate CEA'!C103-'Surv-rate CEA'!C104)</f>
        <v>186.74233334079261</v>
      </c>
      <c r="F106" s="12">
        <f t="shared" si="33"/>
        <v>157.53779983850799</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66.630663083197973</v>
      </c>
      <c r="L106" s="12">
        <f t="shared" si="36"/>
        <v>56.210329367320483</v>
      </c>
      <c r="M106" s="12">
        <f>K106-'Surv-rate CEA'!J104*'Unit cost and utilities'!$H$10-('Surv-rate CEA'!I103-'Surv-rate CEA'!I104)*'Unit cost and utilities'!$G$14</f>
        <v>58.845639186624595</v>
      </c>
      <c r="N106" s="12">
        <f t="shared" si="37"/>
        <v>49.642801188703302</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66.630663083197973</v>
      </c>
      <c r="T106" s="12">
        <f t="shared" si="40"/>
        <v>56.210329367320483</v>
      </c>
      <c r="U106" s="12">
        <f>S106-'Surv-rate CEA'!P104*'Unit cost and utilities'!$H$11-('Surv-rate CEA'!O103-'Surv-rate CEA'!O104)*'Unit cost and utilities'!$G$14</f>
        <v>58.845639186624595</v>
      </c>
      <c r="V106" s="12">
        <f t="shared" si="41"/>
        <v>49.642801188703302</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7.6460598670314193</v>
      </c>
      <c r="AB106" s="12">
        <f t="shared" si="44"/>
        <v>6.4502966592338291</v>
      </c>
      <c r="AC106" s="12">
        <f>AA106-'Surv-rate CEA'!V104*'Unit cost and utilities'!$H$6-('Surv-rate CEA'!U103-'Surv-rate CEA'!U104)*'Unit cost and utilities'!$G$14</f>
        <v>6.1542645926473023</v>
      </c>
      <c r="AD106" s="12">
        <f t="shared" si="45"/>
        <v>5.1918024488874712</v>
      </c>
      <c r="AE106" s="12">
        <f>'Surv-rate CEA'!Z104*'Unit cost and utilities'!$H$12+'Surv-rate CEA'!Y104*'Unit cost and utilities'!$H$12+('Surv-rate CEA'!X103-'Surv-rate CEA'!X104)*'Unit cost and utilities'!$G$14</f>
        <v>66.630663083197973</v>
      </c>
      <c r="AF106" s="12">
        <f t="shared" si="46"/>
        <v>56.210329367320483</v>
      </c>
      <c r="AG106" s="12">
        <f>AE106-'Surv-rate CEA'!Y104*'Unit cost and utilities'!$H$12-('Surv-rate CEA'!X103-'Surv-rate CEA'!X104)*'Unit cost and utilities'!$G$14</f>
        <v>58.845639186624595</v>
      </c>
      <c r="AH106" s="12">
        <f t="shared" si="47"/>
        <v>49.642801188703302</v>
      </c>
      <c r="AI106" s="12">
        <f>'Surv-rate CEA'!AC104*'Unit cost and utilities'!$H$5+'Surv-rate CEA'!AB104*'Unit cost and utilities'!$H$5+('Surv-rate CEA'!AA103-'Surv-rate CEA'!AA104)*'Unit cost and utilities'!$G$14</f>
        <v>22.529509996795962</v>
      </c>
      <c r="AJ106" s="12">
        <f t="shared" si="48"/>
        <v>19.00613199395853</v>
      </c>
      <c r="AK106" s="12">
        <f>AI106-'Surv-rate CEA'!AB104*'Unit cost and utilities'!$H$5-('Surv-rate CEA'!AA103-'Surv-rate CEA'!AA104)*'Unit cost and utilities'!$G$14</f>
        <v>2.5042402894079885E-3</v>
      </c>
      <c r="AL106" s="12">
        <f t="shared" si="49"/>
        <v>2.1126034916802896E-3</v>
      </c>
      <c r="AM106" s="12">
        <f>'Surv-rate CEA'!AF104*'Unit cost and utilities'!$H$9+'Surv-rate CEA'!AE104*'Unit cost and utilities'!$H$9+('Surv-rate CEA'!AD103-'Surv-rate CEA'!AD104)*'Unit cost and utilities'!G113</f>
        <v>52.458672511263018</v>
      </c>
      <c r="AN106" s="12">
        <f t="shared" si="50"/>
        <v>44.254688811194853</v>
      </c>
      <c r="AO106" s="12">
        <f>AM106-'Surv-rate CEA'!AE104*'Unit cost and utilities'!$H$9-('Surv-rate CEA'!AD103-'Surv-rate CEA'!AD104)*'Unit cost and utilities'!G113</f>
        <v>52.458672511263018</v>
      </c>
      <c r="AP106" s="12">
        <f t="shared" si="51"/>
        <v>44.254688811194853</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1.4421787384463312</v>
      </c>
      <c r="AV106" s="12">
        <f t="shared" si="54"/>
        <v>1.2166371778920055</v>
      </c>
      <c r="AW106" s="12">
        <f>AU106-'Surv-rate CEA'!AK104*'Unit cost and utilities'!$H$8-('Surv-rate CEA'!AJ103-'Surv-rate CEA'!AJ104)*'Unit cost and utilities'!$G$14</f>
        <v>1.4421758722973941</v>
      </c>
      <c r="AX106" s="12">
        <f t="shared" si="55"/>
        <v>1.2166347599785656</v>
      </c>
      <c r="AY106" s="12">
        <f>'Surv-rate CEA'!AO104*'Unit cost and utilities'!$H$5+'Surv-rate CEA'!AN104*'Unit cost and utilities'!$H$5+('Surv-rate CEA'!AM103-'Surv-rate CEA'!AM104)*'Unit cost and utilities'!$G$14</f>
        <v>22.529509996795962</v>
      </c>
      <c r="AZ106" s="12">
        <f t="shared" si="56"/>
        <v>19.00613199395853</v>
      </c>
      <c r="BA106" s="12">
        <f>AY106-'Surv-rate CEA'!AN104*'Unit cost and utilities'!$H$5-('Surv-rate CEA'!AM103-'Surv-rate CEA'!AM104)*'Unit cost and utilities'!$G$14</f>
        <v>2.5042402894079885E-3</v>
      </c>
      <c r="BB106" s="12">
        <f t="shared" si="57"/>
        <v>2.1126034916802896E-3</v>
      </c>
    </row>
    <row r="107" spans="1:54">
      <c r="A107" s="12">
        <v>102</v>
      </c>
      <c r="B107" s="12">
        <f t="shared" si="58"/>
        <v>5.8109589041095893</v>
      </c>
      <c r="C107" s="12">
        <f>'Surv-rate CEA'!D105*'Unit cost and utilities'!$H$7+'Surv-rate CEA'!E105*'Unit cost and utilities'!$H$7+'Unit cost and utilities'!$G$14*('Surv-rate CEA'!C104-'Surv-rate CEA'!C105)</f>
        <v>185.85381611023072</v>
      </c>
      <c r="D107" s="12">
        <f t="shared" si="32"/>
        <v>156.52182306020856</v>
      </c>
      <c r="E107" s="12">
        <f>C107-'Surv-rate CEA'!E105*'Unit cost and utilities'!$H$7-'Unit cost and utilities'!$G$14*('Surv-rate CEA'!C104-'Surv-rate CEA'!C105)</f>
        <v>185.21047965205929</v>
      </c>
      <c r="F107" s="12">
        <f t="shared" si="33"/>
        <v>155.9800198442102</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65.256917011128238</v>
      </c>
      <c r="L107" s="12">
        <f t="shared" si="36"/>
        <v>54.957879432577705</v>
      </c>
      <c r="M107" s="12">
        <f>K107-'Surv-rate CEA'!J105*'Unit cost and utilities'!$H$10-('Surv-rate CEA'!I104-'Surv-rate CEA'!I105)*'Unit cost and utilities'!$G$14</f>
        <v>57.785967714439046</v>
      </c>
      <c r="N107" s="12">
        <f t="shared" si="37"/>
        <v>48.666017213215909</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65.256917011128238</v>
      </c>
      <c r="T107" s="12">
        <f t="shared" si="40"/>
        <v>54.957879432577705</v>
      </c>
      <c r="U107" s="12">
        <f>S107-'Surv-rate CEA'!P105*'Unit cost and utilities'!$H$11-('Surv-rate CEA'!O104-'Surv-rate CEA'!O105)*'Unit cost and utilities'!$G$14</f>
        <v>57.785967714439046</v>
      </c>
      <c r="V107" s="12">
        <f t="shared" si="41"/>
        <v>48.666017213215909</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7.2366608126081502</v>
      </c>
      <c r="AB107" s="12">
        <f t="shared" si="44"/>
        <v>6.0945498293454001</v>
      </c>
      <c r="AC107" s="12">
        <f>AA107-'Surv-rate CEA'!V105*'Unit cost and utilities'!$H$6-('Surv-rate CEA'!U104-'Surv-rate CEA'!U105)*'Unit cost and utilities'!$G$14</f>
        <v>5.8758431063327308</v>
      </c>
      <c r="AD107" s="12">
        <f t="shared" si="45"/>
        <v>4.9485003551042563</v>
      </c>
      <c r="AE107" s="12">
        <f>'Surv-rate CEA'!Z105*'Unit cost and utilities'!$H$12+'Surv-rate CEA'!Y105*'Unit cost and utilities'!$H$12+('Surv-rate CEA'!X104-'Surv-rate CEA'!X105)*'Unit cost and utilities'!$G$14</f>
        <v>65.256917011128238</v>
      </c>
      <c r="AF107" s="12">
        <f t="shared" si="46"/>
        <v>54.957879432577705</v>
      </c>
      <c r="AG107" s="12">
        <f>AE107-'Surv-rate CEA'!Y105*'Unit cost and utilities'!$H$12-('Surv-rate CEA'!X104-'Surv-rate CEA'!X105)*'Unit cost and utilities'!$G$14</f>
        <v>57.785967714439046</v>
      </c>
      <c r="AH107" s="12">
        <f t="shared" si="47"/>
        <v>48.666017213215909</v>
      </c>
      <c r="AI107" s="12">
        <f>'Surv-rate CEA'!AC105*'Unit cost and utilities'!$H$5+'Surv-rate CEA'!AB105*'Unit cost and utilities'!$H$5+('Surv-rate CEA'!AA104-'Surv-rate CEA'!AA105)*'Unit cost and utilities'!$G$14</f>
        <v>21.284295315216472</v>
      </c>
      <c r="AJ107" s="12">
        <f t="shared" si="48"/>
        <v>17.925145552640345</v>
      </c>
      <c r="AK107" s="12">
        <f>AI107-'Surv-rate CEA'!AB105*'Unit cost and utilities'!$H$5-('Surv-rate CEA'!AA104-'Surv-rate CEA'!AA105)*'Unit cost and utilities'!$G$14</f>
        <v>2.2014788776472116E-3</v>
      </c>
      <c r="AL107" s="12">
        <f t="shared" si="49"/>
        <v>1.8540350398482631E-3</v>
      </c>
      <c r="AM107" s="12">
        <f>'Surv-rate CEA'!AF105*'Unit cost and utilities'!$H$9+'Surv-rate CEA'!AE105*'Unit cost and utilities'!$H$9+('Surv-rate CEA'!AD104-'Surv-rate CEA'!AD105)*'Unit cost and utilities'!G114</f>
        <v>51.343530917522656</v>
      </c>
      <c r="AN107" s="12">
        <f t="shared" si="50"/>
        <v>43.240344641577948</v>
      </c>
      <c r="AO107" s="12">
        <f>AM107-'Surv-rate CEA'!AE105*'Unit cost and utilities'!$H$9-('Surv-rate CEA'!AD104-'Surv-rate CEA'!AD105)*'Unit cost and utilities'!G114</f>
        <v>51.343530917522656</v>
      </c>
      <c r="AP107" s="12">
        <f t="shared" si="51"/>
        <v>43.240344641577948</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1.3591068345199204</v>
      </c>
      <c r="AV107" s="12">
        <f t="shared" si="54"/>
        <v>1.1446086172719536</v>
      </c>
      <c r="AW107" s="12">
        <f>AU107-'Surv-rate CEA'!AK105*'Unit cost and utilities'!$H$8-('Surv-rate CEA'!AJ104-'Surv-rate CEA'!AJ105)*'Unit cost and utilities'!$G$14</f>
        <v>1.3591050329757519</v>
      </c>
      <c r="AX107" s="12">
        <f t="shared" si="55"/>
        <v>1.1446071000527571</v>
      </c>
      <c r="AY107" s="12">
        <f>'Surv-rate CEA'!AO105*'Unit cost and utilities'!$H$5+'Surv-rate CEA'!AN105*'Unit cost and utilities'!$H$5+('Surv-rate CEA'!AM104-'Surv-rate CEA'!AM105)*'Unit cost and utilities'!$G$14</f>
        <v>21.284295315216472</v>
      </c>
      <c r="AZ107" s="12">
        <f t="shared" si="56"/>
        <v>17.925145552640345</v>
      </c>
      <c r="BA107" s="12">
        <f>AY107-'Surv-rate CEA'!AN105*'Unit cost and utilities'!$H$5-('Surv-rate CEA'!AM104-'Surv-rate CEA'!AM105)*'Unit cost and utilities'!$G$14</f>
        <v>2.2014788776472116E-3</v>
      </c>
      <c r="BB107" s="12">
        <f t="shared" si="57"/>
        <v>1.8540350398482631E-3</v>
      </c>
    </row>
    <row r="108" spans="1:54">
      <c r="A108" s="12">
        <v>103</v>
      </c>
      <c r="B108" s="12">
        <f t="shared" si="58"/>
        <v>5.8684931506849312</v>
      </c>
      <c r="C108" s="12">
        <f>'Surv-rate CEA'!D106*'Unit cost and utilities'!$H$7+'Surv-rate CEA'!E106*'Unit cost and utilities'!$H$7+'Unit cost and utilities'!$G$14*('Surv-rate CEA'!C105-'Surv-rate CEA'!C106)</f>
        <v>184.27743271866575</v>
      </c>
      <c r="D108" s="12">
        <f t="shared" si="32"/>
        <v>154.93052336210116</v>
      </c>
      <c r="E108" s="12">
        <f>C108-'Surv-rate CEA'!E106*'Unit cost and utilities'!$H$7-'Unit cost and utilities'!$G$14*('Surv-rate CEA'!C105-'Surv-rate CEA'!C106)</f>
        <v>183.70286848344554</v>
      </c>
      <c r="F108" s="12">
        <f t="shared" si="33"/>
        <v>154.44746075180467</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63.9220655317514</v>
      </c>
      <c r="L108" s="12">
        <f t="shared" si="36"/>
        <v>53.742223999507843</v>
      </c>
      <c r="M108" s="12">
        <f>K108-'Surv-rate CEA'!J106*'Unit cost and utilities'!$H$10-('Surv-rate CEA'!I105-'Surv-rate CEA'!I106)*'Unit cost and utilities'!$G$14</f>
        <v>56.752367043396355</v>
      </c>
      <c r="N108" s="12">
        <f t="shared" si="37"/>
        <v>47.714328327414528</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63.9220655317514</v>
      </c>
      <c r="T108" s="12">
        <f t="shared" si="40"/>
        <v>53.742223999507843</v>
      </c>
      <c r="U108" s="12">
        <f>S108-'Surv-rate CEA'!P106*'Unit cost and utilities'!$H$11-('Surv-rate CEA'!O105-'Surv-rate CEA'!O106)*'Unit cost and utilities'!$G$14</f>
        <v>56.752367043396355</v>
      </c>
      <c r="V108" s="12">
        <f t="shared" si="41"/>
        <v>47.714328327414528</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6.8518542202217434</v>
      </c>
      <c r="AB108" s="12">
        <f t="shared" si="44"/>
        <v>5.760669359662991</v>
      </c>
      <c r="AC108" s="12">
        <f>AA108-'Surv-rate CEA'!V106*'Unit cost and utilities'!$H$6-('Surv-rate CEA'!U105-'Surv-rate CEA'!U106)*'Unit cost and utilities'!$G$14</f>
        <v>5.6111714631649354</v>
      </c>
      <c r="AD108" s="12">
        <f t="shared" si="45"/>
        <v>4.7175702343859127</v>
      </c>
      <c r="AE108" s="12">
        <f>'Surv-rate CEA'!Z106*'Unit cost and utilities'!$H$12+'Surv-rate CEA'!Y106*'Unit cost and utilities'!$H$12+('Surv-rate CEA'!X105-'Surv-rate CEA'!X106)*'Unit cost and utilities'!$G$14</f>
        <v>63.9220655317514</v>
      </c>
      <c r="AF108" s="12">
        <f t="shared" si="46"/>
        <v>53.742223999507843</v>
      </c>
      <c r="AG108" s="12">
        <f>AE108-'Surv-rate CEA'!Y106*'Unit cost and utilities'!$H$12-('Surv-rate CEA'!X105-'Surv-rate CEA'!X106)*'Unit cost and utilities'!$G$14</f>
        <v>56.752367043396355</v>
      </c>
      <c r="AH108" s="12">
        <f t="shared" si="47"/>
        <v>47.714328327414528</v>
      </c>
      <c r="AI108" s="12">
        <f>'Surv-rate CEA'!AC106*'Unit cost and utilities'!$H$5+'Surv-rate CEA'!AB106*'Unit cost and utilities'!$H$5+('Surv-rate CEA'!AA105-'Surv-rate CEA'!AA106)*'Unit cost and utilities'!$G$14</f>
        <v>20.108077321884807</v>
      </c>
      <c r="AJ108" s="12">
        <f t="shared" si="48"/>
        <v>16.905786548705542</v>
      </c>
      <c r="AK108" s="12">
        <f>AI108-'Surv-rate CEA'!AB106*'Unit cost and utilities'!$H$5-('Surv-rate CEA'!AA105-'Surv-rate CEA'!AA106)*'Unit cost and utilities'!$G$14</f>
        <v>1.9362920468064537E-3</v>
      </c>
      <c r="AL108" s="12">
        <f t="shared" si="49"/>
        <v>1.6279298868439869E-3</v>
      </c>
      <c r="AM108" s="12">
        <f>'Surv-rate CEA'!AF106*'Unit cost and utilities'!$H$9+'Surv-rate CEA'!AE106*'Unit cost and utilities'!$H$9+('Surv-rate CEA'!AD105-'Surv-rate CEA'!AD106)*'Unit cost and utilities'!G115</f>
        <v>50.258768607784582</v>
      </c>
      <c r="AN108" s="12">
        <f t="shared" si="50"/>
        <v>42.254861102968285</v>
      </c>
      <c r="AO108" s="12">
        <f>AM108-'Surv-rate CEA'!AE106*'Unit cost and utilities'!$H$9-('Surv-rate CEA'!AD105-'Surv-rate CEA'!AD106)*'Unit cost and utilities'!G115</f>
        <v>50.258768607784582</v>
      </c>
      <c r="AP108" s="12">
        <f t="shared" si="51"/>
        <v>42.254861102968285</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1.281160494198752</v>
      </c>
      <c r="AV108" s="12">
        <f t="shared" si="54"/>
        <v>1.0771306228261521</v>
      </c>
      <c r="AW108" s="12">
        <f>AU108-'Surv-rate CEA'!AK106*'Unit cost and utilities'!$H$8-('Surv-rate CEA'!AJ105-'Surv-rate CEA'!AJ106)*'Unit cost and utilities'!$G$14</f>
        <v>1.281159368916309</v>
      </c>
      <c r="AX108" s="12">
        <f t="shared" si="55"/>
        <v>1.077129676749385</v>
      </c>
      <c r="AY108" s="12">
        <f>'Surv-rate CEA'!AO106*'Unit cost and utilities'!$H$5+'Surv-rate CEA'!AN106*'Unit cost and utilities'!$H$5+('Surv-rate CEA'!AM105-'Surv-rate CEA'!AM106)*'Unit cost and utilities'!$G$14</f>
        <v>20.108077321884807</v>
      </c>
      <c r="AZ108" s="12">
        <f t="shared" si="56"/>
        <v>16.905786548705542</v>
      </c>
      <c r="BA108" s="12">
        <f>AY108-'Surv-rate CEA'!AN106*'Unit cost and utilities'!$H$5-('Surv-rate CEA'!AM105-'Surv-rate CEA'!AM106)*'Unit cost and utilities'!$G$14</f>
        <v>1.9362920468064537E-3</v>
      </c>
      <c r="BB108" s="12">
        <f t="shared" si="57"/>
        <v>1.6279298868439869E-3</v>
      </c>
    </row>
    <row r="109" spans="1:54">
      <c r="A109" s="12">
        <v>104</v>
      </c>
      <c r="B109" s="12">
        <f t="shared" si="58"/>
        <v>5.9260273972602739</v>
      </c>
      <c r="C109" s="12">
        <f>'Surv-rate CEA'!D107*'Unit cost and utilities'!$H$7+'Surv-rate CEA'!E107*'Unit cost and utilities'!$H$7+'Unit cost and utilities'!$G$14*('Surv-rate CEA'!C106-'Surv-rate CEA'!C107)</f>
        <v>182.7316532575916</v>
      </c>
      <c r="D109" s="12">
        <f t="shared" si="32"/>
        <v>153.369866022563</v>
      </c>
      <c r="E109" s="12">
        <f>C109-'Surv-rate CEA'!E107*'Unit cost and utilities'!$H$7-'Unit cost and utilities'!$G$14*('Surv-rate CEA'!C106-'Surv-rate CEA'!C107)</f>
        <v>182.21890794395958</v>
      </c>
      <c r="F109" s="12">
        <f t="shared" si="33"/>
        <v>152.93950993124812</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62.624755695678324</v>
      </c>
      <c r="L109" s="12">
        <f t="shared" si="36"/>
        <v>52.562050523356135</v>
      </c>
      <c r="M109" s="12">
        <f>K109-'Surv-rate CEA'!J107*'Unit cost and utilities'!$H$10-('Surv-rate CEA'!I106-'Surv-rate CEA'!I107)*'Unit cost and utilities'!$G$14</f>
        <v>55.74401344447778</v>
      </c>
      <c r="N109" s="12">
        <f t="shared" si="37"/>
        <v>46.786923453746624</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62.624755695678324</v>
      </c>
      <c r="T109" s="12">
        <f t="shared" si="40"/>
        <v>52.562050523356135</v>
      </c>
      <c r="U109" s="12">
        <f>S109-'Surv-rate CEA'!P107*'Unit cost and utilities'!$H$11-('Surv-rate CEA'!O106-'Surv-rate CEA'!O107)*'Unit cost and utilities'!$G$14</f>
        <v>55.74401344447778</v>
      </c>
      <c r="V109" s="12">
        <f t="shared" si="41"/>
        <v>46.786923453746624</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6.4900720230785343</v>
      </c>
      <c r="AB109" s="12">
        <f t="shared" si="44"/>
        <v>5.447230728291931</v>
      </c>
      <c r="AC109" s="12">
        <f>AA109-'Surv-rate CEA'!V107*'Unit cost and utilities'!$H$6-('Surv-rate CEA'!U106-'Surv-rate CEA'!U107)*'Unit cost and utilities'!$G$14</f>
        <v>5.3595136006811552</v>
      </c>
      <c r="AD109" s="12">
        <f t="shared" si="45"/>
        <v>4.4983333113275137</v>
      </c>
      <c r="AE109" s="12">
        <f>'Surv-rate CEA'!Z107*'Unit cost and utilities'!$H$12+'Surv-rate CEA'!Y107*'Unit cost and utilities'!$H$12+('Surv-rate CEA'!X106-'Surv-rate CEA'!X107)*'Unit cost and utilities'!$G$14</f>
        <v>62.624755695678324</v>
      </c>
      <c r="AF109" s="12">
        <f t="shared" si="46"/>
        <v>52.562050523356135</v>
      </c>
      <c r="AG109" s="12">
        <f>AE109-'Surv-rate CEA'!Y107*'Unit cost and utilities'!$H$12-('Surv-rate CEA'!X106-'Surv-rate CEA'!X107)*'Unit cost and utilities'!$G$14</f>
        <v>55.74401344447778</v>
      </c>
      <c r="AH109" s="12">
        <f t="shared" si="47"/>
        <v>46.786923453746624</v>
      </c>
      <c r="AI109" s="12">
        <f>'Surv-rate CEA'!AC107*'Unit cost and utilities'!$H$5+'Surv-rate CEA'!AB107*'Unit cost and utilities'!$H$5+('Surv-rate CEA'!AA106-'Surv-rate CEA'!AA107)*'Unit cost and utilities'!$G$14</f>
        <v>18.997028387581963</v>
      </c>
      <c r="AJ109" s="12">
        <f t="shared" si="48"/>
        <v>15.944537504529075</v>
      </c>
      <c r="AK109" s="12">
        <f>AI109-'Surv-rate CEA'!AB107*'Unit cost and utilities'!$H$5-('Surv-rate CEA'!AA106-'Surv-rate CEA'!AA107)*'Unit cost and utilities'!$G$14</f>
        <v>1.7038973637815147E-3</v>
      </c>
      <c r="AL109" s="12">
        <f t="shared" si="49"/>
        <v>1.4301107976677947E-3</v>
      </c>
      <c r="AM109" s="12">
        <f>'Surv-rate CEA'!AF107*'Unit cost and utilities'!$H$9+'Surv-rate CEA'!AE107*'Unit cost and utilities'!$H$9+('Surv-rate CEA'!AD106-'Surv-rate CEA'!AD107)*'Unit cost and utilities'!G116</f>
        <v>49.203367425157765</v>
      </c>
      <c r="AN109" s="12">
        <f t="shared" si="50"/>
        <v>41.297245087678178</v>
      </c>
      <c r="AO109" s="12">
        <f>AM109-'Surv-rate CEA'!AE107*'Unit cost and utilities'!$H$9-('Surv-rate CEA'!AD106-'Surv-rate CEA'!AD107)*'Unit cost and utilities'!G116</f>
        <v>49.203367425157765</v>
      </c>
      <c r="AP109" s="12">
        <f t="shared" si="51"/>
        <v>41.297245087678178</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1.208002451363035</v>
      </c>
      <c r="AV109" s="12">
        <f t="shared" si="54"/>
        <v>1.013897542202526</v>
      </c>
      <c r="AW109" s="12">
        <f>AU109-'Surv-rate CEA'!AK107*'Unit cost and utilities'!$H$8-('Surv-rate CEA'!AJ106-'Surv-rate CEA'!AJ107)*'Unit cost and utilities'!$G$14</f>
        <v>1.2080017529061846</v>
      </c>
      <c r="AX109" s="12">
        <f t="shared" si="55"/>
        <v>1.0138969559755007</v>
      </c>
      <c r="AY109" s="12">
        <f>'Surv-rate CEA'!AO107*'Unit cost and utilities'!$H$5+'Surv-rate CEA'!AN107*'Unit cost and utilities'!$H$5+('Surv-rate CEA'!AM106-'Surv-rate CEA'!AM107)*'Unit cost and utilities'!$G$14</f>
        <v>18.997028387581963</v>
      </c>
      <c r="AZ109" s="12">
        <f t="shared" si="56"/>
        <v>15.944537504529075</v>
      </c>
      <c r="BA109" s="12">
        <f>AY109-'Surv-rate CEA'!AN107*'Unit cost and utilities'!$H$5-('Surv-rate CEA'!AM106-'Surv-rate CEA'!AM107)*'Unit cost and utilities'!$G$14</f>
        <v>1.7038973637815147E-3</v>
      </c>
      <c r="BB109" s="12">
        <f t="shared" si="57"/>
        <v>1.4301107976677947E-3</v>
      </c>
    </row>
    <row r="110" spans="1:54">
      <c r="A110" s="12">
        <v>105</v>
      </c>
      <c r="B110" s="12">
        <f t="shared" si="58"/>
        <v>5.9835616438356167</v>
      </c>
      <c r="C110" s="12">
        <f>'Surv-rate CEA'!D108*'Unit cost and utilities'!$H$7+'Surv-rate CEA'!E108*'Unit cost and utilities'!$H$7+'Unit cost and utilities'!$G$14*('Surv-rate CEA'!C107-'Surv-rate CEA'!C108)</f>
        <v>181.21524988495455</v>
      </c>
      <c r="D110" s="12">
        <f t="shared" si="32"/>
        <v>151.83867905677073</v>
      </c>
      <c r="E110" s="12">
        <f>C110-'Surv-rate CEA'!E108*'Unit cost and utilities'!$H$7-'Unit cost and utilities'!$G$14*('Surv-rate CEA'!C107-'Surv-rate CEA'!C108)</f>
        <v>180.75802587687645</v>
      </c>
      <c r="F110" s="12">
        <f t="shared" si="33"/>
        <v>151.45557504392579</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61.363688540508633</v>
      </c>
      <c r="L110" s="12">
        <f t="shared" si="36"/>
        <v>51.41610000238456</v>
      </c>
      <c r="M110" s="12">
        <f>K110-'Surv-rate CEA'!J108*'Unit cost and utilities'!$H$10-('Surv-rate CEA'!I107-'Surv-rate CEA'!I108)*'Unit cost and utilities'!$G$14</f>
        <v>54.760115168288458</v>
      </c>
      <c r="N110" s="12">
        <f t="shared" si="37"/>
        <v>45.883023406850064</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61.363688540508633</v>
      </c>
      <c r="T110" s="12">
        <f t="shared" si="40"/>
        <v>51.41610000238456</v>
      </c>
      <c r="U110" s="12">
        <f>S110-'Surv-rate CEA'!P108*'Unit cost and utilities'!$H$11-('Surv-rate CEA'!O107-'Surv-rate CEA'!O108)*'Unit cost and utilities'!$G$14</f>
        <v>54.760115168288458</v>
      </c>
      <c r="V110" s="12">
        <f t="shared" si="41"/>
        <v>45.883023406850064</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6.1498460195448033</v>
      </c>
      <c r="AB110" s="12">
        <f t="shared" si="44"/>
        <v>5.1529023997872159</v>
      </c>
      <c r="AC110" s="12">
        <f>AA110-'Surv-rate CEA'!V108*'Unit cost and utilities'!$H$6-('Surv-rate CEA'!U107-'Surv-rate CEA'!U108)*'Unit cost and utilities'!$G$14</f>
        <v>5.1201758908688983</v>
      </c>
      <c r="AD110" s="12">
        <f t="shared" si="45"/>
        <v>4.2901507698795776</v>
      </c>
      <c r="AE110" s="12">
        <f>'Surv-rate CEA'!Z108*'Unit cost and utilities'!$H$12+'Surv-rate CEA'!Y108*'Unit cost and utilities'!$H$12+('Surv-rate CEA'!X107-'Surv-rate CEA'!X108)*'Unit cost and utilities'!$G$14</f>
        <v>61.363688540508633</v>
      </c>
      <c r="AF110" s="12">
        <f t="shared" si="46"/>
        <v>51.41610000238456</v>
      </c>
      <c r="AG110" s="12">
        <f>AE110-'Surv-rate CEA'!Y108*'Unit cost and utilities'!$H$12-('Surv-rate CEA'!X107-'Surv-rate CEA'!X108)*'Unit cost and utilities'!$G$14</f>
        <v>54.760115168288458</v>
      </c>
      <c r="AH110" s="12">
        <f t="shared" si="47"/>
        <v>45.883023406850064</v>
      </c>
      <c r="AI110" s="12">
        <f>'Surv-rate CEA'!AC108*'Unit cost and utilities'!$H$5+'Surv-rate CEA'!AB108*'Unit cost and utilities'!$H$5+('Surv-rate CEA'!AA107-'Surv-rate CEA'!AA108)*'Unit cost and utilities'!$G$14</f>
        <v>17.947533028572543</v>
      </c>
      <c r="AJ110" s="12">
        <f t="shared" si="48"/>
        <v>15.038081558347223</v>
      </c>
      <c r="AK110" s="12">
        <f>AI110-'Surv-rate CEA'!AB108*'Unit cost and utilities'!$H$5-('Surv-rate CEA'!AA107-'Surv-rate CEA'!AA108)*'Unit cost and utilities'!$G$14</f>
        <v>1.5001360746427217E-3</v>
      </c>
      <c r="AL110" s="12">
        <f t="shared" si="49"/>
        <v>1.2569509471403017E-3</v>
      </c>
      <c r="AM110" s="12">
        <f>'Surv-rate CEA'!AF108*'Unit cost and utilities'!$H$9+'Surv-rate CEA'!AE108*'Unit cost and utilities'!$H$9+('Surv-rate CEA'!AD107-'Surv-rate CEA'!AD108)*'Unit cost and utilities'!G117</f>
        <v>48.176349910130924</v>
      </c>
      <c r="AN110" s="12">
        <f t="shared" si="50"/>
        <v>40.36654385751222</v>
      </c>
      <c r="AO110" s="12">
        <f>AM110-'Surv-rate CEA'!AE108*'Unit cost and utilities'!$H$9-('Surv-rate CEA'!AD107-'Surv-rate CEA'!AD108)*'Unit cost and utilities'!G117</f>
        <v>48.176349910130924</v>
      </c>
      <c r="AP110" s="12">
        <f t="shared" si="51"/>
        <v>40.36654385751222</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1.1393190286589934</v>
      </c>
      <c r="AV110" s="12">
        <f t="shared" si="54"/>
        <v>0.95462548789712776</v>
      </c>
      <c r="AW110" s="12">
        <f>AU110-'Surv-rate CEA'!AK108*'Unit cost and utilities'!$H$8-('Surv-rate CEA'!AJ107-'Surv-rate CEA'!AJ108)*'Unit cost and utilities'!$G$14</f>
        <v>1.1393185978646494</v>
      </c>
      <c r="AX110" s="12">
        <f t="shared" si="55"/>
        <v>0.95462512693830015</v>
      </c>
      <c r="AY110" s="12">
        <f>'Surv-rate CEA'!AO108*'Unit cost and utilities'!$H$5+'Surv-rate CEA'!AN108*'Unit cost and utilities'!$H$5+('Surv-rate CEA'!AM107-'Surv-rate CEA'!AM108)*'Unit cost and utilities'!$G$14</f>
        <v>17.947533028572543</v>
      </c>
      <c r="AZ110" s="12">
        <f t="shared" si="56"/>
        <v>15.038081558347223</v>
      </c>
      <c r="BA110" s="12">
        <f>AY110-'Surv-rate CEA'!AN108*'Unit cost and utilities'!$H$5-('Surv-rate CEA'!AM107-'Surv-rate CEA'!AM108)*'Unit cost and utilities'!$G$14</f>
        <v>1.5001360746427217E-3</v>
      </c>
      <c r="BB110" s="12">
        <f t="shared" si="57"/>
        <v>1.2569509471403017E-3</v>
      </c>
    </row>
    <row r="111" spans="1:54">
      <c r="A111" s="12">
        <v>106</v>
      </c>
      <c r="B111" s="12">
        <f t="shared" si="58"/>
        <v>6.0410958904109586</v>
      </c>
      <c r="C111" s="12">
        <f>'Surv-rate CEA'!D109*'Unit cost and utilities'!$H$7+'Surv-rate CEA'!E109*'Unit cost and utilities'!$H$7+'Unit cost and utilities'!$G$14*('Surv-rate CEA'!C108-'Surv-rate CEA'!C109)</f>
        <v>179.72707000861118</v>
      </c>
      <c r="D111" s="12">
        <f t="shared" si="32"/>
        <v>150.33586088883214</v>
      </c>
      <c r="E111" s="12">
        <f>C111-'Surv-rate CEA'!E109*'Unit cost and utilities'!$H$7-'Unit cost and utilities'!$G$14*('Surv-rate CEA'!C108-'Surv-rate CEA'!C109)</f>
        <v>179.3196690244807</v>
      </c>
      <c r="F111" s="12">
        <f t="shared" si="33"/>
        <v>149.99508318810359</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60.137616698106243</v>
      </c>
      <c r="L111" s="12">
        <f t="shared" si="36"/>
        <v>50.30316455767759</v>
      </c>
      <c r="M111" s="12">
        <f>K111-'Surv-rate CEA'!J109*'Unit cost and utilities'!$H$10-('Surv-rate CEA'!I108-'Surv-rate CEA'!I109)*'Unit cost and utilities'!$G$14</f>
        <v>53.799910968344705</v>
      </c>
      <c r="N111" s="12">
        <f t="shared" si="37"/>
        <v>45.00187940960204</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60.137616698106243</v>
      </c>
      <c r="T111" s="12">
        <f t="shared" si="40"/>
        <v>50.30316455767759</v>
      </c>
      <c r="U111" s="12">
        <f>S111-'Surv-rate CEA'!P109*'Unit cost and utilities'!$H$11-('Surv-rate CEA'!O108-'Surv-rate CEA'!O109)*'Unit cost and utilities'!$G$14</f>
        <v>53.799910968344705</v>
      </c>
      <c r="V111" s="12">
        <f t="shared" si="41"/>
        <v>45.00187940960204</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5.829801909994365</v>
      </c>
      <c r="AB111" s="12">
        <f t="shared" si="44"/>
        <v>4.8764400872298692</v>
      </c>
      <c r="AC111" s="12">
        <f>AA111-'Surv-rate CEA'!V109*'Unit cost and utilities'!$H$6-('Surv-rate CEA'!U108-'Surv-rate CEA'!U109)*'Unit cost and utilities'!$G$14</f>
        <v>4.8925045218579957</v>
      </c>
      <c r="AD111" s="12">
        <f t="shared" si="45"/>
        <v>4.0924212427253464</v>
      </c>
      <c r="AE111" s="12">
        <f>'Surv-rate CEA'!Z109*'Unit cost and utilities'!$H$12+'Surv-rate CEA'!Y109*'Unit cost and utilities'!$H$12+('Surv-rate CEA'!X108-'Surv-rate CEA'!X109)*'Unit cost and utilities'!$G$14</f>
        <v>60.137616698106243</v>
      </c>
      <c r="AF111" s="12">
        <f t="shared" si="46"/>
        <v>50.30316455767759</v>
      </c>
      <c r="AG111" s="12">
        <f>AE111-'Surv-rate CEA'!Y109*'Unit cost and utilities'!$H$12-('Surv-rate CEA'!X108-'Surv-rate CEA'!X109)*'Unit cost and utilities'!$G$14</f>
        <v>53.799910968344705</v>
      </c>
      <c r="AH111" s="12">
        <f t="shared" si="47"/>
        <v>45.00187940960204</v>
      </c>
      <c r="AI111" s="12">
        <f>'Surv-rate CEA'!AC109*'Unit cost and utilities'!$H$5+'Surv-rate CEA'!AB109*'Unit cost and utilities'!$H$5+('Surv-rate CEA'!AA108-'Surv-rate CEA'!AA109)*'Unit cost and utilities'!$G$14</f>
        <v>16.956176199891388</v>
      </c>
      <c r="AJ111" s="12">
        <f t="shared" si="48"/>
        <v>14.183291066121889</v>
      </c>
      <c r="AK111" s="12">
        <f>AI111-'Surv-rate CEA'!AB109*'Unit cost and utilities'!$H$5-('Surv-rate CEA'!AA108-'Surv-rate CEA'!AA109)*'Unit cost and utilities'!$G$14</f>
        <v>1.3213898458803719E-3</v>
      </c>
      <c r="AL111" s="12">
        <f t="shared" si="49"/>
        <v>1.105299719406036E-3</v>
      </c>
      <c r="AM111" s="12">
        <f>'Surv-rate CEA'!AF109*'Unit cost and utilities'!$H$9+'Surv-rate CEA'!AE109*'Unit cost and utilities'!$H$9+('Surv-rate CEA'!AD108-'Surv-rate CEA'!AD109)*'Unit cost and utilities'!G118</f>
        <v>47.176777406624367</v>
      </c>
      <c r="AN111" s="12">
        <f t="shared" si="50"/>
        <v>39.461843143861785</v>
      </c>
      <c r="AO111" s="12">
        <f>AM111-'Surv-rate CEA'!AE109*'Unit cost and utilities'!$H$9-('Surv-rate CEA'!AD108-'Surv-rate CEA'!AD109)*'Unit cost and utilities'!G118</f>
        <v>47.176777406624367</v>
      </c>
      <c r="AP111" s="12">
        <f t="shared" si="51"/>
        <v>39.461843143861785</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1.0748183833125684</v>
      </c>
      <c r="AV111" s="12">
        <f t="shared" si="54"/>
        <v>0.89905069362503853</v>
      </c>
      <c r="AW111" s="12">
        <f>AU111-'Surv-rate CEA'!AK109*'Unit cost and utilities'!$H$8-('Surv-rate CEA'!AJ108-'Surv-rate CEA'!AJ109)*'Unit cost and utilities'!$G$14</f>
        <v>1.074818119288351</v>
      </c>
      <c r="AX111" s="12">
        <f t="shared" si="55"/>
        <v>0.89905047277734984</v>
      </c>
      <c r="AY111" s="12">
        <f>'Surv-rate CEA'!AO109*'Unit cost and utilities'!$H$5+'Surv-rate CEA'!AN109*'Unit cost and utilities'!$H$5+('Surv-rate CEA'!AM108-'Surv-rate CEA'!AM109)*'Unit cost and utilities'!$G$14</f>
        <v>16.956176199891388</v>
      </c>
      <c r="AZ111" s="12">
        <f t="shared" si="56"/>
        <v>14.183291066121889</v>
      </c>
      <c r="BA111" s="12">
        <f>AY111-'Surv-rate CEA'!AN109*'Unit cost and utilities'!$H$5-('Surv-rate CEA'!AM108-'Surv-rate CEA'!AM109)*'Unit cost and utilities'!$G$14</f>
        <v>1.3213898458803719E-3</v>
      </c>
      <c r="BB111" s="12">
        <f t="shared" si="57"/>
        <v>1.105299719406036E-3</v>
      </c>
    </row>
    <row r="112" spans="1:54">
      <c r="A112" s="12">
        <v>107</v>
      </c>
      <c r="B112" s="12">
        <f t="shared" si="58"/>
        <v>6.0986301369863014</v>
      </c>
      <c r="C112" s="12">
        <f>'Surv-rate CEA'!D110*'Unit cost and utilities'!$H$7+'Surv-rate CEA'!E110*'Unit cost and utilities'!$H$7+'Unit cost and utilities'!$G$14*('Surv-rate CEA'!C109-'Surv-rate CEA'!C110)</f>
        <v>178.26603127108206</v>
      </c>
      <c r="D112" s="12">
        <f t="shared" si="32"/>
        <v>148.86037559802941</v>
      </c>
      <c r="E112" s="12">
        <f>C112-'Surv-rate CEA'!E110*'Unit cost and utilities'!$H$7-'Unit cost and utilities'!$G$14*('Surv-rate CEA'!C109-'Surv-rate CEA'!C110)</f>
        <v>177.90330223560997</v>
      </c>
      <c r="F112" s="12">
        <f t="shared" si="33"/>
        <v>148.55748008801169</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58.945342118562877</v>
      </c>
      <c r="L112" s="12">
        <f t="shared" si="36"/>
        <v>49.222085132867448</v>
      </c>
      <c r="M112" s="12">
        <f>K112-'Surv-rate CEA'!J110*'Unit cost and utilities'!$H$10-('Surv-rate CEA'!I109-'Surv-rate CEA'!I110)*'Unit cost and utilities'!$G$14</f>
        <v>52.86266870349116</v>
      </c>
      <c r="N112" s="12">
        <f t="shared" si="37"/>
        <v>44.142771689069434</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58.945342118562877</v>
      </c>
      <c r="T112" s="12">
        <f t="shared" si="40"/>
        <v>49.222085132867448</v>
      </c>
      <c r="U112" s="12">
        <f>S112-'Surv-rate CEA'!P110*'Unit cost and utilities'!$H$11-('Surv-rate CEA'!O109-'Surv-rate CEA'!O110)*'Unit cost and utilities'!$G$14</f>
        <v>52.86266870349116</v>
      </c>
      <c r="V112" s="12">
        <f t="shared" si="41"/>
        <v>44.142771689069434</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5.528653639927434</v>
      </c>
      <c r="AB112" s="12">
        <f t="shared" si="44"/>
        <v>4.6166813246630856</v>
      </c>
      <c r="AC112" s="12">
        <f>AA112-'Surv-rate CEA'!V110*'Unit cost and utilities'!$H$6-('Surv-rate CEA'!U109-'Surv-rate CEA'!U110)*'Unit cost and utilities'!$G$14</f>
        <v>4.6758830514850045</v>
      </c>
      <c r="AD112" s="12">
        <f t="shared" si="45"/>
        <v>3.9045784681101496</v>
      </c>
      <c r="AE112" s="12">
        <f>'Surv-rate CEA'!Z110*'Unit cost and utilities'!$H$12+'Surv-rate CEA'!Y110*'Unit cost and utilities'!$H$12+('Surv-rate CEA'!X109-'Surv-rate CEA'!X110)*'Unit cost and utilities'!$G$14</f>
        <v>58.945342118562877</v>
      </c>
      <c r="AF112" s="12">
        <f t="shared" si="46"/>
        <v>49.222085132867448</v>
      </c>
      <c r="AG112" s="12">
        <f>AE112-'Surv-rate CEA'!Y110*'Unit cost and utilities'!$H$12-('Surv-rate CEA'!X109-'Surv-rate CEA'!X110)*'Unit cost and utilities'!$G$14</f>
        <v>52.86266870349116</v>
      </c>
      <c r="AH112" s="12">
        <f t="shared" si="47"/>
        <v>44.142771689069434</v>
      </c>
      <c r="AI112" s="12">
        <f>'Surv-rate CEA'!AC110*'Unit cost and utilities'!$H$5+'Surv-rate CEA'!AB110*'Unit cost and utilities'!$H$5+('Surv-rate CEA'!AA109-'Surv-rate CEA'!AA110)*'Unit cost and utilities'!$G$14</f>
        <v>16.019732227983059</v>
      </c>
      <c r="AJ112" s="12">
        <f t="shared" si="48"/>
        <v>13.377216845149208</v>
      </c>
      <c r="AK112" s="12">
        <f>AI112-'Surv-rate CEA'!AB110*'Unit cost and utilities'!$H$5-('Surv-rate CEA'!AA109-'Surv-rate CEA'!AA110)*'Unit cost and utilities'!$G$14</f>
        <v>1.1645088728768904E-3</v>
      </c>
      <c r="AL112" s="12">
        <f t="shared" si="49"/>
        <v>9.7241873265292201E-4</v>
      </c>
      <c r="AM112" s="12">
        <f>'Surv-rate CEA'!AF110*'Unit cost and utilities'!$H$9+'Surv-rate CEA'!AE110*'Unit cost and utilities'!$H$9+('Surv-rate CEA'!AD109-'Surv-rate CEA'!AD110)*'Unit cost and utilities'!G119</f>
        <v>46.203748268714158</v>
      </c>
      <c r="AN112" s="12">
        <f t="shared" si="50"/>
        <v>38.582265349580986</v>
      </c>
      <c r="AO112" s="12">
        <f>AM112-'Surv-rate CEA'!AE110*'Unit cost and utilities'!$H$9-('Surv-rate CEA'!AD109-'Surv-rate CEA'!AD110)*'Unit cost and utilities'!G119</f>
        <v>46.203748268714158</v>
      </c>
      <c r="AP112" s="12">
        <f t="shared" si="51"/>
        <v>38.582265349580986</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1.0142288935085577</v>
      </c>
      <c r="AV112" s="12">
        <f t="shared" si="54"/>
        <v>0.8469280039138285</v>
      </c>
      <c r="AW112" s="12">
        <f>AU112-'Surv-rate CEA'!AK110*'Unit cost and utilities'!$H$8-('Surv-rate CEA'!AJ109-'Surv-rate CEA'!AJ110)*'Unit cost and utilities'!$G$14</f>
        <v>1.0142287327211976</v>
      </c>
      <c r="AX112" s="12">
        <f t="shared" si="55"/>
        <v>0.84692786964895128</v>
      </c>
      <c r="AY112" s="12">
        <f>'Surv-rate CEA'!AO110*'Unit cost and utilities'!$H$5+'Surv-rate CEA'!AN110*'Unit cost and utilities'!$H$5+('Surv-rate CEA'!AM109-'Surv-rate CEA'!AM110)*'Unit cost and utilities'!$G$14</f>
        <v>16.019732227983059</v>
      </c>
      <c r="AZ112" s="12">
        <f t="shared" si="56"/>
        <v>13.377216845149208</v>
      </c>
      <c r="BA112" s="12">
        <f>AY112-'Surv-rate CEA'!AN110*'Unit cost and utilities'!$H$5-('Surv-rate CEA'!AM109-'Surv-rate CEA'!AM110)*'Unit cost and utilities'!$G$14</f>
        <v>1.1645088728768904E-3</v>
      </c>
      <c r="BB112" s="12">
        <f t="shared" si="57"/>
        <v>9.7241873265292201E-4</v>
      </c>
    </row>
    <row r="113" spans="1:54">
      <c r="A113" s="12">
        <v>108</v>
      </c>
      <c r="B113" s="12">
        <f t="shared" si="58"/>
        <v>6.1561643835616442</v>
      </c>
      <c r="C113" s="12">
        <f>'Surv-rate CEA'!D111*'Unit cost and utilities'!$H$7+'Surv-rate CEA'!E111*'Unit cost and utilities'!$H$7+'Unit cost and utilities'!$G$14*('Surv-rate CEA'!C110-'Surv-rate CEA'!C111)</f>
        <v>176.8311168215123</v>
      </c>
      <c r="D113" s="12">
        <f t="shared" si="32"/>
        <v>147.41124845001295</v>
      </c>
      <c r="E113" s="12">
        <f>C113-'Surv-rate CEA'!E111*'Unit cost and utilities'!$H$7-'Unit cost and utilities'!$G$14*('Surv-rate CEA'!C110-'Surv-rate CEA'!C111)</f>
        <v>176.50840771343448</v>
      </c>
      <c r="F113" s="12">
        <f t="shared" si="33"/>
        <v>147.14222932395066</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57.785713904621055</v>
      </c>
      <c r="L113" s="12">
        <f t="shared" si="36"/>
        <v>48.171749307298263</v>
      </c>
      <c r="M113" s="12">
        <f>K113-'Surv-rate CEA'!J111*'Unit cost and utilities'!$H$10-('Surv-rate CEA'!I110-'Surv-rate CEA'!I111)*'Unit cost and utilities'!$G$14</f>
        <v>51.947684014623036</v>
      </c>
      <c r="N113" s="12">
        <f t="shared" si="37"/>
        <v>43.305008147473131</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57.785713904621055</v>
      </c>
      <c r="T113" s="12">
        <f t="shared" si="40"/>
        <v>48.171749307298263</v>
      </c>
      <c r="U113" s="12">
        <f>S113-'Surv-rate CEA'!P111*'Unit cost and utilities'!$H$11-('Surv-rate CEA'!O110-'Surv-rate CEA'!O111)*'Unit cost and utilities'!$G$14</f>
        <v>51.947684014623036</v>
      </c>
      <c r="V113" s="12">
        <f t="shared" si="41"/>
        <v>43.305008147473131</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5.2451980383750376</v>
      </c>
      <c r="AB113" s="12">
        <f t="shared" si="44"/>
        <v>4.3725403373709844</v>
      </c>
      <c r="AC113" s="12">
        <f>AA113-'Surv-rate CEA'!V111*'Unit cost and utilities'!$H$6-('Surv-rate CEA'!U110-'Surv-rate CEA'!U111)*'Unit cost and utilities'!$G$14</f>
        <v>4.4697301208001585</v>
      </c>
      <c r="AD113" s="12">
        <f t="shared" si="45"/>
        <v>3.726089102331688</v>
      </c>
      <c r="AE113" s="12">
        <f>'Surv-rate CEA'!Z111*'Unit cost and utilities'!$H$12+'Surv-rate CEA'!Y111*'Unit cost and utilities'!$H$12+('Surv-rate CEA'!X110-'Surv-rate CEA'!X111)*'Unit cost and utilities'!$G$14</f>
        <v>57.785713904621055</v>
      </c>
      <c r="AF113" s="12">
        <f t="shared" si="46"/>
        <v>48.171749307298263</v>
      </c>
      <c r="AG113" s="12">
        <f>AE113-'Surv-rate CEA'!Y111*'Unit cost and utilities'!$H$12-('Surv-rate CEA'!X110-'Surv-rate CEA'!X111)*'Unit cost and utilities'!$G$14</f>
        <v>51.947684014623036</v>
      </c>
      <c r="AH113" s="12">
        <f t="shared" si="47"/>
        <v>43.305008147473131</v>
      </c>
      <c r="AI113" s="12">
        <f>'Surv-rate CEA'!AC111*'Unit cost and utilities'!$H$5+'Surv-rate CEA'!AB111*'Unit cost and utilities'!$H$5+('Surv-rate CEA'!AA110-'Surv-rate CEA'!AA111)*'Unit cost and utilities'!$G$14</f>
        <v>15.135154348519841</v>
      </c>
      <c r="AJ113" s="12">
        <f t="shared" si="48"/>
        <v>12.617078023948384</v>
      </c>
      <c r="AK113" s="12">
        <f>AI113-'Surv-rate CEA'!AB111*'Unit cost and utilities'!$H$5-('Surv-rate CEA'!AA110-'Surv-rate CEA'!AA111)*'Unit cost and utilities'!$G$14</f>
        <v>1.0267497698133177E-3</v>
      </c>
      <c r="AL113" s="12">
        <f t="shared" si="49"/>
        <v>8.5592664987077451E-4</v>
      </c>
      <c r="AM113" s="12">
        <f>'Surv-rate CEA'!AF111*'Unit cost and utilities'!$H$9+'Surv-rate CEA'!AE111*'Unit cost and utilities'!$H$9+('Surv-rate CEA'!AD110-'Surv-rate CEA'!AD111)*'Unit cost and utilities'!G120</f>
        <v>45.256396162014283</v>
      </c>
      <c r="AN113" s="12">
        <f t="shared" si="50"/>
        <v>37.726967846528396</v>
      </c>
      <c r="AO113" s="12">
        <f>AM113-'Surv-rate CEA'!AE111*'Unit cost and utilities'!$H$9-('Surv-rate CEA'!AD110-'Surv-rate CEA'!AD111)*'Unit cost and utilities'!G120</f>
        <v>45.256396162014283</v>
      </c>
      <c r="AP113" s="12">
        <f t="shared" si="51"/>
        <v>37.726967846528396</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0.95729767254087306</v>
      </c>
      <c r="AV113" s="12">
        <f t="shared" si="54"/>
        <v>0.79802948476528734</v>
      </c>
      <c r="AW113" s="12">
        <f>AU113-'Surv-rate CEA'!AK111*'Unit cost and utilities'!$H$8-('Surv-rate CEA'!AJ110-'Surv-rate CEA'!AJ111)*'Unit cost and utilities'!$G$14</f>
        <v>0.95729757524700954</v>
      </c>
      <c r="AX113" s="12">
        <f t="shared" si="55"/>
        <v>0.79802940365846542</v>
      </c>
      <c r="AY113" s="12">
        <f>'Surv-rate CEA'!AO111*'Unit cost and utilities'!$H$5+'Surv-rate CEA'!AN111*'Unit cost and utilities'!$H$5+('Surv-rate CEA'!AM110-'Surv-rate CEA'!AM111)*'Unit cost and utilities'!$G$14</f>
        <v>15.135154348519841</v>
      </c>
      <c r="AZ113" s="12">
        <f t="shared" si="56"/>
        <v>12.617078023948384</v>
      </c>
      <c r="BA113" s="12">
        <f>AY113-'Surv-rate CEA'!AN111*'Unit cost and utilities'!$H$5-('Surv-rate CEA'!AM110-'Surv-rate CEA'!AM111)*'Unit cost and utilities'!$G$14</f>
        <v>1.0267497698133177E-3</v>
      </c>
      <c r="BB113" s="12">
        <f t="shared" si="57"/>
        <v>8.5592664987077451E-4</v>
      </c>
    </row>
    <row r="114" spans="1:54">
      <c r="A114" s="12">
        <v>109</v>
      </c>
      <c r="B114" s="12">
        <f t="shared" si="58"/>
        <v>6.2136986301369861</v>
      </c>
      <c r="C114" s="12">
        <f>'Surv-rate CEA'!D112*'Unit cost and utilities'!$H$7+'Surv-rate CEA'!E112*'Unit cost and utilities'!$H$7+'Unit cost and utilities'!$G$14*('Surv-rate CEA'!C111-'Surv-rate CEA'!C112)</f>
        <v>175.42137086598899</v>
      </c>
      <c r="D114" s="12">
        <f t="shared" si="32"/>
        <v>145.9875617024685</v>
      </c>
      <c r="E114" s="12">
        <f>C114-'Surv-rate CEA'!E112*'Unit cost and utilities'!$H$7-'Unit cost and utilities'!$G$14*('Surv-rate CEA'!C111-'Surv-rate CEA'!C112)</f>
        <v>175.13448430107087</v>
      </c>
      <c r="F114" s="12">
        <f t="shared" si="33"/>
        <v>145.74881160097951</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56.657626250612118</v>
      </c>
      <c r="L114" s="12">
        <f t="shared" si="36"/>
        <v>47.151089216463831</v>
      </c>
      <c r="M114" s="12">
        <f>K114-'Surv-rate CEA'!J112*'Unit cost and utilities'!$H$10-('Surv-rate CEA'!I111-'Surv-rate CEA'!I112)*'Unit cost and utilities'!$G$14</f>
        <v>51.054279071212243</v>
      </c>
      <c r="N114" s="12">
        <f t="shared" si="37"/>
        <v>42.487923103608011</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56.657626250612118</v>
      </c>
      <c r="T114" s="12">
        <f t="shared" si="40"/>
        <v>47.151089216463831</v>
      </c>
      <c r="U114" s="12">
        <f>S114-'Surv-rate CEA'!P112*'Unit cost and utilities'!$H$11-('Surv-rate CEA'!O111-'Surv-rate CEA'!O112)*'Unit cost and utilities'!$G$14</f>
        <v>51.054279071212243</v>
      </c>
      <c r="V114" s="12">
        <f t="shared" si="41"/>
        <v>42.487923103608011</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4.9783097405729082</v>
      </c>
      <c r="AB114" s="12">
        <f t="shared" si="44"/>
        <v>4.1430031976041013</v>
      </c>
      <c r="AC114" s="12">
        <f>AA114-'Surv-rate CEA'!V112*'Unit cost and utilities'!$H$6-('Surv-rate CEA'!U111-'Surv-rate CEA'!U112)*'Unit cost and utilities'!$G$14</f>
        <v>4.2734973164561696</v>
      </c>
      <c r="AD114" s="12">
        <f t="shared" si="45"/>
        <v>3.556450676970722</v>
      </c>
      <c r="AE114" s="12">
        <f>'Surv-rate CEA'!Z112*'Unit cost and utilities'!$H$12+'Surv-rate CEA'!Y112*'Unit cost and utilities'!$H$12+('Surv-rate CEA'!X111-'Surv-rate CEA'!X112)*'Unit cost and utilities'!$G$14</f>
        <v>56.657626250612118</v>
      </c>
      <c r="AF114" s="12">
        <f t="shared" si="46"/>
        <v>47.151089216463831</v>
      </c>
      <c r="AG114" s="12">
        <f>AE114-'Surv-rate CEA'!Y112*'Unit cost and utilities'!$H$12-('Surv-rate CEA'!X111-'Surv-rate CEA'!X112)*'Unit cost and utilities'!$G$14</f>
        <v>51.054279071212243</v>
      </c>
      <c r="AH114" s="12">
        <f t="shared" si="47"/>
        <v>42.487923103608011</v>
      </c>
      <c r="AI114" s="12">
        <f>'Surv-rate CEA'!AC112*'Unit cost and utilities'!$H$5+'Surv-rate CEA'!AB112*'Unit cost and utilities'!$H$5+('Surv-rate CEA'!AA111-'Surv-rate CEA'!AA112)*'Unit cost and utilities'!$G$14</f>
        <v>14.299564816964004</v>
      </c>
      <c r="AJ114" s="12">
        <f t="shared" si="48"/>
        <v>11.900252464847885</v>
      </c>
      <c r="AK114" s="12">
        <f>AI114-'Surv-rate CEA'!AB112*'Unit cost and utilities'!$H$5-('Surv-rate CEA'!AA111-'Surv-rate CEA'!AA112)*'Unit cost and utilities'!$G$14</f>
        <v>9.0572188115611851E-4</v>
      </c>
      <c r="AL114" s="12">
        <f t="shared" si="49"/>
        <v>7.5375154325732464E-4</v>
      </c>
      <c r="AM114" s="12">
        <f>'Surv-rate CEA'!AF112*'Unit cost and utilities'!$H$9+'Surv-rate CEA'!AE112*'Unit cost and utilities'!$H$9+('Surv-rate CEA'!AD111-'Surv-rate CEA'!AD112)*'Unit cost and utilities'!G121</f>
        <v>44.333888454092296</v>
      </c>
      <c r="AN114" s="12">
        <f t="shared" si="50"/>
        <v>36.895141363058379</v>
      </c>
      <c r="AO114" s="12">
        <f>AM114-'Surv-rate CEA'!AE112*'Unit cost and utilities'!$H$9-('Surv-rate CEA'!AD111-'Surv-rate CEA'!AD112)*'Unit cost and utilities'!G121</f>
        <v>44.333888454092296</v>
      </c>
      <c r="AP114" s="12">
        <f t="shared" si="51"/>
        <v>36.895141363058379</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0.90378919943615421</v>
      </c>
      <c r="AV114" s="12">
        <f t="shared" si="54"/>
        <v>0.75214314463148069</v>
      </c>
      <c r="AW114" s="12">
        <f>AU114-'Surv-rate CEA'!AK112*'Unit cost and utilities'!$H$8-('Surv-rate CEA'!AJ111-'Surv-rate CEA'!AJ112)*'Unit cost and utilities'!$G$14</f>
        <v>0.9037891409389035</v>
      </c>
      <c r="AX114" s="12">
        <f t="shared" si="55"/>
        <v>0.75214309594943607</v>
      </c>
      <c r="AY114" s="12">
        <f>'Surv-rate CEA'!AO112*'Unit cost and utilities'!$H$5+'Surv-rate CEA'!AN112*'Unit cost and utilities'!$H$5+('Surv-rate CEA'!AM111-'Surv-rate CEA'!AM112)*'Unit cost and utilities'!$G$14</f>
        <v>14.299564816964004</v>
      </c>
      <c r="AZ114" s="12">
        <f t="shared" si="56"/>
        <v>11.900252464847885</v>
      </c>
      <c r="BA114" s="12">
        <f>AY114-'Surv-rate CEA'!AN112*'Unit cost and utilities'!$H$5-('Surv-rate CEA'!AM111-'Surv-rate CEA'!AM112)*'Unit cost and utilities'!$G$14</f>
        <v>9.0572188115611851E-4</v>
      </c>
      <c r="BB114" s="12">
        <f t="shared" si="57"/>
        <v>7.5375154325732464E-4</v>
      </c>
    </row>
    <row r="115" spans="1:54">
      <c r="A115" s="12">
        <v>110</v>
      </c>
      <c r="B115" s="12">
        <f t="shared" si="58"/>
        <v>6.2712328767123289</v>
      </c>
      <c r="C115" s="12">
        <f>'Surv-rate CEA'!D113*'Unit cost and utilities'!$H$7+'Surv-rate CEA'!E113*'Unit cost and utilities'!$H$7+'Unit cost and utilities'!$G$14*('Surv-rate CEA'!C112-'Surv-rate CEA'!C113)</f>
        <v>174.03589448664661</v>
      </c>
      <c r="D115" s="12">
        <f t="shared" si="32"/>
        <v>144.58845067430244</v>
      </c>
      <c r="E115" s="12">
        <f>C115-'Surv-rate CEA'!E113*'Unit cost and utilities'!$H$7-'Unit cost and utilities'!$G$14*('Surv-rate CEA'!C112-'Surv-rate CEA'!C113)</f>
        <v>173.78104680281044</v>
      </c>
      <c r="F115" s="12">
        <f t="shared" si="33"/>
        <v>144.37672405392624</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55.56001648034664</v>
      </c>
      <c r="L115" s="12">
        <f t="shared" si="36"/>
        <v>46.159079573946229</v>
      </c>
      <c r="M115" s="12">
        <f>K115-'Surv-rate CEA'!J113*'Unit cost and utilities'!$H$10-('Surv-rate CEA'!I112-'Surv-rate CEA'!I113)*'Unit cost and utilities'!$G$14</f>
        <v>50.181801383451315</v>
      </c>
      <c r="N115" s="12">
        <f t="shared" si="37"/>
        <v>41.690876100478839</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55.56001648034664</v>
      </c>
      <c r="T115" s="12">
        <f t="shared" si="40"/>
        <v>46.159079573946229</v>
      </c>
      <c r="U115" s="12">
        <f>S115-'Surv-rate CEA'!P113*'Unit cost and utilities'!$H$11-('Surv-rate CEA'!O112-'Surv-rate CEA'!O113)*'Unit cost and utilities'!$G$14</f>
        <v>50.181801383451315</v>
      </c>
      <c r="V115" s="12">
        <f t="shared" si="41"/>
        <v>41.690876100478839</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4.7269363839131469</v>
      </c>
      <c r="AB115" s="12">
        <f t="shared" si="44"/>
        <v>3.9271232535218874</v>
      </c>
      <c r="AC115" s="12">
        <f>AA115-'Surv-rate CEA'!V113*'Unit cost and utilities'!$H$6-('Surv-rate CEA'!U112-'Surv-rate CEA'!U113)*'Unit cost and utilities'!$G$14</f>
        <v>4.086667171723648</v>
      </c>
      <c r="AD115" s="12">
        <f t="shared" si="45"/>
        <v>3.3951896907473476</v>
      </c>
      <c r="AE115" s="12">
        <f>'Surv-rate CEA'!Z113*'Unit cost and utilities'!$H$12+'Surv-rate CEA'!Y113*'Unit cost and utilities'!$H$12+('Surv-rate CEA'!X112-'Surv-rate CEA'!X113)*'Unit cost and utilities'!$G$14</f>
        <v>55.56001648034664</v>
      </c>
      <c r="AF115" s="12">
        <f t="shared" si="46"/>
        <v>46.159079573946229</v>
      </c>
      <c r="AG115" s="12">
        <f>AE115-'Surv-rate CEA'!Y113*'Unit cost and utilities'!$H$12-('Surv-rate CEA'!X112-'Surv-rate CEA'!X113)*'Unit cost and utilities'!$G$14</f>
        <v>50.181801383451315</v>
      </c>
      <c r="AH115" s="12">
        <f t="shared" si="47"/>
        <v>41.690876100478839</v>
      </c>
      <c r="AI115" s="12">
        <f>'Surv-rate CEA'!AC113*'Unit cost and utilities'!$H$5+'Surv-rate CEA'!AB113*'Unit cost and utilities'!$H$5+('Surv-rate CEA'!AA112-'Surv-rate CEA'!AA113)*'Unit cost and utilities'!$G$14</f>
        <v>13.510245561107268</v>
      </c>
      <c r="AJ115" s="12">
        <f t="shared" si="48"/>
        <v>11.224267727481665</v>
      </c>
      <c r="AK115" s="12">
        <f>AI115-'Surv-rate CEA'!AB113*'Unit cost and utilities'!$H$5-('Surv-rate CEA'!AA112-'Surv-rate CEA'!AA113)*'Unit cost and utilities'!$G$14</f>
        <v>7.9934084779154091E-4</v>
      </c>
      <c r="AL115" s="12">
        <f t="shared" si="49"/>
        <v>6.6408975621825043E-4</v>
      </c>
      <c r="AM115" s="12">
        <f>'Surv-rate CEA'!AF113*'Unit cost and utilities'!$H$9+'Surv-rate CEA'!AE113*'Unit cost and utilities'!$H$9+('Surv-rate CEA'!AD112-'Surv-rate CEA'!AD113)*'Unit cost and utilities'!G122</f>
        <v>43.435424688675099</v>
      </c>
      <c r="AN115" s="12">
        <f t="shared" si="50"/>
        <v>36.086008456133449</v>
      </c>
      <c r="AO115" s="12">
        <f>AM115-'Surv-rate CEA'!AE113*'Unit cost and utilities'!$H$9-('Surv-rate CEA'!AD112-'Surv-rate CEA'!AD113)*'Unit cost and utilities'!G122</f>
        <v>43.435424688675099</v>
      </c>
      <c r="AP115" s="12">
        <f t="shared" si="51"/>
        <v>36.086008456133449</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0.85348405599864197</v>
      </c>
      <c r="AV115" s="12">
        <f t="shared" si="54"/>
        <v>0.70907175612288265</v>
      </c>
      <c r="AW115" s="12">
        <f>AU115-'Surv-rate CEA'!AK113*'Unit cost and utilities'!$H$8-('Surv-rate CEA'!AJ112-'Surv-rate CEA'!AJ113)*'Unit cost and utilities'!$G$14</f>
        <v>0.85348402105300158</v>
      </c>
      <c r="AX115" s="12">
        <f t="shared" si="55"/>
        <v>0.7090717270901592</v>
      </c>
      <c r="AY115" s="12">
        <f>'Surv-rate CEA'!AO113*'Unit cost and utilities'!$H$5+'Surv-rate CEA'!AN113*'Unit cost and utilities'!$H$5+('Surv-rate CEA'!AM112-'Surv-rate CEA'!AM113)*'Unit cost and utilities'!$G$14</f>
        <v>13.510245561107268</v>
      </c>
      <c r="AZ115" s="12">
        <f t="shared" si="56"/>
        <v>11.224267727481665</v>
      </c>
      <c r="BA115" s="12">
        <f>AY115-'Surv-rate CEA'!AN113*'Unit cost and utilities'!$H$5-('Surv-rate CEA'!AM112-'Surv-rate CEA'!AM113)*'Unit cost and utilities'!$G$14</f>
        <v>7.9934084779154091E-4</v>
      </c>
      <c r="BB115" s="12">
        <f t="shared" si="57"/>
        <v>6.6408975621825043E-4</v>
      </c>
    </row>
    <row r="116" spans="1:54">
      <c r="A116" s="12">
        <v>111</v>
      </c>
      <c r="B116" s="12">
        <f t="shared" si="58"/>
        <v>6.3287671232876717</v>
      </c>
      <c r="C116" s="12">
        <f>'Surv-rate CEA'!D114*'Unit cost and utilities'!$H$7+'Surv-rate CEA'!E114*'Unit cost and utilities'!$H$7+'Unit cost and utilities'!$G$14*('Surv-rate CEA'!C113-'Surv-rate CEA'!C114)</f>
        <v>172.67384171940532</v>
      </c>
      <c r="D116" s="12">
        <f t="shared" si="32"/>
        <v>143.21310006703308</v>
      </c>
      <c r="E116" s="12">
        <f>C116-'Surv-rate CEA'!E114*'Unit cost and utilities'!$H$7-'Unit cost and utilities'!$G$14*('Surv-rate CEA'!C113-'Surv-rate CEA'!C114)</f>
        <v>172.44762533886896</v>
      </c>
      <c r="F116" s="12">
        <f t="shared" si="33"/>
        <v>143.02547958659457</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54.491863178733311</v>
      </c>
      <c r="L116" s="12">
        <f t="shared" si="36"/>
        <v>45.194735789433651</v>
      </c>
      <c r="M116" s="12">
        <f>K116-'Surv-rate CEA'!J114*'Unit cost and utilities'!$H$10-('Surv-rate CEA'!I113-'Surv-rate CEA'!I114)*'Unit cost and utilities'!$G$14</f>
        <v>49.32962267609831</v>
      </c>
      <c r="N116" s="12">
        <f t="shared" si="37"/>
        <v>40.913250775187429</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54.491863178733311</v>
      </c>
      <c r="T116" s="12">
        <f t="shared" si="40"/>
        <v>45.194735789433651</v>
      </c>
      <c r="U116" s="12">
        <f>S116-'Surv-rate CEA'!P114*'Unit cost and utilities'!$H$11-('Surv-rate CEA'!O113-'Surv-rate CEA'!O114)*'Unit cost and utilities'!$G$14</f>
        <v>49.32962267609831</v>
      </c>
      <c r="V116" s="12">
        <f t="shared" si="41"/>
        <v>40.913250775187429</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4.4900940662435831</v>
      </c>
      <c r="AB116" s="12">
        <f t="shared" si="44"/>
        <v>3.7240168193180816</v>
      </c>
      <c r="AC116" s="12">
        <f>AA116-'Surv-rate CEA'!V114*'Unit cost and utilities'!$H$6-('Surv-rate CEA'!U113-'Surv-rate CEA'!U114)*'Unit cost and utilities'!$G$14</f>
        <v>3.9087512966188349</v>
      </c>
      <c r="AD116" s="12">
        <f t="shared" si="45"/>
        <v>3.241859826628906</v>
      </c>
      <c r="AE116" s="12">
        <f>'Surv-rate CEA'!Z114*'Unit cost and utilities'!$H$12+'Surv-rate CEA'!Y114*'Unit cost and utilities'!$H$12+('Surv-rate CEA'!X113-'Surv-rate CEA'!X114)*'Unit cost and utilities'!$G$14</f>
        <v>54.491863178733311</v>
      </c>
      <c r="AF116" s="12">
        <f t="shared" si="46"/>
        <v>45.194735789433651</v>
      </c>
      <c r="AG116" s="12">
        <f>AE116-'Surv-rate CEA'!Y114*'Unit cost and utilities'!$H$12-('Surv-rate CEA'!X113-'Surv-rate CEA'!X114)*'Unit cost and utilities'!$G$14</f>
        <v>49.32962267609831</v>
      </c>
      <c r="AH116" s="12">
        <f t="shared" si="47"/>
        <v>40.913250775187429</v>
      </c>
      <c r="AI116" s="12">
        <f>'Surv-rate CEA'!AC114*'Unit cost and utilities'!$H$5+'Surv-rate CEA'!AB114*'Unit cost and utilities'!$H$5+('Surv-rate CEA'!AA113-'Surv-rate CEA'!AA114)*'Unit cost and utilities'!$G$14</f>
        <v>12.764629346416564</v>
      </c>
      <c r="AJ116" s="12">
        <f t="shared" si="48"/>
        <v>10.586792543120341</v>
      </c>
      <c r="AK116" s="12">
        <f>AI116-'Surv-rate CEA'!AB114*'Unit cost and utilities'!$H$5-('Surv-rate CEA'!AA113-'Surv-rate CEA'!AA114)*'Unit cost and utilities'!$G$14</f>
        <v>7.0578842600688141E-4</v>
      </c>
      <c r="AL116" s="12">
        <f t="shared" si="49"/>
        <v>5.8537035762561585E-4</v>
      </c>
      <c r="AM116" s="12">
        <f>'Surv-rate CEA'!AF114*'Unit cost and utilities'!$H$9+'Surv-rate CEA'!AE114*'Unit cost and utilities'!$H$9+('Surv-rate CEA'!AD113-'Surv-rate CEA'!AD114)*'Unit cost and utilities'!G123</f>
        <v>42.560235138734726</v>
      </c>
      <c r="AN116" s="12">
        <f t="shared" si="50"/>
        <v>35.298822063070418</v>
      </c>
      <c r="AO116" s="12">
        <f>AM116-'Surv-rate CEA'!AE114*'Unit cost and utilities'!$H$9-('Surv-rate CEA'!AD113-'Surv-rate CEA'!AD114)*'Unit cost and utilities'!G123</f>
        <v>42.560235138734726</v>
      </c>
      <c r="AP116" s="12">
        <f t="shared" si="51"/>
        <v>35.298822063070418</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0.80617776127353513</v>
      </c>
      <c r="AV116" s="12">
        <f t="shared" si="54"/>
        <v>0.66863176985833217</v>
      </c>
      <c r="AW116" s="12">
        <f>AU116-'Surv-rate CEA'!AK114*'Unit cost and utilities'!$H$8-('Surv-rate CEA'!AJ113-'Surv-rate CEA'!AJ114)*'Unit cost and utilities'!$G$14</f>
        <v>0.8061777405316034</v>
      </c>
      <c r="AX116" s="12">
        <f t="shared" si="55"/>
        <v>0.66863175265528441</v>
      </c>
      <c r="AY116" s="12">
        <f>'Surv-rate CEA'!AO114*'Unit cost and utilities'!$H$5+'Surv-rate CEA'!AN114*'Unit cost and utilities'!$H$5+('Surv-rate CEA'!AM113-'Surv-rate CEA'!AM114)*'Unit cost and utilities'!$G$14</f>
        <v>12.764629346416564</v>
      </c>
      <c r="AZ116" s="12">
        <f t="shared" si="56"/>
        <v>10.586792543120341</v>
      </c>
      <c r="BA116" s="12">
        <f>AY116-'Surv-rate CEA'!AN114*'Unit cost and utilities'!$H$5-('Surv-rate CEA'!AM113-'Surv-rate CEA'!AM114)*'Unit cost and utilities'!$G$14</f>
        <v>7.0578842600688141E-4</v>
      </c>
      <c r="BB116" s="12">
        <f t="shared" si="57"/>
        <v>5.8537035762561585E-4</v>
      </c>
    </row>
    <row r="117" spans="1:54">
      <c r="A117" s="12">
        <v>112</v>
      </c>
      <c r="B117" s="12">
        <f t="shared" si="58"/>
        <v>6.3863013698630136</v>
      </c>
      <c r="C117" s="12">
        <f>'Surv-rate CEA'!D115*'Unit cost and utilities'!$H$7+'Surv-rate CEA'!E115*'Unit cost and utilities'!$H$7+'Unit cost and utilities'!$G$14*('Surv-rate CEA'!C114-'Surv-rate CEA'!C115)</f>
        <v>171.3344158797947</v>
      </c>
      <c r="D117" s="12">
        <f t="shared" si="32"/>
        <v>141.86074052688346</v>
      </c>
      <c r="E117" s="12">
        <f>C117-'Surv-rate CEA'!E115*'Unit cost and utilities'!$H$7-'Unit cost and utilities'!$G$14*('Surv-rate CEA'!C114-'Surv-rate CEA'!C115)</f>
        <v>171.13376473173048</v>
      </c>
      <c r="F117" s="12">
        <f t="shared" si="33"/>
        <v>141.69460624320322</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53.452184412205639</v>
      </c>
      <c r="L117" s="12">
        <f t="shared" si="36"/>
        <v>44.257112177713132</v>
      </c>
      <c r="M117" s="12">
        <f>K117-'Surv-rate CEA'!J115*'Unit cost and utilities'!$H$10-('Surv-rate CEA'!I114-'Surv-rate CEA'!I115)*'Unit cost and utilities'!$G$14</f>
        <v>48.497137820382505</v>
      </c>
      <c r="N117" s="12">
        <f t="shared" si="37"/>
        <v>40.154453787384824</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53.452184412205639</v>
      </c>
      <c r="T117" s="12">
        <f t="shared" si="40"/>
        <v>44.257112177713132</v>
      </c>
      <c r="U117" s="12">
        <f>S117-'Surv-rate CEA'!P115*'Unit cost and utilities'!$H$11-('Surv-rate CEA'!O114-'Surv-rate CEA'!O115)*'Unit cost and utilities'!$G$14</f>
        <v>48.497137820382505</v>
      </c>
      <c r="V117" s="12">
        <f t="shared" si="41"/>
        <v>40.154453787384824</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4.2668630556748068</v>
      </c>
      <c r="AB117" s="12">
        <f t="shared" si="44"/>
        <v>3.5328591147122315</v>
      </c>
      <c r="AC117" s="12">
        <f>AA117-'Surv-rate CEA'!V115*'Unit cost and utilities'!$H$6-('Surv-rate CEA'!U114-'Surv-rate CEA'!U115)*'Unit cost and utilities'!$G$14</f>
        <v>3.7392886283183904</v>
      </c>
      <c r="AD117" s="12">
        <f t="shared" si="45"/>
        <v>3.0960402855031854</v>
      </c>
      <c r="AE117" s="12">
        <f>'Surv-rate CEA'!Z115*'Unit cost and utilities'!$H$12+'Surv-rate CEA'!Y115*'Unit cost and utilities'!$H$12+('Surv-rate CEA'!X114-'Surv-rate CEA'!X115)*'Unit cost and utilities'!$G$14</f>
        <v>53.452184412205639</v>
      </c>
      <c r="AF117" s="12">
        <f t="shared" si="46"/>
        <v>44.257112177713132</v>
      </c>
      <c r="AG117" s="12">
        <f>AE117-'Surv-rate CEA'!Y115*'Unit cost and utilities'!$H$12-('Surv-rate CEA'!X114-'Surv-rate CEA'!X115)*'Unit cost and utilities'!$G$14</f>
        <v>48.497137820382505</v>
      </c>
      <c r="AH117" s="12">
        <f t="shared" si="47"/>
        <v>40.154453787384824</v>
      </c>
      <c r="AI117" s="12">
        <f>'Surv-rate CEA'!AC115*'Unit cost and utilities'!$H$5+'Surv-rate CEA'!AB115*'Unit cost and utilities'!$H$5+('Surv-rate CEA'!AA114-'Surv-rate CEA'!AA115)*'Unit cost and utilities'!$G$14</f>
        <v>12.06029142652417</v>
      </c>
      <c r="AJ117" s="12">
        <f t="shared" si="48"/>
        <v>9.9856287713792877</v>
      </c>
      <c r="AK117" s="12">
        <f>AI117-'Surv-rate CEA'!AB115*'Unit cost and utilities'!$H$5-('Surv-rate CEA'!AA114-'Surv-rate CEA'!AA115)*'Unit cost and utilities'!$G$14</f>
        <v>6.2347769874948611E-4</v>
      </c>
      <c r="AL117" s="12">
        <f t="shared" si="49"/>
        <v>5.1622441172970276E-4</v>
      </c>
      <c r="AM117" s="12">
        <f>'Surv-rate CEA'!AF115*'Unit cost and utilities'!$H$9+'Surv-rate CEA'!AE115*'Unit cost and utilities'!$H$9+('Surv-rate CEA'!AD114-'Surv-rate CEA'!AD115)*'Unit cost and utilities'!G124</f>
        <v>41.707579433873327</v>
      </c>
      <c r="AN117" s="12">
        <f t="shared" si="50"/>
        <v>34.532864128267832</v>
      </c>
      <c r="AO117" s="12">
        <f>AM117-'Surv-rate CEA'!AE115*'Unit cost and utilities'!$H$9-('Surv-rate CEA'!AD114-'Surv-rate CEA'!AD115)*'Unit cost and utilities'!G124</f>
        <v>41.707579433873327</v>
      </c>
      <c r="AP117" s="12">
        <f t="shared" si="51"/>
        <v>34.532864128267832</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0.76167969532316782</v>
      </c>
      <c r="AV117" s="12">
        <f t="shared" si="54"/>
        <v>0.63065231271832334</v>
      </c>
      <c r="AW117" s="12">
        <f>AU117-'Surv-rate CEA'!AK115*'Unit cost and utilities'!$H$8-('Surv-rate CEA'!AJ114-'Surv-rate CEA'!AJ115)*'Unit cost and utilities'!$G$14</f>
        <v>0.76167968309123257</v>
      </c>
      <c r="AX117" s="12">
        <f t="shared" si="55"/>
        <v>0.63065230259057758</v>
      </c>
      <c r="AY117" s="12">
        <f>'Surv-rate CEA'!AO115*'Unit cost and utilities'!$H$5+'Surv-rate CEA'!AN115*'Unit cost and utilities'!$H$5+('Surv-rate CEA'!AM114-'Surv-rate CEA'!AM115)*'Unit cost and utilities'!$G$14</f>
        <v>12.06029142652417</v>
      </c>
      <c r="AZ117" s="12">
        <f t="shared" si="56"/>
        <v>9.9856287713792877</v>
      </c>
      <c r="BA117" s="12">
        <f>AY117-'Surv-rate CEA'!AN115*'Unit cost and utilities'!$H$5-('Surv-rate CEA'!AM114-'Surv-rate CEA'!AM115)*'Unit cost and utilities'!$G$14</f>
        <v>6.2347769874948611E-4</v>
      </c>
      <c r="BB117" s="12">
        <f t="shared" si="57"/>
        <v>5.1622441172970276E-4</v>
      </c>
    </row>
    <row r="118" spans="1:54">
      <c r="A118" s="12">
        <v>113</v>
      </c>
      <c r="B118" s="12">
        <f t="shared" si="58"/>
        <v>6.4438356164383563</v>
      </c>
      <c r="C118" s="12">
        <f>'Surv-rate CEA'!D116*'Unit cost and utilities'!$H$7+'Surv-rate CEA'!E116*'Unit cost and utilities'!$H$7+'Unit cost and utilities'!$G$14*('Surv-rate CEA'!C115-'Surv-rate CEA'!C116)</f>
        <v>170.01686612600813</v>
      </c>
      <c r="D118" s="12">
        <f t="shared" si="32"/>
        <v>140.53064543595482</v>
      </c>
      <c r="E118" s="12">
        <f>C118-'Surv-rate CEA'!E116*'Unit cost and utilities'!$H$7-'Unit cost and utilities'!$G$14*('Surv-rate CEA'!C115-'Surv-rate CEA'!C116)</f>
        <v>169.83902392226159</v>
      </c>
      <c r="F118" s="12">
        <f t="shared" si="33"/>
        <v>140.38364661020461</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52.440036033291967</v>
      </c>
      <c r="L118" s="12">
        <f t="shared" si="36"/>
        <v>43.345300253807693</v>
      </c>
      <c r="M118" s="12">
        <f>K118-'Surv-rate CEA'!J116*'Unit cost and utilities'!$H$10-('Surv-rate CEA'!I115-'Surv-rate CEA'!I116)*'Unit cost and utilities'!$G$14</f>
        <v>47.683763820557182</v>
      </c>
      <c r="N118" s="12">
        <f t="shared" si="37"/>
        <v>39.413913802834472</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52.440036033291967</v>
      </c>
      <c r="T118" s="12">
        <f t="shared" si="40"/>
        <v>43.345300253807693</v>
      </c>
      <c r="U118" s="12">
        <f>S118-'Surv-rate CEA'!P116*'Unit cost and utilities'!$H$11-('Surv-rate CEA'!O115-'Surv-rate CEA'!O116)*'Unit cost and utilities'!$G$14</f>
        <v>47.683763820557182</v>
      </c>
      <c r="V118" s="12">
        <f t="shared" si="41"/>
        <v>39.413913802834472</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4.0563837411908823</v>
      </c>
      <c r="AB118" s="12">
        <f t="shared" si="44"/>
        <v>3.3528804422437575</v>
      </c>
      <c r="AC118" s="12">
        <f>AA118-'Surv-rate CEA'!V116*'Unit cost and utilities'!$H$6-('Surv-rate CEA'!U115-'Surv-rate CEA'!U116)*'Unit cost and utilities'!$G$14</f>
        <v>3.5778437936684711</v>
      </c>
      <c r="AD118" s="12">
        <f t="shared" si="45"/>
        <v>2.9573342283618334</v>
      </c>
      <c r="AE118" s="12">
        <f>'Surv-rate CEA'!Z116*'Unit cost and utilities'!$H$12+'Surv-rate CEA'!Y116*'Unit cost and utilities'!$H$12+('Surv-rate CEA'!X115-'Surv-rate CEA'!X116)*'Unit cost and utilities'!$G$14</f>
        <v>52.440036033291967</v>
      </c>
      <c r="AF118" s="12">
        <f t="shared" si="46"/>
        <v>43.345300253807693</v>
      </c>
      <c r="AG118" s="12">
        <f>AE118-'Surv-rate CEA'!Y116*'Unit cost and utilities'!$H$12-('Surv-rate CEA'!X115-'Surv-rate CEA'!X116)*'Unit cost and utilities'!$G$14</f>
        <v>47.683763820557182</v>
      </c>
      <c r="AH118" s="12">
        <f t="shared" si="47"/>
        <v>39.413913802834472</v>
      </c>
      <c r="AI118" s="12">
        <f>'Surv-rate CEA'!AC116*'Unit cost and utilities'!$H$5+'Surv-rate CEA'!AB116*'Unit cost and utilities'!$H$5+('Surv-rate CEA'!AA115-'Surv-rate CEA'!AA116)*'Unit cost and utilities'!$G$14</f>
        <v>11.3949416526417</v>
      </c>
      <c r="AJ118" s="12">
        <f t="shared" si="48"/>
        <v>9.4187038123850044</v>
      </c>
      <c r="AK118" s="12">
        <f>AI118-'Surv-rate CEA'!AB116*'Unit cost and utilities'!$H$5-('Surv-rate CEA'!AA115-'Surv-rate CEA'!AA116)*'Unit cost and utilities'!$G$14</f>
        <v>5.5102293952136172E-4</v>
      </c>
      <c r="AL118" s="12">
        <f t="shared" si="49"/>
        <v>4.554583971896212E-4</v>
      </c>
      <c r="AM118" s="12">
        <f>'Surv-rate CEA'!AF116*'Unit cost and utilities'!$H$9+'Surv-rate CEA'!AE116*'Unit cost and utilities'!$H$9+('Surv-rate CEA'!AD115-'Surv-rate CEA'!AD116)*'Unit cost and utilities'!G125</f>
        <v>40.876745257712351</v>
      </c>
      <c r="AN118" s="12">
        <f t="shared" si="50"/>
        <v>33.787444300555038</v>
      </c>
      <c r="AO118" s="12">
        <f>AM118-'Surv-rate CEA'!AE116*'Unit cost and utilities'!$H$9-('Surv-rate CEA'!AD115-'Surv-rate CEA'!AD116)*'Unit cost and utilities'!G125</f>
        <v>40.876745257712351</v>
      </c>
      <c r="AP118" s="12">
        <f t="shared" si="51"/>
        <v>33.787444300555038</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0.71981210498471182</v>
      </c>
      <c r="AV118" s="12">
        <f t="shared" si="54"/>
        <v>0.59497426350126481</v>
      </c>
      <c r="AW118" s="12">
        <f>AU118-'Surv-rate CEA'!AK116*'Unit cost and utilities'!$H$8-('Surv-rate CEA'!AJ115-'Surv-rate CEA'!AJ116)*'Unit cost and utilities'!$G$14</f>
        <v>0.71981209781796474</v>
      </c>
      <c r="AX118" s="12">
        <f t="shared" si="55"/>
        <v>0.59497425757745492</v>
      </c>
      <c r="AY118" s="12">
        <f>'Surv-rate CEA'!AO116*'Unit cost and utilities'!$H$5+'Surv-rate CEA'!AN116*'Unit cost and utilities'!$H$5+('Surv-rate CEA'!AM115-'Surv-rate CEA'!AM116)*'Unit cost and utilities'!$G$14</f>
        <v>11.3949416526417</v>
      </c>
      <c r="AZ118" s="12">
        <f t="shared" si="56"/>
        <v>9.4187038123850044</v>
      </c>
      <c r="BA118" s="12">
        <f>AY118-'Surv-rate CEA'!AN116*'Unit cost and utilities'!$H$5-('Surv-rate CEA'!AM115-'Surv-rate CEA'!AM116)*'Unit cost and utilities'!$G$14</f>
        <v>5.5102293952136172E-4</v>
      </c>
      <c r="BB118" s="12">
        <f t="shared" si="57"/>
        <v>4.554583971896212E-4</v>
      </c>
    </row>
    <row r="119" spans="1:54">
      <c r="A119" s="12">
        <v>114</v>
      </c>
      <c r="B119" s="12">
        <f t="shared" si="58"/>
        <v>6.5013698630136982</v>
      </c>
      <c r="C119" s="12">
        <f>'Surv-rate CEA'!D117*'Unit cost and utilities'!$H$7+'Surv-rate CEA'!E117*'Unit cost and utilities'!$H$7+'Unit cost and utilities'!$G$14*('Surv-rate CEA'!C116-'Surv-rate CEA'!C117)</f>
        <v>168.72048424818854</v>
      </c>
      <c r="D119" s="12">
        <f t="shared" si="32"/>
        <v>139.2221279208801</v>
      </c>
      <c r="E119" s="12">
        <f>C119-'Surv-rate CEA'!E117*'Unit cost and utilities'!$H$7-'Unit cost and utilities'!$G$14*('Surv-rate CEA'!C116-'Surv-rate CEA'!C117)</f>
        <v>168.56297541390938</v>
      </c>
      <c r="F119" s="12">
        <f t="shared" si="33"/>
        <v>139.09215724676548</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51.45451006500312</v>
      </c>
      <c r="L119" s="12">
        <f t="shared" si="36"/>
        <v>42.458427109765651</v>
      </c>
      <c r="M119" s="12">
        <f>K119-'Surv-rate CEA'!J117*'Unit cost and utilities'!$H$10-('Surv-rate CEA'!I116-'Surv-rate CEA'!I117)*'Unit cost and utilities'!$G$14</f>
        <v>46.888938851920763</v>
      </c>
      <c r="N119" s="12">
        <f t="shared" si="37"/>
        <v>38.691080528869001</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51.45451006500312</v>
      </c>
      <c r="T119" s="12">
        <f t="shared" si="40"/>
        <v>42.458427109765651</v>
      </c>
      <c r="U119" s="12">
        <f>S119-'Surv-rate CEA'!P117*'Unit cost and utilities'!$H$11-('Surv-rate CEA'!O116-'Surv-rate CEA'!O117)*'Unit cost and utilities'!$G$14</f>
        <v>46.888938851920763</v>
      </c>
      <c r="V119" s="12">
        <f t="shared" si="41"/>
        <v>38.691080528869001</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3.8578528135131895</v>
      </c>
      <c r="AB119" s="12">
        <f t="shared" si="44"/>
        <v>3.1833625910697738</v>
      </c>
      <c r="AC119" s="12">
        <f>AA119-'Surv-rate CEA'!V117*'Unit cost and utilities'!$H$6-('Surv-rate CEA'!U116-'Surv-rate CEA'!U117)*'Unit cost and utilities'!$G$14</f>
        <v>3.4240055761842751</v>
      </c>
      <c r="AD119" s="12">
        <f t="shared" si="45"/>
        <v>2.8253673195254114</v>
      </c>
      <c r="AE119" s="12">
        <f>'Surv-rate CEA'!Z117*'Unit cost and utilities'!$H$12+'Surv-rate CEA'!Y117*'Unit cost and utilities'!$H$12+('Surv-rate CEA'!X116-'Surv-rate CEA'!X117)*'Unit cost and utilities'!$G$14</f>
        <v>51.45451006500312</v>
      </c>
      <c r="AF119" s="12">
        <f t="shared" si="46"/>
        <v>42.458427109765651</v>
      </c>
      <c r="AG119" s="12">
        <f>AE119-'Surv-rate CEA'!Y117*'Unit cost and utilities'!$H$12-('Surv-rate CEA'!X116-'Surv-rate CEA'!X117)*'Unit cost and utilities'!$G$14</f>
        <v>46.888938851920763</v>
      </c>
      <c r="AH119" s="12">
        <f t="shared" si="47"/>
        <v>38.691080528869001</v>
      </c>
      <c r="AI119" s="12">
        <f>'Surv-rate CEA'!AC117*'Unit cost and utilities'!$H$5+'Surv-rate CEA'!AB117*'Unit cost and utilities'!$H$5+('Surv-rate CEA'!AA116-'Surv-rate CEA'!AA117)*'Unit cost and utilities'!$G$14</f>
        <v>10.766417017057538</v>
      </c>
      <c r="AJ119" s="12">
        <f t="shared" si="48"/>
        <v>8.884063448949103</v>
      </c>
      <c r="AK119" s="12">
        <f>AI119-'Surv-rate CEA'!AB117*'Unit cost and utilities'!$H$5-('Surv-rate CEA'!AA116-'Surv-rate CEA'!AA117)*'Unit cost and utilities'!$G$14</f>
        <v>4.8721349291591665E-4</v>
      </c>
      <c r="AL119" s="12">
        <f t="shared" si="49"/>
        <v>4.0203120289614044E-4</v>
      </c>
      <c r="AM119" s="12">
        <f>'Surv-rate CEA'!AF117*'Unit cost and utilities'!$H$9+'Surv-rate CEA'!AE117*'Unit cost and utilities'!$H$9+('Surv-rate CEA'!AD116-'Surv-rate CEA'!AD117)*'Unit cost and utilities'!G126</f>
        <v>40.067047111273745</v>
      </c>
      <c r="AN119" s="12">
        <f t="shared" si="50"/>
        <v>33.061898697090612</v>
      </c>
      <c r="AO119" s="12">
        <f>AM119-'Surv-rate CEA'!AE117*'Unit cost and utilities'!$H$9-('Surv-rate CEA'!AD116-'Surv-rate CEA'!AD117)*'Unit cost and utilities'!G126</f>
        <v>40.067047111273745</v>
      </c>
      <c r="AP119" s="12">
        <f t="shared" si="51"/>
        <v>33.061898697090612</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0.68040918495563829</v>
      </c>
      <c r="AV119" s="12">
        <f t="shared" si="54"/>
        <v>0.56144939963004326</v>
      </c>
      <c r="AW119" s="12">
        <f>AU119-'Surv-rate CEA'!AK117*'Unit cost and utilities'!$H$8-('Surv-rate CEA'!AJ116-'Surv-rate CEA'!AJ117)*'Unit cost and utilities'!$G$14</f>
        <v>0.68040918078386126</v>
      </c>
      <c r="AX119" s="12">
        <f t="shared" si="55"/>
        <v>0.56144939618764167</v>
      </c>
      <c r="AY119" s="12">
        <f>'Surv-rate CEA'!AO117*'Unit cost and utilities'!$H$5+'Surv-rate CEA'!AN117*'Unit cost and utilities'!$H$5+('Surv-rate CEA'!AM116-'Surv-rate CEA'!AM117)*'Unit cost and utilities'!$G$14</f>
        <v>10.766417017057538</v>
      </c>
      <c r="AZ119" s="12">
        <f t="shared" si="56"/>
        <v>8.884063448949103</v>
      </c>
      <c r="BA119" s="12">
        <f>AY119-'Surv-rate CEA'!AN117*'Unit cost and utilities'!$H$5-('Surv-rate CEA'!AM116-'Surv-rate CEA'!AM117)*'Unit cost and utilities'!$G$14</f>
        <v>4.8721349291591665E-4</v>
      </c>
      <c r="BB119" s="12">
        <f t="shared" si="57"/>
        <v>4.0203120289614044E-4</v>
      </c>
    </row>
    <row r="120" spans="1:54">
      <c r="A120" s="12">
        <v>115</v>
      </c>
      <c r="B120" s="12">
        <f t="shared" si="58"/>
        <v>6.558904109589041</v>
      </c>
      <c r="C120" s="12">
        <f>'Surv-rate CEA'!D118*'Unit cost and utilities'!$H$7+'Surv-rate CEA'!E118*'Unit cost and utilities'!$H$7+'Unit cost and utilities'!$G$14*('Surv-rate CEA'!C117-'Surv-rate CEA'!C118)</f>
        <v>167.44460167287622</v>
      </c>
      <c r="D120" s="12">
        <f t="shared" si="32"/>
        <v>137.93453806743855</v>
      </c>
      <c r="E120" s="12">
        <f>C120-'Surv-rate CEA'!E118*'Unit cost and utilities'!$H$7-'Unit cost and utilities'!$G$14*('Surv-rate CEA'!C117-'Surv-rate CEA'!C118)</f>
        <v>167.30520474339886</v>
      </c>
      <c r="F120" s="12">
        <f t="shared" si="33"/>
        <v>137.81970814229683</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50.494733160871249</v>
      </c>
      <c r="L120" s="12">
        <f t="shared" si="36"/>
        <v>41.595653868795807</v>
      </c>
      <c r="M120" s="12">
        <f>K120-'Surv-rate CEA'!J118*'Unit cost and utilities'!$H$10-('Surv-rate CEA'!I117-'Surv-rate CEA'!I118)*'Unit cost and utilities'!$G$14</f>
        <v>46.112121347331723</v>
      </c>
      <c r="N120" s="12">
        <f t="shared" si="37"/>
        <v>37.985423798730807</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50.494733160871249</v>
      </c>
      <c r="T120" s="12">
        <f t="shared" si="40"/>
        <v>41.595653868795807</v>
      </c>
      <c r="U120" s="12">
        <f>S120-'Surv-rate CEA'!P118*'Unit cost and utilities'!$H$11-('Surv-rate CEA'!O117-'Surv-rate CEA'!O118)*'Unit cost and utilities'!$G$14</f>
        <v>46.112121347331723</v>
      </c>
      <c r="V120" s="12">
        <f t="shared" si="41"/>
        <v>37.985423798730807</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3.6705196658531669</v>
      </c>
      <c r="AB120" s="12">
        <f t="shared" si="44"/>
        <v>3.0236354562568013</v>
      </c>
      <c r="AC120" s="12">
        <f>AA120-'Surv-rate CEA'!V118*'Unit cost and utilities'!$H$6-('Surv-rate CEA'!U117-'Surv-rate CEA'!U118)*'Unit cost and utilities'!$G$14</f>
        <v>3.2773854804786917</v>
      </c>
      <c r="AD120" s="12">
        <f t="shared" si="45"/>
        <v>2.69978636398158</v>
      </c>
      <c r="AE120" s="12">
        <f>'Surv-rate CEA'!Z118*'Unit cost and utilities'!$H$12+'Surv-rate CEA'!Y118*'Unit cost and utilities'!$H$12+('Surv-rate CEA'!X117-'Surv-rate CEA'!X118)*'Unit cost and utilities'!$G$14</f>
        <v>50.494733160871249</v>
      </c>
      <c r="AF120" s="12">
        <f t="shared" si="46"/>
        <v>41.595653868795807</v>
      </c>
      <c r="AG120" s="12">
        <f>AE120-'Surv-rate CEA'!Y118*'Unit cost and utilities'!$H$12-('Surv-rate CEA'!X117-'Surv-rate CEA'!X118)*'Unit cost and utilities'!$G$14</f>
        <v>46.112121347331723</v>
      </c>
      <c r="AH120" s="12">
        <f t="shared" si="47"/>
        <v>37.985423798730807</v>
      </c>
      <c r="AI120" s="12">
        <f>'Surv-rate CEA'!AC118*'Unit cost and utilities'!$H$5+'Surv-rate CEA'!AB118*'Unit cost and utilities'!$H$5+('Surv-rate CEA'!AA117-'Surv-rate CEA'!AA118)*'Unit cost and utilities'!$G$14</f>
        <v>10.172674607166641</v>
      </c>
      <c r="AJ120" s="12">
        <f t="shared" si="48"/>
        <v>8.3798650946725992</v>
      </c>
      <c r="AK120" s="12">
        <f>AI120-'Surv-rate CEA'!AB118*'Unit cost and utilities'!$H$5-('Surv-rate CEA'!AA117-'Surv-rate CEA'!AA118)*'Unit cost and utilities'!$G$14</f>
        <v>4.3099112450906141E-4</v>
      </c>
      <c r="AL120" s="12">
        <f t="shared" si="49"/>
        <v>3.5503420878544304E-4</v>
      </c>
      <c r="AM120" s="12">
        <f>'Surv-rate CEA'!AF118*'Unit cost and utilities'!$H$9+'Surv-rate CEA'!AE118*'Unit cost and utilities'!$H$9+('Surv-rate CEA'!AD117-'Surv-rate CEA'!AD118)*'Unit cost and utilities'!G127</f>
        <v>39.277825138594281</v>
      </c>
      <c r="AN120" s="12">
        <f t="shared" si="50"/>
        <v>32.355588729996263</v>
      </c>
      <c r="AO120" s="12">
        <f>AM120-'Surv-rate CEA'!AE118*'Unit cost and utilities'!$H$9-('Surv-rate CEA'!AD117-'Surv-rate CEA'!AD118)*'Unit cost and utilities'!G127</f>
        <v>39.277825138594281</v>
      </c>
      <c r="AP120" s="12">
        <f t="shared" si="51"/>
        <v>32.355588729996263</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0.64331622815049028</v>
      </c>
      <c r="AV120" s="12">
        <f t="shared" si="54"/>
        <v>0.52993960912863958</v>
      </c>
      <c r="AW120" s="12">
        <f>AU120-'Surv-rate CEA'!AK118*'Unit cost and utilities'!$H$8-('Surv-rate CEA'!AJ117-'Surv-rate CEA'!AJ118)*'Unit cost and utilities'!$G$14</f>
        <v>0.64331622573790082</v>
      </c>
      <c r="AX120" s="12">
        <f t="shared" si="55"/>
        <v>0.52993960714123955</v>
      </c>
      <c r="AY120" s="12">
        <f>'Surv-rate CEA'!AO118*'Unit cost and utilities'!$H$5+'Surv-rate CEA'!AN118*'Unit cost and utilities'!$H$5+('Surv-rate CEA'!AM117-'Surv-rate CEA'!AM118)*'Unit cost and utilities'!$G$14</f>
        <v>10.172674607166641</v>
      </c>
      <c r="AZ120" s="12">
        <f t="shared" si="56"/>
        <v>8.3798650946725992</v>
      </c>
      <c r="BA120" s="12">
        <f>AY120-'Surv-rate CEA'!AN118*'Unit cost and utilities'!$H$5-('Surv-rate CEA'!AM117-'Surv-rate CEA'!AM118)*'Unit cost and utilities'!$G$14</f>
        <v>4.3099112450906141E-4</v>
      </c>
      <c r="BB120" s="12">
        <f t="shared" si="57"/>
        <v>3.5503420878544304E-4</v>
      </c>
    </row>
    <row r="121" spans="1:54">
      <c r="A121" s="12">
        <v>116</v>
      </c>
      <c r="B121" s="12">
        <f t="shared" si="58"/>
        <v>6.6164383561643838</v>
      </c>
      <c r="C121" s="12">
        <f>'Surv-rate CEA'!D119*'Unit cost and utilities'!$H$7+'Surv-rate CEA'!E119*'Unit cost and utilities'!$H$7+'Unit cost and utilities'!$G$14*('Surv-rate CEA'!C118-'Surv-rate CEA'!C119)</f>
        <v>166.18858667157815</v>
      </c>
      <c r="D121" s="12">
        <f t="shared" si="32"/>
        <v>136.66726032977741</v>
      </c>
      <c r="E121" s="12">
        <f>C121-'Surv-rate CEA'!E119*'Unit cost and utilities'!$H$7-'Unit cost and utilities'!$G$14*('Surv-rate CEA'!C118-'Surv-rate CEA'!C119)</f>
        <v>166.06530997644296</v>
      </c>
      <c r="F121" s="12">
        <f t="shared" si="33"/>
        <v>136.5658821995215</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49.559865136790975</v>
      </c>
      <c r="L121" s="12">
        <f t="shared" si="36"/>
        <v>40.756174212755596</v>
      </c>
      <c r="M121" s="12">
        <f>K121-'Surv-rate CEA'!J119*'Unit cost and utilities'!$H$10-('Surv-rate CEA'!I118-'Surv-rate CEA'!I119)*'Unit cost and utilities'!$G$14</f>
        <v>45.35278912943167</v>
      </c>
      <c r="N121" s="12">
        <f t="shared" si="37"/>
        <v>37.296432701979114</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49.559865136790975</v>
      </c>
      <c r="T121" s="12">
        <f t="shared" si="40"/>
        <v>40.756174212755596</v>
      </c>
      <c r="U121" s="12">
        <f>S121-'Surv-rate CEA'!P119*'Unit cost and utilities'!$H$11-('Surv-rate CEA'!O118-'Surv-rate CEA'!O119)*'Unit cost and utilities'!$G$14</f>
        <v>45.35278912943167</v>
      </c>
      <c r="V121" s="12">
        <f t="shared" si="41"/>
        <v>37.296432701979114</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3.4936830044018126</v>
      </c>
      <c r="AB121" s="12">
        <f t="shared" si="44"/>
        <v>2.8730738628632881</v>
      </c>
      <c r="AC121" s="12">
        <f>AA121-'Surv-rate CEA'!V119*'Unit cost and utilities'!$H$6-('Surv-rate CEA'!U118-'Surv-rate CEA'!U119)*'Unit cost and utilities'!$G$14</f>
        <v>3.1376163875608105</v>
      </c>
      <c r="AD121" s="12">
        <f t="shared" si="45"/>
        <v>2.5802580324072566</v>
      </c>
      <c r="AE121" s="12">
        <f>'Surv-rate CEA'!Z119*'Unit cost and utilities'!$H$12+'Surv-rate CEA'!Y119*'Unit cost and utilities'!$H$12+('Surv-rate CEA'!X118-'Surv-rate CEA'!X119)*'Unit cost and utilities'!$G$14</f>
        <v>49.559865136790975</v>
      </c>
      <c r="AF121" s="12">
        <f t="shared" si="46"/>
        <v>40.756174212755596</v>
      </c>
      <c r="AG121" s="12">
        <f>AE121-'Surv-rate CEA'!Y119*'Unit cost and utilities'!$H$12-('Surv-rate CEA'!X118-'Surv-rate CEA'!X119)*'Unit cost and utilities'!$G$14</f>
        <v>45.35278912943167</v>
      </c>
      <c r="AH121" s="12">
        <f t="shared" si="47"/>
        <v>37.296432701979114</v>
      </c>
      <c r="AI121" s="12">
        <f>'Surv-rate CEA'!AC119*'Unit cost and utilities'!$H$5+'Surv-rate CEA'!AB119*'Unit cost and utilities'!$H$5+('Surv-rate CEA'!AA118-'Surv-rate CEA'!AA119)*'Unit cost and utilities'!$G$14</f>
        <v>9.6117849477402846</v>
      </c>
      <c r="AJ121" s="12">
        <f t="shared" si="48"/>
        <v>7.9043714252328634</v>
      </c>
      <c r="AK121" s="12">
        <f>AI121-'Surv-rate CEA'!AB119*'Unit cost and utilities'!$H$5-('Surv-rate CEA'!AA118-'Surv-rate CEA'!AA119)*'Unit cost and utilities'!$G$14</f>
        <v>3.8143036908633299E-4</v>
      </c>
      <c r="AL121" s="12">
        <f t="shared" si="49"/>
        <v>3.1367402896699732E-4</v>
      </c>
      <c r="AM121" s="12">
        <f>'Surv-rate CEA'!AF119*'Unit cost and utilities'!$H$9+'Surv-rate CEA'!AE119*'Unit cost and utilities'!$H$9+('Surv-rate CEA'!AD118-'Surv-rate CEA'!AD119)*'Unit cost and utilities'!G128</f>
        <v>38.508444011047722</v>
      </c>
      <c r="AN121" s="12">
        <f t="shared" si="50"/>
        <v>31.667899992151369</v>
      </c>
      <c r="AO121" s="12">
        <f>AM121-'Surv-rate CEA'!AE119*'Unit cost and utilities'!$H$9-('Surv-rate CEA'!AD118-'Surv-rate CEA'!AD119)*'Unit cost and utilities'!G128</f>
        <v>38.508444011047722</v>
      </c>
      <c r="AP121" s="12">
        <f t="shared" si="51"/>
        <v>31.667899992151369</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0.60838883980369851</v>
      </c>
      <c r="AV121" s="12">
        <f t="shared" si="54"/>
        <v>0.50031616259844647</v>
      </c>
      <c r="AW121" s="12">
        <f>AU121-'Surv-rate CEA'!AK119*'Unit cost and utilities'!$H$8-('Surv-rate CEA'!AJ118-'Surv-rate CEA'!AJ119)*'Unit cost and utilities'!$G$14</f>
        <v>0.60838883841758029</v>
      </c>
      <c r="AX121" s="12">
        <f t="shared" si="55"/>
        <v>0.50031616145855484</v>
      </c>
      <c r="AY121" s="12">
        <f>'Surv-rate CEA'!AO119*'Unit cost and utilities'!$H$5+'Surv-rate CEA'!AN119*'Unit cost and utilities'!$H$5+('Surv-rate CEA'!AM118-'Surv-rate CEA'!AM119)*'Unit cost and utilities'!$G$14</f>
        <v>9.6117849477402846</v>
      </c>
      <c r="AZ121" s="12">
        <f t="shared" si="56"/>
        <v>7.9043714252328634</v>
      </c>
      <c r="BA121" s="12">
        <f>AY121-'Surv-rate CEA'!AN119*'Unit cost and utilities'!$H$5-('Surv-rate CEA'!AM118-'Surv-rate CEA'!AM119)*'Unit cost and utilities'!$G$14</f>
        <v>3.8143036908633299E-4</v>
      </c>
      <c r="BB121" s="12">
        <f t="shared" si="57"/>
        <v>3.1367402896699732E-4</v>
      </c>
    </row>
    <row r="122" spans="1:54">
      <c r="A122" s="12">
        <v>117</v>
      </c>
      <c r="B122" s="12">
        <f t="shared" si="58"/>
        <v>6.6739726027397257</v>
      </c>
      <c r="C122" s="12">
        <f>'Surv-rate CEA'!D120*'Unit cost and utilities'!$H$7+'Surv-rate CEA'!E120*'Unit cost and utilities'!$H$7+'Unit cost and utilities'!$G$14*('Surv-rate CEA'!C119-'Surv-rate CEA'!C120)</f>
        <v>164.95184176254568</v>
      </c>
      <c r="D122" s="12">
        <f t="shared" si="32"/>
        <v>135.41971112312831</v>
      </c>
      <c r="E122" s="12">
        <f>C122-'Surv-rate CEA'!E120*'Unit cost and utilities'!$H$7-'Unit cost and utilities'!$G$14*('Surv-rate CEA'!C119-'Surv-rate CEA'!C120)</f>
        <v>164.84290122709237</v>
      </c>
      <c r="F122" s="12">
        <f t="shared" si="33"/>
        <v>135.33027474167872</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48.649097570985312</v>
      </c>
      <c r="L122" s="12">
        <f t="shared" si="36"/>
        <v>39.939212979188511</v>
      </c>
      <c r="M122" s="12">
        <f>K122-'Surv-rate CEA'!J120*'Unit cost and utilities'!$H$10-('Surv-rate CEA'!I119-'Surv-rate CEA'!I120)*'Unit cost and utilities'!$G$14</f>
        <v>44.610438585980191</v>
      </c>
      <c r="N122" s="12">
        <f t="shared" si="37"/>
        <v>36.623614758336132</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48.649097570985312</v>
      </c>
      <c r="T122" s="12">
        <f t="shared" si="40"/>
        <v>39.939212979188511</v>
      </c>
      <c r="U122" s="12">
        <f>S122-'Surv-rate CEA'!P120*'Unit cost and utilities'!$H$11-('Surv-rate CEA'!O119-'Surv-rate CEA'!O120)*'Unit cost and utilities'!$G$14</f>
        <v>44.610438585980191</v>
      </c>
      <c r="V122" s="12">
        <f t="shared" si="41"/>
        <v>36.623614758336132</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3.326687658631633</v>
      </c>
      <c r="AB122" s="12">
        <f t="shared" si="44"/>
        <v>2.7310945844259322</v>
      </c>
      <c r="AC122" s="12">
        <f>AA122-'Surv-rate CEA'!V120*'Unit cost and utilities'!$H$6-('Surv-rate CEA'!U119-'Surv-rate CEA'!U120)*'Unit cost and utilities'!$G$14</f>
        <v>3.0043512949113853</v>
      </c>
      <c r="AD122" s="12">
        <f t="shared" si="45"/>
        <v>2.4664676679086108</v>
      </c>
      <c r="AE122" s="12">
        <f>'Surv-rate CEA'!Z120*'Unit cost and utilities'!$H$12+'Surv-rate CEA'!Y120*'Unit cost and utilities'!$H$12+('Surv-rate CEA'!X119-'Surv-rate CEA'!X120)*'Unit cost and utilities'!$G$14</f>
        <v>48.649097570985312</v>
      </c>
      <c r="AF122" s="12">
        <f t="shared" si="46"/>
        <v>39.939212979188511</v>
      </c>
      <c r="AG122" s="12">
        <f>AE122-'Surv-rate CEA'!Y120*'Unit cost and utilities'!$H$12-('Surv-rate CEA'!X119-'Surv-rate CEA'!X120)*'Unit cost and utilities'!$G$14</f>
        <v>44.610438585980191</v>
      </c>
      <c r="AH122" s="12">
        <f t="shared" si="47"/>
        <v>36.623614758336132</v>
      </c>
      <c r="AI122" s="12">
        <f>'Surv-rate CEA'!AC120*'Unit cost and utilities'!$H$5+'Surv-rate CEA'!AB120*'Unit cost and utilities'!$H$5+('Surv-rate CEA'!AA119-'Surv-rate CEA'!AA120)*'Unit cost and utilities'!$G$14</f>
        <v>9.0819257103071074</v>
      </c>
      <c r="AJ122" s="12">
        <f t="shared" si="48"/>
        <v>7.4559443713392826</v>
      </c>
      <c r="AK122" s="12">
        <f>AI122-'Surv-rate CEA'!AB120*'Unit cost and utilities'!$H$5-('Surv-rate CEA'!AA119-'Surv-rate CEA'!AA120)*'Unit cost and utilities'!$G$14</f>
        <v>3.377214713937704E-4</v>
      </c>
      <c r="AL122" s="12">
        <f t="shared" si="49"/>
        <v>2.7725755352315639E-4</v>
      </c>
      <c r="AM122" s="12">
        <f>'Surv-rate CEA'!AF120*'Unit cost and utilities'!$H$9+'Surv-rate CEA'!AE120*'Unit cost and utilities'!$H$9+('Surv-rate CEA'!AD119-'Surv-rate CEA'!AD120)*'Unit cost and utilities'!G129</f>
        <v>37.758291867081091</v>
      </c>
      <c r="AN122" s="12">
        <f t="shared" si="50"/>
        <v>30.998241198807303</v>
      </c>
      <c r="AO122" s="12">
        <f>AM122-'Surv-rate CEA'!AE120*'Unit cost and utilities'!$H$9-('Surv-rate CEA'!AD119-'Surv-rate CEA'!AD120)*'Unit cost and utilities'!G129</f>
        <v>37.758291867081091</v>
      </c>
      <c r="AP122" s="12">
        <f t="shared" si="51"/>
        <v>30.998241198807303</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0.57549221026913389</v>
      </c>
      <c r="AV122" s="12">
        <f t="shared" si="54"/>
        <v>0.47245904038127789</v>
      </c>
      <c r="AW122" s="12">
        <f>AU122-'Surv-rate CEA'!AK120*'Unit cost and utilities'!$H$8-('Surv-rate CEA'!AJ119-'Surv-rate CEA'!AJ120)*'Unit cost and utilities'!$G$14</f>
        <v>0.57549220947797641</v>
      </c>
      <c r="AX122" s="12">
        <f t="shared" si="55"/>
        <v>0.47245903973176517</v>
      </c>
      <c r="AY122" s="12">
        <f>'Surv-rate CEA'!AO120*'Unit cost and utilities'!$H$5+'Surv-rate CEA'!AN120*'Unit cost and utilities'!$H$5+('Surv-rate CEA'!AM119-'Surv-rate CEA'!AM120)*'Unit cost and utilities'!$G$14</f>
        <v>9.0819257103071074</v>
      </c>
      <c r="AZ122" s="12">
        <f t="shared" si="56"/>
        <v>7.4559443713392826</v>
      </c>
      <c r="BA122" s="12">
        <f>AY122-'Surv-rate CEA'!AN120*'Unit cost and utilities'!$H$5-('Surv-rate CEA'!AM119-'Surv-rate CEA'!AM120)*'Unit cost and utilities'!$G$14</f>
        <v>3.377214713937704E-4</v>
      </c>
      <c r="BB122" s="12">
        <f t="shared" si="57"/>
        <v>2.7725755352315639E-4</v>
      </c>
    </row>
    <row r="123" spans="1:54">
      <c r="A123" s="12">
        <v>118</v>
      </c>
      <c r="B123" s="12">
        <f t="shared" si="58"/>
        <v>6.7315068493150685</v>
      </c>
      <c r="C123" s="12">
        <f>'Surv-rate CEA'!D121*'Unit cost and utilities'!$H$7+'Surv-rate CEA'!E121*'Unit cost and utilities'!$H$7+'Unit cost and utilities'!$G$14*('Surv-rate CEA'!C120-'Surv-rate CEA'!C121)</f>
        <v>163.73380129499211</v>
      </c>
      <c r="D123" s="12">
        <f t="shared" si="32"/>
        <v>134.19133658916118</v>
      </c>
      <c r="E123" s="12">
        <f>C123-'Surv-rate CEA'!E121*'Unit cost and utilities'!$H$7-'Unit cost and utilities'!$G$14*('Surv-rate CEA'!C120-'Surv-rate CEA'!C121)</f>
        <v>163.63760019940841</v>
      </c>
      <c r="F123" s="12">
        <f t="shared" si="33"/>
        <v>134.11249304252871</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47.761652468636683</v>
      </c>
      <c r="L123" s="12">
        <f t="shared" si="36"/>
        <v>39.144024824331716</v>
      </c>
      <c r="M123" s="12">
        <f>K123-'Surv-rate CEA'!J121*'Unit cost and utilities'!$H$10-('Surv-rate CEA'!I120-'Surv-rate CEA'!I121)*'Unit cost and utilities'!$G$14</f>
        <v>43.884583885855719</v>
      </c>
      <c r="N123" s="12">
        <f t="shared" si="37"/>
        <v>35.96649513250054</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47.761652468636683</v>
      </c>
      <c r="T123" s="12">
        <f t="shared" si="40"/>
        <v>39.144024824331716</v>
      </c>
      <c r="U123" s="12">
        <f>S123-'Surv-rate CEA'!P121*'Unit cost and utilities'!$H$11-('Surv-rate CEA'!O120-'Surv-rate CEA'!O121)*'Unit cost and utilities'!$G$14</f>
        <v>43.884583885855719</v>
      </c>
      <c r="V123" s="12">
        <f t="shared" si="41"/>
        <v>35.96649513250054</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3.168921581735066</v>
      </c>
      <c r="AB123" s="12">
        <f t="shared" si="44"/>
        <v>2.5971535457918522</v>
      </c>
      <c r="AC123" s="12">
        <f>AA123-'Surv-rate CEA'!V121*'Unit cost and utilities'!$H$6-('Surv-rate CEA'!U120-'Surv-rate CEA'!U121)*'Unit cost and utilities'!$G$14</f>
        <v>2.8772621356711254</v>
      </c>
      <c r="AD123" s="12">
        <f t="shared" si="45"/>
        <v>2.3581181689385353</v>
      </c>
      <c r="AE123" s="12">
        <f>'Surv-rate CEA'!Z121*'Unit cost and utilities'!$H$12+'Surv-rate CEA'!Y121*'Unit cost and utilities'!$H$12+('Surv-rate CEA'!X120-'Surv-rate CEA'!X121)*'Unit cost and utilities'!$G$14</f>
        <v>47.761652468636683</v>
      </c>
      <c r="AF123" s="12">
        <f t="shared" si="46"/>
        <v>39.144024824331716</v>
      </c>
      <c r="AG123" s="12">
        <f>AE123-'Surv-rate CEA'!Y121*'Unit cost and utilities'!$H$12-('Surv-rate CEA'!X120-'Surv-rate CEA'!X121)*'Unit cost and utilities'!$G$14</f>
        <v>43.884583885855719</v>
      </c>
      <c r="AH123" s="12">
        <f t="shared" si="47"/>
        <v>35.96649513250054</v>
      </c>
      <c r="AI123" s="12">
        <f>'Surv-rate CEA'!AC121*'Unit cost and utilities'!$H$5+'Surv-rate CEA'!AB121*'Unit cost and utilities'!$H$5+('Surv-rate CEA'!AA120-'Surv-rate CEA'!AA121)*'Unit cost and utilities'!$G$14</f>
        <v>8.5813757696469963</v>
      </c>
      <c r="AJ123" s="12">
        <f t="shared" si="48"/>
        <v>7.0330394530331652</v>
      </c>
      <c r="AK123" s="12">
        <f>AI123-'Surv-rate CEA'!AB121*'Unit cost and utilities'!$H$5-('Surv-rate CEA'!AA120-'Surv-rate CEA'!AA121)*'Unit cost and utilities'!$G$14</f>
        <v>2.9915556977133662E-4</v>
      </c>
      <c r="AL123" s="12">
        <f t="shared" si="49"/>
        <v>2.4517897610757761E-4</v>
      </c>
      <c r="AM123" s="12">
        <f>'Surv-rate CEA'!AF121*'Unit cost and utilities'!$H$9+'Surv-rate CEA'!AE121*'Unit cost and utilities'!$H$9+('Surv-rate CEA'!AD120-'Surv-rate CEA'!AD121)*'Unit cost and utilities'!G130</f>
        <v>37.026779304262917</v>
      </c>
      <c r="AN123" s="12">
        <f t="shared" si="50"/>
        <v>30.346043181878429</v>
      </c>
      <c r="AO123" s="12">
        <f>AM123-'Surv-rate CEA'!AE121*'Unit cost and utilities'!$H$9-('Surv-rate CEA'!AD120-'Surv-rate CEA'!AD121)*'Unit cost and utilities'!G130</f>
        <v>37.026779304262917</v>
      </c>
      <c r="AP123" s="12">
        <f t="shared" si="51"/>
        <v>30.346043181878429</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0.54450044189487434</v>
      </c>
      <c r="AV123" s="12">
        <f t="shared" si="54"/>
        <v>0.44625631050744374</v>
      </c>
      <c r="AW123" s="12">
        <f>AU123-'Surv-rate CEA'!AK121*'Unit cost and utilities'!$H$8-('Surv-rate CEA'!AJ120-'Surv-rate CEA'!AJ121)*'Unit cost and utilities'!$G$14</f>
        <v>0.54450044144627086</v>
      </c>
      <c r="AX123" s="12">
        <f t="shared" si="55"/>
        <v>0.44625631013978173</v>
      </c>
      <c r="AY123" s="12">
        <f>'Surv-rate CEA'!AO121*'Unit cost and utilities'!$H$5+'Surv-rate CEA'!AN121*'Unit cost and utilities'!$H$5+('Surv-rate CEA'!AM120-'Surv-rate CEA'!AM121)*'Unit cost and utilities'!$G$14</f>
        <v>8.5813757696469963</v>
      </c>
      <c r="AZ123" s="12">
        <f t="shared" si="56"/>
        <v>7.0330394530331652</v>
      </c>
      <c r="BA123" s="12">
        <f>AY123-'Surv-rate CEA'!AN121*'Unit cost and utilities'!$H$5-('Surv-rate CEA'!AM120-'Surv-rate CEA'!AM121)*'Unit cost and utilities'!$G$14</f>
        <v>2.9915556977133662E-4</v>
      </c>
      <c r="BB123" s="12">
        <f t="shared" si="57"/>
        <v>2.4517897610757761E-4</v>
      </c>
    </row>
    <row r="124" spans="1:54">
      <c r="A124" s="12">
        <v>119</v>
      </c>
      <c r="B124" s="12">
        <f t="shared" si="58"/>
        <v>6.7890410958904113</v>
      </c>
      <c r="C124" s="12">
        <f>'Surv-rate CEA'!D122*'Unit cost and utilities'!$H$7+'Surv-rate CEA'!E122*'Unit cost and utilities'!$H$7+'Unit cost and utilities'!$G$14*('Surv-rate CEA'!C121-'Surv-rate CEA'!C122)</f>
        <v>162.53392920525178</v>
      </c>
      <c r="D124" s="12">
        <f t="shared" si="32"/>
        <v>132.98161052347351</v>
      </c>
      <c r="E124" s="12">
        <f>C124-'Surv-rate CEA'!E122*'Unit cost and utilities'!$H$7-'Unit cost and utilities'!$G$14*('Surv-rate CEA'!C121-'Surv-rate CEA'!C122)</f>
        <v>162.44903975026074</v>
      </c>
      <c r="F124" s="12">
        <f t="shared" si="33"/>
        <v>132.91215587793354</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46.896780987930434</v>
      </c>
      <c r="L124" s="12">
        <f t="shared" si="36"/>
        <v>38.369892948727731</v>
      </c>
      <c r="M124" s="12">
        <f>K124-'Surv-rate CEA'!J122*'Unit cost and utilities'!$H$10-('Surv-rate CEA'!I121-'Surv-rate CEA'!I122)*'Unit cost and utilities'!$G$14</f>
        <v>43.174756233448797</v>
      </c>
      <c r="N124" s="12">
        <f t="shared" si="37"/>
        <v>35.324615887627729</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46.896780987930434</v>
      </c>
      <c r="T124" s="12">
        <f t="shared" si="40"/>
        <v>38.369892948727731</v>
      </c>
      <c r="U124" s="12">
        <f>S124-'Surv-rate CEA'!P122*'Unit cost and utilities'!$H$11-('Surv-rate CEA'!O121-'Surv-rate CEA'!O122)*'Unit cost and utilities'!$G$14</f>
        <v>43.174756233448797</v>
      </c>
      <c r="V124" s="12">
        <f t="shared" si="41"/>
        <v>35.324615887627729</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3.0198130317907683</v>
      </c>
      <c r="AB124" s="12">
        <f t="shared" si="44"/>
        <v>2.4707432005792787</v>
      </c>
      <c r="AC124" s="12">
        <f>AA124-'Surv-rate CEA'!V122*'Unit cost and utilities'!$H$6-('Surv-rate CEA'!U121-'Surv-rate CEA'!U122)*'Unit cost and utilities'!$G$14</f>
        <v>2.7560386716784047</v>
      </c>
      <c r="AD124" s="12">
        <f t="shared" si="45"/>
        <v>2.2549289432481552</v>
      </c>
      <c r="AE124" s="12">
        <f>'Surv-rate CEA'!Z122*'Unit cost and utilities'!$H$12+'Surv-rate CEA'!Y122*'Unit cost and utilities'!$H$12+('Surv-rate CEA'!X121-'Surv-rate CEA'!X122)*'Unit cost and utilities'!$G$14</f>
        <v>46.896780987930434</v>
      </c>
      <c r="AF124" s="12">
        <f t="shared" si="46"/>
        <v>38.369892948727731</v>
      </c>
      <c r="AG124" s="12">
        <f>AE124-'Surv-rate CEA'!Y122*'Unit cost and utilities'!$H$12-('Surv-rate CEA'!X121-'Surv-rate CEA'!X122)*'Unit cost and utilities'!$G$14</f>
        <v>43.174756233448797</v>
      </c>
      <c r="AH124" s="12">
        <f t="shared" si="47"/>
        <v>35.324615887627729</v>
      </c>
      <c r="AI124" s="12">
        <f>'Surv-rate CEA'!AC122*'Unit cost and utilities'!$H$5+'Surv-rate CEA'!AB122*'Unit cost and utilities'!$H$5+('Surv-rate CEA'!AA121-'Surv-rate CEA'!AA122)*'Unit cost and utilities'!$G$14</f>
        <v>8.1085095884575882</v>
      </c>
      <c r="AJ124" s="12">
        <f t="shared" si="48"/>
        <v>6.634200436122085</v>
      </c>
      <c r="AK124" s="12">
        <f>AI124-'Surv-rate CEA'!AB122*'Unit cost and utilities'!$H$5-('Surv-rate CEA'!AA121-'Surv-rate CEA'!AA122)*'Unit cost and utilities'!$G$14</f>
        <v>2.651118211743908E-4</v>
      </c>
      <c r="AL124" s="12">
        <f t="shared" si="49"/>
        <v>2.1690853793401334E-4</v>
      </c>
      <c r="AM124" s="12">
        <f>'Surv-rate CEA'!AF122*'Unit cost and utilities'!$H$9+'Surv-rate CEA'!AE122*'Unit cost and utilities'!$H$9+('Surv-rate CEA'!AD121-'Surv-rate CEA'!AD122)*'Unit cost and utilities'!G131</f>
        <v>36.313338420748721</v>
      </c>
      <c r="AN124" s="12">
        <f t="shared" si="50"/>
        <v>29.71075793397517</v>
      </c>
      <c r="AO124" s="12">
        <f>AM124-'Surv-rate CEA'!AE122*'Unit cost and utilities'!$H$9-('Surv-rate CEA'!AD121-'Surv-rate CEA'!AD122)*'Unit cost and utilities'!G131</f>
        <v>36.313338420748721</v>
      </c>
      <c r="AP124" s="12">
        <f t="shared" si="51"/>
        <v>29.71075793397517</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0.51529592573917948</v>
      </c>
      <c r="AV124" s="12">
        <f t="shared" si="54"/>
        <v>0.42160355339988992</v>
      </c>
      <c r="AW124" s="12">
        <f>AU124-'Surv-rate CEA'!AK122*'Unit cost and utilities'!$H$8-('Surv-rate CEA'!AJ121-'Surv-rate CEA'!AJ122)*'Unit cost and utilities'!$G$14</f>
        <v>0.51529592548648795</v>
      </c>
      <c r="AX124" s="12">
        <f t="shared" si="55"/>
        <v>0.42160355319314335</v>
      </c>
      <c r="AY124" s="12">
        <f>'Surv-rate CEA'!AO122*'Unit cost and utilities'!$H$5+'Surv-rate CEA'!AN122*'Unit cost and utilities'!$H$5+('Surv-rate CEA'!AM121-'Surv-rate CEA'!AM122)*'Unit cost and utilities'!$G$14</f>
        <v>8.1085095884575882</v>
      </c>
      <c r="AZ124" s="12">
        <f t="shared" si="56"/>
        <v>6.634200436122085</v>
      </c>
      <c r="BA124" s="12">
        <f>AY124-'Surv-rate CEA'!AN122*'Unit cost and utilities'!$H$5-('Surv-rate CEA'!AM121-'Surv-rate CEA'!AM122)*'Unit cost and utilities'!$G$14</f>
        <v>2.651118211743908E-4</v>
      </c>
      <c r="BB124" s="12">
        <f t="shared" si="57"/>
        <v>2.1690853793401334E-4</v>
      </c>
    </row>
    <row r="125" spans="1:54">
      <c r="A125" s="12">
        <v>120</v>
      </c>
      <c r="B125" s="12">
        <f t="shared" si="58"/>
        <v>6.8465753424657532</v>
      </c>
      <c r="C125" s="12">
        <f>'Surv-rate CEA'!D123*'Unit cost and utilities'!$H$7+'Surv-rate CEA'!E123*'Unit cost and utilities'!$H$7+'Unit cost and utilities'!$G$14*('Surv-rate CEA'!C122-'Surv-rate CEA'!C123)</f>
        <v>161.35171693462934</v>
      </c>
      <c r="D125" s="12">
        <f t="shared" si="32"/>
        <v>131.79003245504279</v>
      </c>
      <c r="E125" s="12">
        <f>C125-'Surv-rate CEA'!E123*'Unit cost and utilities'!$H$7-'Unit cost and utilities'!$G$14*('Surv-rate CEA'!C122-'Surv-rate CEA'!C123)</f>
        <v>161.27686347209507</v>
      </c>
      <c r="F125" s="12">
        <f t="shared" si="33"/>
        <v>131.72889309784117</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46.053762224411834</v>
      </c>
      <c r="L125" s="12">
        <f t="shared" si="36"/>
        <v>37.616127882240328</v>
      </c>
      <c r="M125" s="12">
        <f>K125-'Surv-rate CEA'!J123*'Unit cost and utilities'!$H$10-('Surv-rate CEA'!I122-'Surv-rate CEA'!I123)*'Unit cost and utilities'!$G$14</f>
        <v>42.480503159302295</v>
      </c>
      <c r="N125" s="12">
        <f t="shared" si="37"/>
        <v>34.697535275309143</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46.053762224411834</v>
      </c>
      <c r="T125" s="12">
        <f t="shared" si="40"/>
        <v>37.616127882240328</v>
      </c>
      <c r="U125" s="12">
        <f>S125-'Surv-rate CEA'!P123*'Unit cost and utilities'!$H$11-('Surv-rate CEA'!O122-'Surv-rate CEA'!O123)*'Unit cost and utilities'!$G$14</f>
        <v>42.480503159302295</v>
      </c>
      <c r="V125" s="12">
        <f t="shared" si="41"/>
        <v>34.697535275309143</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2.8788279245209809</v>
      </c>
      <c r="AB125" s="12">
        <f t="shared" si="44"/>
        <v>2.3513900738894242</v>
      </c>
      <c r="AC125" s="12">
        <f>AA125-'Surv-rate CEA'!V123*'Unit cost and utilities'!$H$6-('Surv-rate CEA'!U122-'Surv-rate CEA'!U123)*'Unit cost and utilities'!$G$14</f>
        <v>2.6403874554604263</v>
      </c>
      <c r="AD125" s="12">
        <f t="shared" si="45"/>
        <v>2.1566349280931303</v>
      </c>
      <c r="AE125" s="12">
        <f>'Surv-rate CEA'!Z123*'Unit cost and utilities'!$H$12+'Surv-rate CEA'!Y123*'Unit cost and utilities'!$H$12+('Surv-rate CEA'!X122-'Surv-rate CEA'!X123)*'Unit cost and utilities'!$G$14</f>
        <v>46.053762224411834</v>
      </c>
      <c r="AF125" s="12">
        <f t="shared" si="46"/>
        <v>37.616127882240328</v>
      </c>
      <c r="AG125" s="12">
        <f>AE125-'Surv-rate CEA'!Y123*'Unit cost and utilities'!$H$12-('Surv-rate CEA'!X122-'Surv-rate CEA'!X123)*'Unit cost and utilities'!$G$14</f>
        <v>42.480503159302295</v>
      </c>
      <c r="AH125" s="12">
        <f t="shared" si="47"/>
        <v>34.697535275309143</v>
      </c>
      <c r="AI125" s="12">
        <f>'Surv-rate CEA'!AC123*'Unit cost and utilities'!$H$5+'Surv-rate CEA'!AB123*'Unit cost and utilities'!$H$5+('Surv-rate CEA'!AA122-'Surv-rate CEA'!AA123)*'Unit cost and utilities'!$G$14</f>
        <v>7.6617919122644302</v>
      </c>
      <c r="AJ125" s="12">
        <f t="shared" si="48"/>
        <v>6.2580542925998532</v>
      </c>
      <c r="AK125" s="12">
        <f>AI125-'Surv-rate CEA'!AB123*'Unit cost and utilities'!$H$5-('Surv-rate CEA'!AA122-'Surv-rate CEA'!AA123)*'Unit cost and utilities'!$G$14</f>
        <v>2.3504620750314231E-4</v>
      </c>
      <c r="AL125" s="12">
        <f t="shared" si="49"/>
        <v>1.919827560795271E-4</v>
      </c>
      <c r="AM125" s="12">
        <f>'Surv-rate CEA'!AF123*'Unit cost and utilities'!$H$9+'Surv-rate CEA'!AE123*'Unit cost and utilities'!$H$9+('Surv-rate CEA'!AD122-'Surv-rate CEA'!AD123)*'Unit cost and utilities'!G132</f>
        <v>35.617421903434426</v>
      </c>
      <c r="AN125" s="12">
        <f t="shared" si="50"/>
        <v>29.0918576994153</v>
      </c>
      <c r="AO125" s="12">
        <f>AM125-'Surv-rate CEA'!AE123*'Unit cost and utilities'!$H$9-('Surv-rate CEA'!AD122-'Surv-rate CEA'!AD123)*'Unit cost and utilities'!G132</f>
        <v>35.617421903434426</v>
      </c>
      <c r="AP125" s="12">
        <f t="shared" si="51"/>
        <v>29.0918576994153</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0.48776876424438581</v>
      </c>
      <c r="AV125" s="12">
        <f t="shared" si="54"/>
        <v>0.39840332964270597</v>
      </c>
      <c r="AW125" s="12">
        <f>AU125-'Surv-rate CEA'!AK123*'Unit cost and utilities'!$H$8-('Surv-rate CEA'!AJ122-'Surv-rate CEA'!AJ123)*'Unit cost and utilities'!$G$14</f>
        <v>0.48776876410298936</v>
      </c>
      <c r="AX125" s="12">
        <f t="shared" si="55"/>
        <v>0.39840332952721519</v>
      </c>
      <c r="AY125" s="12">
        <f>'Surv-rate CEA'!AO123*'Unit cost and utilities'!$H$5+'Surv-rate CEA'!AN123*'Unit cost and utilities'!$H$5+('Surv-rate CEA'!AM122-'Surv-rate CEA'!AM123)*'Unit cost and utilities'!$G$14</f>
        <v>7.6617919122644302</v>
      </c>
      <c r="AZ125" s="12">
        <f t="shared" si="56"/>
        <v>6.2580542925998532</v>
      </c>
      <c r="BA125" s="12">
        <f>AY125-'Surv-rate CEA'!AN123*'Unit cost and utilities'!$H$5-('Surv-rate CEA'!AM122-'Surv-rate CEA'!AM123)*'Unit cost and utilities'!$G$14</f>
        <v>2.3504620750314231E-4</v>
      </c>
      <c r="BB125" s="12">
        <f t="shared" si="57"/>
        <v>1.919827560795271E-4</v>
      </c>
    </row>
    <row r="126" spans="1:54">
      <c r="A126" s="12">
        <v>121</v>
      </c>
      <c r="B126" s="12">
        <f t="shared" si="58"/>
        <v>6.904109589041096</v>
      </c>
      <c r="C126" s="12">
        <f>'Surv-rate CEA'!D124*'Unit cost and utilities'!$H$7+'Surv-rate CEA'!E124*'Unit cost and utilities'!$H$7+'Unit cost and utilities'!$G$14*('Surv-rate CEA'!C123-'Surv-rate CEA'!C124)</f>
        <v>160.18668149902771</v>
      </c>
      <c r="D126" s="12">
        <f t="shared" si="32"/>
        <v>130.61612586787416</v>
      </c>
      <c r="E126" s="12">
        <f>C126-'Surv-rate CEA'!E124*'Unit cost and utilities'!$H$7-'Unit cost and utilities'!$G$14*('Surv-rate CEA'!C123-'Surv-rate CEA'!C124)</f>
        <v>160.12072529460937</v>
      </c>
      <c r="F126" s="12">
        <f t="shared" si="33"/>
        <v>130.56234521758878</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45.231902050757185</v>
      </c>
      <c r="L126" s="12">
        <f t="shared" si="36"/>
        <v>36.882066325476103</v>
      </c>
      <c r="M126" s="12">
        <f>K126-'Surv-rate CEA'!J124*'Unit cost and utilities'!$H$10-('Surv-rate CEA'!I123-'Surv-rate CEA'!I124)*'Unit cost and utilities'!$G$14</f>
        <v>41.801387844996583</v>
      </c>
      <c r="N126" s="12">
        <f t="shared" si="37"/>
        <v>34.084827060026456</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45.231902050757185</v>
      </c>
      <c r="T126" s="12">
        <f t="shared" si="40"/>
        <v>36.882066325476103</v>
      </c>
      <c r="U126" s="12">
        <f>S126-'Surv-rate CEA'!P124*'Unit cost and utilities'!$H$11-('Surv-rate CEA'!O123-'Surv-rate CEA'!O124)*'Unit cost and utilities'!$G$14</f>
        <v>41.801387844996583</v>
      </c>
      <c r="V126" s="12">
        <f t="shared" si="41"/>
        <v>34.084827060026456</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2.745467348794528</v>
      </c>
      <c r="AB126" s="12">
        <f t="shared" si="44"/>
        <v>2.238652461243861</v>
      </c>
      <c r="AC126" s="12">
        <f>AA126-'Surv-rate CEA'!V124*'Unit cost and utilities'!$H$6-('Surv-rate CEA'!U123-'Surv-rate CEA'!U124)*'Unit cost and utilities'!$G$14</f>
        <v>2.5300308566252054</v>
      </c>
      <c r="AD126" s="12">
        <f t="shared" si="45"/>
        <v>2.0629856722549631</v>
      </c>
      <c r="AE126" s="12">
        <f>'Surv-rate CEA'!Z124*'Unit cost and utilities'!$H$12+'Surv-rate CEA'!Y124*'Unit cost and utilities'!$H$12+('Surv-rate CEA'!X123-'Surv-rate CEA'!X124)*'Unit cost and utilities'!$G$14</f>
        <v>45.231902050757185</v>
      </c>
      <c r="AF126" s="12">
        <f t="shared" si="46"/>
        <v>36.882066325476103</v>
      </c>
      <c r="AG126" s="12">
        <f>AE126-'Surv-rate CEA'!Y124*'Unit cost and utilities'!$H$12-('Surv-rate CEA'!X123-'Surv-rate CEA'!X124)*'Unit cost and utilities'!$G$14</f>
        <v>41.801387844996583</v>
      </c>
      <c r="AH126" s="12">
        <f t="shared" si="47"/>
        <v>34.084827060026456</v>
      </c>
      <c r="AI126" s="12">
        <f>'Surv-rate CEA'!AC124*'Unit cost and utilities'!$H$5+'Surv-rate CEA'!AB124*'Unit cost and utilities'!$H$5+('Surv-rate CEA'!AA123-'Surv-rate CEA'!AA124)*'Unit cost and utilities'!$G$14</f>
        <v>7.239772757606497</v>
      </c>
      <c r="AJ126" s="12">
        <f t="shared" si="48"/>
        <v>5.9033064479088813</v>
      </c>
      <c r="AK126" s="12">
        <f>AI126-'Surv-rate CEA'!AB124*'Unit cost and utilities'!$H$5-('Surv-rate CEA'!AA123-'Surv-rate CEA'!AA124)*'Unit cost and utilities'!$G$14</f>
        <v>2.0848179872312578E-4</v>
      </c>
      <c r="AL126" s="12">
        <f t="shared" si="49"/>
        <v>1.6999593604382078E-4</v>
      </c>
      <c r="AM126" s="12">
        <f>'Surv-rate CEA'!AF124*'Unit cost and utilities'!$H$9+'Surv-rate CEA'!AE124*'Unit cost and utilities'!$H$9+('Surv-rate CEA'!AD123-'Surv-rate CEA'!AD124)*'Unit cost and utilities'!G133</f>
        <v>34.938502160244006</v>
      </c>
      <c r="AN126" s="12">
        <f t="shared" si="50"/>
        <v>28.488834109626797</v>
      </c>
      <c r="AO126" s="12">
        <f>AM126-'Surv-rate CEA'!AE124*'Unit cost and utilities'!$H$9-('Surv-rate CEA'!AD123-'Surv-rate CEA'!AD124)*'Unit cost and utilities'!G133</f>
        <v>34.938502160244006</v>
      </c>
      <c r="AP126" s="12">
        <f t="shared" si="51"/>
        <v>28.488834109626797</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0.4618162363049465</v>
      </c>
      <c r="AV126" s="12">
        <f t="shared" si="54"/>
        <v>0.37656468742940369</v>
      </c>
      <c r="AW126" s="12">
        <f>AU126-'Surv-rate CEA'!AK124*'Unit cost and utilities'!$H$8-('Surv-rate CEA'!AJ123-'Surv-rate CEA'!AJ124)*'Unit cost and utilities'!$G$14</f>
        <v>0.46181623622635104</v>
      </c>
      <c r="AX126" s="12">
        <f t="shared" si="55"/>
        <v>0.37656468736531695</v>
      </c>
      <c r="AY126" s="12">
        <f>'Surv-rate CEA'!AO124*'Unit cost and utilities'!$H$5+'Surv-rate CEA'!AN124*'Unit cost and utilities'!$H$5+('Surv-rate CEA'!AM123-'Surv-rate CEA'!AM124)*'Unit cost and utilities'!$G$14</f>
        <v>7.239772757606497</v>
      </c>
      <c r="AZ126" s="12">
        <f t="shared" si="56"/>
        <v>5.9033064479088813</v>
      </c>
      <c r="BA126" s="12">
        <f>AY126-'Surv-rate CEA'!AN124*'Unit cost and utilities'!$H$5-('Surv-rate CEA'!AM123-'Surv-rate CEA'!AM124)*'Unit cost and utilities'!$G$14</f>
        <v>2.0848179872312578E-4</v>
      </c>
      <c r="BB126" s="12">
        <f t="shared" si="57"/>
        <v>1.6999593604382078E-4</v>
      </c>
    </row>
    <row r="127" spans="1:54">
      <c r="A127" s="12">
        <v>122</v>
      </c>
      <c r="B127" s="12">
        <f t="shared" si="58"/>
        <v>6.9616438356164387</v>
      </c>
      <c r="C127" s="12">
        <f>'Surv-rate CEA'!D125*'Unit cost and utilities'!$H$7+'Surv-rate CEA'!E125*'Unit cost and utilities'!$H$7+'Unit cost and utilities'!$G$14*('Surv-rate CEA'!C124-'Surv-rate CEA'!C125)</f>
        <v>159.0383637007792</v>
      </c>
      <c r="D127" s="12">
        <f t="shared" si="32"/>
        <v>129.45943655546878</v>
      </c>
      <c r="E127" s="12">
        <f>C127-'Surv-rate CEA'!E125*'Unit cost and utilities'!$H$7-'Unit cost and utilities'!$G$14*('Surv-rate CEA'!C124-'Surv-rate CEA'!C125)</f>
        <v>158.98028910432905</v>
      </c>
      <c r="F127" s="12">
        <f t="shared" si="33"/>
        <v>129.41216302749933</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44.430532009202395</v>
      </c>
      <c r="L127" s="12">
        <f t="shared" si="36"/>
        <v>36.167070044766064</v>
      </c>
      <c r="M127" s="12">
        <f>K127-'Surv-rate CEA'!J125*'Unit cost and utilities'!$H$10-('Surv-rate CEA'!I124-'Surv-rate CEA'!I125)*'Unit cost and utilities'!$G$14</f>
        <v>41.136988480398074</v>
      </c>
      <c r="N127" s="12">
        <f t="shared" si="37"/>
        <v>33.486079876179282</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44.430532009202395</v>
      </c>
      <c r="T127" s="12">
        <f t="shared" si="40"/>
        <v>36.167070044766064</v>
      </c>
      <c r="U127" s="12">
        <f>S127-'Surv-rate CEA'!P125*'Unit cost and utilities'!$H$11-('Surv-rate CEA'!O124-'Surv-rate CEA'!O125)*'Unit cost and utilities'!$G$14</f>
        <v>41.136988480398074</v>
      </c>
      <c r="V127" s="12">
        <f t="shared" si="41"/>
        <v>33.486079876179282</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2.6192652363232711</v>
      </c>
      <c r="AB127" s="12">
        <f t="shared" si="44"/>
        <v>2.132118275070483</v>
      </c>
      <c r="AC127" s="12">
        <f>AA127-'Surv-rate CEA'!V125*'Unit cost and utilities'!$H$6-('Surv-rate CEA'!U124-'Surv-rate CEA'!U125)*'Unit cost and utilities'!$G$14</f>
        <v>2.4247061484183043</v>
      </c>
      <c r="AD127" s="12">
        <f t="shared" si="45"/>
        <v>1.9737444757505171</v>
      </c>
      <c r="AE127" s="12">
        <f>'Surv-rate CEA'!Z125*'Unit cost and utilities'!$H$12+'Surv-rate CEA'!Y125*'Unit cost and utilities'!$H$12+('Surv-rate CEA'!X124-'Surv-rate CEA'!X125)*'Unit cost and utilities'!$G$14</f>
        <v>44.430532009202395</v>
      </c>
      <c r="AF127" s="12">
        <f t="shared" si="46"/>
        <v>36.167070044766064</v>
      </c>
      <c r="AG127" s="12">
        <f>AE127-'Surv-rate CEA'!Y125*'Unit cost and utilities'!$H$12-('Surv-rate CEA'!X124-'Surv-rate CEA'!X125)*'Unit cost and utilities'!$G$14</f>
        <v>41.136988480398074</v>
      </c>
      <c r="AH127" s="12">
        <f t="shared" si="47"/>
        <v>33.486079876179282</v>
      </c>
      <c r="AI127" s="12">
        <f>'Surv-rate CEA'!AC125*'Unit cost and utilities'!$H$5+'Surv-rate CEA'!AB125*'Unit cost and utilities'!$H$5+('Surv-rate CEA'!AA124-'Surv-rate CEA'!AA125)*'Unit cost and utilities'!$G$14</f>
        <v>6.8410826774348346</v>
      </c>
      <c r="AJ127" s="12">
        <f t="shared" si="48"/>
        <v>5.5687362988490818</v>
      </c>
      <c r="AK127" s="12">
        <f>AI127-'Surv-rate CEA'!AB125*'Unit cost and utilities'!$H$5-('Surv-rate CEA'!AA124-'Surv-rate CEA'!AA125)*'Unit cost and utilities'!$G$14</f>
        <v>1.8500027892831561E-4</v>
      </c>
      <c r="AL127" s="12">
        <f t="shared" si="49"/>
        <v>1.5059279607356119E-4</v>
      </c>
      <c r="AM127" s="12">
        <f>'Surv-rate CEA'!AF125*'Unit cost and utilities'!$H$9+'Surv-rate CEA'!AE125*'Unit cost and utilities'!$H$9+('Surv-rate CEA'!AD124-'Surv-rate CEA'!AD125)*'Unit cost and utilities'!G134</f>
        <v>34.276070494148847</v>
      </c>
      <c r="AN127" s="12">
        <f t="shared" si="50"/>
        <v>27.901197360510174</v>
      </c>
      <c r="AO127" s="12">
        <f>AM127-'Surv-rate CEA'!AE125*'Unit cost and utilities'!$H$9-('Surv-rate CEA'!AD124-'Surv-rate CEA'!AD125)*'Unit cost and utilities'!G134</f>
        <v>34.276070494148847</v>
      </c>
      <c r="AP127" s="12">
        <f t="shared" si="51"/>
        <v>27.901197360510174</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0.43734230145676745</v>
      </c>
      <c r="AV127" s="12">
        <f t="shared" si="54"/>
        <v>0.35600270658586813</v>
      </c>
      <c r="AW127" s="12">
        <f>AU127-'Surv-rate CEA'!AK125*'Unit cost and utilities'!$H$8-('Surv-rate CEA'!AJ124-'Surv-rate CEA'!AJ125)*'Unit cost and utilities'!$G$14</f>
        <v>0.43734230141337055</v>
      </c>
      <c r="AX127" s="12">
        <f t="shared" si="55"/>
        <v>0.3560027065505425</v>
      </c>
      <c r="AY127" s="12">
        <f>'Surv-rate CEA'!AO125*'Unit cost and utilities'!$H$5+'Surv-rate CEA'!AN125*'Unit cost and utilities'!$H$5+('Surv-rate CEA'!AM124-'Surv-rate CEA'!AM125)*'Unit cost and utilities'!$G$14</f>
        <v>6.8410826774348346</v>
      </c>
      <c r="AZ127" s="12">
        <f t="shared" si="56"/>
        <v>5.5687362988490818</v>
      </c>
      <c r="BA127" s="12">
        <f>AY127-'Surv-rate CEA'!AN125*'Unit cost and utilities'!$H$5-('Surv-rate CEA'!AM124-'Surv-rate CEA'!AM125)*'Unit cost and utilities'!$G$14</f>
        <v>1.8500027892831561E-4</v>
      </c>
      <c r="BB127" s="12">
        <f t="shared" si="57"/>
        <v>1.5059279607356119E-4</v>
      </c>
    </row>
    <row r="128" spans="1:54">
      <c r="A128" s="12">
        <v>123</v>
      </c>
      <c r="B128" s="12">
        <f t="shared" si="58"/>
        <v>7.0191780821917806</v>
      </c>
      <c r="C128" s="12">
        <f>'Surv-rate CEA'!D126*'Unit cost and utilities'!$H$7+'Surv-rate CEA'!E126*'Unit cost and utilities'!$H$7+'Unit cost and utilities'!$G$14*('Surv-rate CEA'!C125-'Surv-rate CEA'!C126)</f>
        <v>157.90632647348198</v>
      </c>
      <c r="D128" s="12">
        <f t="shared" si="32"/>
        <v>128.31953109916225</v>
      </c>
      <c r="E128" s="12">
        <f>C128-'Surv-rate CEA'!E126*'Unit cost and utilities'!$H$7-'Unit cost and utilities'!$G$14*('Surv-rate CEA'!C125-'Surv-rate CEA'!C126)</f>
        <v>157.85522838114156</v>
      </c>
      <c r="F128" s="12">
        <f t="shared" si="33"/>
        <v>128.27800721981163</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43.64900825401881</v>
      </c>
      <c r="L128" s="12">
        <f t="shared" si="36"/>
        <v>35.470524818014589</v>
      </c>
      <c r="M128" s="12">
        <f>K128-'Surv-rate CEA'!J126*'Unit cost and utilities'!$H$10-('Surv-rate CEA'!I125-'Surv-rate CEA'!I126)*'Unit cost and utilities'!$G$14</f>
        <v>40.486897651505579</v>
      </c>
      <c r="N128" s="12">
        <f t="shared" si="37"/>
        <v>32.90089661590244</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43.64900825401881</v>
      </c>
      <c r="T128" s="12">
        <f t="shared" si="40"/>
        <v>35.470524818014589</v>
      </c>
      <c r="U128" s="12">
        <f>S128-'Surv-rate CEA'!P126*'Unit cost and utilities'!$H$11-('Surv-rate CEA'!O125-'Surv-rate CEA'!O126)*'Unit cost and utilities'!$G$14</f>
        <v>40.486897651505579</v>
      </c>
      <c r="V128" s="12">
        <f t="shared" si="41"/>
        <v>32.90089661590244</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2.4997861773014476</v>
      </c>
      <c r="AB128" s="12">
        <f t="shared" si="44"/>
        <v>2.0314030304121968</v>
      </c>
      <c r="AC128" s="12">
        <f>AA128-'Surv-rate CEA'!V126*'Unit cost and utilities'!$H$6-('Surv-rate CEA'!U125-'Surv-rate CEA'!U126)*'Unit cost and utilities'!$G$14</f>
        <v>2.3241646505022295</v>
      </c>
      <c r="AD128" s="12">
        <f t="shared" si="45"/>
        <v>1.8886875833931749</v>
      </c>
      <c r="AE128" s="12">
        <f>'Surv-rate CEA'!Z126*'Unit cost and utilities'!$H$12+'Surv-rate CEA'!Y126*'Unit cost and utilities'!$H$12+('Surv-rate CEA'!X125-'Surv-rate CEA'!X126)*'Unit cost and utilities'!$G$14</f>
        <v>43.64900825401881</v>
      </c>
      <c r="AF128" s="12">
        <f t="shared" si="46"/>
        <v>35.470524818014589</v>
      </c>
      <c r="AG128" s="12">
        <f>AE128-'Surv-rate CEA'!Y126*'Unit cost and utilities'!$H$12-('Surv-rate CEA'!X125-'Surv-rate CEA'!X126)*'Unit cost and utilities'!$G$14</f>
        <v>40.486897651505579</v>
      </c>
      <c r="AH128" s="12">
        <f t="shared" si="47"/>
        <v>32.90089661590244</v>
      </c>
      <c r="AI128" s="12">
        <f>'Surv-rate CEA'!AC126*'Unit cost and utilities'!$H$5+'Surv-rate CEA'!AB126*'Unit cost and utilities'!$H$5+('Surv-rate CEA'!AA125-'Surv-rate CEA'!AA126)*'Unit cost and utilities'!$G$14</f>
        <v>6.4644282885270199</v>
      </c>
      <c r="AJ128" s="12">
        <f t="shared" si="48"/>
        <v>5.2531929868386333</v>
      </c>
      <c r="AK128" s="12">
        <f>AI128-'Surv-rate CEA'!AB126*'Unit cost and utilities'!$H$5-('Surv-rate CEA'!AA125-'Surv-rate CEA'!AA126)*'Unit cost and utilities'!$G$14</f>
        <v>1.6423456782443946E-4</v>
      </c>
      <c r="AL128" s="12">
        <f t="shared" si="49"/>
        <v>1.3346205439745176E-4</v>
      </c>
      <c r="AM128" s="12">
        <f>'Surv-rate CEA'!AF126*'Unit cost and utilities'!$H$9+'Surv-rate CEA'!AE126*'Unit cost and utilities'!$H$9+('Surv-rate CEA'!AD125-'Surv-rate CEA'!AD126)*'Unit cost and utilities'!G135</f>
        <v>33.629636316663188</v>
      </c>
      <c r="AN128" s="12">
        <f t="shared" si="50"/>
        <v>27.328475429477329</v>
      </c>
      <c r="AO128" s="12">
        <f>AM128-'Surv-rate CEA'!AE126*'Unit cost and utilities'!$H$9-('Surv-rate CEA'!AD125-'Surv-rate CEA'!AD126)*'Unit cost and utilities'!G135</f>
        <v>33.629636316663188</v>
      </c>
      <c r="AP128" s="12">
        <f t="shared" si="51"/>
        <v>27.328475429477329</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0.41425714018054327</v>
      </c>
      <c r="AV128" s="12">
        <f t="shared" si="54"/>
        <v>0.33663807631782383</v>
      </c>
      <c r="AW128" s="12">
        <f>AU128-'Surv-rate CEA'!AK126*'Unit cost and utilities'!$H$8-('Surv-rate CEA'!AJ125-'Surv-rate CEA'!AJ126)*'Unit cost and utilities'!$G$14</f>
        <v>0.41425714015674125</v>
      </c>
      <c r="AX128" s="12">
        <f t="shared" si="55"/>
        <v>0.33663807629848158</v>
      </c>
      <c r="AY128" s="12">
        <f>'Surv-rate CEA'!AO126*'Unit cost and utilities'!$H$5+'Surv-rate CEA'!AN126*'Unit cost and utilities'!$H$5+('Surv-rate CEA'!AM125-'Surv-rate CEA'!AM126)*'Unit cost and utilities'!$G$14</f>
        <v>6.4644282885270199</v>
      </c>
      <c r="AZ128" s="12">
        <f t="shared" si="56"/>
        <v>5.2531929868386333</v>
      </c>
      <c r="BA128" s="12">
        <f>AY128-'Surv-rate CEA'!AN126*'Unit cost and utilities'!$H$5-('Surv-rate CEA'!AM125-'Surv-rate CEA'!AM126)*'Unit cost and utilities'!$G$14</f>
        <v>1.6423456782443946E-4</v>
      </c>
      <c r="BB128" s="12">
        <f t="shared" si="57"/>
        <v>1.3346205439745176E-4</v>
      </c>
    </row>
    <row r="129" spans="1:54">
      <c r="A129" s="12">
        <v>124</v>
      </c>
      <c r="B129" s="12">
        <f t="shared" si="58"/>
        <v>7.0767123287671234</v>
      </c>
      <c r="C129" s="12">
        <f>'Surv-rate CEA'!D127*'Unit cost and utilities'!$H$7+'Surv-rate CEA'!E127*'Unit cost and utilities'!$H$7+'Unit cost and utilities'!$G$14*('Surv-rate CEA'!C126-'Surv-rate CEA'!C127)</f>
        <v>156.79015335102756</v>
      </c>
      <c r="D129" s="12">
        <f t="shared" si="32"/>
        <v>127.19599546180511</v>
      </c>
      <c r="E129" s="12">
        <f>C129-'Surv-rate CEA'!E127*'Unit cost and utilities'!$H$7-'Unit cost and utilities'!$G$14*('Surv-rate CEA'!C126-'Surv-rate CEA'!C127)</f>
        <v>156.7452258509004</v>
      </c>
      <c r="F129" s="12">
        <f t="shared" si="33"/>
        <v>127.15954803203896</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42.886710541584023</v>
      </c>
      <c r="L129" s="12">
        <f t="shared" si="36"/>
        <v>34.791839428884138</v>
      </c>
      <c r="M129" s="12">
        <f>K129-'Surv-rate CEA'!J127*'Unit cost and utilities'!$H$10-('Surv-rate CEA'!I126-'Surv-rate CEA'!I127)*'Unit cost and utilities'!$G$14</f>
        <v>39.85072175723721</v>
      </c>
      <c r="N129" s="12">
        <f t="shared" si="37"/>
        <v>32.328893845998543</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42.886710541584023</v>
      </c>
      <c r="T129" s="12">
        <f t="shared" si="40"/>
        <v>34.791839428884138</v>
      </c>
      <c r="U129" s="12">
        <f>S129-'Surv-rate CEA'!P127*'Unit cost and utilities'!$H$11-('Surv-rate CEA'!O126-'Surv-rate CEA'!O127)*'Unit cost and utilities'!$G$14</f>
        <v>39.85072175723721</v>
      </c>
      <c r="V129" s="12">
        <f t="shared" si="41"/>
        <v>32.328893845998543</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2.3866233740422937</v>
      </c>
      <c r="AB129" s="12">
        <f t="shared" si="44"/>
        <v>1.9361479618817663</v>
      </c>
      <c r="AC129" s="12">
        <f>AA129-'Surv-rate CEA'!V127*'Unit cost and utilities'!$H$6-('Surv-rate CEA'!U126-'Surv-rate CEA'!U127)*'Unit cost and utilities'!$G$14</f>
        <v>2.2281709242886976</v>
      </c>
      <c r="AD129" s="12">
        <f t="shared" si="45"/>
        <v>1.8076034286377196</v>
      </c>
      <c r="AE129" s="12">
        <f>'Surv-rate CEA'!Z127*'Unit cost and utilities'!$H$12+'Surv-rate CEA'!Y127*'Unit cost and utilities'!$H$12+('Surv-rate CEA'!X126-'Surv-rate CEA'!X127)*'Unit cost and utilities'!$G$14</f>
        <v>42.886710541584023</v>
      </c>
      <c r="AF129" s="12">
        <f t="shared" si="46"/>
        <v>34.791839428884138</v>
      </c>
      <c r="AG129" s="12">
        <f>AE129-'Surv-rate CEA'!Y127*'Unit cost and utilities'!$H$12-('Surv-rate CEA'!X126-'Surv-rate CEA'!X127)*'Unit cost and utilities'!$G$14</f>
        <v>39.85072175723721</v>
      </c>
      <c r="AH129" s="12">
        <f t="shared" si="47"/>
        <v>32.328893845998543</v>
      </c>
      <c r="AI129" s="12">
        <f>'Surv-rate CEA'!AC127*'Unit cost and utilities'!$H$5+'Surv-rate CEA'!AB127*'Unit cost and utilities'!$H$5+('Surv-rate CEA'!AA126-'Surv-rate CEA'!AA127)*'Unit cost and utilities'!$G$14</f>
        <v>6.1085880465374158</v>
      </c>
      <c r="AJ129" s="12">
        <f t="shared" si="48"/>
        <v>4.9555914120822431</v>
      </c>
      <c r="AK129" s="12">
        <f>AI129-'Surv-rate CEA'!AB127*'Unit cost and utilities'!$H$5-('Surv-rate CEA'!AA126-'Surv-rate CEA'!AA127)*'Unit cost and utilities'!$G$14</f>
        <v>1.4586239284042346E-4</v>
      </c>
      <c r="AL129" s="12">
        <f t="shared" si="49"/>
        <v>1.1833085089368556E-4</v>
      </c>
      <c r="AM129" s="12">
        <f>'Surv-rate CEA'!AF127*'Unit cost and utilities'!$H$9+'Surv-rate CEA'!AE127*'Unit cost and utilities'!$H$9+('Surv-rate CEA'!AD126-'Surv-rate CEA'!AD127)*'Unit cost and utilities'!G136</f>
        <v>32.998726398693179</v>
      </c>
      <c r="AN129" s="12">
        <f t="shared" si="50"/>
        <v>26.770213330019796</v>
      </c>
      <c r="AO129" s="12">
        <f>AM129-'Surv-rate CEA'!AE127*'Unit cost and utilities'!$H$9-('Surv-rate CEA'!AD126-'Surv-rate CEA'!AD127)*'Unit cost and utilities'!G136</f>
        <v>32.998726398693179</v>
      </c>
      <c r="AP129" s="12">
        <f t="shared" si="51"/>
        <v>26.770213330019796</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0.39247672755446872</v>
      </c>
      <c r="AV129" s="12">
        <f t="shared" si="54"/>
        <v>0.31839670406544157</v>
      </c>
      <c r="AW129" s="12">
        <f>AU129-'Surv-rate CEA'!AK127*'Unit cost and utilities'!$H$8-('Surv-rate CEA'!AJ126-'Surv-rate CEA'!AJ127)*'Unit cost and utilities'!$G$14</f>
        <v>0.39247672754150126</v>
      </c>
      <c r="AX129" s="12">
        <f t="shared" si="55"/>
        <v>0.31839670405492171</v>
      </c>
      <c r="AY129" s="12">
        <f>'Surv-rate CEA'!AO127*'Unit cost and utilities'!$H$5+'Surv-rate CEA'!AN127*'Unit cost and utilities'!$H$5+('Surv-rate CEA'!AM126-'Surv-rate CEA'!AM127)*'Unit cost and utilities'!$G$14</f>
        <v>6.1085880465374158</v>
      </c>
      <c r="AZ129" s="12">
        <f t="shared" si="56"/>
        <v>4.9555914120822431</v>
      </c>
      <c r="BA129" s="12">
        <f>AY129-'Surv-rate CEA'!AN127*'Unit cost and utilities'!$H$5-('Surv-rate CEA'!AM126-'Surv-rate CEA'!AM127)*'Unit cost and utilities'!$G$14</f>
        <v>1.4586239284042346E-4</v>
      </c>
      <c r="BB129" s="12">
        <f t="shared" si="57"/>
        <v>1.1833085089368556E-4</v>
      </c>
    </row>
    <row r="130" spans="1:54">
      <c r="A130" s="12">
        <v>125</v>
      </c>
      <c r="B130" s="12">
        <f t="shared" si="58"/>
        <v>7.1342465753424653</v>
      </c>
      <c r="C130" s="12">
        <f>'Surv-rate CEA'!D128*'Unit cost and utilities'!$H$7+'Surv-rate CEA'!E128*'Unit cost and utilities'!$H$7+'Unit cost and utilities'!$G$14*('Surv-rate CEA'!C127-'Surv-rate CEA'!C128)</f>
        <v>155.6894470524087</v>
      </c>
      <c r="D130" s="12">
        <f t="shared" si="32"/>
        <v>126.08843368869036</v>
      </c>
      <c r="E130" s="12">
        <f>C130-'Surv-rate CEA'!E128*'Unit cost and utilities'!$H$7-'Unit cost and utilities'!$G$14*('Surv-rate CEA'!C127-'Surv-rate CEA'!C128)</f>
        <v>155.64997315326787</v>
      </c>
      <c r="F130" s="12">
        <f t="shared" si="33"/>
        <v>126.05646490590846</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42.143041265713975</v>
      </c>
      <c r="L130" s="12">
        <f t="shared" si="36"/>
        <v>34.130444706910588</v>
      </c>
      <c r="M130" s="12">
        <f>K130-'Surv-rate CEA'!J128*'Unit cost and utilities'!$H$10-('Surv-rate CEA'!I127-'Surv-rate CEA'!I128)*'Unit cost and utilities'!$G$14</f>
        <v>39.228080453602132</v>
      </c>
      <c r="N130" s="12">
        <f t="shared" si="37"/>
        <v>31.769701252414457</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42.143041265713975</v>
      </c>
      <c r="T130" s="12">
        <f t="shared" si="40"/>
        <v>34.130444706910588</v>
      </c>
      <c r="U130" s="12">
        <f>S130-'Surv-rate CEA'!P128*'Unit cost and utilities'!$H$11-('Surv-rate CEA'!O127-'Surv-rate CEA'!O128)*'Unit cost and utilities'!$G$14</f>
        <v>39.228080453602132</v>
      </c>
      <c r="V130" s="12">
        <f t="shared" si="41"/>
        <v>31.769701252414457</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2.2793967249750251</v>
      </c>
      <c r="AB130" s="12">
        <f t="shared" si="44"/>
        <v>1.8460182642339531</v>
      </c>
      <c r="AC130" s="12">
        <f>AA130-'Surv-rate CEA'!V128*'Unit cost and utilities'!$H$6-('Surv-rate CEA'!U127-'Surv-rate CEA'!U128)*'Unit cost and utilities'!$G$14</f>
        <v>2.1365020174071807</v>
      </c>
      <c r="AD130" s="12">
        <f t="shared" si="45"/>
        <v>1.7302919243904575</v>
      </c>
      <c r="AE130" s="12">
        <f>'Surv-rate CEA'!Z128*'Unit cost and utilities'!$H$12+'Surv-rate CEA'!Y128*'Unit cost and utilities'!$H$12+('Surv-rate CEA'!X127-'Surv-rate CEA'!X128)*'Unit cost and utilities'!$G$14</f>
        <v>42.143041265713975</v>
      </c>
      <c r="AF130" s="12">
        <f t="shared" si="46"/>
        <v>34.130444706910588</v>
      </c>
      <c r="AG130" s="12">
        <f>AE130-'Surv-rate CEA'!Y128*'Unit cost and utilities'!$H$12-('Surv-rate CEA'!X127-'Surv-rate CEA'!X128)*'Unit cost and utilities'!$G$14</f>
        <v>39.228080453602132</v>
      </c>
      <c r="AH130" s="12">
        <f t="shared" si="47"/>
        <v>31.769701252414457</v>
      </c>
      <c r="AI130" s="12">
        <f>'Surv-rate CEA'!AC128*'Unit cost and utilities'!$H$5+'Surv-rate CEA'!AB128*'Unit cost and utilities'!$H$5+('Surv-rate CEA'!AA127-'Surv-rate CEA'!AA128)*'Unit cost and utilities'!$G$14</f>
        <v>5.7724082550803697</v>
      </c>
      <c r="AJ130" s="12">
        <f t="shared" si="48"/>
        <v>4.674908475008869</v>
      </c>
      <c r="AK130" s="12">
        <f>AI130-'Surv-rate CEA'!AB128*'Unit cost and utilities'!$H$5-('Surv-rate CEA'!AA127-'Surv-rate CEA'!AA128)*'Unit cost and utilities'!$G$14</f>
        <v>1.2960068660039514E-4</v>
      </c>
      <c r="AL130" s="12">
        <f t="shared" si="49"/>
        <v>1.0495989219437496E-4</v>
      </c>
      <c r="AM130" s="12">
        <f>'Surv-rate CEA'!AF128*'Unit cost and utilities'!$H$9+'Surv-rate CEA'!AE128*'Unit cost and utilities'!$H$9+('Surv-rate CEA'!AD127-'Surv-rate CEA'!AD128)*'Unit cost and utilities'!G137</f>
        <v>32.382884156747878</v>
      </c>
      <c r="AN130" s="12">
        <f t="shared" si="50"/>
        <v>26.225972401791481</v>
      </c>
      <c r="AO130" s="12">
        <f>AM130-'Surv-rate CEA'!AE128*'Unit cost and utilities'!$H$9-('Surv-rate CEA'!AD127-'Surv-rate CEA'!AD128)*'Unit cost and utilities'!G137</f>
        <v>32.382884156747878</v>
      </c>
      <c r="AP130" s="12">
        <f t="shared" si="51"/>
        <v>26.225972401791481</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0.37192243771381711</v>
      </c>
      <c r="AV130" s="12">
        <f t="shared" si="54"/>
        <v>0.30120935306057522</v>
      </c>
      <c r="AW130" s="12">
        <f>AU130-'Surv-rate CEA'!AK128*'Unit cost and utilities'!$H$8-('Surv-rate CEA'!AJ127-'Surv-rate CEA'!AJ128)*'Unit cost and utilities'!$G$14</f>
        <v>0.37192243770679978</v>
      </c>
      <c r="AX130" s="12">
        <f t="shared" si="55"/>
        <v>0.30120935305489205</v>
      </c>
      <c r="AY130" s="12">
        <f>'Surv-rate CEA'!AO128*'Unit cost and utilities'!$H$5+'Surv-rate CEA'!AN128*'Unit cost and utilities'!$H$5+('Surv-rate CEA'!AM127-'Surv-rate CEA'!AM128)*'Unit cost and utilities'!$G$14</f>
        <v>5.7724082550803697</v>
      </c>
      <c r="AZ130" s="12">
        <f t="shared" si="56"/>
        <v>4.674908475008869</v>
      </c>
      <c r="BA130" s="12">
        <f>AY130-'Surv-rate CEA'!AN128*'Unit cost and utilities'!$H$5-('Surv-rate CEA'!AM127-'Surv-rate CEA'!AM128)*'Unit cost and utilities'!$G$14</f>
        <v>1.2960068660039514E-4</v>
      </c>
      <c r="BB130" s="12">
        <f t="shared" si="57"/>
        <v>1.0495989219437496E-4</v>
      </c>
    </row>
    <row r="131" spans="1:54">
      <c r="A131" s="12">
        <v>126</v>
      </c>
      <c r="B131" s="12">
        <f t="shared" si="58"/>
        <v>7.1917808219178081</v>
      </c>
      <c r="C131" s="12">
        <f>'Surv-rate CEA'!D129*'Unit cost and utilities'!$H$7+'Surv-rate CEA'!E129*'Unit cost and utilities'!$H$7+'Unit cost and utilities'!$G$14*('Surv-rate CEA'!C128-'Surv-rate CEA'!C129)</f>
        <v>154.60382817429979</v>
      </c>
      <c r="D131" s="12">
        <f t="shared" si="32"/>
        <v>124.99646670806003</v>
      </c>
      <c r="E131" s="12">
        <f>C131-'Surv-rate CEA'!E129*'Unit cost and utilities'!$H$7-'Unit cost and utilities'!$G$14*('Surv-rate CEA'!C128-'Surv-rate CEA'!C129)</f>
        <v>154.56917052401059</v>
      </c>
      <c r="F131" s="12">
        <f t="shared" si="33"/>
        <v>124.96844616108062</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41.417424536044891</v>
      </c>
      <c r="L131" s="12">
        <f t="shared" si="36"/>
        <v>33.485792611271933</v>
      </c>
      <c r="M131" s="12">
        <f>K131-'Surv-rate CEA'!J129*'Unit cost and utilities'!$H$10-('Surv-rate CEA'!I128-'Surv-rate CEA'!I129)*'Unit cost and utilities'!$G$14</f>
        <v>38.618606123792894</v>
      </c>
      <c r="N131" s="12">
        <f t="shared" si="37"/>
        <v>31.222961110783142</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41.417424536044891</v>
      </c>
      <c r="T131" s="12">
        <f t="shared" si="40"/>
        <v>33.485792611271933</v>
      </c>
      <c r="U131" s="12">
        <f>S131-'Surv-rate CEA'!P129*'Unit cost and utilities'!$H$11-('Surv-rate CEA'!O128-'Surv-rate CEA'!O129)*'Unit cost and utilities'!$G$14</f>
        <v>38.618606123792894</v>
      </c>
      <c r="V131" s="12">
        <f t="shared" si="41"/>
        <v>31.222961110783142</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2.1777510316709319</v>
      </c>
      <c r="AB131" s="12">
        <f t="shared" si="44"/>
        <v>1.7607014492668909</v>
      </c>
      <c r="AC131" s="12">
        <f>AA131-'Surv-rate CEA'!V129*'Unit cost and utilities'!$H$6-('Surv-rate CEA'!U128-'Surv-rate CEA'!U129)*'Unit cost and utilities'!$G$14</f>
        <v>2.0489467541270345</v>
      </c>
      <c r="AD131" s="12">
        <f t="shared" si="45"/>
        <v>1.6565637976964502</v>
      </c>
      <c r="AE131" s="12">
        <f>'Surv-rate CEA'!Z129*'Unit cost and utilities'!$H$12+'Surv-rate CEA'!Y129*'Unit cost and utilities'!$H$12+('Surv-rate CEA'!X128-'Surv-rate CEA'!X129)*'Unit cost and utilities'!$G$14</f>
        <v>41.417424536044891</v>
      </c>
      <c r="AF131" s="12">
        <f t="shared" si="46"/>
        <v>33.485792611271933</v>
      </c>
      <c r="AG131" s="12">
        <f>AE131-'Surv-rate CEA'!Y129*'Unit cost and utilities'!$H$12-('Surv-rate CEA'!X128-'Surv-rate CEA'!X129)*'Unit cost and utilities'!$G$14</f>
        <v>38.618606123792894</v>
      </c>
      <c r="AH131" s="12">
        <f t="shared" si="47"/>
        <v>31.222961110783142</v>
      </c>
      <c r="AI131" s="12">
        <f>'Surv-rate CEA'!AC129*'Unit cost and utilities'!$H$5+'Surv-rate CEA'!AB129*'Unit cost and utilities'!$H$5+('Surv-rate CEA'!AA128-'Surv-rate CEA'!AA129)*'Unit cost and utilities'!$G$14</f>
        <v>5.4547992959740634</v>
      </c>
      <c r="AJ131" s="12">
        <f t="shared" si="48"/>
        <v>4.410179532098506</v>
      </c>
      <c r="AK131" s="12">
        <f>AI131-'Surv-rate CEA'!AB129*'Unit cost and utilities'!$H$5-('Surv-rate CEA'!AA128-'Surv-rate CEA'!AA129)*'Unit cost and utilities'!$G$14</f>
        <v>1.1520070138970606E-4</v>
      </c>
      <c r="AL131" s="12">
        <f t="shared" si="49"/>
        <v>9.313922433905977E-5</v>
      </c>
      <c r="AM131" s="12">
        <f>'Surv-rate CEA'!AF129*'Unit cost and utilities'!$H$9+'Surv-rate CEA'!AE129*'Unit cost and utilities'!$H$9+('Surv-rate CEA'!AD128-'Surv-rate CEA'!AD129)*'Unit cost and utilities'!G138</f>
        <v>31.781668972633266</v>
      </c>
      <c r="AN131" s="12">
        <f t="shared" si="50"/>
        <v>25.695329634306646</v>
      </c>
      <c r="AO131" s="12">
        <f>AM131-'Surv-rate CEA'!AE129*'Unit cost and utilities'!$H$9-('Surv-rate CEA'!AD128-'Surv-rate CEA'!AD129)*'Unit cost and utilities'!G138</f>
        <v>31.781668972633266</v>
      </c>
      <c r="AP131" s="12">
        <f t="shared" si="51"/>
        <v>25.695329634306646</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0.35252067677800986</v>
      </c>
      <c r="AV131" s="12">
        <f t="shared" si="54"/>
        <v>0.28501130637663052</v>
      </c>
      <c r="AW131" s="12">
        <f>AU131-'Surv-rate CEA'!AK129*'Unit cost and utilities'!$H$8-('Surv-rate CEA'!AJ128-'Surv-rate CEA'!AJ129)*'Unit cost and utilities'!$G$14</f>
        <v>0.35252067677423798</v>
      </c>
      <c r="AX131" s="12">
        <f t="shared" si="55"/>
        <v>0.28501130637358096</v>
      </c>
      <c r="AY131" s="12">
        <f>'Surv-rate CEA'!AO129*'Unit cost and utilities'!$H$5+'Surv-rate CEA'!AN129*'Unit cost and utilities'!$H$5+('Surv-rate CEA'!AM128-'Surv-rate CEA'!AM129)*'Unit cost and utilities'!$G$14</f>
        <v>5.4547992959740634</v>
      </c>
      <c r="AZ131" s="12">
        <f t="shared" si="56"/>
        <v>4.410179532098506</v>
      </c>
      <c r="BA131" s="12">
        <f>AY131-'Surv-rate CEA'!AN129*'Unit cost and utilities'!$H$5-('Surv-rate CEA'!AM128-'Surv-rate CEA'!AM129)*'Unit cost and utilities'!$G$14</f>
        <v>1.1520070138970606E-4</v>
      </c>
      <c r="BB131" s="12">
        <f t="shared" si="57"/>
        <v>9.313922433905977E-5</v>
      </c>
    </row>
    <row r="132" spans="1:54">
      <c r="A132" s="12">
        <v>127</v>
      </c>
      <c r="B132" s="12">
        <f t="shared" si="58"/>
        <v>7.2493150684931509</v>
      </c>
      <c r="C132" s="12">
        <f>'Surv-rate CEA'!D130*'Unit cost and utilities'!$H$7+'Surv-rate CEA'!E130*'Unit cost and utilities'!$H$7+'Unit cost and utilities'!$G$14*('Surv-rate CEA'!C129-'Surv-rate CEA'!C130)</f>
        <v>153.53293398381473</v>
      </c>
      <c r="D132" s="12">
        <f t="shared" si="32"/>
        <v>123.91973122395142</v>
      </c>
      <c r="E132" s="12">
        <f>C132-'Surv-rate CEA'!E130*'Unit cost and utilities'!$H$7-'Unit cost and utilities'!$G$14*('Surv-rate CEA'!C129-'Surv-rate CEA'!C130)</f>
        <v>153.50252649101293</v>
      </c>
      <c r="F132" s="12">
        <f t="shared" si="33"/>
        <v>123.89518868289902</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40.709305297392916</v>
      </c>
      <c r="L132" s="12">
        <f t="shared" si="36"/>
        <v>32.857355356073093</v>
      </c>
      <c r="M132" s="12">
        <f>K132-'Surv-rate CEA'!J130*'Unit cost and utilities'!$H$10-('Surv-rate CEA'!I129-'Surv-rate CEA'!I130)*'Unit cost and utilities'!$G$14</f>
        <v>38.021943372824893</v>
      </c>
      <c r="N132" s="12">
        <f t="shared" si="37"/>
        <v>30.688327781643647</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40.709305297392916</v>
      </c>
      <c r="T132" s="12">
        <f t="shared" si="40"/>
        <v>32.857355356073093</v>
      </c>
      <c r="U132" s="12">
        <f>S132-'Surv-rate CEA'!P130*'Unit cost and utilities'!$H$11-('Surv-rate CEA'!O129-'Surv-rate CEA'!O130)*'Unit cost and utilities'!$G$14</f>
        <v>38.021943372824893</v>
      </c>
      <c r="V132" s="12">
        <f t="shared" si="41"/>
        <v>30.688327781643647</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2.0813543218767445</v>
      </c>
      <c r="AB132" s="12">
        <f t="shared" si="44"/>
        <v>1.6799058121039072</v>
      </c>
      <c r="AC132" s="12">
        <f>AA132-'Surv-rate CEA'!V130*'Unit cost and utilities'!$H$6-('Surv-rate CEA'!U129-'Surv-rate CEA'!U130)*'Unit cost and utilities'!$G$14</f>
        <v>1.9653050687685036</v>
      </c>
      <c r="AD132" s="12">
        <f t="shared" si="45"/>
        <v>1.5862399654300625</v>
      </c>
      <c r="AE132" s="12">
        <f>'Surv-rate CEA'!Z130*'Unit cost and utilities'!$H$12+'Surv-rate CEA'!Y130*'Unit cost and utilities'!$H$12+('Surv-rate CEA'!X129-'Surv-rate CEA'!X130)*'Unit cost and utilities'!$G$14</f>
        <v>40.709305297392916</v>
      </c>
      <c r="AF132" s="12">
        <f t="shared" si="46"/>
        <v>32.857355356073093</v>
      </c>
      <c r="AG132" s="12">
        <f>AE132-'Surv-rate CEA'!Y130*'Unit cost and utilities'!$H$12-('Surv-rate CEA'!X129-'Surv-rate CEA'!X130)*'Unit cost and utilities'!$G$14</f>
        <v>38.021943372824893</v>
      </c>
      <c r="AH132" s="12">
        <f t="shared" si="47"/>
        <v>30.688327781643647</v>
      </c>
      <c r="AI132" s="12">
        <f>'Surv-rate CEA'!AC130*'Unit cost and utilities'!$H$5+'Surv-rate CEA'!AB130*'Unit cost and utilities'!$H$5+('Surv-rate CEA'!AA129-'Surv-rate CEA'!AA130)*'Unit cost and utilities'!$G$14</f>
        <v>5.1547320684784887</v>
      </c>
      <c r="AJ132" s="12">
        <f t="shared" si="48"/>
        <v>4.1604950539450787</v>
      </c>
      <c r="AK132" s="12">
        <f>AI132-'Surv-rate CEA'!AB130*'Unit cost and utilities'!$H$5-('Surv-rate CEA'!AA129-'Surv-rate CEA'!AA130)*'Unit cost and utilities'!$G$14</f>
        <v>1.0244374675472123E-4</v>
      </c>
      <c r="AL132" s="12">
        <f t="shared" si="49"/>
        <v>8.2684550044213135E-5</v>
      </c>
      <c r="AM132" s="12">
        <f>'Surv-rate CEA'!AF130*'Unit cost and utilities'!$H$9+'Surv-rate CEA'!AE130*'Unit cost and utilities'!$H$9+('Surv-rate CEA'!AD129-'Surv-rate CEA'!AD130)*'Unit cost and utilities'!G139</f>
        <v>31.194655544866063</v>
      </c>
      <c r="AN132" s="12">
        <f t="shared" si="50"/>
        <v>25.177877022470366</v>
      </c>
      <c r="AO132" s="12">
        <f>AM132-'Surv-rate CEA'!AE130*'Unit cost and utilities'!$H$9-('Surv-rate CEA'!AD129-'Surv-rate CEA'!AD130)*'Unit cost and utilities'!G139</f>
        <v>31.194655544866063</v>
      </c>
      <c r="AP132" s="12">
        <f t="shared" si="51"/>
        <v>25.177877022470366</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0.33420254209207245</v>
      </c>
      <c r="AV132" s="12">
        <f t="shared" si="54"/>
        <v>0.2697420554392374</v>
      </c>
      <c r="AW132" s="12">
        <f>AU132-'Surv-rate CEA'!AK130*'Unit cost and utilities'!$H$8-('Surv-rate CEA'!AJ129-'Surv-rate CEA'!AJ130)*'Unit cost and utilities'!$G$14</f>
        <v>0.33420254209005873</v>
      </c>
      <c r="AX132" s="12">
        <f t="shared" si="55"/>
        <v>0.26974205543761209</v>
      </c>
      <c r="AY132" s="12">
        <f>'Surv-rate CEA'!AO130*'Unit cost and utilities'!$H$5+'Surv-rate CEA'!AN130*'Unit cost and utilities'!$H$5+('Surv-rate CEA'!AM129-'Surv-rate CEA'!AM130)*'Unit cost and utilities'!$G$14</f>
        <v>5.1547320684784887</v>
      </c>
      <c r="AZ132" s="12">
        <f t="shared" si="56"/>
        <v>4.1604950539450787</v>
      </c>
      <c r="BA132" s="12">
        <f>AY132-'Surv-rate CEA'!AN130*'Unit cost and utilities'!$H$5-('Surv-rate CEA'!AM129-'Surv-rate CEA'!AM130)*'Unit cost and utilities'!$G$14</f>
        <v>1.0244374675472123E-4</v>
      </c>
      <c r="BB132" s="12">
        <f t="shared" si="57"/>
        <v>8.2684550044213135E-5</v>
      </c>
    </row>
    <row r="133" spans="1:54">
      <c r="A133" s="12">
        <v>128</v>
      </c>
      <c r="B133" s="12">
        <f t="shared" si="58"/>
        <v>7.3068493150684928</v>
      </c>
      <c r="C133" s="12">
        <f>'Surv-rate CEA'!D131*'Unit cost and utilities'!$H$7+'Surv-rate CEA'!E131*'Unit cost and utilities'!$H$7+'Unit cost and utilities'!$G$14*('Surv-rate CEA'!C130-'Surv-rate CEA'!C131)</f>
        <v>152.4764173042484</v>
      </c>
      <c r="D133" s="12">
        <f t="shared" si="32"/>
        <v>122.85787869455862</v>
      </c>
      <c r="E133" s="12">
        <f>C133-'Surv-rate CEA'!E131*'Unit cost and utilities'!$H$7-'Unit cost and utilities'!$G$14*('Surv-rate CEA'!C130-'Surv-rate CEA'!C131)</f>
        <v>152.44975758331026</v>
      </c>
      <c r="F133" s="12">
        <f t="shared" si="33"/>
        <v>122.83639762345952</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40.018148488094361</v>
      </c>
      <c r="L133" s="12">
        <f t="shared" si="36"/>
        <v>32.244624575095806</v>
      </c>
      <c r="M133" s="12">
        <f>K133-'Surv-rate CEA'!J131*'Unit cost and utilities'!$H$10-('Surv-rate CEA'!I130-'Surv-rate CEA'!I131)*'Unit cost and utilities'!$G$14</f>
        <v>37.437748545428015</v>
      </c>
      <c r="N133" s="12">
        <f t="shared" si="37"/>
        <v>30.165467229032465</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40.018148488094361</v>
      </c>
      <c r="T133" s="12">
        <f t="shared" si="40"/>
        <v>32.244624575095806</v>
      </c>
      <c r="U133" s="12">
        <f>S133-'Surv-rate CEA'!P131*'Unit cost and utilities'!$H$11-('Surv-rate CEA'!O130-'Surv-rate CEA'!O131)*'Unit cost and utilities'!$G$14</f>
        <v>37.437748545428015</v>
      </c>
      <c r="V133" s="12">
        <f t="shared" si="41"/>
        <v>30.165467229032465</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1.9898962818361052</v>
      </c>
      <c r="AB133" s="12">
        <f t="shared" si="44"/>
        <v>1.6033590002364368</v>
      </c>
      <c r="AC133" s="12">
        <f>AA133-'Surv-rate CEA'!V131*'Unit cost and utilities'!$H$6-('Surv-rate CEA'!U130-'Surv-rate CEA'!U131)*'Unit cost and utilities'!$G$14</f>
        <v>1.8853873793395584</v>
      </c>
      <c r="AD133" s="12">
        <f t="shared" si="45"/>
        <v>1.5191509483132202</v>
      </c>
      <c r="AE133" s="12">
        <f>'Surv-rate CEA'!Z131*'Unit cost and utilities'!$H$12+'Surv-rate CEA'!Y131*'Unit cost and utilities'!$H$12+('Surv-rate CEA'!X130-'Surv-rate CEA'!X131)*'Unit cost and utilities'!$G$14</f>
        <v>40.018148488094361</v>
      </c>
      <c r="AF133" s="12">
        <f t="shared" si="46"/>
        <v>32.244624575095806</v>
      </c>
      <c r="AG133" s="12">
        <f>AE133-'Surv-rate CEA'!Y131*'Unit cost and utilities'!$H$12-('Surv-rate CEA'!X130-'Surv-rate CEA'!X131)*'Unit cost and utilities'!$G$14</f>
        <v>37.437748545428015</v>
      </c>
      <c r="AH133" s="12">
        <f t="shared" si="47"/>
        <v>30.165467229032465</v>
      </c>
      <c r="AI133" s="12">
        <f>'Surv-rate CEA'!AC131*'Unit cost and utilities'!$H$5+'Surv-rate CEA'!AB131*'Unit cost and utilities'!$H$5+('Surv-rate CEA'!AA130-'Surv-rate CEA'!AA131)*'Unit cost and utilities'!$G$14</f>
        <v>4.8712346260092643</v>
      </c>
      <c r="AJ133" s="12">
        <f t="shared" si="48"/>
        <v>3.9249974740736833</v>
      </c>
      <c r="AK133" s="12">
        <f>AI133-'Surv-rate CEA'!AB131*'Unit cost and utilities'!$H$5-('Surv-rate CEA'!AA130-'Surv-rate CEA'!AA131)*'Unit cost and utilities'!$G$14</f>
        <v>9.113746896793895E-5</v>
      </c>
      <c r="AL133" s="12">
        <f t="shared" si="49"/>
        <v>7.3434018879457027E-5</v>
      </c>
      <c r="AM133" s="12">
        <f>'Surv-rate CEA'!AF131*'Unit cost and utilities'!$H$9+'Surv-rate CEA'!AE131*'Unit cost and utilities'!$H$9+('Surv-rate CEA'!AD130-'Surv-rate CEA'!AD131)*'Unit cost and utilities'!G140</f>
        <v>30.621433270143591</v>
      </c>
      <c r="AN133" s="12">
        <f t="shared" si="50"/>
        <v>24.673220952260671</v>
      </c>
      <c r="AO133" s="12">
        <f>AM133-'Surv-rate CEA'!AE131*'Unit cost and utilities'!$H$9-('Surv-rate CEA'!AD130-'Surv-rate CEA'!AD131)*'Unit cost and utilities'!G140</f>
        <v>30.621433270143591</v>
      </c>
      <c r="AP133" s="12">
        <f t="shared" si="51"/>
        <v>24.673220952260671</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0.31690350579996951</v>
      </c>
      <c r="AV133" s="12">
        <f t="shared" si="54"/>
        <v>0.25534501112893215</v>
      </c>
      <c r="AW133" s="12">
        <f>AU133-'Surv-rate CEA'!AK131*'Unit cost and utilities'!$H$8-('Surv-rate CEA'!AJ130-'Surv-rate CEA'!AJ131)*'Unit cost and utilities'!$G$14</f>
        <v>0.3169035057989017</v>
      </c>
      <c r="AX133" s="12">
        <f t="shared" si="55"/>
        <v>0.25534501112807173</v>
      </c>
      <c r="AY133" s="12">
        <f>'Surv-rate CEA'!AO131*'Unit cost and utilities'!$H$5+'Surv-rate CEA'!AN131*'Unit cost and utilities'!$H$5+('Surv-rate CEA'!AM130-'Surv-rate CEA'!AM131)*'Unit cost and utilities'!$G$14</f>
        <v>4.8712346260092643</v>
      </c>
      <c r="AZ133" s="12">
        <f t="shared" si="56"/>
        <v>3.9249974740736833</v>
      </c>
      <c r="BA133" s="12">
        <f>AY133-'Surv-rate CEA'!AN131*'Unit cost and utilities'!$H$5-('Surv-rate CEA'!AM130-'Surv-rate CEA'!AM131)*'Unit cost and utilities'!$G$14</f>
        <v>9.113746896793895E-5</v>
      </c>
      <c r="BB133" s="12">
        <f t="shared" si="57"/>
        <v>7.3434018879457027E-5</v>
      </c>
    </row>
    <row r="134" spans="1:54">
      <c r="A134" s="12">
        <v>129</v>
      </c>
      <c r="B134" s="12">
        <f t="shared" si="58"/>
        <v>7.3643835616438356</v>
      </c>
      <c r="C134" s="12">
        <f>'Surv-rate CEA'!D132*'Unit cost and utilities'!$H$7+'Surv-rate CEA'!E132*'Unit cost and utilities'!$H$7+'Unit cost and utilities'!$G$14*('Surv-rate CEA'!C131-'Surv-rate CEA'!C132)</f>
        <v>151.4339454870161</v>
      </c>
      <c r="D134" s="12">
        <f t="shared" ref="D134:D197" si="59">C134/(1+DISC)^($B134)</f>
        <v>121.81057438969751</v>
      </c>
      <c r="E134" s="12">
        <f>C134-'Surv-rate CEA'!E132*'Unit cost and utilities'!$H$7-'Unit cost and utilities'!$G$14*('Surv-rate CEA'!C131-'Surv-rate CEA'!C132)</f>
        <v>151.41058805249045</v>
      </c>
      <c r="F134" s="12">
        <f t="shared" ref="F134:F197" si="60">E134/(1+DISC)^($B134)</f>
        <v>121.79178611533347</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39.343438235469698</v>
      </c>
      <c r="L134" s="12">
        <f t="shared" ref="L134:L197" si="63">K134/(1+DISC)^($B134)</f>
        <v>31.647110524100118</v>
      </c>
      <c r="M134" s="12">
        <f>K134-'Surv-rate CEA'!J132*'Unit cost and utilities'!$H$10-('Surv-rate CEA'!I131-'Surv-rate CEA'!I132)*'Unit cost and utilities'!$G$14</f>
        <v>36.865689265974382</v>
      </c>
      <c r="N134" s="12">
        <f t="shared" ref="N134:N197" si="64">M134/(1+DISC)^($B134)</f>
        <v>29.654056561218439</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39.343438235469698</v>
      </c>
      <c r="T134" s="12">
        <f t="shared" ref="T134:T197" si="67">S134/(1+DISC)^($B134)</f>
        <v>31.647110524100118</v>
      </c>
      <c r="U134" s="12">
        <f>S134-'Surv-rate CEA'!P132*'Unit cost and utilities'!$H$11-('Surv-rate CEA'!O131-'Surv-rate CEA'!O132)*'Unit cost and utilities'!$G$14</f>
        <v>36.865689265974382</v>
      </c>
      <c r="V134" s="12">
        <f t="shared" ref="V134:V197" si="68">U134/(1+DISC)^($B134)</f>
        <v>29.654056561218439</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1.9030867914823129</v>
      </c>
      <c r="AB134" s="12">
        <f t="shared" ref="AB134:AB197" si="71">AA134/(1+DISC)^($B134)</f>
        <v>1.5308066790334196</v>
      </c>
      <c r="AC134" s="12">
        <f>AA134-'Surv-rate CEA'!V132*'Unit cost and utilities'!$H$6-('Surv-rate CEA'!U131-'Surv-rate CEA'!U132)*'Unit cost and utilities'!$G$14</f>
        <v>1.8090139988231708</v>
      </c>
      <c r="AD134" s="12">
        <f t="shared" ref="AD134:AD197" si="72">AC134/(1+DISC)^($B134)</f>
        <v>1.4551363207699515</v>
      </c>
      <c r="AE134" s="12">
        <f>'Surv-rate CEA'!Z132*'Unit cost and utilities'!$H$12+'Surv-rate CEA'!Y132*'Unit cost and utilities'!$H$12+('Surv-rate CEA'!X131-'Surv-rate CEA'!X132)*'Unit cost and utilities'!$G$14</f>
        <v>39.343438235469698</v>
      </c>
      <c r="AF134" s="12">
        <f t="shared" ref="AF134:AF197" si="73">AE134/(1+DISC)^($B134)</f>
        <v>31.647110524100118</v>
      </c>
      <c r="AG134" s="12">
        <f>AE134-'Surv-rate CEA'!Y132*'Unit cost and utilities'!$H$12-('Surv-rate CEA'!X131-'Surv-rate CEA'!X132)*'Unit cost and utilities'!$G$14</f>
        <v>36.865689265974382</v>
      </c>
      <c r="AH134" s="12">
        <f t="shared" ref="AH134:AH197" si="74">AG134/(1+DISC)^($B134)</f>
        <v>29.654056561218439</v>
      </c>
      <c r="AI134" s="12">
        <f>'Surv-rate CEA'!AC132*'Unit cost and utilities'!$H$5+'Surv-rate CEA'!AB132*'Unit cost and utilities'!$H$5+('Surv-rate CEA'!AA131-'Surv-rate CEA'!AA132)*'Unit cost and utilities'!$G$14</f>
        <v>4.6033889994464943</v>
      </c>
      <c r="AJ134" s="12">
        <f t="shared" ref="AJ134:AJ197" si="75">AI134/(1+DISC)^($B134)</f>
        <v>3.7028782176838297</v>
      </c>
      <c r="AK134" s="12">
        <f>AI134-'Surv-rate CEA'!AB132*'Unit cost and utilities'!$H$5-('Surv-rate CEA'!AA131-'Surv-rate CEA'!AA132)*'Unit cost and utilities'!$G$14</f>
        <v>8.1112601885369173E-5</v>
      </c>
      <c r="AL134" s="12">
        <f t="shared" ref="AL134:AL197" si="76">AK134/(1+DISC)^($B134)</f>
        <v>6.5245428256683835E-5</v>
      </c>
      <c r="AM134" s="12">
        <f>'Surv-rate CEA'!AF132*'Unit cost and utilities'!$H$9+'Surv-rate CEA'!AE132*'Unit cost and utilities'!$H$9+('Surv-rate CEA'!AD131-'Surv-rate CEA'!AD132)*'Unit cost and utilities'!G141</f>
        <v>30.061605653304767</v>
      </c>
      <c r="AN134" s="12">
        <f t="shared" ref="AN134:AN197" si="77">AM134/(1+DISC)^($B134)</f>
        <v>24.180981614981398</v>
      </c>
      <c r="AO134" s="12">
        <f>AM134-'Surv-rate CEA'!AE132*'Unit cost and utilities'!$H$9-('Surv-rate CEA'!AD131-'Surv-rate CEA'!AD132)*'Unit cost and utilities'!G141</f>
        <v>30.061605653304767</v>
      </c>
      <c r="AP134" s="12">
        <f t="shared" ref="AP134:AP197" si="78">AO134/(1+DISC)^($B134)</f>
        <v>24.180981614981398</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0.30056312092386822</v>
      </c>
      <c r="AV134" s="12">
        <f t="shared" ref="AV134:AV197" si="81">AU134/(1+DISC)^($B134)</f>
        <v>0.24176723575650072</v>
      </c>
      <c r="AW134" s="12">
        <f>AU134-'Surv-rate CEA'!AK132*'Unit cost and utilities'!$H$8-('Surv-rate CEA'!AJ131-'Surv-rate CEA'!AJ132)*'Unit cost and utilities'!$G$14</f>
        <v>0.30056312092330584</v>
      </c>
      <c r="AX134" s="12">
        <f t="shared" ref="AX134:AX197" si="82">AW134/(1+DISC)^($B134)</f>
        <v>0.24176723575604833</v>
      </c>
      <c r="AY134" s="12">
        <f>'Surv-rate CEA'!AO132*'Unit cost and utilities'!$H$5+'Surv-rate CEA'!AN132*'Unit cost and utilities'!$H$5+('Surv-rate CEA'!AM131-'Surv-rate CEA'!AM132)*'Unit cost and utilities'!$G$14</f>
        <v>4.6033889994464943</v>
      </c>
      <c r="AZ134" s="12">
        <f t="shared" ref="AZ134:AZ197" si="83">AY134/(1+DISC)^($B134)</f>
        <v>3.7028782176838297</v>
      </c>
      <c r="BA134" s="12">
        <f>AY134-'Surv-rate CEA'!AN132*'Unit cost and utilities'!$H$5-('Surv-rate CEA'!AM131-'Surv-rate CEA'!AM132)*'Unit cost and utilities'!$G$14</f>
        <v>8.1112601885369173E-5</v>
      </c>
      <c r="BB134" s="12">
        <f t="shared" ref="BB134:BB197" si="84">BA134/(1+DISC)^($B134)</f>
        <v>6.5245428256683835E-5</v>
      </c>
    </row>
    <row r="135" spans="1:54">
      <c r="A135" s="12">
        <v>130</v>
      </c>
      <c r="B135" s="12">
        <f t="shared" ref="B135:B198" si="85">A134*21/365</f>
        <v>7.4219178082191783</v>
      </c>
      <c r="C135" s="12">
        <f>'Surv-rate CEA'!D133*'Unit cost and utilities'!$H$7+'Surv-rate CEA'!E133*'Unit cost and utilities'!$H$7+'Unit cost and utilities'!$G$14*('Surv-rate CEA'!C132-'Surv-rate CEA'!C133)</f>
        <v>150.40519946339862</v>
      </c>
      <c r="D135" s="12">
        <f t="shared" si="59"/>
        <v>120.77749652136013</v>
      </c>
      <c r="E135" s="12">
        <f>C135-'Surv-rate CEA'!E133*'Unit cost and utilities'!$H$7-'Unit cost and utilities'!$G$14*('Surv-rate CEA'!C132-'Surv-rate CEA'!C133)</f>
        <v>150.38474960584608</v>
      </c>
      <c r="F135" s="12">
        <f t="shared" si="60"/>
        <v>120.76107499731557</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38.684677086628724</v>
      </c>
      <c r="L135" s="12">
        <f t="shared" si="63"/>
        <v>31.064341318846751</v>
      </c>
      <c r="M135" s="12">
        <f>K135-'Surv-rate CEA'!J133*'Unit cost and utilities'!$H$10-('Surv-rate CEA'!I132-'Surv-rate CEA'!I133)*'Unit cost and utilities'!$G$14</f>
        <v>36.305443999296031</v>
      </c>
      <c r="N135" s="12">
        <f t="shared" si="64"/>
        <v>29.153783592424809</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38.684677086628724</v>
      </c>
      <c r="T135" s="12">
        <f t="shared" si="67"/>
        <v>31.064341318846751</v>
      </c>
      <c r="U135" s="12">
        <f>S135-'Surv-rate CEA'!P133*'Unit cost and utilities'!$H$11-('Surv-rate CEA'!O132-'Surv-rate CEA'!O133)*'Unit cost and utilities'!$G$14</f>
        <v>36.305443999296031</v>
      </c>
      <c r="V135" s="12">
        <f t="shared" si="68"/>
        <v>29.153783592424809</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1.8206545563812935</v>
      </c>
      <c r="AB135" s="12">
        <f t="shared" si="71"/>
        <v>1.4620112877377738</v>
      </c>
      <c r="AC135" s="12">
        <f>AA135-'Surv-rate CEA'!V133*'Unit cost and utilities'!$H$6-('Surv-rate CEA'!U132-'Surv-rate CEA'!U133)*'Unit cost and utilities'!$G$14</f>
        <v>1.736014581713657</v>
      </c>
      <c r="AD135" s="12">
        <f t="shared" si="72"/>
        <v>1.3940441942964585</v>
      </c>
      <c r="AE135" s="12">
        <f>'Surv-rate CEA'!Z133*'Unit cost and utilities'!$H$12+'Surv-rate CEA'!Y133*'Unit cost and utilities'!$H$12+('Surv-rate CEA'!X132-'Surv-rate CEA'!X133)*'Unit cost and utilities'!$G$14</f>
        <v>38.684677086628724</v>
      </c>
      <c r="AF135" s="12">
        <f t="shared" si="73"/>
        <v>31.064341318846751</v>
      </c>
      <c r="AG135" s="12">
        <f>AE135-'Surv-rate CEA'!Y133*'Unit cost and utilities'!$H$12-('Surv-rate CEA'!X132-'Surv-rate CEA'!X133)*'Unit cost and utilities'!$G$14</f>
        <v>36.305443999296031</v>
      </c>
      <c r="AH135" s="12">
        <f t="shared" si="74"/>
        <v>29.153783592424809</v>
      </c>
      <c r="AI135" s="12">
        <f>'Surv-rate CEA'!AC133*'Unit cost and utilities'!$H$5+'Surv-rate CEA'!AB133*'Unit cost and utilities'!$H$5+('Surv-rate CEA'!AA132-'Surv-rate CEA'!AA133)*'Unit cost and utilities'!$G$14</f>
        <v>4.3503281967411658</v>
      </c>
      <c r="AJ135" s="12">
        <f t="shared" si="75"/>
        <v>3.4933749000914252</v>
      </c>
      <c r="AK135" s="12">
        <f>AI135-'Surv-rate CEA'!AB133*'Unit cost and utilities'!$H$5-('Surv-rate CEA'!AA132-'Surv-rate CEA'!AA133)*'Unit cost and utilities'!$G$14</f>
        <v>7.2220128122135741E-5</v>
      </c>
      <c r="AL135" s="12">
        <f t="shared" si="76"/>
        <v>5.7993781492680944E-5</v>
      </c>
      <c r="AM135" s="12">
        <f>'Surv-rate CEA'!AF133*'Unit cost and utilities'!$H$9+'Surv-rate CEA'!AE133*'Unit cost and utilities'!$H$9+('Surv-rate CEA'!AD132-'Surv-rate CEA'!AD133)*'Unit cost and utilities'!G142</f>
        <v>29.51478974430734</v>
      </c>
      <c r="AN135" s="12">
        <f t="shared" si="77"/>
        <v>23.700792448596413</v>
      </c>
      <c r="AO135" s="12">
        <f>AM135-'Surv-rate CEA'!AE133*'Unit cost and utilities'!$H$9-('Surv-rate CEA'!AD132-'Surv-rate CEA'!AD133)*'Unit cost and utilities'!G142</f>
        <v>29.51478974430734</v>
      </c>
      <c r="AP135" s="12">
        <f t="shared" si="78"/>
        <v>23.700792448596413</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0.28512474826691969</v>
      </c>
      <c r="AV135" s="12">
        <f t="shared" si="81"/>
        <v>0.22895919432852985</v>
      </c>
      <c r="AW135" s="12">
        <f>AU135-'Surv-rate CEA'!AK133*'Unit cost and utilities'!$H$8-('Surv-rate CEA'!AJ132-'Surv-rate CEA'!AJ133)*'Unit cost and utilities'!$G$14</f>
        <v>0.28512474826662554</v>
      </c>
      <c r="AX135" s="12">
        <f t="shared" si="82"/>
        <v>0.22895919432829362</v>
      </c>
      <c r="AY135" s="12">
        <f>'Surv-rate CEA'!AO133*'Unit cost and utilities'!$H$5+'Surv-rate CEA'!AN133*'Unit cost and utilities'!$H$5+('Surv-rate CEA'!AM132-'Surv-rate CEA'!AM133)*'Unit cost and utilities'!$G$14</f>
        <v>4.3503281967411658</v>
      </c>
      <c r="AZ135" s="12">
        <f t="shared" si="83"/>
        <v>3.4933749000914252</v>
      </c>
      <c r="BA135" s="12">
        <f>AY135-'Surv-rate CEA'!AN133*'Unit cost and utilities'!$H$5-('Surv-rate CEA'!AM132-'Surv-rate CEA'!AM133)*'Unit cost and utilities'!$G$14</f>
        <v>7.2220128122135741E-5</v>
      </c>
      <c r="BB135" s="12">
        <f t="shared" si="84"/>
        <v>5.7993781492680944E-5</v>
      </c>
    </row>
    <row r="136" spans="1:54">
      <c r="A136" s="12">
        <v>131</v>
      </c>
      <c r="B136" s="12">
        <f t="shared" si="85"/>
        <v>7.4794520547945202</v>
      </c>
      <c r="C136" s="12">
        <f>'Surv-rate CEA'!D134*'Unit cost and utilities'!$H$7+'Surv-rate CEA'!E134*'Unit cost and utilities'!$H$7+'Unit cost and utilities'!$G$14*('Surv-rate CEA'!C133-'Surv-rate CEA'!C134)</f>
        <v>149.38987287008507</v>
      </c>
      <c r="D136" s="12">
        <f t="shared" si="59"/>
        <v>119.7583354417274</v>
      </c>
      <c r="E136" s="12">
        <f>C136-'Surv-rate CEA'!E134*'Unit cost and utilities'!$H$7-'Unit cost and utilities'!$G$14*('Surv-rate CEA'!C133-'Surv-rate CEA'!C134)</f>
        <v>149.37198115069512</v>
      </c>
      <c r="F136" s="12">
        <f t="shared" si="60"/>
        <v>119.7439925516026</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38.041385272932146</v>
      </c>
      <c r="L136" s="12">
        <f t="shared" si="63"/>
        <v>30.495862207110008</v>
      </c>
      <c r="M136" s="12">
        <f>K136-'Surv-rate CEA'!J134*'Unit cost and utilities'!$H$10-('Surv-rate CEA'!I133-'Surv-rate CEA'!I134)*'Unit cost and utilities'!$G$14</f>
        <v>35.75670163131376</v>
      </c>
      <c r="N136" s="12">
        <f t="shared" si="64"/>
        <v>28.664346424449807</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38.041385272932146</v>
      </c>
      <c r="T136" s="12">
        <f t="shared" si="67"/>
        <v>30.495862207110008</v>
      </c>
      <c r="U136" s="12">
        <f>S136-'Surv-rate CEA'!P134*'Unit cost and utilities'!$H$11-('Surv-rate CEA'!O133-'Surv-rate CEA'!O134)*'Unit cost and utilities'!$G$14</f>
        <v>35.75670163131376</v>
      </c>
      <c r="V136" s="12">
        <f t="shared" si="68"/>
        <v>28.664346424449807</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1.7423458305950181</v>
      </c>
      <c r="AB136" s="12">
        <f t="shared" si="71"/>
        <v>1.3967508802778894</v>
      </c>
      <c r="AC136" s="12">
        <f>AA136-'Surv-rate CEA'!V134*'Unit cost and utilities'!$H$6-('Surv-rate CEA'!U133-'Surv-rate CEA'!U134)*'Unit cost and utilities'!$G$14</f>
        <v>1.6662276035625623</v>
      </c>
      <c r="AD136" s="12">
        <f t="shared" si="72"/>
        <v>1.3357307321845187</v>
      </c>
      <c r="AE136" s="12">
        <f>'Surv-rate CEA'!Z134*'Unit cost and utilities'!$H$12+'Surv-rate CEA'!Y134*'Unit cost and utilities'!$H$12+('Surv-rate CEA'!X133-'Surv-rate CEA'!X134)*'Unit cost and utilities'!$G$14</f>
        <v>38.041385272932146</v>
      </c>
      <c r="AF136" s="12">
        <f t="shared" si="73"/>
        <v>30.495862207110008</v>
      </c>
      <c r="AG136" s="12">
        <f>AE136-'Surv-rate CEA'!Y134*'Unit cost and utilities'!$H$12-('Surv-rate CEA'!X133-'Surv-rate CEA'!X134)*'Unit cost and utilities'!$G$14</f>
        <v>35.75670163131376</v>
      </c>
      <c r="AH136" s="12">
        <f t="shared" si="74"/>
        <v>28.664346424449807</v>
      </c>
      <c r="AI136" s="12">
        <f>'Surv-rate CEA'!AC134*'Unit cost and utilities'!$H$5+'Surv-rate CEA'!AB134*'Unit cost and utilities'!$H$5+('Surv-rate CEA'!AA133-'Surv-rate CEA'!AA134)*'Unit cost and utilities'!$G$14</f>
        <v>4.1112333690868743</v>
      </c>
      <c r="AJ136" s="12">
        <f t="shared" si="75"/>
        <v>3.2957686852207075</v>
      </c>
      <c r="AK136" s="12">
        <f>AI136-'Surv-rate CEA'!AB134*'Unit cost and utilities'!$H$5-('Surv-rate CEA'!AA133-'Surv-rate CEA'!AA134)*'Unit cost and utilities'!$G$14</f>
        <v>6.4328797536594706E-5</v>
      </c>
      <c r="AL136" s="12">
        <f t="shared" si="76"/>
        <v>5.1569156368785982E-5</v>
      </c>
      <c r="AM136" s="12">
        <f>'Surv-rate CEA'!AF134*'Unit cost and utilities'!$H$9+'Surv-rate CEA'!AE134*'Unit cost and utilities'!$H$9+('Surv-rate CEA'!AD133-'Surv-rate CEA'!AD134)*'Unit cost and utilities'!G143</f>
        <v>28.980615600830816</v>
      </c>
      <c r="AN136" s="12">
        <f t="shared" si="77"/>
        <v>23.232299604741463</v>
      </c>
      <c r="AO136" s="12">
        <f>AM136-'Surv-rate CEA'!AE134*'Unit cost and utilities'!$H$9-('Surv-rate CEA'!AD133-'Surv-rate CEA'!AD134)*'Unit cost and utilities'!G143</f>
        <v>28.980615600830816</v>
      </c>
      <c r="AP136" s="12">
        <f t="shared" si="78"/>
        <v>23.232299604741463</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0.27053530258893388</v>
      </c>
      <c r="AV136" s="12">
        <f t="shared" si="81"/>
        <v>0.21687452364625814</v>
      </c>
      <c r="AW136" s="12">
        <f>AU136-'Surv-rate CEA'!AK134*'Unit cost and utilities'!$H$8-('Surv-rate CEA'!AJ133-'Surv-rate CEA'!AJ134)*'Unit cost and utilities'!$G$14</f>
        <v>0.27053530258878106</v>
      </c>
      <c r="AX136" s="12">
        <f t="shared" si="82"/>
        <v>0.21687452364613563</v>
      </c>
      <c r="AY136" s="12">
        <f>'Surv-rate CEA'!AO134*'Unit cost and utilities'!$H$5+'Surv-rate CEA'!AN134*'Unit cost and utilities'!$H$5+('Surv-rate CEA'!AM133-'Surv-rate CEA'!AM134)*'Unit cost and utilities'!$G$14</f>
        <v>4.1112333690868743</v>
      </c>
      <c r="AZ136" s="12">
        <f t="shared" si="83"/>
        <v>3.2957686852207075</v>
      </c>
      <c r="BA136" s="12">
        <f>AY136-'Surv-rate CEA'!AN134*'Unit cost and utilities'!$H$5-('Surv-rate CEA'!AM133-'Surv-rate CEA'!AM134)*'Unit cost and utilities'!$G$14</f>
        <v>6.4328797536594706E-5</v>
      </c>
      <c r="BB136" s="12">
        <f t="shared" si="84"/>
        <v>5.1569156368785982E-5</v>
      </c>
    </row>
    <row r="137" spans="1:54">
      <c r="A137" s="12">
        <v>132</v>
      </c>
      <c r="B137" s="12">
        <f t="shared" si="85"/>
        <v>7.536986301369863</v>
      </c>
      <c r="C137" s="12">
        <f>'Surv-rate CEA'!D135*'Unit cost and utilities'!$H$7+'Surv-rate CEA'!E135*'Unit cost and utilities'!$H$7+'Unit cost and utilities'!$G$14*('Surv-rate CEA'!C134-'Surv-rate CEA'!C135)</f>
        <v>148.38767124288611</v>
      </c>
      <c r="D137" s="12">
        <f t="shared" si="59"/>
        <v>118.75279290338453</v>
      </c>
      <c r="E137" s="12">
        <f>C137-'Surv-rate CEA'!E135*'Unit cost and utilities'!$H$7-'Unit cost and utilities'!$G$14*('Surv-rate CEA'!C134-'Surv-rate CEA'!C135)</f>
        <v>148.37202854932411</v>
      </c>
      <c r="F137" s="12">
        <f t="shared" si="60"/>
        <v>118.74027425184522</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37.413100006518164</v>
      </c>
      <c r="L137" s="12">
        <f t="shared" si="63"/>
        <v>29.941234873046533</v>
      </c>
      <c r="M137" s="12">
        <f>K137-'Surv-rate CEA'!J135*'Unit cost and utilities'!$H$10-('Surv-rate CEA'!I134-'Surv-rate CEA'!I135)*'Unit cost and utilities'!$G$14</f>
        <v>35.219161068461304</v>
      </c>
      <c r="N137" s="12">
        <f t="shared" si="64"/>
        <v>28.185453047160994</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37.413100006518164</v>
      </c>
      <c r="T137" s="12">
        <f t="shared" si="67"/>
        <v>29.941234873046533</v>
      </c>
      <c r="U137" s="12">
        <f>S137-'Surv-rate CEA'!P135*'Unit cost and utilities'!$H$11-('Surv-rate CEA'!O134-'Surv-rate CEA'!O135)*'Unit cost and utilities'!$G$14</f>
        <v>35.219161068461304</v>
      </c>
      <c r="V137" s="12">
        <f t="shared" si="68"/>
        <v>28.185453047160994</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1.6679232249202542</v>
      </c>
      <c r="AB137" s="12">
        <f t="shared" si="71"/>
        <v>1.3348180455200449</v>
      </c>
      <c r="AC137" s="12">
        <f>AA137-'Surv-rate CEA'!V135*'Unit cost and utilities'!$H$6-('Surv-rate CEA'!U134-'Surv-rate CEA'!U135)*'Unit cost and utilities'!$G$14</f>
        <v>1.5994998714447635</v>
      </c>
      <c r="AD137" s="12">
        <f t="shared" si="72"/>
        <v>1.2800596935830433</v>
      </c>
      <c r="AE137" s="12">
        <f>'Surv-rate CEA'!Z135*'Unit cost and utilities'!$H$12+'Surv-rate CEA'!Y135*'Unit cost and utilities'!$H$12+('Surv-rate CEA'!X134-'Surv-rate CEA'!X135)*'Unit cost and utilities'!$G$14</f>
        <v>37.413100006518164</v>
      </c>
      <c r="AF137" s="12">
        <f t="shared" si="73"/>
        <v>29.941234873046533</v>
      </c>
      <c r="AG137" s="12">
        <f>AE137-'Surv-rate CEA'!Y135*'Unit cost and utilities'!$H$12-('Surv-rate CEA'!X134-'Surv-rate CEA'!X135)*'Unit cost and utilities'!$G$14</f>
        <v>35.219161068461304</v>
      </c>
      <c r="AH137" s="12">
        <f t="shared" si="74"/>
        <v>28.185453047160994</v>
      </c>
      <c r="AI137" s="12">
        <f>'Surv-rate CEA'!AC135*'Unit cost and utilities'!$H$5+'Surv-rate CEA'!AB135*'Unit cost and utilities'!$H$5+('Surv-rate CEA'!AA134-'Surv-rate CEA'!AA135)*'Unit cost and utilities'!$G$14</f>
        <v>3.8853311344557317</v>
      </c>
      <c r="AJ137" s="12">
        <f t="shared" si="75"/>
        <v>3.1093817950405591</v>
      </c>
      <c r="AK137" s="12">
        <f>AI137-'Surv-rate CEA'!AB135*'Unit cost and utilities'!$H$5-('Surv-rate CEA'!AA134-'Surv-rate CEA'!AA135)*'Unit cost and utilities'!$G$14</f>
        <v>5.7322957028538291E-5</v>
      </c>
      <c r="AL137" s="12">
        <f t="shared" si="76"/>
        <v>4.5874843830369547E-5</v>
      </c>
      <c r="AM137" s="12">
        <f>'Surv-rate CEA'!AF135*'Unit cost and utilities'!$H$9+'Surv-rate CEA'!AE135*'Unit cost and utilities'!$H$9+('Surv-rate CEA'!AD134-'Surv-rate CEA'!AD135)*'Unit cost and utilities'!G144</f>
        <v>28.458725775194992</v>
      </c>
      <c r="AN137" s="12">
        <f t="shared" si="77"/>
        <v>22.77516144009142</v>
      </c>
      <c r="AO137" s="12">
        <f>AM137-'Surv-rate CEA'!AE135*'Unit cost and utilities'!$H$9-('Surv-rate CEA'!AD134-'Surv-rate CEA'!AD135)*'Unit cost and utilities'!G144</f>
        <v>28.458725775194992</v>
      </c>
      <c r="AP137" s="12">
        <f t="shared" si="78"/>
        <v>22.77516144009142</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0.25674501662532129</v>
      </c>
      <c r="AV137" s="12">
        <f t="shared" si="81"/>
        <v>0.20546981789596949</v>
      </c>
      <c r="AW137" s="12">
        <f>AU137-'Surv-rate CEA'!AK135*'Unit cost and utilities'!$H$8-('Surv-rate CEA'!AJ134-'Surv-rate CEA'!AJ135)*'Unit cost and utilities'!$G$14</f>
        <v>0.25674501662524241</v>
      </c>
      <c r="AX137" s="12">
        <f t="shared" si="82"/>
        <v>0.20546981789590635</v>
      </c>
      <c r="AY137" s="12">
        <f>'Surv-rate CEA'!AO135*'Unit cost and utilities'!$H$5+'Surv-rate CEA'!AN135*'Unit cost and utilities'!$H$5+('Surv-rate CEA'!AM134-'Surv-rate CEA'!AM135)*'Unit cost and utilities'!$G$14</f>
        <v>3.8853311344557317</v>
      </c>
      <c r="AZ137" s="12">
        <f t="shared" si="83"/>
        <v>3.1093817950405591</v>
      </c>
      <c r="BA137" s="12">
        <f>AY137-'Surv-rate CEA'!AN135*'Unit cost and utilities'!$H$5-('Surv-rate CEA'!AM134-'Surv-rate CEA'!AM135)*'Unit cost and utilities'!$G$14</f>
        <v>5.7322957028538291E-5</v>
      </c>
      <c r="BB137" s="12">
        <f t="shared" si="84"/>
        <v>4.5874843830369547E-5</v>
      </c>
    </row>
    <row r="138" spans="1:54">
      <c r="A138" s="12">
        <v>133</v>
      </c>
      <c r="B138" s="12">
        <f t="shared" si="85"/>
        <v>7.5945205479452058</v>
      </c>
      <c r="C138" s="12">
        <f>'Surv-rate CEA'!D136*'Unit cost and utilities'!$H$7+'Surv-rate CEA'!E136*'Unit cost and utilities'!$H$7+'Unit cost and utilities'!$G$14*('Surv-rate CEA'!C135-'Surv-rate CEA'!C136)</f>
        <v>147.39831127334563</v>
      </c>
      <c r="D138" s="12">
        <f t="shared" si="59"/>
        <v>117.76058137683432</v>
      </c>
      <c r="E138" s="12">
        <f>C138-'Surv-rate CEA'!E136*'Unit cost and utilities'!$H$7-'Unit cost and utilities'!$G$14*('Surv-rate CEA'!C135-'Surv-rate CEA'!C136)</f>
        <v>147.38464438403344</v>
      </c>
      <c r="F138" s="12">
        <f t="shared" si="60"/>
        <v>117.74966252154275</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36.799374807380183</v>
      </c>
      <c r="L138" s="12">
        <f t="shared" si="63"/>
        <v>29.400036772366743</v>
      </c>
      <c r="M138" s="12">
        <f>K138-'Surv-rate CEA'!J136*'Unit cost and utilities'!$H$10-('Surv-rate CEA'!I135-'Surv-rate CEA'!I136)*'Unit cost and utilities'!$G$14</f>
        <v>34.692530854945616</v>
      </c>
      <c r="N138" s="12">
        <f t="shared" si="64"/>
        <v>27.71682095689609</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36.799374807380183</v>
      </c>
      <c r="T138" s="12">
        <f t="shared" si="67"/>
        <v>29.400036772366743</v>
      </c>
      <c r="U138" s="12">
        <f>S138-'Surv-rate CEA'!P136*'Unit cost and utilities'!$H$11-('Surv-rate CEA'!O135-'Surv-rate CEA'!O136)*'Unit cost and utilities'!$G$14</f>
        <v>34.692530854945616</v>
      </c>
      <c r="V138" s="12">
        <f t="shared" si="68"/>
        <v>27.71682095689609</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1.5971645952348672</v>
      </c>
      <c r="AB138" s="12">
        <f t="shared" si="71"/>
        <v>1.2760189018757484</v>
      </c>
      <c r="AC138" s="12">
        <f>AA138-'Surv-rate CEA'!V136*'Unit cost and utilities'!$H$6-('Surv-rate CEA'!U135-'Surv-rate CEA'!U136)*'Unit cost and utilities'!$G$14</f>
        <v>1.535686063395165</v>
      </c>
      <c r="AD138" s="12">
        <f t="shared" si="72"/>
        <v>1.2269020050192325</v>
      </c>
      <c r="AE138" s="12">
        <f>'Surv-rate CEA'!Z136*'Unit cost and utilities'!$H$12+'Surv-rate CEA'!Y136*'Unit cost and utilities'!$H$12+('Surv-rate CEA'!X135-'Surv-rate CEA'!X136)*'Unit cost and utilities'!$G$14</f>
        <v>36.799374807380183</v>
      </c>
      <c r="AF138" s="12">
        <f t="shared" si="73"/>
        <v>29.400036772366743</v>
      </c>
      <c r="AG138" s="12">
        <f>AE138-'Surv-rate CEA'!Y136*'Unit cost and utilities'!$H$12-('Surv-rate CEA'!X135-'Surv-rate CEA'!X136)*'Unit cost and utilities'!$G$14</f>
        <v>34.692530854945616</v>
      </c>
      <c r="AH138" s="12">
        <f t="shared" si="74"/>
        <v>27.71682095689609</v>
      </c>
      <c r="AI138" s="12">
        <f>'Surv-rate CEA'!AC136*'Unit cost and utilities'!$H$5+'Surv-rate CEA'!AB136*'Unit cost and utilities'!$H$5+('Surv-rate CEA'!AA135-'Surv-rate CEA'!AA136)*'Unit cost and utilities'!$G$14</f>
        <v>3.6718910497983357</v>
      </c>
      <c r="AJ138" s="12">
        <f t="shared" si="75"/>
        <v>2.9335751613515204</v>
      </c>
      <c r="AK138" s="12">
        <f>AI138-'Surv-rate CEA'!AB136*'Unit cost and utilities'!$H$5-('Surv-rate CEA'!AA135-'Surv-rate CEA'!AA136)*'Unit cost and utilities'!$G$14</f>
        <v>5.1100651693891663E-5</v>
      </c>
      <c r="AL138" s="12">
        <f t="shared" si="76"/>
        <v>4.0825721816095057E-5</v>
      </c>
      <c r="AM138" s="12">
        <f>'Surv-rate CEA'!AF136*'Unit cost and utilities'!$H$9+'Surv-rate CEA'!AE136*'Unit cost and utilities'!$H$9+('Surv-rate CEA'!AD135-'Surv-rate CEA'!AD136)*'Unit cost and utilities'!G145</f>
        <v>27.948774824356754</v>
      </c>
      <c r="AN138" s="12">
        <f t="shared" si="77"/>
        <v>22.329048030834862</v>
      </c>
      <c r="AO138" s="12">
        <f>AM138-'Surv-rate CEA'!AE136*'Unit cost and utilities'!$H$9-('Surv-rate CEA'!AD135-'Surv-rate CEA'!AD136)*'Unit cost and utilities'!G145</f>
        <v>27.948774824356754</v>
      </c>
      <c r="AP138" s="12">
        <f t="shared" si="78"/>
        <v>22.329048030834862</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0.24370722163077577</v>
      </c>
      <c r="AV138" s="12">
        <f t="shared" si="81"/>
        <v>0.19470442949479635</v>
      </c>
      <c r="AW138" s="12">
        <f>AU138-'Surv-rate CEA'!AK136*'Unit cost and utilities'!$H$8-('Surv-rate CEA'!AJ135-'Surv-rate CEA'!AJ136)*'Unit cost and utilities'!$G$14</f>
        <v>0.24370722163073535</v>
      </c>
      <c r="AX138" s="12">
        <f t="shared" si="82"/>
        <v>0.19470442949476405</v>
      </c>
      <c r="AY138" s="12">
        <f>'Surv-rate CEA'!AO136*'Unit cost and utilities'!$H$5+'Surv-rate CEA'!AN136*'Unit cost and utilities'!$H$5+('Surv-rate CEA'!AM135-'Surv-rate CEA'!AM136)*'Unit cost and utilities'!$G$14</f>
        <v>3.6718910497983357</v>
      </c>
      <c r="AZ138" s="12">
        <f t="shared" si="83"/>
        <v>2.9335751613515204</v>
      </c>
      <c r="BA138" s="12">
        <f>AY138-'Surv-rate CEA'!AN136*'Unit cost and utilities'!$H$5-('Surv-rate CEA'!AM135-'Surv-rate CEA'!AM136)*'Unit cost and utilities'!$G$14</f>
        <v>5.1100651693891663E-5</v>
      </c>
      <c r="BB138" s="12">
        <f t="shared" si="84"/>
        <v>4.0825721816095057E-5</v>
      </c>
    </row>
    <row r="139" spans="1:54">
      <c r="A139" s="12">
        <v>134</v>
      </c>
      <c r="B139" s="12">
        <f t="shared" si="85"/>
        <v>7.6520547945205477</v>
      </c>
      <c r="C139" s="12">
        <f>'Surv-rate CEA'!D137*'Unit cost and utilities'!$H$7+'Surv-rate CEA'!E137*'Unit cost and utilities'!$H$7+'Unit cost and utilities'!$G$14*('Surv-rate CEA'!C136-'Surv-rate CEA'!C137)</f>
        <v>146.42152012333415</v>
      </c>
      <c r="D139" s="12">
        <f t="shared" si="59"/>
        <v>116.78142342074779</v>
      </c>
      <c r="E139" s="12">
        <f>C139-'Surv-rate CEA'!E137*'Unit cost and utilities'!$H$7-'Unit cost and utilities'!$G$14*('Surv-rate CEA'!C136-'Surv-rate CEA'!C137)</f>
        <v>146.40958773179796</v>
      </c>
      <c r="F139" s="12">
        <f t="shared" si="60"/>
        <v>116.77190650228364</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36.199778859554137</v>
      </c>
      <c r="L139" s="12">
        <f t="shared" si="63"/>
        <v>28.871860496832294</v>
      </c>
      <c r="M139" s="12">
        <f>K139-'Surv-rate CEA'!J137*'Unit cost and utilities'!$H$10-('Surv-rate CEA'!I136-'Surv-rate CEA'!I137)*'Unit cost and utilities'!$G$14</f>
        <v>34.176528806941441</v>
      </c>
      <c r="N139" s="12">
        <f t="shared" si="64"/>
        <v>27.258176791860571</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36.199778859554137</v>
      </c>
      <c r="T139" s="12">
        <f t="shared" si="67"/>
        <v>28.871860496832294</v>
      </c>
      <c r="U139" s="12">
        <f>S139-'Surv-rate CEA'!P137*'Unit cost and utilities'!$H$11-('Surv-rate CEA'!O136-'Surv-rate CEA'!O137)*'Unit cost and utilities'!$G$14</f>
        <v>34.176528806941441</v>
      </c>
      <c r="V139" s="12">
        <f t="shared" si="68"/>
        <v>27.258176791860571</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1.5298620059543113</v>
      </c>
      <c r="AB139" s="12">
        <f t="shared" si="71"/>
        <v>1.2201721614567047</v>
      </c>
      <c r="AC139" s="12">
        <f>AA139-'Surv-rate CEA'!V137*'Unit cost and utilities'!$H$6-('Surv-rate CEA'!U136-'Surv-rate CEA'!U137)*'Unit cost and utilities'!$G$14</f>
        <v>1.4746482949963498</v>
      </c>
      <c r="AD139" s="12">
        <f t="shared" si="72"/>
        <v>1.1761353576277234</v>
      </c>
      <c r="AE139" s="12">
        <f>'Surv-rate CEA'!Z137*'Unit cost and utilities'!$H$12+'Surv-rate CEA'!Y137*'Unit cost and utilities'!$H$12+('Surv-rate CEA'!X136-'Surv-rate CEA'!X137)*'Unit cost and utilities'!$G$14</f>
        <v>36.199778859554137</v>
      </c>
      <c r="AF139" s="12">
        <f t="shared" si="73"/>
        <v>28.871860496832294</v>
      </c>
      <c r="AG139" s="12">
        <f>AE139-'Surv-rate CEA'!Y137*'Unit cost and utilities'!$H$12-('Surv-rate CEA'!X136-'Surv-rate CEA'!X137)*'Unit cost and utilities'!$G$14</f>
        <v>34.176528806941441</v>
      </c>
      <c r="AH139" s="12">
        <f t="shared" si="74"/>
        <v>27.258176791860571</v>
      </c>
      <c r="AI139" s="12">
        <f>'Surv-rate CEA'!AC137*'Unit cost and utilities'!$H$5+'Surv-rate CEA'!AB137*'Unit cost and utilities'!$H$5+('Surv-rate CEA'!AA136-'Surv-rate CEA'!AA137)*'Unit cost and utilities'!$G$14</f>
        <v>3.4702232236850832</v>
      </c>
      <c r="AJ139" s="12">
        <f t="shared" si="75"/>
        <v>2.7677462118158753</v>
      </c>
      <c r="AK139" s="12">
        <f>AI139-'Surv-rate CEA'!AB137*'Unit cost and utilities'!$H$5-('Surv-rate CEA'!AA136-'Surv-rate CEA'!AA137)*'Unit cost and utilities'!$G$14</f>
        <v>4.5571962637824814E-5</v>
      </c>
      <c r="AL139" s="12">
        <f t="shared" si="76"/>
        <v>3.6346833856386081E-5</v>
      </c>
      <c r="AM139" s="12">
        <f>'Surv-rate CEA'!AF137*'Unit cost and utilities'!$H$9+'Surv-rate CEA'!AE137*'Unit cost and utilities'!$H$9+('Surv-rate CEA'!AD136-'Surv-rate CEA'!AD137)*'Unit cost and utilities'!G146</f>
        <v>27.45042884181975</v>
      </c>
      <c r="AN139" s="12">
        <f t="shared" si="77"/>
        <v>21.893640709080373</v>
      </c>
      <c r="AO139" s="12">
        <f>AM139-'Surv-rate CEA'!AE137*'Unit cost and utilities'!$H$9-('Surv-rate CEA'!AD136-'Surv-rate CEA'!AD137)*'Unit cost and utilities'!G146</f>
        <v>27.45042884181975</v>
      </c>
      <c r="AP139" s="12">
        <f t="shared" si="78"/>
        <v>21.893640709080373</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0.23137814323129885</v>
      </c>
      <c r="AV139" s="12">
        <f t="shared" si="81"/>
        <v>0.18454028405278555</v>
      </c>
      <c r="AW139" s="12">
        <f>AU139-'Surv-rate CEA'!AK137*'Unit cost and utilities'!$H$8-('Surv-rate CEA'!AJ136-'Surv-rate CEA'!AJ137)*'Unit cost and utilities'!$G$14</f>
        <v>0.23137814323127828</v>
      </c>
      <c r="AX139" s="12">
        <f t="shared" si="82"/>
        <v>0.18454028405276915</v>
      </c>
      <c r="AY139" s="12">
        <f>'Surv-rate CEA'!AO137*'Unit cost and utilities'!$H$5+'Surv-rate CEA'!AN137*'Unit cost and utilities'!$H$5+('Surv-rate CEA'!AM136-'Surv-rate CEA'!AM137)*'Unit cost and utilities'!$G$14</f>
        <v>3.4702232236850832</v>
      </c>
      <c r="AZ139" s="12">
        <f t="shared" si="83"/>
        <v>2.7677462118158753</v>
      </c>
      <c r="BA139" s="12">
        <f>AY139-'Surv-rate CEA'!AN137*'Unit cost and utilities'!$H$5-('Surv-rate CEA'!AM136-'Surv-rate CEA'!AM137)*'Unit cost and utilities'!$G$14</f>
        <v>4.5571962637824814E-5</v>
      </c>
      <c r="BB139" s="12">
        <f t="shared" si="84"/>
        <v>3.6346833856386081E-5</v>
      </c>
    </row>
    <row r="140" spans="1:54">
      <c r="A140" s="12">
        <v>135</v>
      </c>
      <c r="B140" s="12">
        <f t="shared" si="85"/>
        <v>7.7095890410958905</v>
      </c>
      <c r="C140" s="12">
        <f>'Surv-rate CEA'!D138*'Unit cost and utilities'!$H$7+'Surv-rate CEA'!E138*'Unit cost and utilities'!$H$7+'Unit cost and utilities'!$G$14*('Surv-rate CEA'!C137-'Surv-rate CEA'!C138)</f>
        <v>145.45703479303694</v>
      </c>
      <c r="D140" s="12">
        <f t="shared" si="59"/>
        <v>115.81505110071215</v>
      </c>
      <c r="E140" s="12">
        <f>C140-'Surv-rate CEA'!E138*'Unit cost and utilities'!$H$7-'Unit cost and utilities'!$G$14*('Surv-rate CEA'!C137-'Surv-rate CEA'!C138)</f>
        <v>145.44662394807972</v>
      </c>
      <c r="F140" s="12">
        <f t="shared" si="60"/>
        <v>115.80676183135893</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35.613896395058703</v>
      </c>
      <c r="L140" s="12">
        <f t="shared" si="63"/>
        <v>28.356313166688029</v>
      </c>
      <c r="M140" s="12">
        <f>K140-'Surv-rate CEA'!J138*'Unit cost and utilities'!$H$10-('Surv-rate CEA'!I137-'Surv-rate CEA'!I138)*'Unit cost and utilities'!$G$14</f>
        <v>33.670881662866648</v>
      </c>
      <c r="N140" s="12">
        <f t="shared" si="64"/>
        <v>26.809255983661831</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35.613896395058703</v>
      </c>
      <c r="T140" s="12">
        <f t="shared" si="67"/>
        <v>28.356313166688029</v>
      </c>
      <c r="U140" s="12">
        <f>S140-'Surv-rate CEA'!P138*'Unit cost and utilities'!$H$11-('Surv-rate CEA'!O137-'Surv-rate CEA'!O138)*'Unit cost and utilities'!$G$14</f>
        <v>33.670881662866648</v>
      </c>
      <c r="V140" s="12">
        <f t="shared" si="68"/>
        <v>26.809255983661831</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1.4658207638623684</v>
      </c>
      <c r="AB140" s="12">
        <f t="shared" si="71"/>
        <v>1.1671082592378803</v>
      </c>
      <c r="AC140" s="12">
        <f>AA140-'Surv-rate CEA'!V138*'Unit cost and utilities'!$H$6-('Surv-rate CEA'!U137-'Surv-rate CEA'!U138)*'Unit cost and utilities'!$G$14</f>
        <v>1.4162557114181316</v>
      </c>
      <c r="AD140" s="12">
        <f t="shared" si="72"/>
        <v>1.127643828453859</v>
      </c>
      <c r="AE140" s="12">
        <f>'Surv-rate CEA'!Z138*'Unit cost and utilities'!$H$12+'Surv-rate CEA'!Y138*'Unit cost and utilities'!$H$12+('Surv-rate CEA'!X137-'Surv-rate CEA'!X138)*'Unit cost and utilities'!$G$14</f>
        <v>35.613896395058703</v>
      </c>
      <c r="AF140" s="12">
        <f t="shared" si="73"/>
        <v>28.356313166688029</v>
      </c>
      <c r="AG140" s="12">
        <f>AE140-'Surv-rate CEA'!Y138*'Unit cost and utilities'!$H$12-('Surv-rate CEA'!X137-'Surv-rate CEA'!X138)*'Unit cost and utilities'!$G$14</f>
        <v>33.670881662866648</v>
      </c>
      <c r="AH140" s="12">
        <f t="shared" si="74"/>
        <v>26.809255983661831</v>
      </c>
      <c r="AI140" s="12">
        <f>'Surv-rate CEA'!AC138*'Unit cost and utilities'!$H$5+'Surv-rate CEA'!AB138*'Unit cost and utilities'!$H$5+('Surv-rate CEA'!AA137-'Surv-rate CEA'!AA138)*'Unit cost and utilities'!$G$14</f>
        <v>3.2796760616158882</v>
      </c>
      <c r="AJ140" s="12">
        <f t="shared" si="75"/>
        <v>2.6113267825806754</v>
      </c>
      <c r="AK140" s="12">
        <f>AI140-'Surv-rate CEA'!AB138*'Unit cost and utilities'!$H$5-('Surv-rate CEA'!AA137-'Surv-rate CEA'!AA138)*'Unit cost and utilities'!$G$14</f>
        <v>4.065755126309023E-5</v>
      </c>
      <c r="AL140" s="12">
        <f t="shared" si="76"/>
        <v>3.2372146069555575E-5</v>
      </c>
      <c r="AM140" s="12">
        <f>'Surv-rate CEA'!AF138*'Unit cost and utilities'!$H$9+'Surv-rate CEA'!AE138*'Unit cost and utilities'!$H$9+('Surv-rate CEA'!AD137-'Surv-rate CEA'!AD138)*'Unit cost and utilities'!G147</f>
        <v>26.963365010354764</v>
      </c>
      <c r="AN140" s="12">
        <f t="shared" si="77"/>
        <v>21.468631620083585</v>
      </c>
      <c r="AO140" s="12">
        <f>AM140-'Surv-rate CEA'!AE138*'Unit cost and utilities'!$H$9-('Surv-rate CEA'!AD137-'Surv-rate CEA'!AD138)*'Unit cost and utilities'!G147</f>
        <v>26.963365010354764</v>
      </c>
      <c r="AP140" s="12">
        <f t="shared" si="78"/>
        <v>21.468631620083585</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0.2197167114619675</v>
      </c>
      <c r="AV140" s="12">
        <f t="shared" si="81"/>
        <v>0.17494170840107298</v>
      </c>
      <c r="AW140" s="12">
        <f>AU140-'Surv-rate CEA'!AK138*'Unit cost and utilities'!$H$8-('Surv-rate CEA'!AJ137-'Surv-rate CEA'!AJ138)*'Unit cost and utilities'!$G$14</f>
        <v>0.21971671146195712</v>
      </c>
      <c r="AX140" s="12">
        <f t="shared" si="82"/>
        <v>0.17494170840106471</v>
      </c>
      <c r="AY140" s="12">
        <f>'Surv-rate CEA'!AO138*'Unit cost and utilities'!$H$5+'Surv-rate CEA'!AN138*'Unit cost and utilities'!$H$5+('Surv-rate CEA'!AM137-'Surv-rate CEA'!AM138)*'Unit cost and utilities'!$G$14</f>
        <v>3.2796760616158882</v>
      </c>
      <c r="AZ140" s="12">
        <f t="shared" si="83"/>
        <v>2.6113267825806754</v>
      </c>
      <c r="BA140" s="12">
        <f>AY140-'Surv-rate CEA'!AN138*'Unit cost and utilities'!$H$5-('Surv-rate CEA'!AM137-'Surv-rate CEA'!AM138)*'Unit cost and utilities'!$G$14</f>
        <v>4.065755126309023E-5</v>
      </c>
      <c r="BB140" s="12">
        <f t="shared" si="84"/>
        <v>3.2372146069555575E-5</v>
      </c>
    </row>
    <row r="141" spans="1:54">
      <c r="A141" s="12">
        <v>136</v>
      </c>
      <c r="B141" s="12">
        <f t="shared" si="85"/>
        <v>7.7671232876712333</v>
      </c>
      <c r="C141" s="12">
        <f>'Surv-rate CEA'!D139*'Unit cost and utilities'!$H$7+'Surv-rate CEA'!E139*'Unit cost and utilities'!$H$7+'Unit cost and utilities'!$G$14*('Surv-rate CEA'!C138-'Surv-rate CEA'!C139)</f>
        <v>144.50460153807416</v>
      </c>
      <c r="D141" s="12">
        <f t="shared" si="59"/>
        <v>114.86120545254815</v>
      </c>
      <c r="E141" s="12">
        <f>C141-'Surv-rate CEA'!E139*'Unit cost and utilities'!$H$7-'Unit cost and utilities'!$G$14*('Surv-rate CEA'!C138-'Surv-rate CEA'!C139)</f>
        <v>144.49552445935927</v>
      </c>
      <c r="F141" s="12">
        <f t="shared" si="60"/>
        <v>114.85399042830613</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35.041326104293077</v>
      </c>
      <c r="L141" s="12">
        <f t="shared" si="63"/>
        <v>27.853015849702654</v>
      </c>
      <c r="M141" s="12">
        <f>K141-'Surv-rate CEA'!J139*'Unit cost and utilities'!$H$10-('Surv-rate CEA'!I138-'Surv-rate CEA'!I139)*'Unit cost and utilities'!$G$14</f>
        <v>33.175324748935786</v>
      </c>
      <c r="N141" s="12">
        <f t="shared" si="64"/>
        <v>26.369802424170629</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35.041326104293077</v>
      </c>
      <c r="T141" s="12">
        <f t="shared" si="67"/>
        <v>27.853015849702654</v>
      </c>
      <c r="U141" s="12">
        <f>S141-'Surv-rate CEA'!P139*'Unit cost and utilities'!$H$11-('Surv-rate CEA'!O138-'Surv-rate CEA'!O139)*'Unit cost and utilities'!$G$14</f>
        <v>33.175324748935786</v>
      </c>
      <c r="V141" s="12">
        <f t="shared" si="68"/>
        <v>26.369802424170629</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1.4048585178343727</v>
      </c>
      <c r="AB141" s="12">
        <f t="shared" si="71"/>
        <v>1.1166685429475403</v>
      </c>
      <c r="AC141" s="12">
        <f>AA141-'Surv-rate CEA'!V139*'Unit cost and utilities'!$H$6-('Surv-rate CEA'!U138-'Surv-rate CEA'!U139)*'Unit cost and utilities'!$G$14</f>
        <v>1.3603841033224753</v>
      </c>
      <c r="AD141" s="12">
        <f t="shared" si="72"/>
        <v>1.0813175243068855</v>
      </c>
      <c r="AE141" s="12">
        <f>'Surv-rate CEA'!Z139*'Unit cost and utilities'!$H$12+'Surv-rate CEA'!Y139*'Unit cost and utilities'!$H$12+('Surv-rate CEA'!X138-'Surv-rate CEA'!X139)*'Unit cost and utilities'!$G$14</f>
        <v>35.041326104293077</v>
      </c>
      <c r="AF141" s="12">
        <f t="shared" si="73"/>
        <v>27.853015849702654</v>
      </c>
      <c r="AG141" s="12">
        <f>AE141-'Surv-rate CEA'!Y139*'Unit cost and utilities'!$H$12-('Surv-rate CEA'!X138-'Surv-rate CEA'!X139)*'Unit cost and utilities'!$G$14</f>
        <v>33.175324748935786</v>
      </c>
      <c r="AH141" s="12">
        <f t="shared" si="74"/>
        <v>26.369802424170629</v>
      </c>
      <c r="AI141" s="12">
        <f>'Surv-rate CEA'!AC139*'Unit cost and utilities'!$H$5+'Surv-rate CEA'!AB139*'Unit cost and utilities'!$H$5+('Surv-rate CEA'!AA138-'Surv-rate CEA'!AA139)*'Unit cost and utilities'!$G$14</f>
        <v>3.099634136652555</v>
      </c>
      <c r="AJ141" s="12">
        <f t="shared" si="75"/>
        <v>2.4637811502768958</v>
      </c>
      <c r="AK141" s="12">
        <f>AI141-'Surv-rate CEA'!AB139*'Unit cost and utilities'!$H$5-('Surv-rate CEA'!AA138-'Surv-rate CEA'!AA139)*'Unit cost and utilities'!$G$14</f>
        <v>3.6287383810784668E-5</v>
      </c>
      <c r="AL141" s="12">
        <f t="shared" si="76"/>
        <v>2.884345967438149E-5</v>
      </c>
      <c r="AM141" s="12">
        <f>'Surv-rate CEA'!AF139*'Unit cost and utilities'!$H$9+'Surv-rate CEA'!AE139*'Unit cost and utilities'!$H$9+('Surv-rate CEA'!AD138-'Surv-rate CEA'!AD139)*'Unit cost and utilities'!G148</f>
        <v>26.487271174492069</v>
      </c>
      <c r="AN141" s="12">
        <f t="shared" si="77"/>
        <v>21.053723299247928</v>
      </c>
      <c r="AO141" s="12">
        <f>AM141-'Surv-rate CEA'!AE139*'Unit cost and utilities'!$H$9-('Surv-rate CEA'!AD138-'Surv-rate CEA'!AD139)*'Unit cost and utilities'!G148</f>
        <v>26.487271174492069</v>
      </c>
      <c r="AP141" s="12">
        <f t="shared" si="78"/>
        <v>21.053723299247928</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0.20868438395416528</v>
      </c>
      <c r="AV141" s="12">
        <f t="shared" si="81"/>
        <v>0.16587527071781349</v>
      </c>
      <c r="AW141" s="12">
        <f>AU141-'Surv-rate CEA'!AK139*'Unit cost and utilities'!$H$8-('Surv-rate CEA'!AJ138-'Surv-rate CEA'!AJ139)*'Unit cost and utilities'!$G$14</f>
        <v>0.20868438395416006</v>
      </c>
      <c r="AX141" s="12">
        <f t="shared" si="82"/>
        <v>0.16587527071780936</v>
      </c>
      <c r="AY141" s="12">
        <f>'Surv-rate CEA'!AO139*'Unit cost and utilities'!$H$5+'Surv-rate CEA'!AN139*'Unit cost and utilities'!$H$5+('Surv-rate CEA'!AM138-'Surv-rate CEA'!AM139)*'Unit cost and utilities'!$G$14</f>
        <v>3.099634136652555</v>
      </c>
      <c r="AZ141" s="12">
        <f t="shared" si="83"/>
        <v>2.4637811502768958</v>
      </c>
      <c r="BA141" s="12">
        <f>AY141-'Surv-rate CEA'!AN139*'Unit cost and utilities'!$H$5-('Surv-rate CEA'!AM138-'Surv-rate CEA'!AM139)*'Unit cost and utilities'!$G$14</f>
        <v>3.6287383810784668E-5</v>
      </c>
      <c r="BB141" s="12">
        <f t="shared" si="84"/>
        <v>2.884345967438149E-5</v>
      </c>
    </row>
    <row r="142" spans="1:54">
      <c r="A142" s="12">
        <v>137</v>
      </c>
      <c r="B142" s="12">
        <f t="shared" si="85"/>
        <v>7.8246575342465752</v>
      </c>
      <c r="C142" s="12">
        <f>'Surv-rate CEA'!D140*'Unit cost and utilities'!$H$7+'Surv-rate CEA'!E140*'Unit cost and utilities'!$H$7+'Unit cost and utilities'!$G$14*('Surv-rate CEA'!C139-'Surv-rate CEA'!C140)</f>
        <v>143.56397533178887</v>
      </c>
      <c r="D142" s="12">
        <f t="shared" si="59"/>
        <v>113.91963598655353</v>
      </c>
      <c r="E142" s="12">
        <f>C142-'Surv-rate CEA'!E140*'Unit cost and utilities'!$H$7-'Unit cost and utilities'!$G$14*('Surv-rate CEA'!C139-'Surv-rate CEA'!C140)</f>
        <v>143.55606656397092</v>
      </c>
      <c r="F142" s="12">
        <f t="shared" si="60"/>
        <v>113.91336028996014</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34.481680571659737</v>
      </c>
      <c r="L142" s="12">
        <f t="shared" si="63"/>
        <v>27.361603005557743</v>
      </c>
      <c r="M142" s="12">
        <f>K142-'Surv-rate CEA'!J140*'Unit cost and utilities'!$H$10-('Surv-rate CEA'!I139-'Surv-rate CEA'!I140)*'Unit cost and utilities'!$G$14</f>
        <v>32.689601659232061</v>
      </c>
      <c r="N142" s="12">
        <f t="shared" si="64"/>
        <v>25.939568146944193</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34.481680571659737</v>
      </c>
      <c r="T142" s="12">
        <f t="shared" si="67"/>
        <v>27.361603005557743</v>
      </c>
      <c r="U142" s="12">
        <f>S142-'Surv-rate CEA'!P140*'Unit cost and utilities'!$H$11-('Surv-rate CEA'!O139-'Surv-rate CEA'!O140)*'Unit cost and utilities'!$G$14</f>
        <v>32.689601659232061</v>
      </c>
      <c r="V142" s="12">
        <f t="shared" si="68"/>
        <v>25.939568146944193</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1.3468044202149951</v>
      </c>
      <c r="AB142" s="12">
        <f t="shared" si="71"/>
        <v>1.0687045196497886</v>
      </c>
      <c r="AC142" s="12">
        <f>AA142-'Surv-rate CEA'!V140*'Unit cost and utilities'!$H$6-('Surv-rate CEA'!U139-'Surv-rate CEA'!U140)*'Unit cost and utilities'!$G$14</f>
        <v>1.3069155451516496</v>
      </c>
      <c r="AD142" s="12">
        <f t="shared" si="72"/>
        <v>1.0370522467406025</v>
      </c>
      <c r="AE142" s="12">
        <f>'Surv-rate CEA'!Z140*'Unit cost and utilities'!$H$12+'Surv-rate CEA'!Y140*'Unit cost and utilities'!$H$12+('Surv-rate CEA'!X139-'Surv-rate CEA'!X140)*'Unit cost and utilities'!$G$14</f>
        <v>34.481680571659737</v>
      </c>
      <c r="AF142" s="12">
        <f t="shared" si="73"/>
        <v>27.361603005557743</v>
      </c>
      <c r="AG142" s="12">
        <f>AE142-'Surv-rate CEA'!Y140*'Unit cost and utilities'!$H$12-('Surv-rate CEA'!X139-'Surv-rate CEA'!X140)*'Unit cost and utilities'!$G$14</f>
        <v>32.689601659232061</v>
      </c>
      <c r="AH142" s="12">
        <f t="shared" si="74"/>
        <v>25.939568146944193</v>
      </c>
      <c r="AI142" s="12">
        <f>'Surv-rate CEA'!AC140*'Unit cost and utilities'!$H$5+'Surv-rate CEA'!AB140*'Unit cost and utilities'!$H$5+('Surv-rate CEA'!AA139-'Surv-rate CEA'!AA140)*'Unit cost and utilities'!$G$14</f>
        <v>2.9295161784292429</v>
      </c>
      <c r="AJ142" s="12">
        <f t="shared" si="75"/>
        <v>2.3246041765846965</v>
      </c>
      <c r="AK142" s="12">
        <f>AI142-'Surv-rate CEA'!AB140*'Unit cost and utilities'!$H$5-('Surv-rate CEA'!AA139-'Surv-rate CEA'!AA140)*'Unit cost and utilities'!$G$14</f>
        <v>3.2399613302369623E-5</v>
      </c>
      <c r="AL142" s="12">
        <f t="shared" si="76"/>
        <v>2.570945911034389E-5</v>
      </c>
      <c r="AM142" s="12">
        <f>'Surv-rate CEA'!AF140*'Unit cost and utilities'!$H$9+'Surv-rate CEA'!AE140*'Unit cost and utilities'!$H$9+('Surv-rate CEA'!AD139-'Surv-rate CEA'!AD140)*'Unit cost and utilities'!G149</f>
        <v>26.021845431803243</v>
      </c>
      <c r="AN142" s="12">
        <f t="shared" si="77"/>
        <v>20.648628267909139</v>
      </c>
      <c r="AO142" s="12">
        <f>AM142-'Surv-rate CEA'!AE140*'Unit cost and utilities'!$H$9-('Surv-rate CEA'!AD139-'Surv-rate CEA'!AD140)*'Unit cost and utilities'!G149</f>
        <v>26.021845431803243</v>
      </c>
      <c r="AP142" s="12">
        <f t="shared" si="78"/>
        <v>20.648628267909139</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0.19824498131530127</v>
      </c>
      <c r="AV142" s="12">
        <f t="shared" si="81"/>
        <v>0.15730963185859573</v>
      </c>
      <c r="AW142" s="12">
        <f>AU142-'Surv-rate CEA'!AK140*'Unit cost and utilities'!$H$8-('Surv-rate CEA'!AJ139-'Surv-rate CEA'!AJ140)*'Unit cost and utilities'!$G$14</f>
        <v>0.19824498131529866</v>
      </c>
      <c r="AX142" s="12">
        <f t="shared" si="82"/>
        <v>0.15730963185859367</v>
      </c>
      <c r="AY142" s="12">
        <f>'Surv-rate CEA'!AO140*'Unit cost and utilities'!$H$5+'Surv-rate CEA'!AN140*'Unit cost and utilities'!$H$5+('Surv-rate CEA'!AM139-'Surv-rate CEA'!AM140)*'Unit cost and utilities'!$G$14</f>
        <v>2.9295161784292429</v>
      </c>
      <c r="AZ142" s="12">
        <f t="shared" si="83"/>
        <v>2.3246041765846965</v>
      </c>
      <c r="BA142" s="12">
        <f>AY142-'Surv-rate CEA'!AN140*'Unit cost and utilities'!$H$5-('Surv-rate CEA'!AM139-'Surv-rate CEA'!AM140)*'Unit cost and utilities'!$G$14</f>
        <v>3.2399613302369623E-5</v>
      </c>
      <c r="BB142" s="12">
        <f t="shared" si="84"/>
        <v>2.570945911034389E-5</v>
      </c>
    </row>
    <row r="143" spans="1:54">
      <c r="A143" s="12">
        <v>138</v>
      </c>
      <c r="B143" s="12">
        <f t="shared" si="85"/>
        <v>7.882191780821918</v>
      </c>
      <c r="C143" s="12">
        <f>'Surv-rate CEA'!D141*'Unit cost and utilities'!$H$7+'Surv-rate CEA'!E141*'Unit cost and utilities'!$H$7+'Unit cost and utilities'!$G$14*('Surv-rate CEA'!C140-'Surv-rate CEA'!C141)</f>
        <v>142.63491936902807</v>
      </c>
      <c r="D143" s="12">
        <f t="shared" si="59"/>
        <v>112.99010022930662</v>
      </c>
      <c r="E143" s="12">
        <f>C143-'Surv-rate CEA'!E141*'Unit cost and utilities'!$H$7-'Unit cost and utilities'!$G$14*('Surv-rate CEA'!C140-'Surv-rate CEA'!C141)</f>
        <v>142.62803324085073</v>
      </c>
      <c r="F143" s="12">
        <f t="shared" si="60"/>
        <v>112.9846452936121</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33.934585735250671</v>
      </c>
      <c r="L143" s="12">
        <f t="shared" si="63"/>
        <v>26.881721954396468</v>
      </c>
      <c r="M143" s="12">
        <f>K143-'Surv-rate CEA'!J141*'Unit cost and utilities'!$H$10-('Surv-rate CEA'!I140-'Surv-rate CEA'!I141)*'Unit cost and utilities'!$G$14</f>
        <v>32.213463949581026</v>
      </c>
      <c r="N143" s="12">
        <f t="shared" si="64"/>
        <v>25.518313022488847</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33.934585735250671</v>
      </c>
      <c r="T143" s="12">
        <f t="shared" si="67"/>
        <v>26.881721954396468</v>
      </c>
      <c r="U143" s="12">
        <f>S143-'Surv-rate CEA'!P141*'Unit cost and utilities'!$H$11-('Surv-rate CEA'!O140-'Surv-rate CEA'!O141)*'Unit cost and utilities'!$G$14</f>
        <v>32.213463949581026</v>
      </c>
      <c r="V143" s="12">
        <f t="shared" si="68"/>
        <v>25.518313022488847</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1.2914983458494134</v>
      </c>
      <c r="AB143" s="12">
        <f t="shared" si="71"/>
        <v>1.0230771552228717</v>
      </c>
      <c r="AC143" s="12">
        <f>AA143-'Surv-rate CEA'!V141*'Unit cost and utilities'!$H$6-('Surv-rate CEA'!U140-'Surv-rate CEA'!U141)*'Unit cost and utilities'!$G$14</f>
        <v>1.255738054414804</v>
      </c>
      <c r="AD143" s="12">
        <f t="shared" si="72"/>
        <v>0.99474917683370945</v>
      </c>
      <c r="AE143" s="12">
        <f>'Surv-rate CEA'!Z141*'Unit cost and utilities'!$H$12+'Surv-rate CEA'!Y141*'Unit cost and utilities'!$H$12+('Surv-rate CEA'!X140-'Surv-rate CEA'!X141)*'Unit cost and utilities'!$G$14</f>
        <v>33.934585735250671</v>
      </c>
      <c r="AF143" s="12">
        <f t="shared" si="73"/>
        <v>26.881721954396468</v>
      </c>
      <c r="AG143" s="12">
        <f>AE143-'Surv-rate CEA'!Y141*'Unit cost and utilities'!$H$12-('Surv-rate CEA'!X140-'Surv-rate CEA'!X141)*'Unit cost and utilities'!$G$14</f>
        <v>32.213463949581026</v>
      </c>
      <c r="AH143" s="12">
        <f t="shared" si="74"/>
        <v>25.518313022488847</v>
      </c>
      <c r="AI143" s="12">
        <f>'Surv-rate CEA'!AC141*'Unit cost and utilities'!$H$5+'Surv-rate CEA'!AB141*'Unit cost and utilities'!$H$5+('Surv-rate CEA'!AA140-'Surv-rate CEA'!AA141)*'Unit cost and utilities'!$G$14</f>
        <v>2.768773173980799</v>
      </c>
      <c r="AJ143" s="12">
        <f t="shared" si="75"/>
        <v>2.1933195589427115</v>
      </c>
      <c r="AK143" s="12">
        <f>AI143-'Surv-rate CEA'!AB141*'Unit cost and utilities'!$H$5-('Surv-rate CEA'!AA140-'Surv-rate CEA'!AA141)*'Unit cost and utilities'!$G$14</f>
        <v>2.8939599030108898E-5</v>
      </c>
      <c r="AL143" s="12">
        <f t="shared" si="76"/>
        <v>2.2924878490294689E-5</v>
      </c>
      <c r="AM143" s="12">
        <f>'Surv-rate CEA'!AF141*'Unit cost and utilities'!$H$9+'Surv-rate CEA'!AE141*'Unit cost and utilities'!$H$9+('Surv-rate CEA'!AD140-'Surv-rate CEA'!AD141)*'Unit cost and utilities'!G150</f>
        <v>25.566795742044459</v>
      </c>
      <c r="AN143" s="12">
        <f t="shared" si="77"/>
        <v>20.253068646968995</v>
      </c>
      <c r="AO143" s="12">
        <f>AM143-'Surv-rate CEA'!AE141*'Unit cost and utilities'!$H$9-('Surv-rate CEA'!AD140-'Surv-rate CEA'!AD141)*'Unit cost and utilities'!G150</f>
        <v>25.566795742044459</v>
      </c>
      <c r="AP143" s="12">
        <f t="shared" si="78"/>
        <v>20.253068646968995</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0.18836453381705123</v>
      </c>
      <c r="AV143" s="12">
        <f t="shared" si="81"/>
        <v>0.14921540706711911</v>
      </c>
      <c r="AW143" s="12">
        <f>AU143-'Surv-rate CEA'!AK141*'Unit cost and utilities'!$H$8-('Surv-rate CEA'!AJ140-'Surv-rate CEA'!AJ141)*'Unit cost and utilities'!$G$14</f>
        <v>0.18836453381704996</v>
      </c>
      <c r="AX143" s="12">
        <f t="shared" si="82"/>
        <v>0.14921540706711808</v>
      </c>
      <c r="AY143" s="12">
        <f>'Surv-rate CEA'!AO141*'Unit cost and utilities'!$H$5+'Surv-rate CEA'!AN141*'Unit cost and utilities'!$H$5+('Surv-rate CEA'!AM140-'Surv-rate CEA'!AM141)*'Unit cost and utilities'!$G$14</f>
        <v>2.768773173980799</v>
      </c>
      <c r="AZ143" s="12">
        <f t="shared" si="83"/>
        <v>2.1933195589427115</v>
      </c>
      <c r="BA143" s="12">
        <f>AY143-'Surv-rate CEA'!AN141*'Unit cost and utilities'!$H$5-('Surv-rate CEA'!AM140-'Surv-rate CEA'!AM141)*'Unit cost and utilities'!$G$14</f>
        <v>2.8939599030108898E-5</v>
      </c>
      <c r="BB143" s="12">
        <f t="shared" si="84"/>
        <v>2.2924878490294689E-5</v>
      </c>
    </row>
    <row r="144" spans="1:54">
      <c r="A144" s="12">
        <v>139</v>
      </c>
      <c r="B144" s="12">
        <f t="shared" si="85"/>
        <v>7.9397260273972599</v>
      </c>
      <c r="C144" s="12">
        <f>'Surv-rate CEA'!D142*'Unit cost and utilities'!$H$7+'Surv-rate CEA'!E142*'Unit cost and utilities'!$H$7+'Unit cost and utilities'!$G$14*('Surv-rate CEA'!C141-'Surv-rate CEA'!C142)</f>
        <v>141.71720460802109</v>
      </c>
      <c r="D144" s="12">
        <f t="shared" si="59"/>
        <v>112.07236329992617</v>
      </c>
      <c r="E144" s="12">
        <f>C144-'Surv-rate CEA'!E142*'Unit cost and utilities'!$H$7-'Unit cost and utilities'!$G$14*('Surv-rate CEA'!C141-'Surv-rate CEA'!C142)</f>
        <v>141.71121296583348</v>
      </c>
      <c r="F144" s="12">
        <f t="shared" si="60"/>
        <v>112.0676250079039</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33.399680369487037</v>
      </c>
      <c r="L144" s="12">
        <f t="shared" si="63"/>
        <v>26.413032368398142</v>
      </c>
      <c r="M144" s="12">
        <f>K144-'Surv-rate CEA'!J142*'Unit cost and utilities'!$H$10-('Surv-rate CEA'!I141-'Surv-rate CEA'!I142)*'Unit cost and utilities'!$G$14</f>
        <v>31.746670844549758</v>
      </c>
      <c r="N144" s="12">
        <f t="shared" si="64"/>
        <v>25.10580446668067</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33.399680369487037</v>
      </c>
      <c r="T144" s="12">
        <f t="shared" si="67"/>
        <v>26.413032368398142</v>
      </c>
      <c r="U144" s="12">
        <f>S144-'Surv-rate CEA'!P142*'Unit cost and utilities'!$H$11-('Surv-rate CEA'!O141-'Surv-rate CEA'!O142)*'Unit cost and utilities'!$G$14</f>
        <v>31.746670844549758</v>
      </c>
      <c r="V144" s="12">
        <f t="shared" si="68"/>
        <v>25.10580446668067</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1.2387901649926141</v>
      </c>
      <c r="AB144" s="12">
        <f t="shared" si="71"/>
        <v>0.97965622316240508</v>
      </c>
      <c r="AC144" s="12">
        <f>AA144-'Surv-rate CEA'!V142*'Unit cost and utilities'!$H$6-('Surv-rate CEA'!U141-'Surv-rate CEA'!U142)*'Unit cost and utilities'!$G$14</f>
        <v>1.2067452706787423</v>
      </c>
      <c r="AD144" s="12">
        <f t="shared" si="72"/>
        <v>0.95431457853015755</v>
      </c>
      <c r="AE144" s="12">
        <f>'Surv-rate CEA'!Z142*'Unit cost and utilities'!$H$12+'Surv-rate CEA'!Y142*'Unit cost and utilities'!$H$12+('Surv-rate CEA'!X141-'Surv-rate CEA'!X142)*'Unit cost and utilities'!$G$14</f>
        <v>33.399680369487037</v>
      </c>
      <c r="AF144" s="12">
        <f t="shared" si="73"/>
        <v>26.413032368398142</v>
      </c>
      <c r="AG144" s="12">
        <f>AE144-'Surv-rate CEA'!Y142*'Unit cost and utilities'!$H$12-('Surv-rate CEA'!X141-'Surv-rate CEA'!X142)*'Unit cost and utilities'!$G$14</f>
        <v>31.746670844549758</v>
      </c>
      <c r="AH144" s="12">
        <f t="shared" si="74"/>
        <v>25.10580446668067</v>
      </c>
      <c r="AI144" s="12">
        <f>'Surv-rate CEA'!AC142*'Unit cost and utilities'!$H$5+'Surv-rate CEA'!AB142*'Unit cost and utilities'!$H$5+('Surv-rate CEA'!AA141-'Surv-rate CEA'!AA142)*'Unit cost and utilities'!$G$14</f>
        <v>2.6168865741876752</v>
      </c>
      <c r="AJ144" s="12">
        <f t="shared" si="75"/>
        <v>2.0694781813418639</v>
      </c>
      <c r="AK144" s="12">
        <f>AI144-'Surv-rate CEA'!AB142*'Unit cost and utilities'!$H$5-('Surv-rate CEA'!AA141-'Surv-rate CEA'!AA142)*'Unit cost and utilities'!$G$14</f>
        <v>2.5859046267173724E-5</v>
      </c>
      <c r="AL144" s="12">
        <f t="shared" si="76"/>
        <v>2.0449771330588776E-5</v>
      </c>
      <c r="AM144" s="12">
        <f>'Surv-rate CEA'!AF142*'Unit cost and utilities'!$H$9+'Surv-rate CEA'!AE142*'Unit cost and utilities'!$H$9+('Surv-rate CEA'!AD141-'Surv-rate CEA'!AD142)*'Unit cost and utilities'!G151</f>
        <v>25.121839553284996</v>
      </c>
      <c r="AN144" s="12">
        <f t="shared" si="77"/>
        <v>19.866775787495726</v>
      </c>
      <c r="AO144" s="12">
        <f>AM144-'Surv-rate CEA'!AE142*'Unit cost and utilities'!$H$9-('Surv-rate CEA'!AD141-'Surv-rate CEA'!AD142)*'Unit cost and utilities'!G151</f>
        <v>25.121839553284996</v>
      </c>
      <c r="AP144" s="12">
        <f t="shared" si="78"/>
        <v>19.866775787495726</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0.17901113857535325</v>
      </c>
      <c r="AV144" s="12">
        <f t="shared" si="81"/>
        <v>0.14156503730539227</v>
      </c>
      <c r="AW144" s="12">
        <f>AU144-'Surv-rate CEA'!AK142*'Unit cost and utilities'!$H$8-('Surv-rate CEA'!AJ141-'Surv-rate CEA'!AJ142)*'Unit cost and utilities'!$G$14</f>
        <v>0.17901113857535261</v>
      </c>
      <c r="AX144" s="12">
        <f t="shared" si="82"/>
        <v>0.14156503730539177</v>
      </c>
      <c r="AY144" s="12">
        <f>'Surv-rate CEA'!AO142*'Unit cost and utilities'!$H$5+'Surv-rate CEA'!AN142*'Unit cost and utilities'!$H$5+('Surv-rate CEA'!AM141-'Surv-rate CEA'!AM142)*'Unit cost and utilities'!$G$14</f>
        <v>2.6168865741876752</v>
      </c>
      <c r="AZ144" s="12">
        <f t="shared" si="83"/>
        <v>2.0694781813418639</v>
      </c>
      <c r="BA144" s="12">
        <f>AY144-'Surv-rate CEA'!AN142*'Unit cost and utilities'!$H$5-('Surv-rate CEA'!AM141-'Surv-rate CEA'!AM142)*'Unit cost and utilities'!$G$14</f>
        <v>2.5859046267173724E-5</v>
      </c>
      <c r="BB144" s="12">
        <f t="shared" si="84"/>
        <v>2.0449771330588776E-5</v>
      </c>
    </row>
    <row r="145" spans="1:54">
      <c r="A145" s="12">
        <v>140</v>
      </c>
      <c r="B145" s="12">
        <f t="shared" si="85"/>
        <v>7.9972602739726026</v>
      </c>
      <c r="C145" s="12">
        <f>'Surv-rate CEA'!D143*'Unit cost and utilities'!$H$7+'Surv-rate CEA'!E143*'Unit cost and utilities'!$H$7+'Unit cost and utilities'!$G$14*('Surv-rate CEA'!C142-'Surv-rate CEA'!C143)</f>
        <v>140.81060934720449</v>
      </c>
      <c r="D145" s="12">
        <f t="shared" si="59"/>
        <v>111.1661975179165</v>
      </c>
      <c r="E145" s="12">
        <f>C145-'Surv-rate CEA'!E143*'Unit cost and utilities'!$H$7-'Unit cost and utilities'!$G$14*('Surv-rate CEA'!C142-'Surv-rate CEA'!C143)</f>
        <v>140.80539953514258</v>
      </c>
      <c r="F145" s="12">
        <f t="shared" si="60"/>
        <v>111.16208451109557</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32.876615589655401</v>
      </c>
      <c r="L145" s="12">
        <f t="shared" si="63"/>
        <v>25.955205785300461</v>
      </c>
      <c r="M145" s="12">
        <f>K145-'Surv-rate CEA'!J143*'Unit cost and utilities'!$H$10-('Surv-rate CEA'!I142-'Surv-rate CEA'!I143)*'Unit cost and utilities'!$G$14</f>
        <v>31.288988956930645</v>
      </c>
      <c r="N145" s="12">
        <f t="shared" si="64"/>
        <v>24.701817161698933</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32.876615589655401</v>
      </c>
      <c r="T145" s="12">
        <f t="shared" si="67"/>
        <v>25.955205785300461</v>
      </c>
      <c r="U145" s="12">
        <f>S145-'Surv-rate CEA'!P143*'Unit cost and utilities'!$H$11-('Surv-rate CEA'!O142-'Surv-rate CEA'!O143)*'Unit cost and utilities'!$G$14</f>
        <v>31.288988956930645</v>
      </c>
      <c r="V145" s="12">
        <f t="shared" si="68"/>
        <v>24.701817161698933</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1.1885390665394027</v>
      </c>
      <c r="AB145" s="12">
        <f t="shared" si="71"/>
        <v>0.93831969935511417</v>
      </c>
      <c r="AC145" s="12">
        <f>AA145-'Surv-rate CEA'!V143*'Unit cost and utilities'!$H$6-('Surv-rate CEA'!U142-'Surv-rate CEA'!U143)*'Unit cost and utilities'!$G$14</f>
        <v>1.1598361530529615</v>
      </c>
      <c r="AD145" s="12">
        <f t="shared" si="72"/>
        <v>0.91565951938170265</v>
      </c>
      <c r="AE145" s="12">
        <f>'Surv-rate CEA'!Z143*'Unit cost and utilities'!$H$12+'Surv-rate CEA'!Y143*'Unit cost and utilities'!$H$12+('Surv-rate CEA'!X142-'Surv-rate CEA'!X143)*'Unit cost and utilities'!$G$14</f>
        <v>32.876615589655401</v>
      </c>
      <c r="AF145" s="12">
        <f t="shared" si="73"/>
        <v>25.955205785300461</v>
      </c>
      <c r="AG145" s="12">
        <f>AE145-'Surv-rate CEA'!Y143*'Unit cost and utilities'!$H$12-('Surv-rate CEA'!X142-'Surv-rate CEA'!X143)*'Unit cost and utilities'!$G$14</f>
        <v>31.288988956930645</v>
      </c>
      <c r="AH145" s="12">
        <f t="shared" si="74"/>
        <v>24.701817161698933</v>
      </c>
      <c r="AI145" s="12">
        <f>'Surv-rate CEA'!AC143*'Unit cost and utilities'!$H$5+'Surv-rate CEA'!AB143*'Unit cost and utilities'!$H$5+('Surv-rate CEA'!AA142-'Surv-rate CEA'!AA143)*'Unit cost and utilities'!$G$14</f>
        <v>2.4733665999779051</v>
      </c>
      <c r="AJ145" s="12">
        <f t="shared" si="75"/>
        <v>1.9526565594882859</v>
      </c>
      <c r="AK145" s="12">
        <f>AI145-'Surv-rate CEA'!AB143*'Unit cost and utilities'!$H$5-('Surv-rate CEA'!AA142-'Surv-rate CEA'!AA143)*'Unit cost and utilities'!$G$14</f>
        <v>2.3115251133631887E-5</v>
      </c>
      <c r="AL145" s="12">
        <f t="shared" si="76"/>
        <v>1.8248870487176687E-5</v>
      </c>
      <c r="AM145" s="12">
        <f>'Surv-rate CEA'!AF143*'Unit cost and utilities'!$H$9+'Surv-rate CEA'!AE143*'Unit cost and utilities'!$H$9+('Surv-rate CEA'!AD142-'Surv-rate CEA'!AD143)*'Unit cost and utilities'!G152</f>
        <v>24.686703444190876</v>
      </c>
      <c r="AN145" s="12">
        <f t="shared" si="77"/>
        <v>19.489489917455824</v>
      </c>
      <c r="AO145" s="12">
        <f>AM145-'Surv-rate CEA'!AE143*'Unit cost and utilities'!$H$9-('Surv-rate CEA'!AD142-'Surv-rate CEA'!AD143)*'Unit cost and utilities'!G152</f>
        <v>24.686703444190876</v>
      </c>
      <c r="AP145" s="12">
        <f t="shared" si="78"/>
        <v>19.489489917455824</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0.17015482646719543</v>
      </c>
      <c r="AV145" s="12">
        <f t="shared" si="81"/>
        <v>0.13433266950104694</v>
      </c>
      <c r="AW145" s="12">
        <f>AU145-'Surv-rate CEA'!AK143*'Unit cost and utilities'!$H$8-('Surv-rate CEA'!AJ142-'Surv-rate CEA'!AJ143)*'Unit cost and utilities'!$G$14</f>
        <v>0.17015482646719512</v>
      </c>
      <c r="AX145" s="12">
        <f t="shared" si="82"/>
        <v>0.13433266950104672</v>
      </c>
      <c r="AY145" s="12">
        <f>'Surv-rate CEA'!AO143*'Unit cost and utilities'!$H$5+'Surv-rate CEA'!AN143*'Unit cost and utilities'!$H$5+('Surv-rate CEA'!AM142-'Surv-rate CEA'!AM143)*'Unit cost and utilities'!$G$14</f>
        <v>2.4733665999779051</v>
      </c>
      <c r="AZ145" s="12">
        <f t="shared" si="83"/>
        <v>1.9526565594882859</v>
      </c>
      <c r="BA145" s="12">
        <f>AY145-'Surv-rate CEA'!AN143*'Unit cost and utilities'!$H$5-('Surv-rate CEA'!AM142-'Surv-rate CEA'!AM143)*'Unit cost and utilities'!$G$14</f>
        <v>2.3115251133631887E-5</v>
      </c>
      <c r="BB145" s="12">
        <f t="shared" si="84"/>
        <v>1.8248870487176687E-5</v>
      </c>
    </row>
    <row r="146" spans="1:54">
      <c r="A146" s="12">
        <v>141</v>
      </c>
      <c r="B146" s="12">
        <f t="shared" si="85"/>
        <v>8.0547945205479454</v>
      </c>
      <c r="C146" s="12">
        <f>'Surv-rate CEA'!D144*'Unit cost and utilities'!$H$7+'Surv-rate CEA'!E144*'Unit cost and utilities'!$H$7+'Unit cost and utilities'!$G$14*('Surv-rate CEA'!C143-'Surv-rate CEA'!C144)</f>
        <v>139.91491883409688</v>
      </c>
      <c r="D146" s="12">
        <f t="shared" si="59"/>
        <v>110.27138203996391</v>
      </c>
      <c r="E146" s="12">
        <f>C146-'Surv-rate CEA'!E144*'Unit cost and utilities'!$H$7-'Unit cost and utilities'!$G$14*('Surv-rate CEA'!C143-'Surv-rate CEA'!C144)</f>
        <v>139.91039189574815</v>
      </c>
      <c r="F146" s="12">
        <f t="shared" si="60"/>
        <v>110.26781421637308</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32.365054377346098</v>
      </c>
      <c r="L146" s="12">
        <f t="shared" si="63"/>
        <v>25.507925142853296</v>
      </c>
      <c r="M146" s="12">
        <f>K146-'Surv-rate CEA'!J144*'Unit cost and utilities'!$H$10-('Surv-rate CEA'!I143-'Surv-rate CEA'!I144)*'Unit cost and utilities'!$G$14</f>
        <v>30.840192019105658</v>
      </c>
      <c r="N146" s="12">
        <f t="shared" si="64"/>
        <v>24.306132788863703</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32.365054377346098</v>
      </c>
      <c r="T146" s="12">
        <f t="shared" si="67"/>
        <v>25.507925142853296</v>
      </c>
      <c r="U146" s="12">
        <f>S146-'Surv-rate CEA'!P144*'Unit cost and utilities'!$H$11-('Surv-rate CEA'!O143-'Surv-rate CEA'!O144)*'Unit cost and utilities'!$G$14</f>
        <v>30.840192019105658</v>
      </c>
      <c r="V146" s="12">
        <f t="shared" si="68"/>
        <v>24.306132788863703</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1.1406129282260669</v>
      </c>
      <c r="AB146" s="12">
        <f t="shared" si="71"/>
        <v>0.89895319967470866</v>
      </c>
      <c r="AC146" s="12">
        <f>AA146-'Surv-rate CEA'!V144*'Unit cost and utilities'!$H$6-('Surv-rate CEA'!U143-'Surv-rate CEA'!U144)*'Unit cost and utilities'!$G$14</f>
        <v>1.1149146950375526</v>
      </c>
      <c r="AD146" s="12">
        <f t="shared" si="72"/>
        <v>0.87869960761107124</v>
      </c>
      <c r="AE146" s="12">
        <f>'Surv-rate CEA'!Z144*'Unit cost and utilities'!$H$12+'Surv-rate CEA'!Y144*'Unit cost and utilities'!$H$12+('Surv-rate CEA'!X143-'Surv-rate CEA'!X144)*'Unit cost and utilities'!$G$14</f>
        <v>32.365054377346098</v>
      </c>
      <c r="AF146" s="12">
        <f t="shared" si="73"/>
        <v>25.507925142853296</v>
      </c>
      <c r="AG146" s="12">
        <f>AE146-'Surv-rate CEA'!Y144*'Unit cost and utilities'!$H$12-('Surv-rate CEA'!X143-'Surv-rate CEA'!X144)*'Unit cost and utilities'!$G$14</f>
        <v>30.840192019105658</v>
      </c>
      <c r="AH146" s="12">
        <f t="shared" si="74"/>
        <v>24.306132788863703</v>
      </c>
      <c r="AI146" s="12">
        <f>'Surv-rate CEA'!AC144*'Unit cost and utilities'!$H$5+'Surv-rate CEA'!AB144*'Unit cost and utilities'!$H$5+('Surv-rate CEA'!AA143-'Surv-rate CEA'!AA144)*'Unit cost and utilities'!$G$14</f>
        <v>2.3377506427504824</v>
      </c>
      <c r="AJ146" s="12">
        <f t="shared" si="75"/>
        <v>1.8424553749452459</v>
      </c>
      <c r="AK146" s="12">
        <f>AI146-'Surv-rate CEA'!AB144*'Unit cost and utilities'!$H$5-('Surv-rate CEA'!AA143-'Surv-rate CEA'!AA144)*'Unit cost and utilities'!$G$14</f>
        <v>2.0670437452074975E-5</v>
      </c>
      <c r="AL146" s="12">
        <f t="shared" si="76"/>
        <v>1.6291026891232876E-5</v>
      </c>
      <c r="AM146" s="12">
        <f>'Surv-rate CEA'!AF144*'Unit cost and utilities'!$H$9+'Surv-rate CEA'!AE144*'Unit cost and utilities'!$H$9+('Surv-rate CEA'!AD143-'Surv-rate CEA'!AD144)*'Unit cost and utilities'!G153</f>
        <v>24.261122781680012</v>
      </c>
      <c r="AN146" s="12">
        <f t="shared" si="77"/>
        <v>19.12095980378858</v>
      </c>
      <c r="AO146" s="12">
        <f>AM146-'Surv-rate CEA'!AE144*'Unit cost and utilities'!$H$9-('Surv-rate CEA'!AD143-'Surv-rate CEA'!AD144)*'Unit cost and utilities'!G153</f>
        <v>24.261122781680012</v>
      </c>
      <c r="AP146" s="12">
        <f t="shared" si="78"/>
        <v>19.12095980378858</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0.16176743808621027</v>
      </c>
      <c r="AV146" s="12">
        <f t="shared" si="81"/>
        <v>0.12749404506307407</v>
      </c>
      <c r="AW146" s="12">
        <f>AU146-'Surv-rate CEA'!AK144*'Unit cost and utilities'!$H$8-('Surv-rate CEA'!AJ143-'Surv-rate CEA'!AJ144)*'Unit cost and utilities'!$G$14</f>
        <v>0.16176743808621014</v>
      </c>
      <c r="AX146" s="12">
        <f t="shared" si="82"/>
        <v>0.12749404506307396</v>
      </c>
      <c r="AY146" s="12">
        <f>'Surv-rate CEA'!AO144*'Unit cost and utilities'!$H$5+'Surv-rate CEA'!AN144*'Unit cost and utilities'!$H$5+('Surv-rate CEA'!AM143-'Surv-rate CEA'!AM144)*'Unit cost and utilities'!$G$14</f>
        <v>2.3377506427504824</v>
      </c>
      <c r="AZ146" s="12">
        <f t="shared" si="83"/>
        <v>1.8424553749452459</v>
      </c>
      <c r="BA146" s="12">
        <f>AY146-'Surv-rate CEA'!AN144*'Unit cost and utilities'!$H$5-('Surv-rate CEA'!AM143-'Surv-rate CEA'!AM144)*'Unit cost and utilities'!$G$14</f>
        <v>2.0670437452074975E-5</v>
      </c>
      <c r="BB146" s="12">
        <f t="shared" si="84"/>
        <v>1.6291026891232876E-5</v>
      </c>
    </row>
    <row r="147" spans="1:54">
      <c r="A147" s="12">
        <v>142</v>
      </c>
      <c r="B147" s="12">
        <f t="shared" si="85"/>
        <v>8.1123287671232873</v>
      </c>
      <c r="C147" s="12">
        <f>'Surv-rate CEA'!D145*'Unit cost and utilities'!$H$7+'Surv-rate CEA'!E145*'Unit cost and utilities'!$H$7+'Unit cost and utilities'!$G$14*('Surv-rate CEA'!C144-'Surv-rate CEA'!C145)</f>
        <v>139.02992490354359</v>
      </c>
      <c r="D147" s="12">
        <f t="shared" si="59"/>
        <v>109.38770252325352</v>
      </c>
      <c r="E147" s="12">
        <f>C147-'Surv-rate CEA'!E145*'Unit cost and utilities'!$H$7-'Unit cost and utilities'!$G$14*('Surv-rate CEA'!C144-'Surv-rate CEA'!C145)</f>
        <v>139.02599398227488</v>
      </c>
      <c r="F147" s="12">
        <f t="shared" si="60"/>
        <v>109.38460970387179</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31.864671125835972</v>
      </c>
      <c r="L147" s="12">
        <f t="shared" si="63"/>
        <v>25.070884333228971</v>
      </c>
      <c r="M147" s="12">
        <f>K147-'Surv-rate CEA'!J145*'Unit cost and utilities'!$H$10-('Surv-rate CEA'!I144-'Surv-rate CEA'!I145)*'Unit cost and utilities'!$G$14</f>
        <v>30.400060625718822</v>
      </c>
      <c r="N147" s="12">
        <f t="shared" si="64"/>
        <v>23.918539772801427</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31.864671125835972</v>
      </c>
      <c r="T147" s="12">
        <f t="shared" si="67"/>
        <v>25.070884333228971</v>
      </c>
      <c r="U147" s="12">
        <f>S147-'Surv-rate CEA'!P145*'Unit cost and utilities'!$H$11-('Surv-rate CEA'!O144-'Surv-rate CEA'!O145)*'Unit cost and utilities'!$G$14</f>
        <v>30.400060625718822</v>
      </c>
      <c r="V147" s="12">
        <f t="shared" si="68"/>
        <v>23.918539772801427</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1.0948877306535112</v>
      </c>
      <c r="AB147" s="12">
        <f t="shared" si="71"/>
        <v>0.86144945744722745</v>
      </c>
      <c r="AC147" s="12">
        <f>AA147-'Surv-rate CEA'!V145*'Unit cost and utilities'!$H$6-('Surv-rate CEA'!U144-'Surv-rate CEA'!U145)*'Unit cost and utilities'!$G$14</f>
        <v>1.0718896556757862</v>
      </c>
      <c r="AD147" s="12">
        <f t="shared" si="72"/>
        <v>0.84335474448513525</v>
      </c>
      <c r="AE147" s="12">
        <f>'Surv-rate CEA'!Z145*'Unit cost and utilities'!$H$12+'Surv-rate CEA'!Y145*'Unit cost and utilities'!$H$12+('Surv-rate CEA'!X144-'Surv-rate CEA'!X145)*'Unit cost and utilities'!$G$14</f>
        <v>31.864671125835972</v>
      </c>
      <c r="AF147" s="12">
        <f t="shared" si="73"/>
        <v>25.070884333228971</v>
      </c>
      <c r="AG147" s="12">
        <f>AE147-'Surv-rate CEA'!Y145*'Unit cost and utilities'!$H$12-('Surv-rate CEA'!X144-'Surv-rate CEA'!X145)*'Unit cost and utilities'!$G$14</f>
        <v>30.400060625718822</v>
      </c>
      <c r="AH147" s="12">
        <f t="shared" si="74"/>
        <v>23.918539772801427</v>
      </c>
      <c r="AI147" s="12">
        <f>'Surv-rate CEA'!AC145*'Unit cost and utilities'!$H$5+'Surv-rate CEA'!AB145*'Unit cost and utilities'!$H$5+('Surv-rate CEA'!AA144-'Surv-rate CEA'!AA145)*'Unit cost and utilities'!$G$14</f>
        <v>2.2096017537882391</v>
      </c>
      <c r="AJ147" s="12">
        <f t="shared" si="75"/>
        <v>1.738498093169053</v>
      </c>
      <c r="AK147" s="12">
        <f>AI147-'Surv-rate CEA'!AB145*'Unit cost and utilities'!$H$5-('Surv-rate CEA'!AA144-'Surv-rate CEA'!AA145)*'Unit cost and utilities'!$G$14</f>
        <v>1.8491174142487576E-5</v>
      </c>
      <c r="AL147" s="12">
        <f t="shared" si="76"/>
        <v>1.4548717175870056E-5</v>
      </c>
      <c r="AM147" s="12">
        <f>'Surv-rate CEA'!AF145*'Unit cost and utilities'!$H$9+'Surv-rate CEA'!AE145*'Unit cost and utilities'!$H$9+('Surv-rate CEA'!AD144-'Surv-rate CEA'!AD145)*'Unit cost and utilities'!G154</f>
        <v>23.844841393206561</v>
      </c>
      <c r="AN147" s="12">
        <f t="shared" si="77"/>
        <v>18.760942429076721</v>
      </c>
      <c r="AO147" s="12">
        <f>AM147-'Surv-rate CEA'!AE145*'Unit cost and utilities'!$H$9-('Surv-rate CEA'!AD144-'Surv-rate CEA'!AD145)*'Unit cost and utilities'!G154</f>
        <v>23.844841393206561</v>
      </c>
      <c r="AP147" s="12">
        <f t="shared" si="78"/>
        <v>18.760942429076721</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0.15382250809152948</v>
      </c>
      <c r="AV147" s="12">
        <f t="shared" si="81"/>
        <v>0.12102639606667957</v>
      </c>
      <c r="AW147" s="12">
        <f>AU147-'Surv-rate CEA'!AK145*'Unit cost and utilities'!$H$8-('Surv-rate CEA'!AJ144-'Surv-rate CEA'!AJ145)*'Unit cost and utilities'!$G$14</f>
        <v>0.15382250809152939</v>
      </c>
      <c r="AX147" s="12">
        <f t="shared" si="82"/>
        <v>0.1210263960666795</v>
      </c>
      <c r="AY147" s="12">
        <f>'Surv-rate CEA'!AO145*'Unit cost and utilities'!$H$5+'Surv-rate CEA'!AN145*'Unit cost and utilities'!$H$5+('Surv-rate CEA'!AM144-'Surv-rate CEA'!AM145)*'Unit cost and utilities'!$G$14</f>
        <v>2.2096017537882391</v>
      </c>
      <c r="AZ147" s="12">
        <f t="shared" si="83"/>
        <v>1.738498093169053</v>
      </c>
      <c r="BA147" s="12">
        <f>AY147-'Surv-rate CEA'!AN145*'Unit cost and utilities'!$H$5-('Surv-rate CEA'!AM144-'Surv-rate CEA'!AM145)*'Unit cost and utilities'!$G$14</f>
        <v>1.8491174142487576E-5</v>
      </c>
      <c r="BB147" s="12">
        <f t="shared" si="84"/>
        <v>1.4548717175870056E-5</v>
      </c>
    </row>
    <row r="148" spans="1:54">
      <c r="A148" s="12">
        <v>143</v>
      </c>
      <c r="B148" s="12">
        <f t="shared" si="85"/>
        <v>8.169863013698631</v>
      </c>
      <c r="C148" s="12">
        <f>'Surv-rate CEA'!D146*'Unit cost and utilities'!$H$7+'Surv-rate CEA'!E146*'Unit cost and utilities'!$H$7+'Unit cost and utilities'!$G$14*('Surv-rate CEA'!C145-'Surv-rate CEA'!C146)</f>
        <v>138.15542564287148</v>
      </c>
      <c r="D148" s="12">
        <f t="shared" si="59"/>
        <v>108.51495081308063</v>
      </c>
      <c r="E148" s="12">
        <f>C148-'Surv-rate CEA'!E146*'Unit cost and utilities'!$H$7-'Unit cost and utilities'!$G$14*('Surv-rate CEA'!C145-'Surv-rate CEA'!C146)</f>
        <v>138.15201456016706</v>
      </c>
      <c r="F148" s="12">
        <f t="shared" si="60"/>
        <v>108.51227155911599</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31.375151204511862</v>
      </c>
      <c r="L148" s="12">
        <f t="shared" si="63"/>
        <v>24.643787776468304</v>
      </c>
      <c r="M148" s="12">
        <f>K148-'Surv-rate CEA'!J146*'Unit cost and utilities'!$H$10-('Surv-rate CEA'!I145-'Surv-rate CEA'!I146)*'Unit cost and utilities'!$G$14</f>
        <v>29.968381987115567</v>
      </c>
      <c r="N148" s="12">
        <f t="shared" si="64"/>
        <v>23.538833036393704</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31.375151204511862</v>
      </c>
      <c r="T148" s="12">
        <f t="shared" si="67"/>
        <v>24.643787776468304</v>
      </c>
      <c r="U148" s="12">
        <f>S148-'Surv-rate CEA'!P146*'Unit cost and utilities'!$H$11-('Surv-rate CEA'!O145-'Surv-rate CEA'!O146)*'Unit cost and utilities'!$G$14</f>
        <v>29.968381987115567</v>
      </c>
      <c r="V148" s="12">
        <f t="shared" si="68"/>
        <v>23.538833036393704</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1.0512470121719701</v>
      </c>
      <c r="AB148" s="12">
        <f t="shared" si="71"/>
        <v>0.82570783801950076</v>
      </c>
      <c r="AC148" s="12">
        <f>AA148-'Surv-rate CEA'!V146*'Unit cost and utilities'!$H$6-('Surv-rate CEA'!U145-'Surv-rate CEA'!U146)*'Unit cost and utilities'!$G$14</f>
        <v>1.0306743060213781</v>
      </c>
      <c r="AD148" s="12">
        <f t="shared" si="72"/>
        <v>0.809548891053536</v>
      </c>
      <c r="AE148" s="12">
        <f>'Surv-rate CEA'!Z146*'Unit cost and utilities'!$H$12+'Surv-rate CEA'!Y146*'Unit cost and utilities'!$H$12+('Surv-rate CEA'!X145-'Surv-rate CEA'!X146)*'Unit cost and utilities'!$G$14</f>
        <v>31.375151204511862</v>
      </c>
      <c r="AF148" s="12">
        <f t="shared" si="73"/>
        <v>24.643787776468304</v>
      </c>
      <c r="AG148" s="12">
        <f>AE148-'Surv-rate CEA'!Y146*'Unit cost and utilities'!$H$12-('Surv-rate CEA'!X145-'Surv-rate CEA'!X146)*'Unit cost and utilities'!$G$14</f>
        <v>29.968381987115567</v>
      </c>
      <c r="AH148" s="12">
        <f t="shared" si="74"/>
        <v>23.538833036393704</v>
      </c>
      <c r="AI148" s="12">
        <f>'Surv-rate CEA'!AC146*'Unit cost and utilities'!$H$5+'Surv-rate CEA'!AB146*'Unit cost and utilities'!$H$5+('Surv-rate CEA'!AA145-'Surv-rate CEA'!AA146)*'Unit cost and utilities'!$G$14</f>
        <v>2.088507217718234</v>
      </c>
      <c r="AJ148" s="12">
        <f t="shared" si="75"/>
        <v>1.6404296606439639</v>
      </c>
      <c r="AK148" s="12">
        <f>AI148-'Surv-rate CEA'!AB146*'Unit cost and utilities'!$H$5-('Surv-rate CEA'!AA145-'Surv-rate CEA'!AA146)*'Unit cost and utilities'!$G$14</f>
        <v>1.6547863138205443E-5</v>
      </c>
      <c r="AL148" s="12">
        <f t="shared" si="76"/>
        <v>1.2997611538947239E-5</v>
      </c>
      <c r="AM148" s="12">
        <f>'Surv-rate CEA'!AF146*'Unit cost and utilities'!$H$9+'Surv-rate CEA'!AE146*'Unit cost and utilities'!$H$9+('Surv-rate CEA'!AD145-'Surv-rate CEA'!AD146)*'Unit cost and utilities'!G155</f>
        <v>23.437611252972488</v>
      </c>
      <c r="AN148" s="12">
        <f t="shared" si="77"/>
        <v>18.409202682107221</v>
      </c>
      <c r="AO148" s="12">
        <f>AM148-'Surv-rate CEA'!AE146*'Unit cost and utilities'!$H$9-('Surv-rate CEA'!AD145-'Surv-rate CEA'!AD146)*'Unit cost and utilities'!G155</f>
        <v>23.437611252972488</v>
      </c>
      <c r="AP148" s="12">
        <f t="shared" si="78"/>
        <v>18.409202682107221</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0.1462951573527099</v>
      </c>
      <c r="AV148" s="12">
        <f t="shared" si="81"/>
        <v>0.11490834855344917</v>
      </c>
      <c r="AW148" s="12">
        <f>AU148-'Surv-rate CEA'!AK146*'Unit cost and utilities'!$H$8-('Surv-rate CEA'!AJ145-'Surv-rate CEA'!AJ146)*'Unit cost and utilities'!$G$14</f>
        <v>0.14629515735270987</v>
      </c>
      <c r="AX148" s="12">
        <f t="shared" si="82"/>
        <v>0.11490834855344914</v>
      </c>
      <c r="AY148" s="12">
        <f>'Surv-rate CEA'!AO146*'Unit cost and utilities'!$H$5+'Surv-rate CEA'!AN146*'Unit cost and utilities'!$H$5+('Surv-rate CEA'!AM145-'Surv-rate CEA'!AM146)*'Unit cost and utilities'!$G$14</f>
        <v>2.088507217718234</v>
      </c>
      <c r="AZ148" s="12">
        <f t="shared" si="83"/>
        <v>1.6404296606439639</v>
      </c>
      <c r="BA148" s="12">
        <f>AY148-'Surv-rate CEA'!AN146*'Unit cost and utilities'!$H$5-('Surv-rate CEA'!AM145-'Surv-rate CEA'!AM146)*'Unit cost and utilities'!$G$14</f>
        <v>1.6547863138205443E-5</v>
      </c>
      <c r="BB148" s="12">
        <f t="shared" si="84"/>
        <v>1.2997611538947239E-5</v>
      </c>
    </row>
    <row r="149" spans="1:54">
      <c r="A149" s="12">
        <v>144</v>
      </c>
      <c r="B149" s="12">
        <f t="shared" si="85"/>
        <v>8.2273972602739729</v>
      </c>
      <c r="C149" s="12">
        <f>'Surv-rate CEA'!D147*'Unit cost and utilities'!$H$7+'Surv-rate CEA'!E147*'Unit cost and utilities'!$H$7+'Unit cost and utilities'!$G$14*('Surv-rate CEA'!C146-'Surv-rate CEA'!C147)</f>
        <v>137.29122508168595</v>
      </c>
      <c r="D149" s="12">
        <f t="shared" si="59"/>
        <v>107.65292465270775</v>
      </c>
      <c r="E149" s="12">
        <f>C149-'Surv-rate CEA'!E147*'Unit cost and utilities'!$H$7-'Unit cost and utilities'!$G$14*('Surv-rate CEA'!C146-'Surv-rate CEA'!C147)</f>
        <v>137.28826707482585</v>
      </c>
      <c r="F149" s="12">
        <f t="shared" si="60"/>
        <v>107.65060521758403</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30.896190541478784</v>
      </c>
      <c r="L149" s="12">
        <f t="shared" si="63"/>
        <v>24.226350012089739</v>
      </c>
      <c r="M149" s="12">
        <f>K149-'Surv-rate CEA'!J147*'Unit cost and utilities'!$H$10-('Surv-rate CEA'!I146-'Surv-rate CEA'!I147)*'Unit cost and utilities'!$G$14</f>
        <v>29.544949693037385</v>
      </c>
      <c r="N149" s="12">
        <f t="shared" si="64"/>
        <v>23.166813765994085</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30.896190541478784</v>
      </c>
      <c r="T149" s="12">
        <f t="shared" si="67"/>
        <v>24.226350012089739</v>
      </c>
      <c r="U149" s="12">
        <f>S149-'Surv-rate CEA'!P147*'Unit cost and utilities'!$H$11-('Surv-rate CEA'!O146-'Surv-rate CEA'!O147)*'Unit cost and utilities'!$G$14</f>
        <v>29.544949693037385</v>
      </c>
      <c r="V149" s="12">
        <f t="shared" si="68"/>
        <v>23.166813765994085</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1.0095813618483935</v>
      </c>
      <c r="AB149" s="12">
        <f t="shared" si="71"/>
        <v>0.79163388784081301</v>
      </c>
      <c r="AC149" s="12">
        <f>AA149-'Surv-rate CEA'!V147*'Unit cost and utilities'!$H$6-('Surv-rate CEA'!U146-'Surv-rate CEA'!U147)*'Unit cost and utilities'!$G$14</f>
        <v>0.99118618999394081</v>
      </c>
      <c r="AD149" s="12">
        <f t="shared" si="72"/>
        <v>0.77720984836966134</v>
      </c>
      <c r="AE149" s="12">
        <f>'Surv-rate CEA'!Z147*'Unit cost and utilities'!$H$12+'Surv-rate CEA'!Y147*'Unit cost and utilities'!$H$12+('Surv-rate CEA'!X146-'Surv-rate CEA'!X147)*'Unit cost and utilities'!$G$14</f>
        <v>30.896190541478784</v>
      </c>
      <c r="AF149" s="12">
        <f t="shared" si="73"/>
        <v>24.226350012089739</v>
      </c>
      <c r="AG149" s="12">
        <f>AE149-'Surv-rate CEA'!Y147*'Unit cost and utilities'!$H$12-('Surv-rate CEA'!X146-'Surv-rate CEA'!X147)*'Unit cost and utilities'!$G$14</f>
        <v>29.544949693037385</v>
      </c>
      <c r="AH149" s="12">
        <f t="shared" si="74"/>
        <v>23.166813765994085</v>
      </c>
      <c r="AI149" s="12">
        <f>'Surv-rate CEA'!AC147*'Unit cost and utilities'!$H$5+'Surv-rate CEA'!AB147*'Unit cost and utilities'!$H$5+('Surv-rate CEA'!AA146-'Surv-rate CEA'!AA147)*'Unit cost and utilities'!$G$14</f>
        <v>1.9740772053507809</v>
      </c>
      <c r="AJ149" s="12">
        <f t="shared" si="75"/>
        <v>1.5479152765940618</v>
      </c>
      <c r="AK149" s="12">
        <f>AI149-'Surv-rate CEA'!AB147*'Unit cost and utilities'!$H$5-('Surv-rate CEA'!AA146-'Surv-rate CEA'!AA147)*'Unit cost and utilities'!$G$14</f>
        <v>1.4814289096082289E-5</v>
      </c>
      <c r="AL149" s="12">
        <f t="shared" si="76"/>
        <v>1.1616194311727475E-5</v>
      </c>
      <c r="AM149" s="12">
        <f>'Surv-rate CEA'!AF147*'Unit cost and utilities'!$H$9+'Surv-rate CEA'!AE147*'Unit cost and utilities'!$H$9+('Surv-rate CEA'!AD146-'Surv-rate CEA'!AD147)*'Unit cost and utilities'!G156</f>
        <v>23.039192181401184</v>
      </c>
      <c r="AN149" s="12">
        <f t="shared" si="77"/>
        <v>18.065513061653697</v>
      </c>
      <c r="AO149" s="12">
        <f>AM149-'Surv-rate CEA'!AE147*'Unit cost and utilities'!$H$9-('Surv-rate CEA'!AD146-'Surv-rate CEA'!AD147)*'Unit cost and utilities'!G156</f>
        <v>23.039192181401184</v>
      </c>
      <c r="AP149" s="12">
        <f t="shared" si="78"/>
        <v>18.065513061653697</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0.13916199233806181</v>
      </c>
      <c r="AV149" s="12">
        <f t="shared" si="81"/>
        <v>0.10911983243485886</v>
      </c>
      <c r="AW149" s="12">
        <f>AU149-'Surv-rate CEA'!AK147*'Unit cost and utilities'!$H$8-('Surv-rate CEA'!AJ146-'Surv-rate CEA'!AJ147)*'Unit cost and utilities'!$G$14</f>
        <v>0.13916199233806179</v>
      </c>
      <c r="AX149" s="12">
        <f t="shared" si="82"/>
        <v>0.10911983243485883</v>
      </c>
      <c r="AY149" s="12">
        <f>'Surv-rate CEA'!AO147*'Unit cost and utilities'!$H$5+'Surv-rate CEA'!AN147*'Unit cost and utilities'!$H$5+('Surv-rate CEA'!AM146-'Surv-rate CEA'!AM147)*'Unit cost and utilities'!$G$14</f>
        <v>1.9740772053507809</v>
      </c>
      <c r="AZ149" s="12">
        <f t="shared" si="83"/>
        <v>1.5479152765940618</v>
      </c>
      <c r="BA149" s="12">
        <f>AY149-'Surv-rate CEA'!AN147*'Unit cost and utilities'!$H$5-('Surv-rate CEA'!AM146-'Surv-rate CEA'!AM147)*'Unit cost and utilities'!$G$14</f>
        <v>1.4814289096082289E-5</v>
      </c>
      <c r="BB149" s="12">
        <f t="shared" si="84"/>
        <v>1.1616194311727475E-5</v>
      </c>
    </row>
    <row r="150" spans="1:54">
      <c r="A150" s="12">
        <v>145</v>
      </c>
      <c r="B150" s="12">
        <f t="shared" si="85"/>
        <v>8.2849315068493148</v>
      </c>
      <c r="C150" s="12">
        <f>'Surv-rate CEA'!D148*'Unit cost and utilities'!$H$7+'Surv-rate CEA'!E148*'Unit cost and utilities'!$H$7+'Unit cost and utilities'!$G$14*('Surv-rate CEA'!C147-'Surv-rate CEA'!C148)</f>
        <v>136.4371329042323</v>
      </c>
      <c r="D150" s="12">
        <f t="shared" si="59"/>
        <v>106.80142741359469</v>
      </c>
      <c r="E150" s="12">
        <f>C150-'Surv-rate CEA'!E148*'Unit cost and utilities'!$H$7-'Unit cost and utilities'!$G$14*('Surv-rate CEA'!C147-'Surv-rate CEA'!C148)</f>
        <v>136.43456950645466</v>
      </c>
      <c r="F150" s="12">
        <f t="shared" si="60"/>
        <v>106.79942081512804</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30.427495223525678</v>
      </c>
      <c r="L150" s="12">
        <f t="shared" si="63"/>
        <v>23.818295308022197</v>
      </c>
      <c r="M150" s="12">
        <f>K150-'Surv-rate CEA'!J148*'Unit cost and utilities'!$H$10-('Surv-rate CEA'!I147-'Surv-rate CEA'!I148)*'Unit cost and utilities'!$G$14</f>
        <v>29.129563486085882</v>
      </c>
      <c r="N150" s="12">
        <f t="shared" si="64"/>
        <v>22.802289186424215</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30.427495223525678</v>
      </c>
      <c r="T150" s="12">
        <f t="shared" si="67"/>
        <v>23.818295308022197</v>
      </c>
      <c r="U150" s="12">
        <f>S150-'Surv-rate CEA'!P148*'Unit cost and utilities'!$H$11-('Surv-rate CEA'!O147-'Surv-rate CEA'!O148)*'Unit cost and utilities'!$G$14</f>
        <v>29.129563486085882</v>
      </c>
      <c r="V150" s="12">
        <f t="shared" si="68"/>
        <v>22.802289186424215</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0.96978794790985579</v>
      </c>
      <c r="AB150" s="12">
        <f t="shared" si="71"/>
        <v>0.75913891563504488</v>
      </c>
      <c r="AC150" s="12">
        <f>AA150-'Surv-rate CEA'!V148*'Unit cost and utilities'!$H$6-('Surv-rate CEA'!U147-'Surv-rate CEA'!U148)*'Unit cost and utilities'!$G$14</f>
        <v>0.95334689875550316</v>
      </c>
      <c r="AD150" s="12">
        <f t="shared" si="72"/>
        <v>0.7462690503682744</v>
      </c>
      <c r="AE150" s="12">
        <f>'Surv-rate CEA'!Z148*'Unit cost and utilities'!$H$12+'Surv-rate CEA'!Y148*'Unit cost and utilities'!$H$12+('Surv-rate CEA'!X147-'Surv-rate CEA'!X148)*'Unit cost and utilities'!$G$14</f>
        <v>30.427495223525678</v>
      </c>
      <c r="AF150" s="12">
        <f t="shared" si="73"/>
        <v>23.818295308022197</v>
      </c>
      <c r="AG150" s="12">
        <f>AE150-'Surv-rate CEA'!Y148*'Unit cost and utilities'!$H$12-('Surv-rate CEA'!X147-'Surv-rate CEA'!X148)*'Unit cost and utilities'!$G$14</f>
        <v>29.129563486085882</v>
      </c>
      <c r="AH150" s="12">
        <f t="shared" si="74"/>
        <v>22.802289186424215</v>
      </c>
      <c r="AI150" s="12">
        <f>'Surv-rate CEA'!AC148*'Unit cost and utilities'!$H$5+'Surv-rate CEA'!AB148*'Unit cost and utilities'!$H$5+('Surv-rate CEA'!AA147-'Surv-rate CEA'!AA148)*'Unit cost and utilities'!$G$14</f>
        <v>1.8659435014847243</v>
      </c>
      <c r="AJ150" s="12">
        <f t="shared" si="75"/>
        <v>1.4606392350062909</v>
      </c>
      <c r="AK150" s="12">
        <f>AI150-'Surv-rate CEA'!AB148*'Unit cost and utilities'!$H$5-('Surv-rate CEA'!AA147-'Surv-rate CEA'!AA148)*'Unit cost and utilities'!$G$14</f>
        <v>1.3267223265528427E-5</v>
      </c>
      <c r="AL150" s="12">
        <f t="shared" si="76"/>
        <v>1.0385430655215232E-5</v>
      </c>
      <c r="AM150" s="12">
        <f>'Surv-rate CEA'!AF148*'Unit cost and utilities'!$H$9+'Surv-rate CEA'!AE148*'Unit cost and utilities'!$H$9+('Surv-rate CEA'!AD147-'Surv-rate CEA'!AD148)*'Unit cost and utilities'!G157</f>
        <v>22.649351557243904</v>
      </c>
      <c r="AN150" s="12">
        <f t="shared" si="77"/>
        <v>17.729653392847979</v>
      </c>
      <c r="AO150" s="12">
        <f>AM150-'Surv-rate CEA'!AE148*'Unit cost and utilities'!$H$9-('Surv-rate CEA'!AD147-'Surv-rate CEA'!AD148)*'Unit cost and utilities'!G157</f>
        <v>22.649351557243904</v>
      </c>
      <c r="AP150" s="12">
        <f t="shared" si="78"/>
        <v>17.729653392847979</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0.13240101123482168</v>
      </c>
      <c r="AV150" s="12">
        <f t="shared" si="81"/>
        <v>0.10364199752576081</v>
      </c>
      <c r="AW150" s="12">
        <f>AU150-'Surv-rate CEA'!AK148*'Unit cost and utilities'!$H$8-('Surv-rate CEA'!AJ147-'Surv-rate CEA'!AJ148)*'Unit cost and utilities'!$G$14</f>
        <v>0.13240101123482168</v>
      </c>
      <c r="AX150" s="12">
        <f t="shared" si="82"/>
        <v>0.10364199752576081</v>
      </c>
      <c r="AY150" s="12">
        <f>'Surv-rate CEA'!AO148*'Unit cost and utilities'!$H$5+'Surv-rate CEA'!AN148*'Unit cost and utilities'!$H$5+('Surv-rate CEA'!AM147-'Surv-rate CEA'!AM148)*'Unit cost and utilities'!$G$14</f>
        <v>1.8659435014847243</v>
      </c>
      <c r="AZ150" s="12">
        <f t="shared" si="83"/>
        <v>1.4606392350062909</v>
      </c>
      <c r="BA150" s="12">
        <f>AY150-'Surv-rate CEA'!AN148*'Unit cost and utilities'!$H$5-('Surv-rate CEA'!AM147-'Surv-rate CEA'!AM148)*'Unit cost and utilities'!$G$14</f>
        <v>1.3267223265528427E-5</v>
      </c>
      <c r="BB150" s="12">
        <f t="shared" si="84"/>
        <v>1.0385430655215232E-5</v>
      </c>
    </row>
    <row r="151" spans="1:54">
      <c r="A151" s="12">
        <v>146</v>
      </c>
      <c r="B151" s="12">
        <f t="shared" si="85"/>
        <v>8.3424657534246567</v>
      </c>
      <c r="C151" s="12">
        <f>'Surv-rate CEA'!D149*'Unit cost and utilities'!$H$7+'Surv-rate CEA'!E149*'Unit cost and utilities'!$H$7+'Unit cost and utilities'!$G$14*('Surv-rate CEA'!C148-'Surv-rate CEA'!C149)</f>
        <v>135.59296418240959</v>
      </c>
      <c r="D151" s="12">
        <f t="shared" si="59"/>
        <v>105.96026784428183</v>
      </c>
      <c r="E151" s="12">
        <f>C151-'Surv-rate CEA'!E149*'Unit cost and utilities'!$H$7-'Unit cost and utilities'!$G$14*('Surv-rate CEA'!C148-'Surv-rate CEA'!C149)</f>
        <v>135.59074423035619</v>
      </c>
      <c r="F151" s="12">
        <f t="shared" si="60"/>
        <v>105.95853304398744</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29.968781112677668</v>
      </c>
      <c r="L151" s="12">
        <f t="shared" si="63"/>
        <v>23.419357286076178</v>
      </c>
      <c r="M151" s="12">
        <f>K151-'Surv-rate CEA'!J149*'Unit cost and utilities'!$H$10-('Surv-rate CEA'!I148-'Surv-rate CEA'!I149)*'Unit cost and utilities'!$G$14</f>
        <v>28.722029044498171</v>
      </c>
      <c r="N151" s="12">
        <f t="shared" si="64"/>
        <v>22.445072345288299</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29.968781112677668</v>
      </c>
      <c r="T151" s="12">
        <f t="shared" si="67"/>
        <v>23.419357286076178</v>
      </c>
      <c r="U151" s="12">
        <f>S151-'Surv-rate CEA'!P149*'Unit cost and utilities'!$H$11-('Surv-rate CEA'!O148-'Surv-rate CEA'!O149)*'Unit cost and utilities'!$G$14</f>
        <v>28.722029044498171</v>
      </c>
      <c r="V151" s="12">
        <f t="shared" si="68"/>
        <v>22.445072345288299</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0.93177007922003019</v>
      </c>
      <c r="AB151" s="12">
        <f t="shared" si="71"/>
        <v>0.72813960339876083</v>
      </c>
      <c r="AC151" s="12">
        <f>AA151-'Surv-rate CEA'!V149*'Unit cost and utilities'!$H$6-('Surv-rate CEA'!U148-'Surv-rate CEA'!U149)*'Unit cost and utilities'!$G$14</f>
        <v>0.91708185779614493</v>
      </c>
      <c r="AD151" s="12">
        <f t="shared" si="72"/>
        <v>0.71666136862739571</v>
      </c>
      <c r="AE151" s="12">
        <f>'Surv-rate CEA'!Z149*'Unit cost and utilities'!$H$12+'Surv-rate CEA'!Y149*'Unit cost and utilities'!$H$12+('Surv-rate CEA'!X148-'Surv-rate CEA'!X149)*'Unit cost and utilities'!$G$14</f>
        <v>29.968781112677668</v>
      </c>
      <c r="AF151" s="12">
        <f t="shared" si="73"/>
        <v>23.419357286076178</v>
      </c>
      <c r="AG151" s="12">
        <f>AE151-'Surv-rate CEA'!Y149*'Unit cost and utilities'!$H$12-('Surv-rate CEA'!X148-'Surv-rate CEA'!X149)*'Unit cost and utilities'!$G$14</f>
        <v>28.722029044498171</v>
      </c>
      <c r="AH151" s="12">
        <f t="shared" si="74"/>
        <v>22.445072345288299</v>
      </c>
      <c r="AI151" s="12">
        <f>'Surv-rate CEA'!AC149*'Unit cost and utilities'!$H$5+'Surv-rate CEA'!AB149*'Unit cost and utilities'!$H$5+('Surv-rate CEA'!AA148-'Surv-rate CEA'!AA149)*'Unit cost and utilities'!$G$14</f>
        <v>1.76375830351273</v>
      </c>
      <c r="AJ151" s="12">
        <f t="shared" si="75"/>
        <v>1.3783038329434938</v>
      </c>
      <c r="AK151" s="12">
        <f>AI151-'Surv-rate CEA'!AB149*'Unit cost and utilities'!$H$5-('Surv-rate CEA'!AA148-'Surv-rate CEA'!AA149)*'Unit cost and utilities'!$G$14</f>
        <v>1.1886074858330486E-5</v>
      </c>
      <c r="AL151" s="12">
        <f t="shared" si="76"/>
        <v>9.2884736549573171E-6</v>
      </c>
      <c r="AM151" s="12">
        <f>'Surv-rate CEA'!AF149*'Unit cost and utilities'!$H$9+'Surv-rate CEA'!AE149*'Unit cost and utilities'!$H$9+('Surv-rate CEA'!AD148-'Surv-rate CEA'!AD149)*'Unit cost and utilities'!G158</f>
        <v>22.267864041722248</v>
      </c>
      <c r="AN151" s="12">
        <f t="shared" si="77"/>
        <v>17.401410555541492</v>
      </c>
      <c r="AO151" s="12">
        <f>AM151-'Surv-rate CEA'!AE149*'Unit cost and utilities'!$H$9-('Surv-rate CEA'!AD148-'Surv-rate CEA'!AD149)*'Unit cost and utilities'!G158</f>
        <v>22.267864041722248</v>
      </c>
      <c r="AP151" s="12">
        <f t="shared" si="78"/>
        <v>17.401410555541492</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0.12599151632747566</v>
      </c>
      <c r="AV151" s="12">
        <f t="shared" si="81"/>
        <v>9.8457135269990864E-2</v>
      </c>
      <c r="AW151" s="12">
        <f>AU151-'Surv-rate CEA'!AK149*'Unit cost and utilities'!$H$8-('Surv-rate CEA'!AJ148-'Surv-rate CEA'!AJ149)*'Unit cost and utilities'!$G$14</f>
        <v>0.12599151632747566</v>
      </c>
      <c r="AX151" s="12">
        <f t="shared" si="82"/>
        <v>9.8457135269990864E-2</v>
      </c>
      <c r="AY151" s="12">
        <f>'Surv-rate CEA'!AO149*'Unit cost and utilities'!$H$5+'Surv-rate CEA'!AN149*'Unit cost and utilities'!$H$5+('Surv-rate CEA'!AM148-'Surv-rate CEA'!AM149)*'Unit cost and utilities'!$G$14</f>
        <v>1.76375830351273</v>
      </c>
      <c r="AZ151" s="12">
        <f t="shared" si="83"/>
        <v>1.3783038329434938</v>
      </c>
      <c r="BA151" s="12">
        <f>AY151-'Surv-rate CEA'!AN149*'Unit cost and utilities'!$H$5-('Surv-rate CEA'!AM148-'Surv-rate CEA'!AM149)*'Unit cost and utilities'!$G$14</f>
        <v>1.1886074858330486E-5</v>
      </c>
      <c r="BB151" s="12">
        <f t="shared" si="84"/>
        <v>9.2884736549573171E-6</v>
      </c>
    </row>
    <row r="152" spans="1:54">
      <c r="A152" s="12">
        <v>147</v>
      </c>
      <c r="B152" s="12">
        <f t="shared" si="85"/>
        <v>8.4</v>
      </c>
      <c r="C152" s="12">
        <f>'Surv-rate CEA'!D150*'Unit cost and utilities'!$H$7+'Surv-rate CEA'!E150*'Unit cost and utilities'!$H$7+'Unit cost and utilities'!$G$14*('Surv-rate CEA'!C149-'Surv-rate CEA'!C150)</f>
        <v>134.75853912769216</v>
      </c>
      <c r="D152" s="12">
        <f t="shared" si="59"/>
        <v>105.12925983635861</v>
      </c>
      <c r="E152" s="12">
        <f>C152-'Surv-rate CEA'!E150*'Unit cost and utilities'!$H$7-'Unit cost and utilities'!$G$14*('Surv-rate CEA'!C149-'Surv-rate CEA'!C150)</f>
        <v>134.75661788244474</v>
      </c>
      <c r="F152" s="12">
        <f t="shared" si="60"/>
        <v>105.12776101415311</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29.519773478587592</v>
      </c>
      <c r="L152" s="12">
        <f t="shared" si="63"/>
        <v>23.029278563195348</v>
      </c>
      <c r="M152" s="12">
        <f>K152-'Surv-rate CEA'!J150*'Unit cost and utilities'!$H$10-('Surv-rate CEA'!I149-'Surv-rate CEA'!I150)*'Unit cost and utilities'!$G$14</f>
        <v>28.322157773798146</v>
      </c>
      <c r="N152" s="12">
        <f t="shared" si="64"/>
        <v>22.094981906167842</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29.519773478587592</v>
      </c>
      <c r="T152" s="12">
        <f t="shared" si="67"/>
        <v>23.029278563195348</v>
      </c>
      <c r="U152" s="12">
        <f>S152-'Surv-rate CEA'!P150*'Unit cost and utilities'!$H$11-('Surv-rate CEA'!O149-'Surv-rate CEA'!O150)*'Unit cost and utilities'!$G$14</f>
        <v>28.322157773798146</v>
      </c>
      <c r="V152" s="12">
        <f t="shared" si="68"/>
        <v>22.094981906167842</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0.89543679750099803</v>
      </c>
      <c r="AB152" s="12">
        <f t="shared" si="71"/>
        <v>0.69855764511010998</v>
      </c>
      <c r="AC152" s="12">
        <f>AA152-'Surv-rate CEA'!V150*'Unit cost and utilities'!$H$6-('Surv-rate CEA'!U149-'Surv-rate CEA'!U150)*'Unit cost and utilities'!$G$14</f>
        <v>0.88232012596843112</v>
      </c>
      <c r="AD152" s="12">
        <f t="shared" si="72"/>
        <v>0.6883249282918551</v>
      </c>
      <c r="AE152" s="12">
        <f>'Surv-rate CEA'!Z150*'Unit cost and utilities'!$H$12+'Surv-rate CEA'!Y150*'Unit cost and utilities'!$H$12+('Surv-rate CEA'!X149-'Surv-rate CEA'!X150)*'Unit cost and utilities'!$G$14</f>
        <v>29.519773478587592</v>
      </c>
      <c r="AF152" s="12">
        <f t="shared" si="73"/>
        <v>23.029278563195348</v>
      </c>
      <c r="AG152" s="12">
        <f>AE152-'Surv-rate CEA'!Y150*'Unit cost and utilities'!$H$12-('Surv-rate CEA'!X149-'Surv-rate CEA'!X150)*'Unit cost and utilities'!$G$14</f>
        <v>28.322157773798146</v>
      </c>
      <c r="AH152" s="12">
        <f t="shared" si="74"/>
        <v>22.094981906167842</v>
      </c>
      <c r="AI152" s="12">
        <f>'Surv-rate CEA'!AC150*'Unit cost and utilities'!$H$5+'Surv-rate CEA'!AB150*'Unit cost and utilities'!$H$5+('Surv-rate CEA'!AA149-'Surv-rate CEA'!AA150)*'Unit cost and utilities'!$G$14</f>
        <v>1.667193086889339</v>
      </c>
      <c r="AJ152" s="12">
        <f t="shared" si="75"/>
        <v>1.3006283413542357</v>
      </c>
      <c r="AK152" s="12">
        <f>AI152-'Surv-rate CEA'!AB150*'Unit cost and utilities'!$H$5-('Surv-rate CEA'!AA149-'Surv-rate CEA'!AA150)*'Unit cost and utilities'!$G$14</f>
        <v>1.0652584083864491E-5</v>
      </c>
      <c r="AL152" s="12">
        <f t="shared" si="76"/>
        <v>8.3104068011606623E-6</v>
      </c>
      <c r="AM152" s="12">
        <f>'Surv-rate CEA'!AF150*'Unit cost and utilities'!$H$9+'Surv-rate CEA'!AE150*'Unit cost and utilities'!$H$9+('Surv-rate CEA'!AD149-'Surv-rate CEA'!AD150)*'Unit cost and utilities'!G159</f>
        <v>21.894511314142058</v>
      </c>
      <c r="AN152" s="12">
        <f t="shared" si="77"/>
        <v>17.080578224089219</v>
      </c>
      <c r="AO152" s="12">
        <f>AM152-'Surv-rate CEA'!AE150*'Unit cost and utilities'!$H$9-('Surv-rate CEA'!AD149-'Surv-rate CEA'!AD150)*'Unit cost and utilities'!G159</f>
        <v>21.894511314142058</v>
      </c>
      <c r="AP152" s="12">
        <f t="shared" si="78"/>
        <v>17.080578224089219</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0.11991403219549772</v>
      </c>
      <c r="AV152" s="12">
        <f t="shared" si="81"/>
        <v>9.3548605752994451E-2</v>
      </c>
      <c r="AW152" s="12">
        <f>AU152-'Surv-rate CEA'!AK150*'Unit cost and utilities'!$H$8-('Surv-rate CEA'!AJ149-'Surv-rate CEA'!AJ150)*'Unit cost and utilities'!$G$14</f>
        <v>0.11991403219549772</v>
      </c>
      <c r="AX152" s="12">
        <f t="shared" si="82"/>
        <v>9.3548605752994451E-2</v>
      </c>
      <c r="AY152" s="12">
        <f>'Surv-rate CEA'!AO150*'Unit cost and utilities'!$H$5+'Surv-rate CEA'!AN150*'Unit cost and utilities'!$H$5+('Surv-rate CEA'!AM149-'Surv-rate CEA'!AM150)*'Unit cost and utilities'!$G$14</f>
        <v>1.667193086889339</v>
      </c>
      <c r="AZ152" s="12">
        <f t="shared" si="83"/>
        <v>1.3006283413542357</v>
      </c>
      <c r="BA152" s="12">
        <f>AY152-'Surv-rate CEA'!AN150*'Unit cost and utilities'!$H$5-('Surv-rate CEA'!AM149-'Surv-rate CEA'!AM150)*'Unit cost and utilities'!$G$14</f>
        <v>1.0652584083864491E-5</v>
      </c>
      <c r="BB152" s="12">
        <f t="shared" si="84"/>
        <v>8.3104068011606623E-6</v>
      </c>
    </row>
    <row r="153" spans="1:54">
      <c r="A153" s="12">
        <v>148</v>
      </c>
      <c r="B153" s="12">
        <f t="shared" si="85"/>
        <v>8.4575342465753423</v>
      </c>
      <c r="C153" s="12">
        <f>'Surv-rate CEA'!D151*'Unit cost and utilities'!$H$7+'Surv-rate CEA'!E151*'Unit cost and utilities'!$H$7+'Unit cost and utilities'!$G$14*('Surv-rate CEA'!C150-'Surv-rate CEA'!C151)</f>
        <v>133.93368286035115</v>
      </c>
      <c r="D153" s="12">
        <f t="shared" si="59"/>
        <v>104.30822220607662</v>
      </c>
      <c r="E153" s="12">
        <f>C153-'Surv-rate CEA'!E151*'Unit cost and utilities'!$H$7-'Unit cost and utilities'!$G$14*('Surv-rate CEA'!C150-'Surv-rate CEA'!C151)</f>
        <v>133.93202122973963</v>
      </c>
      <c r="F153" s="12">
        <f t="shared" si="60"/>
        <v>104.30692811984416</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29.08020664606364</v>
      </c>
      <c r="L153" s="12">
        <f t="shared" si="63"/>
        <v>22.647810407774514</v>
      </c>
      <c r="M153" s="12">
        <f>K153-'Surv-rate CEA'!J151*'Unit cost and utilities'!$H$10-('Surv-rate CEA'!I150-'Surv-rate CEA'!I151)*'Unit cost and utilities'!$G$14</f>
        <v>27.929766606910682</v>
      </c>
      <c r="N153" s="12">
        <f t="shared" si="64"/>
        <v>21.751841950281602</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29.08020664606364</v>
      </c>
      <c r="T153" s="12">
        <f t="shared" si="67"/>
        <v>22.647810407774514</v>
      </c>
      <c r="U153" s="12">
        <f>S153-'Surv-rate CEA'!P151*'Unit cost and utilities'!$H$11-('Surv-rate CEA'!O150-'Surv-rate CEA'!O151)*'Unit cost and utilities'!$G$14</f>
        <v>27.929766606910682</v>
      </c>
      <c r="V153" s="12">
        <f t="shared" si="68"/>
        <v>21.751841950281602</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0.86070249815963751</v>
      </c>
      <c r="AB153" s="12">
        <f t="shared" si="71"/>
        <v>0.67031941117433502</v>
      </c>
      <c r="AC153" s="12">
        <f>AA153-'Surv-rate CEA'!V151*'Unit cost and utilities'!$H$6-('Surv-rate CEA'!U150-'Surv-rate CEA'!U151)*'Unit cost and utilities'!$G$14</f>
        <v>0.84899420575839302</v>
      </c>
      <c r="AD153" s="12">
        <f t="shared" si="72"/>
        <v>0.66120093448228356</v>
      </c>
      <c r="AE153" s="12">
        <f>'Surv-rate CEA'!Z151*'Unit cost and utilities'!$H$12+'Surv-rate CEA'!Y151*'Unit cost and utilities'!$H$12+('Surv-rate CEA'!X150-'Surv-rate CEA'!X151)*'Unit cost and utilities'!$G$14</f>
        <v>29.08020664606364</v>
      </c>
      <c r="AF153" s="12">
        <f t="shared" si="73"/>
        <v>22.647810407774514</v>
      </c>
      <c r="AG153" s="12">
        <f>AE153-'Surv-rate CEA'!Y151*'Unit cost and utilities'!$H$12-('Surv-rate CEA'!X150-'Surv-rate CEA'!X151)*'Unit cost and utilities'!$G$14</f>
        <v>27.929766606910682</v>
      </c>
      <c r="AH153" s="12">
        <f t="shared" si="74"/>
        <v>21.751841950281602</v>
      </c>
      <c r="AI153" s="12">
        <f>'Surv-rate CEA'!AC151*'Unit cost and utilities'!$H$5+'Surv-rate CEA'!AB151*'Unit cost and utilities'!$H$5+('Surv-rate CEA'!AA150-'Surv-rate CEA'!AA151)*'Unit cost and utilities'!$G$14</f>
        <v>1.5759375337430177</v>
      </c>
      <c r="AJ153" s="12">
        <f t="shared" si="75"/>
        <v>1.2273480348028718</v>
      </c>
      <c r="AK153" s="12">
        <f>AI153-'Surv-rate CEA'!AB151*'Unit cost and utilities'!$H$5-('Surv-rate CEA'!AA150-'Surv-rate CEA'!AA151)*'Unit cost and utilities'!$G$14</f>
        <v>9.5505517623273306E-6</v>
      </c>
      <c r="AL153" s="12">
        <f t="shared" si="76"/>
        <v>7.4380174885072513E-6</v>
      </c>
      <c r="AM153" s="12">
        <f>'Surv-rate CEA'!AF151*'Unit cost and utilities'!$H$9+'Surv-rate CEA'!AE151*'Unit cost and utilities'!$H$9+('Surv-rate CEA'!AD150-'Surv-rate CEA'!AD151)*'Unit cost and utilities'!G160</f>
        <v>21.529081818442027</v>
      </c>
      <c r="AN153" s="12">
        <f t="shared" si="77"/>
        <v>16.766956618017748</v>
      </c>
      <c r="AO153" s="12">
        <f>AM153-'Surv-rate CEA'!AE151*'Unit cost and utilities'!$H$9-('Surv-rate CEA'!AD150-'Surv-rate CEA'!AD151)*'Unit cost and utilities'!G160</f>
        <v>21.529081818442027</v>
      </c>
      <c r="AP153" s="12">
        <f t="shared" si="78"/>
        <v>16.766956618017748</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0.1141502293240189</v>
      </c>
      <c r="AV153" s="12">
        <f t="shared" si="81"/>
        <v>8.8900769626556575E-2</v>
      </c>
      <c r="AW153" s="12">
        <f>AU153-'Surv-rate CEA'!AK151*'Unit cost and utilities'!$H$8-('Surv-rate CEA'!AJ150-'Surv-rate CEA'!AJ151)*'Unit cost and utilities'!$G$14</f>
        <v>0.1141502293240189</v>
      </c>
      <c r="AX153" s="12">
        <f t="shared" si="82"/>
        <v>8.8900769626556575E-2</v>
      </c>
      <c r="AY153" s="12">
        <f>'Surv-rate CEA'!AO151*'Unit cost and utilities'!$H$5+'Surv-rate CEA'!AN151*'Unit cost and utilities'!$H$5+('Surv-rate CEA'!AM150-'Surv-rate CEA'!AM151)*'Unit cost and utilities'!$G$14</f>
        <v>1.5759375337430177</v>
      </c>
      <c r="AZ153" s="12">
        <f t="shared" si="83"/>
        <v>1.2273480348028718</v>
      </c>
      <c r="BA153" s="12">
        <f>AY153-'Surv-rate CEA'!AN151*'Unit cost and utilities'!$H$5-('Surv-rate CEA'!AM150-'Surv-rate CEA'!AM151)*'Unit cost and utilities'!$G$14</f>
        <v>9.5505517623273306E-6</v>
      </c>
      <c r="BB153" s="12">
        <f t="shared" si="84"/>
        <v>7.4380174885072513E-6</v>
      </c>
    </row>
    <row r="154" spans="1:54">
      <c r="A154" s="12">
        <v>149</v>
      </c>
      <c r="B154" s="12">
        <f t="shared" si="85"/>
        <v>8.5150684931506841</v>
      </c>
      <c r="C154" s="12">
        <f>'Surv-rate CEA'!D152*'Unit cost and utilities'!$H$7+'Surv-rate CEA'!E152*'Unit cost and utilities'!$H$7+'Unit cost and utilities'!$G$14*('Surv-rate CEA'!C151-'Surv-rate CEA'!C152)</f>
        <v>133.11822519451948</v>
      </c>
      <c r="D154" s="12">
        <f t="shared" si="59"/>
        <v>103.49697849030194</v>
      </c>
      <c r="E154" s="12">
        <f>C154-'Surv-rate CEA'!E152*'Unit cost and utilities'!$H$7-'Unit cost and utilities'!$G$14*('Surv-rate CEA'!C151-'Surv-rate CEA'!C152)</f>
        <v>133.11678904563144</v>
      </c>
      <c r="F154" s="12">
        <f t="shared" si="60"/>
        <v>103.49586191088272</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28.649823657060693</v>
      </c>
      <c r="L154" s="12">
        <f t="shared" si="63"/>
        <v>22.274712410362209</v>
      </c>
      <c r="M154" s="12">
        <f>K154-'Surv-rate CEA'!J152*'Unit cost and utilities'!$H$10-('Surv-rate CEA'!I151-'Surv-rate CEA'!I152)*'Unit cost and utilities'!$G$14</f>
        <v>27.544677812349903</v>
      </c>
      <c r="N154" s="12">
        <f t="shared" si="64"/>
        <v>21.415481786219331</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28.649823657060693</v>
      </c>
      <c r="T154" s="12">
        <f t="shared" si="67"/>
        <v>22.274712410362209</v>
      </c>
      <c r="U154" s="12">
        <f>S154-'Surv-rate CEA'!P152*'Unit cost and utilities'!$H$11-('Surv-rate CEA'!O151-'Surv-rate CEA'!O152)*'Unit cost and utilities'!$G$14</f>
        <v>27.544677812349903</v>
      </c>
      <c r="V154" s="12">
        <f t="shared" si="68"/>
        <v>21.415481786219331</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0.82748657771708334</v>
      </c>
      <c r="AB154" s="12">
        <f t="shared" si="71"/>
        <v>0.64335563676463792</v>
      </c>
      <c r="AC154" s="12">
        <f>AA154-'Surv-rate CEA'!V152*'Unit cost and utilities'!$H$6-('Surv-rate CEA'!U151-'Surv-rate CEA'!U152)*'Unit cost and utilities'!$G$14</f>
        <v>0.8170398641257729</v>
      </c>
      <c r="AD154" s="12">
        <f t="shared" si="72"/>
        <v>0.63523350855661609</v>
      </c>
      <c r="AE154" s="12">
        <f>'Surv-rate CEA'!Z152*'Unit cost and utilities'!$H$12+'Surv-rate CEA'!Y152*'Unit cost and utilities'!$H$12+('Surv-rate CEA'!X151-'Surv-rate CEA'!X152)*'Unit cost and utilities'!$G$14</f>
        <v>28.649823657060693</v>
      </c>
      <c r="AF154" s="12">
        <f t="shared" si="73"/>
        <v>22.274712410362209</v>
      </c>
      <c r="AG154" s="12">
        <f>AE154-'Surv-rate CEA'!Y152*'Unit cost and utilities'!$H$12-('Surv-rate CEA'!X151-'Surv-rate CEA'!X152)*'Unit cost and utilities'!$G$14</f>
        <v>27.544677812349903</v>
      </c>
      <c r="AH154" s="12">
        <f t="shared" si="74"/>
        <v>21.415481786219331</v>
      </c>
      <c r="AI154" s="12">
        <f>'Surv-rate CEA'!AC152*'Unit cost and utilities'!$H$5+'Surv-rate CEA'!AB152*'Unit cost and utilities'!$H$5+('Surv-rate CEA'!AA151-'Surv-rate CEA'!AA152)*'Unit cost and utilities'!$G$14</f>
        <v>1.4896985211201499</v>
      </c>
      <c r="AJ154" s="12">
        <f t="shared" si="75"/>
        <v>1.1582132767478812</v>
      </c>
      <c r="AK154" s="12">
        <f>AI154-'Surv-rate CEA'!AB152*'Unit cost and utilities'!$H$5-('Surv-rate CEA'!AA151-'Surv-rate CEA'!AA152)*'Unit cost and utilities'!$G$14</f>
        <v>8.5656010485046785E-6</v>
      </c>
      <c r="AL154" s="12">
        <f t="shared" si="76"/>
        <v>6.6595977085645113E-6</v>
      </c>
      <c r="AM154" s="12">
        <f>'Surv-rate CEA'!AF152*'Unit cost and utilities'!$H$9+'Surv-rate CEA'!AE152*'Unit cost and utilities'!$H$9+('Surv-rate CEA'!AD151-'Surv-rate CEA'!AD152)*'Unit cost and utilities'!G161</f>
        <v>21.171370520170409</v>
      </c>
      <c r="AN154" s="12">
        <f t="shared" si="77"/>
        <v>16.460352263068639</v>
      </c>
      <c r="AO154" s="12">
        <f>AM154-'Surv-rate CEA'!AE152*'Unit cost and utilities'!$H$9-('Surv-rate CEA'!AD151-'Surv-rate CEA'!AD152)*'Unit cost and utilities'!G161</f>
        <v>21.171370520170409</v>
      </c>
      <c r="AP154" s="12">
        <f t="shared" si="78"/>
        <v>16.460352263068639</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0.10868285275073036</v>
      </c>
      <c r="AV154" s="12">
        <f t="shared" si="81"/>
        <v>8.4498924598568725E-2</v>
      </c>
      <c r="AW154" s="12">
        <f>AU154-'Surv-rate CEA'!AK152*'Unit cost and utilities'!$H$8-('Surv-rate CEA'!AJ151-'Surv-rate CEA'!AJ152)*'Unit cost and utilities'!$G$14</f>
        <v>0.10868285275073036</v>
      </c>
      <c r="AX154" s="12">
        <f t="shared" si="82"/>
        <v>8.4498924598568725E-2</v>
      </c>
      <c r="AY154" s="12">
        <f>'Surv-rate CEA'!AO152*'Unit cost and utilities'!$H$5+'Surv-rate CEA'!AN152*'Unit cost and utilities'!$H$5+('Surv-rate CEA'!AM151-'Surv-rate CEA'!AM152)*'Unit cost and utilities'!$G$14</f>
        <v>1.4896985211201499</v>
      </c>
      <c r="AZ154" s="12">
        <f t="shared" si="83"/>
        <v>1.1582132767478812</v>
      </c>
      <c r="BA154" s="12">
        <f>AY154-'Surv-rate CEA'!AN152*'Unit cost and utilities'!$H$5-('Surv-rate CEA'!AM151-'Surv-rate CEA'!AM152)*'Unit cost and utilities'!$G$14</f>
        <v>8.5656010485046785E-6</v>
      </c>
      <c r="BB154" s="12">
        <f t="shared" si="84"/>
        <v>6.6595977085645113E-6</v>
      </c>
    </row>
    <row r="155" spans="1:54">
      <c r="A155" s="12">
        <v>150</v>
      </c>
      <c r="B155" s="12">
        <f t="shared" si="85"/>
        <v>8.5726027397260278</v>
      </c>
      <c r="C155" s="12">
        <f>'Surv-rate CEA'!D153*'Unit cost and utilities'!$H$7+'Surv-rate CEA'!E153*'Unit cost and utilities'!$H$7+'Unit cost and utilities'!$G$14*('Surv-rate CEA'!C152-'Surv-rate CEA'!C153)</f>
        <v>132.31200043775212</v>
      </c>
      <c r="D155" s="12">
        <f t="shared" si="59"/>
        <v>102.69535675560228</v>
      </c>
      <c r="E155" s="12">
        <f>C155-'Surv-rate CEA'!E153*'Unit cost and utilities'!$H$7-'Unit cost and utilities'!$G$14*('Surv-rate CEA'!C152-'Surv-rate CEA'!C153)</f>
        <v>132.31075998970516</v>
      </c>
      <c r="F155" s="12">
        <f t="shared" si="60"/>
        <v>102.69439396874773</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28.228375946494676</v>
      </c>
      <c r="L155" s="12">
        <f t="shared" si="63"/>
        <v>21.90975216809883</v>
      </c>
      <c r="M155" s="12">
        <f>K155-'Surv-rate CEA'!J153*'Unit cost and utilities'!$H$10-('Surv-rate CEA'!I152-'Surv-rate CEA'!I153)*'Unit cost and utilities'!$G$14</f>
        <v>27.166718810108438</v>
      </c>
      <c r="N155" s="12">
        <f t="shared" si="64"/>
        <v>21.085735767374779</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28.228375946494676</v>
      </c>
      <c r="T155" s="12">
        <f t="shared" si="67"/>
        <v>21.90975216809883</v>
      </c>
      <c r="U155" s="12">
        <f>S155-'Surv-rate CEA'!P153*'Unit cost and utilities'!$H$11-('Surv-rate CEA'!O152-'Surv-rate CEA'!O153)*'Unit cost and utilities'!$G$14</f>
        <v>27.166718810108438</v>
      </c>
      <c r="V155" s="12">
        <f t="shared" si="68"/>
        <v>21.085735767374779</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0.79571310597095823</v>
      </c>
      <c r="AB155" s="12">
        <f t="shared" si="71"/>
        <v>0.61760113234203784</v>
      </c>
      <c r="AC155" s="12">
        <f>AA155-'Surv-rate CEA'!V153*'Unit cost and utilities'!$H$6-('Surv-rate CEA'!U152-'Surv-rate CEA'!U153)*'Unit cost and utilities'!$G$14</f>
        <v>0.7863959632880726</v>
      </c>
      <c r="AD155" s="12">
        <f t="shared" si="72"/>
        <v>0.61036953363144364</v>
      </c>
      <c r="AE155" s="12">
        <f>'Surv-rate CEA'!Z153*'Unit cost and utilities'!$H$12+'Surv-rate CEA'!Y153*'Unit cost and utilities'!$H$12+('Surv-rate CEA'!X152-'Surv-rate CEA'!X153)*'Unit cost and utilities'!$G$14</f>
        <v>28.228375946494676</v>
      </c>
      <c r="AF155" s="12">
        <f t="shared" si="73"/>
        <v>21.90975216809883</v>
      </c>
      <c r="AG155" s="12">
        <f>AE155-'Surv-rate CEA'!Y153*'Unit cost and utilities'!$H$12-('Surv-rate CEA'!X152-'Surv-rate CEA'!X153)*'Unit cost and utilities'!$G$14</f>
        <v>27.166718810108438</v>
      </c>
      <c r="AH155" s="12">
        <f t="shared" si="74"/>
        <v>21.085735767374779</v>
      </c>
      <c r="AI155" s="12">
        <f>'Surv-rate CEA'!AC153*'Unit cost and utilities'!$H$5+'Surv-rate CEA'!AB153*'Unit cost and utilities'!$H$5+('Surv-rate CEA'!AA152-'Surv-rate CEA'!AA153)*'Unit cost and utilities'!$G$14</f>
        <v>1.4081991655425532</v>
      </c>
      <c r="AJ155" s="12">
        <f t="shared" si="75"/>
        <v>1.0929886571881298</v>
      </c>
      <c r="AK155" s="12">
        <f>AI155-'Surv-rate CEA'!AB153*'Unit cost and utilities'!$H$5-('Surv-rate CEA'!AA152-'Surv-rate CEA'!AA153)*'Unit cost and utilities'!$G$14</f>
        <v>7.6849673710244204E-6</v>
      </c>
      <c r="AL155" s="12">
        <f t="shared" si="76"/>
        <v>5.9647686015737471E-6</v>
      </c>
      <c r="AM155" s="12">
        <f>'Surv-rate CEA'!AF153*'Unit cost and utilities'!$H$9+'Surv-rate CEA'!AE153*'Unit cost and utilities'!$H$9+('Surv-rate CEA'!AD152-'Surv-rate CEA'!AD153)*'Unit cost and utilities'!G162</f>
        <v>20.821178673406898</v>
      </c>
      <c r="AN155" s="12">
        <f t="shared" si="77"/>
        <v>16.160577762132927</v>
      </c>
      <c r="AO155" s="12">
        <f>AM155-'Surv-rate CEA'!AE153*'Unit cost and utilities'!$H$9-('Surv-rate CEA'!AD152-'Surv-rate CEA'!AD153)*'Unit cost and utilities'!G162</f>
        <v>20.821178673406898</v>
      </c>
      <c r="AP155" s="12">
        <f t="shared" si="78"/>
        <v>16.160577762132927</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0.10349565539979172</v>
      </c>
      <c r="AV155" s="12">
        <f t="shared" si="81"/>
        <v>8.0329246166426227E-2</v>
      </c>
      <c r="AW155" s="12">
        <f>AU155-'Surv-rate CEA'!AK153*'Unit cost and utilities'!$H$8-('Surv-rate CEA'!AJ152-'Surv-rate CEA'!AJ153)*'Unit cost and utilities'!$G$14</f>
        <v>0.10349565539979172</v>
      </c>
      <c r="AX155" s="12">
        <f t="shared" si="82"/>
        <v>8.0329246166426227E-2</v>
      </c>
      <c r="AY155" s="12">
        <f>'Surv-rate CEA'!AO153*'Unit cost and utilities'!$H$5+'Surv-rate CEA'!AN153*'Unit cost and utilities'!$H$5+('Surv-rate CEA'!AM152-'Surv-rate CEA'!AM153)*'Unit cost and utilities'!$G$14</f>
        <v>1.4081991655425532</v>
      </c>
      <c r="AZ155" s="12">
        <f t="shared" si="83"/>
        <v>1.0929886571881298</v>
      </c>
      <c r="BA155" s="12">
        <f>AY155-'Surv-rate CEA'!AN153*'Unit cost and utilities'!$H$5-('Surv-rate CEA'!AM152-'Surv-rate CEA'!AM153)*'Unit cost and utilities'!$G$14</f>
        <v>7.6849673710244204E-6</v>
      </c>
      <c r="BB155" s="12">
        <f t="shared" si="84"/>
        <v>5.9647686015737471E-6</v>
      </c>
    </row>
    <row r="156" spans="1:54">
      <c r="A156" s="12">
        <v>151</v>
      </c>
      <c r="B156" s="12">
        <f t="shared" si="85"/>
        <v>8.6301369863013697</v>
      </c>
      <c r="C156" s="12">
        <f>'Surv-rate CEA'!D154*'Unit cost and utilities'!$H$7+'Surv-rate CEA'!E154*'Unit cost and utilities'!$H$7+'Unit cost and utilities'!$G$14*('Surv-rate CEA'!C153-'Surv-rate CEA'!C154)</f>
        <v>131.51484720386782</v>
      </c>
      <c r="D156" s="12">
        <f t="shared" si="59"/>
        <v>101.90318941938342</v>
      </c>
      <c r="E156" s="12">
        <f>C156-'Surv-rate CEA'!E154*'Unit cost and utilities'!$H$7-'Unit cost and utilities'!$G$14*('Surv-rate CEA'!C153-'Surv-rate CEA'!C154)</f>
        <v>131.51377649193358</v>
      </c>
      <c r="F156" s="12">
        <f t="shared" si="60"/>
        <v>101.90235978711476</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27.815623031270917</v>
      </c>
      <c r="L156" s="12">
        <f t="shared" si="63"/>
        <v>21.552704982273685</v>
      </c>
      <c r="M156" s="12">
        <f>K156-'Surv-rate CEA'!J154*'Unit cost and utilities'!$H$10-('Surv-rate CEA'!I153-'Surv-rate CEA'!I154)*'Unit cost and utilities'!$G$14</f>
        <v>26.795721994898464</v>
      </c>
      <c r="N156" s="12">
        <f t="shared" si="64"/>
        <v>20.762443116726455</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27.815623031270917</v>
      </c>
      <c r="T156" s="12">
        <f t="shared" si="67"/>
        <v>21.552704982273685</v>
      </c>
      <c r="U156" s="12">
        <f>S156-'Surv-rate CEA'!P154*'Unit cost and utilities'!$H$11-('Surv-rate CEA'!O153-'Surv-rate CEA'!O154)*'Unit cost and utilities'!$G$14</f>
        <v>26.795721994898464</v>
      </c>
      <c r="V156" s="12">
        <f t="shared" si="68"/>
        <v>20.762443116726455</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0.76531052114434117</v>
      </c>
      <c r="AB156" s="12">
        <f t="shared" si="71"/>
        <v>0.59299451475563314</v>
      </c>
      <c r="AC156" s="12">
        <f>AA156-'Surv-rate CEA'!V154*'Unit cost and utilities'!$H$6-('Surv-rate CEA'!U153-'Surv-rate CEA'!U154)*'Unit cost and utilities'!$G$14</f>
        <v>0.75700430086223014</v>
      </c>
      <c r="AD156" s="12">
        <f t="shared" si="72"/>
        <v>0.58655850880829707</v>
      </c>
      <c r="AE156" s="12">
        <f>'Surv-rate CEA'!Z154*'Unit cost and utilities'!$H$12+'Surv-rate CEA'!Y154*'Unit cost and utilities'!$H$12+('Surv-rate CEA'!X153-'Surv-rate CEA'!X154)*'Unit cost and utilities'!$G$14</f>
        <v>27.815623031270917</v>
      </c>
      <c r="AF156" s="12">
        <f t="shared" si="73"/>
        <v>21.552704982273685</v>
      </c>
      <c r="AG156" s="12">
        <f>AE156-'Surv-rate CEA'!Y154*'Unit cost and utilities'!$H$12-('Surv-rate CEA'!X153-'Surv-rate CEA'!X154)*'Unit cost and utilities'!$G$14</f>
        <v>26.795721994898464</v>
      </c>
      <c r="AH156" s="12">
        <f t="shared" si="74"/>
        <v>20.762443116726455</v>
      </c>
      <c r="AI156" s="12">
        <f>'Surv-rate CEA'!AC154*'Unit cost and utilities'!$H$5+'Surv-rate CEA'!AB154*'Unit cost and utilities'!$H$5+('Surv-rate CEA'!AA153-'Surv-rate CEA'!AA154)*'Unit cost and utilities'!$G$14</f>
        <v>1.3311779207444097</v>
      </c>
      <c r="AJ156" s="12">
        <f t="shared" si="75"/>
        <v>1.0314521796785319</v>
      </c>
      <c r="AK156" s="12">
        <f>AI156-'Surv-rate CEA'!AB154*'Unit cost and utilities'!$H$5-('Surv-rate CEA'!AA153-'Surv-rate CEA'!AA154)*'Unit cost and utilities'!$G$14</f>
        <v>6.8973131640004404E-6</v>
      </c>
      <c r="AL156" s="12">
        <f t="shared" si="76"/>
        <v>5.3443259432633303E-6</v>
      </c>
      <c r="AM156" s="12">
        <f>'Surv-rate CEA'!AF154*'Unit cost and utilities'!$H$9+'Surv-rate CEA'!AE154*'Unit cost and utilities'!$H$9+('Surv-rate CEA'!AD153-'Surv-rate CEA'!AD154)*'Unit cost and utilities'!G163</f>
        <v>20.478313597173308</v>
      </c>
      <c r="AN156" s="12">
        <f t="shared" si="77"/>
        <v>15.867451575618864</v>
      </c>
      <c r="AO156" s="12">
        <f>AM156-'Surv-rate CEA'!AE154*'Unit cost and utilities'!$H$9-('Surv-rate CEA'!AD153-'Surv-rate CEA'!AD154)*'Unit cost and utilities'!G163</f>
        <v>20.478313597173308</v>
      </c>
      <c r="AP156" s="12">
        <f t="shared" si="78"/>
        <v>15.867451575618864</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9.8573335778942742E-2</v>
      </c>
      <c r="AV156" s="12">
        <f t="shared" si="81"/>
        <v>7.6378732296368948E-2</v>
      </c>
      <c r="AW156" s="12">
        <f>AU156-'Surv-rate CEA'!AK154*'Unit cost and utilities'!$H$8-('Surv-rate CEA'!AJ153-'Surv-rate CEA'!AJ154)*'Unit cost and utilities'!$G$14</f>
        <v>9.8573335778942742E-2</v>
      </c>
      <c r="AX156" s="12">
        <f t="shared" si="82"/>
        <v>7.6378732296368948E-2</v>
      </c>
      <c r="AY156" s="12">
        <f>'Surv-rate CEA'!AO154*'Unit cost and utilities'!$H$5+'Surv-rate CEA'!AN154*'Unit cost and utilities'!$H$5+('Surv-rate CEA'!AM153-'Surv-rate CEA'!AM154)*'Unit cost and utilities'!$G$14</f>
        <v>1.3311779207444097</v>
      </c>
      <c r="AZ156" s="12">
        <f t="shared" si="83"/>
        <v>1.0314521796785319</v>
      </c>
      <c r="BA156" s="12">
        <f>AY156-'Surv-rate CEA'!AN154*'Unit cost and utilities'!$H$5-('Surv-rate CEA'!AM153-'Surv-rate CEA'!AM154)*'Unit cost and utilities'!$G$14</f>
        <v>6.8973131640004404E-6</v>
      </c>
      <c r="BB156" s="12">
        <f t="shared" si="84"/>
        <v>5.3443259432633303E-6</v>
      </c>
    </row>
    <row r="157" spans="1:54">
      <c r="A157" s="12">
        <v>152</v>
      </c>
      <c r="B157" s="12">
        <f t="shared" si="85"/>
        <v>8.6876712328767116</v>
      </c>
      <c r="C157" s="12">
        <f>'Surv-rate CEA'!D155*'Unit cost and utilities'!$H$7+'Surv-rate CEA'!E155*'Unit cost and utilities'!$H$7+'Unit cost and utilities'!$G$14*('Surv-rate CEA'!C154-'Surv-rate CEA'!C155)</f>
        <v>130.72660823794925</v>
      </c>
      <c r="D157" s="12">
        <f t="shared" si="59"/>
        <v>101.12031308207438</v>
      </c>
      <c r="E157" s="12">
        <f>C157-'Surv-rate CEA'!E155*'Unit cost and utilities'!$H$7-'Unit cost and utilities'!$G$14*('Surv-rate CEA'!C154-'Surv-rate CEA'!C155)</f>
        <v>130.7256846410472</v>
      </c>
      <c r="F157" s="12">
        <f t="shared" si="60"/>
        <v>101.11959865668572</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27.411332211946696</v>
      </c>
      <c r="L157" s="12">
        <f t="shared" si="63"/>
        <v>21.203353568414155</v>
      </c>
      <c r="M157" s="12">
        <f>K157-'Surv-rate CEA'!J155*'Unit cost and utilities'!$H$10-('Surv-rate CEA'!I154-'Surv-rate CEA'!I155)*'Unit cost and utilities'!$G$14</f>
        <v>26.431524566409404</v>
      </c>
      <c r="N157" s="12">
        <f t="shared" si="64"/>
        <v>20.445447758629829</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27.411332211946696</v>
      </c>
      <c r="T157" s="12">
        <f t="shared" si="67"/>
        <v>21.203353568414155</v>
      </c>
      <c r="U157" s="12">
        <f>S157-'Surv-rate CEA'!P155*'Unit cost and utilities'!$H$11-('Surv-rate CEA'!O154-'Surv-rate CEA'!O155)*'Unit cost and utilities'!$G$14</f>
        <v>26.431524566409404</v>
      </c>
      <c r="V157" s="12">
        <f t="shared" si="68"/>
        <v>20.445447758629829</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0.73621134639208718</v>
      </c>
      <c r="AB157" s="12">
        <f t="shared" si="71"/>
        <v>0.56947795743492802</v>
      </c>
      <c r="AC157" s="12">
        <f>AA157-'Surv-rate CEA'!V155*'Unit cost and utilities'!$H$6-('Surv-rate CEA'!U154-'Surv-rate CEA'!U155)*'Unit cost and utilities'!$G$14</f>
        <v>0.72880945881413772</v>
      </c>
      <c r="AD157" s="12">
        <f t="shared" si="72"/>
        <v>0.56375241158493405</v>
      </c>
      <c r="AE157" s="12">
        <f>'Surv-rate CEA'!Z155*'Unit cost and utilities'!$H$12+'Surv-rate CEA'!Y155*'Unit cost and utilities'!$H$12+('Surv-rate CEA'!X154-'Surv-rate CEA'!X155)*'Unit cost and utilities'!$G$14</f>
        <v>27.411332211946696</v>
      </c>
      <c r="AF157" s="12">
        <f t="shared" si="73"/>
        <v>21.203353568414155</v>
      </c>
      <c r="AG157" s="12">
        <f>AE157-'Surv-rate CEA'!Y155*'Unit cost and utilities'!$H$12-('Surv-rate CEA'!X154-'Surv-rate CEA'!X155)*'Unit cost and utilities'!$G$14</f>
        <v>26.431524566409404</v>
      </c>
      <c r="AH157" s="12">
        <f t="shared" si="74"/>
        <v>20.445447758629829</v>
      </c>
      <c r="AI157" s="12">
        <f>'Surv-rate CEA'!AC155*'Unit cost and utilities'!$H$5+'Surv-rate CEA'!AB155*'Unit cost and utilities'!$H$5+('Surv-rate CEA'!AA154-'Surv-rate CEA'!AA155)*'Unit cost and utilities'!$G$14</f>
        <v>1.25838772562971</v>
      </c>
      <c r="AJ157" s="12">
        <f t="shared" si="75"/>
        <v>0.97339449488888519</v>
      </c>
      <c r="AK157" s="12">
        <f>AI157-'Surv-rate CEA'!AB155*'Unit cost and utilities'!$H$5-('Surv-rate CEA'!AA154-'Surv-rate CEA'!AA155)*'Unit cost and utilities'!$G$14</f>
        <v>6.1925643974614086E-6</v>
      </c>
      <c r="AL157" s="12">
        <f t="shared" si="76"/>
        <v>4.7901040124318325E-6</v>
      </c>
      <c r="AM157" s="12">
        <f>'Surv-rate CEA'!AF155*'Unit cost and utilities'!$H$9+'Surv-rate CEA'!AE155*'Unit cost and utilities'!$H$9+('Surv-rate CEA'!AD154-'Surv-rate CEA'!AD155)*'Unit cost and utilities'!G164</f>
        <v>20.142588460898875</v>
      </c>
      <c r="AN157" s="12">
        <f t="shared" si="77"/>
        <v>15.580797810817778</v>
      </c>
      <c r="AO157" s="12">
        <f>AM157-'Surv-rate CEA'!AE155*'Unit cost and utilities'!$H$9-('Surv-rate CEA'!AD154-'Surv-rate CEA'!AD155)*'Unit cost and utilities'!G164</f>
        <v>20.142588460898875</v>
      </c>
      <c r="AP157" s="12">
        <f t="shared" si="78"/>
        <v>15.580797810817778</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9.3901479739453259E-2</v>
      </c>
      <c r="AV157" s="12">
        <f t="shared" si="81"/>
        <v>7.2635151772928258E-2</v>
      </c>
      <c r="AW157" s="12">
        <f>AU157-'Surv-rate CEA'!AK155*'Unit cost and utilities'!$H$8-('Surv-rate CEA'!AJ154-'Surv-rate CEA'!AJ155)*'Unit cost and utilities'!$G$14</f>
        <v>9.3901479739453259E-2</v>
      </c>
      <c r="AX157" s="12">
        <f t="shared" si="82"/>
        <v>7.2635151772928258E-2</v>
      </c>
      <c r="AY157" s="12">
        <f>'Surv-rate CEA'!AO155*'Unit cost and utilities'!$H$5+'Surv-rate CEA'!AN155*'Unit cost and utilities'!$H$5+('Surv-rate CEA'!AM154-'Surv-rate CEA'!AM155)*'Unit cost and utilities'!$G$14</f>
        <v>1.25838772562971</v>
      </c>
      <c r="AZ157" s="12">
        <f t="shared" si="83"/>
        <v>0.97339449488888519</v>
      </c>
      <c r="BA157" s="12">
        <f>AY157-'Surv-rate CEA'!AN155*'Unit cost and utilities'!$H$5-('Surv-rate CEA'!AM154-'Surv-rate CEA'!AM155)*'Unit cost and utilities'!$G$14</f>
        <v>6.1925643974614086E-6</v>
      </c>
      <c r="BB157" s="12">
        <f t="shared" si="84"/>
        <v>4.7901040124318325E-6</v>
      </c>
    </row>
    <row r="158" spans="1:54">
      <c r="A158" s="12">
        <v>153</v>
      </c>
      <c r="B158" s="12">
        <f t="shared" si="85"/>
        <v>8.7452054794520553</v>
      </c>
      <c r="C158" s="12">
        <f>'Surv-rate CEA'!D156*'Unit cost and utilities'!$H$7+'Surv-rate CEA'!E156*'Unit cost and utilities'!$H$7+'Unit cost and utilities'!$G$14*('Surv-rate CEA'!C155-'Surv-rate CEA'!C156)</f>
        <v>129.94713025249069</v>
      </c>
      <c r="D158" s="12">
        <f t="shared" si="59"/>
        <v>100.34656836945871</v>
      </c>
      <c r="E158" s="12">
        <f>C158-'Surv-rate CEA'!E156*'Unit cost and utilities'!$H$7-'Unit cost and utilities'!$G$14*('Surv-rate CEA'!C155-'Surv-rate CEA'!C156)</f>
        <v>129.94633407690952</v>
      </c>
      <c r="F158" s="12">
        <f t="shared" si="60"/>
        <v>100.34595355413161</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27.015278286470565</v>
      </c>
      <c r="L158" s="12">
        <f t="shared" si="63"/>
        <v>20.861487778344472</v>
      </c>
      <c r="M158" s="12">
        <f>K158-'Surv-rate CEA'!J156*'Unit cost and utilities'!$H$10-('Surv-rate CEA'!I155-'Surv-rate CEA'!I156)*'Unit cost and utilities'!$G$14</f>
        <v>26.073968366266481</v>
      </c>
      <c r="N158" s="12">
        <f t="shared" si="64"/>
        <v>20.13459815730339</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27.015278286470565</v>
      </c>
      <c r="T158" s="12">
        <f t="shared" si="67"/>
        <v>20.861487778344472</v>
      </c>
      <c r="U158" s="12">
        <f>S158-'Surv-rate CEA'!P156*'Unit cost and utilities'!$H$11-('Surv-rate CEA'!O155-'Surv-rate CEA'!O156)*'Unit cost and utilities'!$G$14</f>
        <v>26.073968366266481</v>
      </c>
      <c r="V158" s="12">
        <f t="shared" si="68"/>
        <v>20.13459815730339</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0.70835192614536968</v>
      </c>
      <c r="AB158" s="12">
        <f t="shared" si="71"/>
        <v>0.54699695828967099</v>
      </c>
      <c r="AC158" s="12">
        <f>AA158-'Surv-rate CEA'!V156*'Unit cost and utilities'!$H$6-('Surv-rate CEA'!U155-'Surv-rate CEA'!U156)*'Unit cost and utilities'!$G$14</f>
        <v>0.70175866070058779</v>
      </c>
      <c r="AD158" s="12">
        <f t="shared" si="72"/>
        <v>0.54190556796464218</v>
      </c>
      <c r="AE158" s="12">
        <f>'Surv-rate CEA'!Z156*'Unit cost and utilities'!$H$12+'Surv-rate CEA'!Y156*'Unit cost and utilities'!$H$12+('Surv-rate CEA'!X155-'Surv-rate CEA'!X156)*'Unit cost and utilities'!$G$14</f>
        <v>27.015278286470565</v>
      </c>
      <c r="AF158" s="12">
        <f t="shared" si="73"/>
        <v>20.861487778344472</v>
      </c>
      <c r="AG158" s="12">
        <f>AE158-'Surv-rate CEA'!Y156*'Unit cost and utilities'!$H$12-('Surv-rate CEA'!X155-'Surv-rate CEA'!X156)*'Unit cost and utilities'!$G$14</f>
        <v>26.073968366266481</v>
      </c>
      <c r="AH158" s="12">
        <f t="shared" si="74"/>
        <v>20.13459815730339</v>
      </c>
      <c r="AI158" s="12">
        <f>'Surv-rate CEA'!AC156*'Unit cost and utilities'!$H$5+'Surv-rate CEA'!AB156*'Unit cost and utilities'!$H$5+('Surv-rate CEA'!AA155-'Surv-rate CEA'!AA156)*'Unit cost and utilities'!$G$14</f>
        <v>1.1895951996527308</v>
      </c>
      <c r="AJ158" s="12">
        <f t="shared" si="75"/>
        <v>0.91861817803894619</v>
      </c>
      <c r="AK158" s="12">
        <f>AI158-'Surv-rate CEA'!AB156*'Unit cost and utilities'!$H$5-('Surv-rate CEA'!AA155-'Surv-rate CEA'!AA156)*'Unit cost and utilities'!$G$14</f>
        <v>5.5617662842455395E-6</v>
      </c>
      <c r="AL158" s="12">
        <f t="shared" si="76"/>
        <v>4.2948556048339374E-6</v>
      </c>
      <c r="AM158" s="12">
        <f>'Surv-rate CEA'!AF156*'Unit cost and utilities'!$H$9+'Surv-rate CEA'!AE156*'Unit cost and utilities'!$H$9+('Surv-rate CEA'!AD155-'Surv-rate CEA'!AD156)*'Unit cost and utilities'!G165</f>
        <v>19.813822078528812</v>
      </c>
      <c r="AN158" s="12">
        <f t="shared" si="77"/>
        <v>15.300446019855626</v>
      </c>
      <c r="AO158" s="12">
        <f>AM158-'Surv-rate CEA'!AE156*'Unit cost and utilities'!$H$9-('Surv-rate CEA'!AD155-'Surv-rate CEA'!AD156)*'Unit cost and utilities'!G165</f>
        <v>19.813822078528812</v>
      </c>
      <c r="AP158" s="12">
        <f t="shared" si="78"/>
        <v>15.300446019855626</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8.9466506020249553E-2</v>
      </c>
      <c r="AV158" s="12">
        <f t="shared" si="81"/>
        <v>6.908699596284841E-2</v>
      </c>
      <c r="AW158" s="12">
        <f>AU158-'Surv-rate CEA'!AK156*'Unit cost and utilities'!$H$8-('Surv-rate CEA'!AJ155-'Surv-rate CEA'!AJ156)*'Unit cost and utilities'!$G$14</f>
        <v>8.9466506020249553E-2</v>
      </c>
      <c r="AX158" s="12">
        <f t="shared" si="82"/>
        <v>6.908699596284841E-2</v>
      </c>
      <c r="AY158" s="12">
        <f>'Surv-rate CEA'!AO156*'Unit cost and utilities'!$H$5+'Surv-rate CEA'!AN156*'Unit cost and utilities'!$H$5+('Surv-rate CEA'!AM155-'Surv-rate CEA'!AM156)*'Unit cost and utilities'!$G$14</f>
        <v>1.1895951996527308</v>
      </c>
      <c r="AZ158" s="12">
        <f t="shared" si="83"/>
        <v>0.91861817803894619</v>
      </c>
      <c r="BA158" s="12">
        <f>AY158-'Surv-rate CEA'!AN156*'Unit cost and utilities'!$H$5-('Surv-rate CEA'!AM155-'Surv-rate CEA'!AM156)*'Unit cost and utilities'!$G$14</f>
        <v>5.5617662842455395E-6</v>
      </c>
      <c r="BB158" s="12">
        <f t="shared" si="84"/>
        <v>4.2948556048339374E-6</v>
      </c>
    </row>
    <row r="159" spans="1:54">
      <c r="A159" s="12">
        <v>154</v>
      </c>
      <c r="B159" s="12">
        <f t="shared" si="85"/>
        <v>8.8027397260273972</v>
      </c>
      <c r="C159" s="12">
        <f>'Surv-rate CEA'!D157*'Unit cost and utilities'!$H$7+'Surv-rate CEA'!E157*'Unit cost and utilities'!$H$7+'Unit cost and utilities'!$G$14*('Surv-rate CEA'!C156-'Surv-rate CEA'!C157)</f>
        <v>129.17626377376166</v>
      </c>
      <c r="D159" s="12">
        <f t="shared" si="59"/>
        <v>99.581799784322953</v>
      </c>
      <c r="E159" s="12">
        <f>C159-'Surv-rate CEA'!E157*'Unit cost and utilities'!$H$7-'Unit cost and utilities'!$G$14*('Surv-rate CEA'!C156-'Surv-rate CEA'!C157)</f>
        <v>129.17557788672539</v>
      </c>
      <c r="F159" s="12">
        <f t="shared" si="60"/>
        <v>99.581271034972829</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26.627243275476836</v>
      </c>
      <c r="L159" s="12">
        <f t="shared" si="63"/>
        <v>20.526904333685998</v>
      </c>
      <c r="M159" s="12">
        <f>K159-'Surv-rate CEA'!J157*'Unit cost and utilities'!$H$10-('Surv-rate CEA'!I156-'Surv-rate CEA'!I157)*'Unit cost and utilities'!$G$14</f>
        <v>25.7228997213893</v>
      </c>
      <c r="N159" s="12">
        <f t="shared" si="64"/>
        <v>19.829747161706543</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26.627243275476836</v>
      </c>
      <c r="T159" s="12">
        <f t="shared" si="67"/>
        <v>20.526904333685998</v>
      </c>
      <c r="U159" s="12">
        <f>S159-'Surv-rate CEA'!P157*'Unit cost and utilities'!$H$11-('Surv-rate CEA'!O156-'Surv-rate CEA'!O157)*'Unit cost and utilities'!$G$14</f>
        <v>25.7228997213893</v>
      </c>
      <c r="V159" s="12">
        <f t="shared" si="68"/>
        <v>19.829747161706543</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0.68167218087866777</v>
      </c>
      <c r="AB159" s="12">
        <f t="shared" si="71"/>
        <v>0.52550012402967894</v>
      </c>
      <c r="AC159" s="12">
        <f>AA159-'Surv-rate CEA'!V157*'Unit cost and utilities'!$H$6-('Surv-rate CEA'!U156-'Surv-rate CEA'!U157)*'Unit cost and utilities'!$G$14</f>
        <v>0.67580163671995941</v>
      </c>
      <c r="AD159" s="12">
        <f t="shared" si="72"/>
        <v>0.52097452980703296</v>
      </c>
      <c r="AE159" s="12">
        <f>'Surv-rate CEA'!Z157*'Unit cost and utilities'!$H$12+'Surv-rate CEA'!Y157*'Unit cost and utilities'!$H$12+('Surv-rate CEA'!X156-'Surv-rate CEA'!X157)*'Unit cost and utilities'!$G$14</f>
        <v>26.627243275476836</v>
      </c>
      <c r="AF159" s="12">
        <f t="shared" si="73"/>
        <v>20.526904333685998</v>
      </c>
      <c r="AG159" s="12">
        <f>AE159-'Surv-rate CEA'!Y157*'Unit cost and utilities'!$H$12-('Surv-rate CEA'!X156-'Surv-rate CEA'!X157)*'Unit cost and utilities'!$G$14</f>
        <v>25.7228997213893</v>
      </c>
      <c r="AH159" s="12">
        <f t="shared" si="74"/>
        <v>19.829747161706543</v>
      </c>
      <c r="AI159" s="12">
        <f>'Surv-rate CEA'!AC157*'Unit cost and utilities'!$H$5+'Surv-rate CEA'!AB157*'Unit cost and utilities'!$H$5+('Surv-rate CEA'!AA156-'Surv-rate CEA'!AA157)*'Unit cost and utilities'!$G$14</f>
        <v>1.1245798829831113</v>
      </c>
      <c r="AJ159" s="12">
        <f t="shared" si="75"/>
        <v>0.86693704769814306</v>
      </c>
      <c r="AK159" s="12">
        <f>AI159-'Surv-rate CEA'!AB157*'Unit cost and utilities'!$H$5-('Surv-rate CEA'!AA156-'Surv-rate CEA'!AA157)*'Unit cost and utilities'!$G$14</f>
        <v>4.9969558589824103E-6</v>
      </c>
      <c r="AL159" s="12">
        <f t="shared" si="76"/>
        <v>3.852146232931687E-6</v>
      </c>
      <c r="AM159" s="12">
        <f>'Surv-rate CEA'!AF157*'Unit cost and utilities'!$H$9+'Surv-rate CEA'!AE157*'Unit cost and utilities'!$H$9+('Surv-rate CEA'!AD156-'Surv-rate CEA'!AD157)*'Unit cost and utilities'!G166</f>
        <v>19.49183871088492</v>
      </c>
      <c r="AN159" s="12">
        <f t="shared" si="77"/>
        <v>15.026231005838405</v>
      </c>
      <c r="AO159" s="12">
        <f>AM159-'Surv-rate CEA'!AE157*'Unit cost and utilities'!$H$9-('Surv-rate CEA'!AD156-'Surv-rate CEA'!AD157)*'Unit cost and utilities'!G166</f>
        <v>19.49183871088492</v>
      </c>
      <c r="AP159" s="12">
        <f t="shared" si="78"/>
        <v>15.026231005838405</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8.5255615317593347E-2</v>
      </c>
      <c r="AV159" s="12">
        <f t="shared" si="81"/>
        <v>6.5723433756491034E-2</v>
      </c>
      <c r="AW159" s="12">
        <f>AU159-'Surv-rate CEA'!AK157*'Unit cost and utilities'!$H$8-('Surv-rate CEA'!AJ156-'Surv-rate CEA'!AJ157)*'Unit cost and utilities'!$G$14</f>
        <v>8.5255615317593347E-2</v>
      </c>
      <c r="AX159" s="12">
        <f t="shared" si="82"/>
        <v>6.5723433756491034E-2</v>
      </c>
      <c r="AY159" s="12">
        <f>'Surv-rate CEA'!AO157*'Unit cost and utilities'!$H$5+'Surv-rate CEA'!AN157*'Unit cost and utilities'!$H$5+('Surv-rate CEA'!AM156-'Surv-rate CEA'!AM157)*'Unit cost and utilities'!$G$14</f>
        <v>1.1245798829831113</v>
      </c>
      <c r="AZ159" s="12">
        <f t="shared" si="83"/>
        <v>0.86693704769814306</v>
      </c>
      <c r="BA159" s="12">
        <f>AY159-'Surv-rate CEA'!AN157*'Unit cost and utilities'!$H$5-('Surv-rate CEA'!AM156-'Surv-rate CEA'!AM157)*'Unit cost and utilities'!$G$14</f>
        <v>4.9969558589824103E-6</v>
      </c>
      <c r="BB159" s="12">
        <f t="shared" si="84"/>
        <v>3.852146232931687E-6</v>
      </c>
    </row>
    <row r="160" spans="1:54">
      <c r="A160" s="12">
        <v>155</v>
      </c>
      <c r="B160" s="12">
        <f t="shared" si="85"/>
        <v>8.8602739726027391</v>
      </c>
      <c r="C160" s="12">
        <f>'Surv-rate CEA'!D158*'Unit cost and utilities'!$H$7+'Surv-rate CEA'!E158*'Unit cost and utilities'!$H$7+'Unit cost and utilities'!$G$14*('Surv-rate CEA'!C157-'Surv-rate CEA'!C158)</f>
        <v>128.41386299754552</v>
      </c>
      <c r="D160" s="12">
        <f t="shared" si="59"/>
        <v>98.825855566673127</v>
      </c>
      <c r="E160" s="12">
        <f>C160-'Surv-rate CEA'!E158*'Unit cost and utilities'!$H$7-'Unit cost and utilities'!$G$14*('Surv-rate CEA'!C157-'Surv-rate CEA'!C158)</f>
        <v>128.41327250492449</v>
      </c>
      <c r="F160" s="12">
        <f t="shared" si="60"/>
        <v>98.825401130235221</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26.247016158629986</v>
      </c>
      <c r="L160" s="12">
        <f t="shared" si="63"/>
        <v>20.199406570289703</v>
      </c>
      <c r="M160" s="12">
        <f>K160-'Surv-rate CEA'!J158*'Unit cost and utilities'!$H$10-('Surv-rate CEA'!I157-'Surv-rate CEA'!I158)*'Unit cost and utilities'!$G$14</f>
        <v>25.378169293465191</v>
      </c>
      <c r="N160" s="12">
        <f t="shared" si="64"/>
        <v>19.530751856522748</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26.247016158629986</v>
      </c>
      <c r="T160" s="12">
        <f t="shared" si="67"/>
        <v>20.199406570289703</v>
      </c>
      <c r="U160" s="12">
        <f>S160-'Surv-rate CEA'!P158*'Unit cost and utilities'!$H$11-('Surv-rate CEA'!O157-'Surv-rate CEA'!O158)*'Unit cost and utilities'!$G$14</f>
        <v>25.378169293465191</v>
      </c>
      <c r="V160" s="12">
        <f t="shared" si="68"/>
        <v>19.530751856522748</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0.65611537898071015</v>
      </c>
      <c r="AB160" s="12">
        <f t="shared" si="71"/>
        <v>0.5049389697081228</v>
      </c>
      <c r="AC160" s="12">
        <f>AA160-'Surv-rate CEA'!V158*'Unit cost and utilities'!$H$6-('Surv-rate CEA'!U157-'Surv-rate CEA'!U158)*'Unit cost and utilities'!$G$14</f>
        <v>0.65089049611792182</v>
      </c>
      <c r="AD160" s="12">
        <f t="shared" si="72"/>
        <v>0.50091795899247615</v>
      </c>
      <c r="AE160" s="12">
        <f>'Surv-rate CEA'!Z158*'Unit cost and utilities'!$H$12+'Surv-rate CEA'!Y158*'Unit cost and utilities'!$H$12+('Surv-rate CEA'!X157-'Surv-rate CEA'!X158)*'Unit cost and utilities'!$G$14</f>
        <v>26.247016158629986</v>
      </c>
      <c r="AF160" s="12">
        <f t="shared" si="73"/>
        <v>20.199406570289703</v>
      </c>
      <c r="AG160" s="12">
        <f>AE160-'Surv-rate CEA'!Y158*'Unit cost and utilities'!$H$12-('Surv-rate CEA'!X157-'Surv-rate CEA'!X158)*'Unit cost and utilities'!$G$14</f>
        <v>25.378169293465191</v>
      </c>
      <c r="AH160" s="12">
        <f t="shared" si="74"/>
        <v>19.530751856522748</v>
      </c>
      <c r="AI160" s="12">
        <f>'Surv-rate CEA'!AC158*'Unit cost and utilities'!$H$5+'Surv-rate CEA'!AB158*'Unit cost and utilities'!$H$5+('Surv-rate CEA'!AA157-'Surv-rate CEA'!AA158)*'Unit cost and utilities'!$G$14</f>
        <v>1.0631335189603066</v>
      </c>
      <c r="AJ160" s="12">
        <f t="shared" si="75"/>
        <v>0.81817552357932255</v>
      </c>
      <c r="AK160" s="12">
        <f>AI160-'Surv-rate CEA'!AB158*'Unit cost and utilities'!$H$5-('Surv-rate CEA'!AA157-'Surv-rate CEA'!AA158)*'Unit cost and utilities'!$G$14</f>
        <v>4.4910494113870048E-6</v>
      </c>
      <c r="AL160" s="12">
        <f t="shared" si="76"/>
        <v>3.4562607970216411E-6</v>
      </c>
      <c r="AM160" s="12">
        <f>'Surv-rate CEA'!AF158*'Unit cost and utilities'!$H$9+'Surv-rate CEA'!AE158*'Unit cost and utilities'!$H$9+('Surv-rate CEA'!AD157-'Surv-rate CEA'!AD158)*'Unit cost and utilities'!G167</f>
        <v>19.176467875906841</v>
      </c>
      <c r="AN160" s="12">
        <f t="shared" si="77"/>
        <v>14.757992636819434</v>
      </c>
      <c r="AO160" s="12">
        <f>AM160-'Surv-rate CEA'!AE158*'Unit cost and utilities'!$H$9-('Surv-rate CEA'!AD157-'Surv-rate CEA'!AD158)*'Unit cost and utilities'!G167</f>
        <v>19.176467875906841</v>
      </c>
      <c r="AP160" s="12">
        <f t="shared" si="78"/>
        <v>14.757992636819434</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8.1256742640230847E-2</v>
      </c>
      <c r="AV160" s="12">
        <f t="shared" si="81"/>
        <v>6.2534269466959905E-2</v>
      </c>
      <c r="AW160" s="12">
        <f>AU160-'Surv-rate CEA'!AK158*'Unit cost and utilities'!$H$8-('Surv-rate CEA'!AJ157-'Surv-rate CEA'!AJ158)*'Unit cost and utilities'!$G$14</f>
        <v>8.1256742640230847E-2</v>
      </c>
      <c r="AX160" s="12">
        <f t="shared" si="82"/>
        <v>6.2534269466959905E-2</v>
      </c>
      <c r="AY160" s="12">
        <f>'Surv-rate CEA'!AO158*'Unit cost and utilities'!$H$5+'Surv-rate CEA'!AN158*'Unit cost and utilities'!$H$5+('Surv-rate CEA'!AM157-'Surv-rate CEA'!AM158)*'Unit cost and utilities'!$G$14</f>
        <v>1.0631335189603066</v>
      </c>
      <c r="AZ160" s="12">
        <f t="shared" si="83"/>
        <v>0.81817552357932255</v>
      </c>
      <c r="BA160" s="12">
        <f>AY160-'Surv-rate CEA'!AN158*'Unit cost and utilities'!$H$5-('Surv-rate CEA'!AM157-'Surv-rate CEA'!AM158)*'Unit cost and utilities'!$G$14</f>
        <v>4.4910494113870048E-6</v>
      </c>
      <c r="BB160" s="12">
        <f t="shared" si="84"/>
        <v>3.4562607970216411E-6</v>
      </c>
    </row>
    <row r="161" spans="1:54">
      <c r="A161" s="12">
        <v>156</v>
      </c>
      <c r="B161" s="12">
        <f t="shared" si="85"/>
        <v>8.9178082191780828</v>
      </c>
      <c r="C161" s="12">
        <f>'Surv-rate CEA'!D159*'Unit cost and utilities'!$H$7+'Surv-rate CEA'!E159*'Unit cost and utilities'!$H$7+'Unit cost and utilities'!$G$14*('Surv-rate CEA'!C158-'Surv-rate CEA'!C159)</f>
        <v>127.65978565348159</v>
      </c>
      <c r="D161" s="12">
        <f t="shared" si="59"/>
        <v>98.078587561832677</v>
      </c>
      <c r="E161" s="12">
        <f>C161-'Surv-rate CEA'!E159*'Unit cost and utilities'!$H$7-'Unit cost and utilities'!$G$14*('Surv-rate CEA'!C158-'Surv-rate CEA'!C159)</f>
        <v>127.65927761656515</v>
      </c>
      <c r="F161" s="12">
        <f t="shared" si="60"/>
        <v>98.078197246723349</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25.874392621536316</v>
      </c>
      <c r="L161" s="12">
        <f t="shared" si="63"/>
        <v>19.878804193114963</v>
      </c>
      <c r="M161" s="12">
        <f>K161-'Surv-rate CEA'!J159*'Unit cost and utilities'!$H$10-('Surv-rate CEA'!I158-'Surv-rate CEA'!I159)*'Unit cost and utilities'!$G$14</f>
        <v>25.039631934265543</v>
      </c>
      <c r="N161" s="12">
        <f t="shared" si="64"/>
        <v>19.23747341897521</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25.874392621536316</v>
      </c>
      <c r="T161" s="12">
        <f t="shared" si="67"/>
        <v>19.878804193114963</v>
      </c>
      <c r="U161" s="12">
        <f>S161-'Surv-rate CEA'!P159*'Unit cost and utilities'!$H$11-('Surv-rate CEA'!O158-'Surv-rate CEA'!O159)*'Unit cost and utilities'!$G$14</f>
        <v>25.039631934265543</v>
      </c>
      <c r="V161" s="12">
        <f t="shared" si="68"/>
        <v>19.23747341897521</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0.63162792450211713</v>
      </c>
      <c r="AB161" s="12">
        <f t="shared" si="71"/>
        <v>0.48526773237684839</v>
      </c>
      <c r="AC161" s="12">
        <f>AA161-'Surv-rate CEA'!V159*'Unit cost and utilities'!$H$6-('Surv-rate CEA'!U158-'Surv-rate CEA'!U159)*'Unit cost and utilities'!$G$14</f>
        <v>0.62697960652230178</v>
      </c>
      <c r="AD161" s="12">
        <f t="shared" si="72"/>
        <v>0.48169651799900154</v>
      </c>
      <c r="AE161" s="12">
        <f>'Surv-rate CEA'!Z159*'Unit cost and utilities'!$H$12+'Surv-rate CEA'!Y159*'Unit cost and utilities'!$H$12+('Surv-rate CEA'!X158-'Surv-rate CEA'!X159)*'Unit cost and utilities'!$G$14</f>
        <v>25.874392621536316</v>
      </c>
      <c r="AF161" s="12">
        <f t="shared" si="73"/>
        <v>19.878804193114963</v>
      </c>
      <c r="AG161" s="12">
        <f>AE161-'Surv-rate CEA'!Y159*'Unit cost and utilities'!$H$12-('Surv-rate CEA'!X158-'Surv-rate CEA'!X159)*'Unit cost and utilities'!$G$14</f>
        <v>25.039631934265543</v>
      </c>
      <c r="AH161" s="12">
        <f t="shared" si="74"/>
        <v>19.23747341897521</v>
      </c>
      <c r="AI161" s="12">
        <f>'Surv-rate CEA'!AC159*'Unit cost and utilities'!$H$5+'Surv-rate CEA'!AB159*'Unit cost and utilities'!$H$5+('Surv-rate CEA'!AA158-'Surv-rate CEA'!AA159)*'Unit cost and utilities'!$G$14</f>
        <v>1.0050593764827824</v>
      </c>
      <c r="AJ161" s="12">
        <f t="shared" si="75"/>
        <v>0.77216802109301652</v>
      </c>
      <c r="AK161" s="12">
        <f>AI161-'Surv-rate CEA'!AB159*'Unit cost and utilities'!$H$5-('Surv-rate CEA'!AA158-'Surv-rate CEA'!AA159)*'Unit cost and utilities'!$G$14</f>
        <v>4.0377430026161676E-6</v>
      </c>
      <c r="AL161" s="12">
        <f t="shared" si="76"/>
        <v>3.1021212248406017E-6</v>
      </c>
      <c r="AM161" s="12">
        <f>'Surv-rate CEA'!AF159*'Unit cost and utilities'!$H$9+'Surv-rate CEA'!AE159*'Unit cost and utilities'!$H$9+('Surv-rate CEA'!AD158-'Surv-rate CEA'!AD159)*'Unit cost and utilities'!G168</f>
        <v>18.867544166421521</v>
      </c>
      <c r="AN161" s="12">
        <f t="shared" si="77"/>
        <v>14.495575667235588</v>
      </c>
      <c r="AO161" s="12">
        <f>AM161-'Surv-rate CEA'!AE159*'Unit cost and utilities'!$H$9-('Surv-rate CEA'!AD158-'Surv-rate CEA'!AD159)*'Unit cost and utilities'!G168</f>
        <v>18.867544166421521</v>
      </c>
      <c r="AP161" s="12">
        <f t="shared" si="78"/>
        <v>14.495575667235588</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7.745851272708304E-2</v>
      </c>
      <c r="AV161" s="12">
        <f t="shared" si="81"/>
        <v>5.9509903483104871E-2</v>
      </c>
      <c r="AW161" s="12">
        <f>AU161-'Surv-rate CEA'!AK159*'Unit cost and utilities'!$H$8-('Surv-rate CEA'!AJ158-'Surv-rate CEA'!AJ159)*'Unit cost and utilities'!$G$14</f>
        <v>7.745851272708304E-2</v>
      </c>
      <c r="AX161" s="12">
        <f t="shared" si="82"/>
        <v>5.9509903483104871E-2</v>
      </c>
      <c r="AY161" s="12">
        <f>'Surv-rate CEA'!AO159*'Unit cost and utilities'!$H$5+'Surv-rate CEA'!AN159*'Unit cost and utilities'!$H$5+('Surv-rate CEA'!AM158-'Surv-rate CEA'!AM159)*'Unit cost and utilities'!$G$14</f>
        <v>1.0050593764827824</v>
      </c>
      <c r="AZ161" s="12">
        <f t="shared" si="83"/>
        <v>0.77216802109301652</v>
      </c>
      <c r="BA161" s="12">
        <f>AY161-'Surv-rate CEA'!AN159*'Unit cost and utilities'!$H$5-('Surv-rate CEA'!AM158-'Surv-rate CEA'!AM159)*'Unit cost and utilities'!$G$14</f>
        <v>4.0377430026161676E-6</v>
      </c>
      <c r="BB161" s="12">
        <f t="shared" si="84"/>
        <v>3.1021212248406017E-6</v>
      </c>
    </row>
    <row r="162" spans="1:54">
      <c r="A162" s="12">
        <v>157</v>
      </c>
      <c r="B162" s="12">
        <f t="shared" si="85"/>
        <v>8.9753424657534246</v>
      </c>
      <c r="C162" s="12">
        <f>'Surv-rate CEA'!D160*'Unit cost and utilities'!$H$7+'Surv-rate CEA'!E160*'Unit cost and utilities'!$H$7+'Unit cost and utilities'!$G$14*('Surv-rate CEA'!C159-'Surv-rate CEA'!C160)</f>
        <v>126.91389287731336</v>
      </c>
      <c r="D162" s="12">
        <f t="shared" si="59"/>
        <v>97.339851095801507</v>
      </c>
      <c r="E162" s="12">
        <f>C162-'Surv-rate CEA'!E160*'Unit cost and utilities'!$H$7-'Unit cost and utilities'!$G$14*('Surv-rate CEA'!C159-'Surv-rate CEA'!C160)</f>
        <v>126.91345606411473</v>
      </c>
      <c r="F162" s="12">
        <f t="shared" si="60"/>
        <v>97.339516070764077</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25.509174812773296</v>
      </c>
      <c r="L162" s="12">
        <f t="shared" si="63"/>
        <v>19.564913041100048</v>
      </c>
      <c r="M162" s="12">
        <f>K162-'Surv-rate CEA'!J160*'Unit cost and utilities'!$H$10-('Surv-rate CEA'!I159-'Surv-rate CEA'!I160)*'Unit cost and utilities'!$G$14</f>
        <v>24.707146546548316</v>
      </c>
      <c r="N162" s="12">
        <f t="shared" si="64"/>
        <v>18.949776981217052</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25.509174812773296</v>
      </c>
      <c r="T162" s="12">
        <f t="shared" si="67"/>
        <v>19.564913041100048</v>
      </c>
      <c r="U162" s="12">
        <f>S162-'Surv-rate CEA'!P160*'Unit cost and utilities'!$H$11-('Surv-rate CEA'!O159-'Surv-rate CEA'!O160)*'Unit cost and utilities'!$G$14</f>
        <v>24.707146546548316</v>
      </c>
      <c r="V162" s="12">
        <f t="shared" si="68"/>
        <v>18.949776981217052</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0.60815915963805123</v>
      </c>
      <c r="AB162" s="12">
        <f t="shared" si="71"/>
        <v>0.46644319782186522</v>
      </c>
      <c r="AC162" s="12">
        <f>AA162-'Surv-rate CEA'!V160*'Unit cost and utilities'!$H$6-('Surv-rate CEA'!U159-'Surv-rate CEA'!U160)*'Unit cost and utilities'!$G$14</f>
        <v>0.6040254798073188</v>
      </c>
      <c r="AD162" s="12">
        <f t="shared" si="72"/>
        <v>0.46327276651541888</v>
      </c>
      <c r="AE162" s="12">
        <f>'Surv-rate CEA'!Z160*'Unit cost and utilities'!$H$12+'Surv-rate CEA'!Y160*'Unit cost and utilities'!$H$12+('Surv-rate CEA'!X159-'Surv-rate CEA'!X160)*'Unit cost and utilities'!$G$14</f>
        <v>25.509174812773296</v>
      </c>
      <c r="AF162" s="12">
        <f t="shared" si="73"/>
        <v>19.564913041100048</v>
      </c>
      <c r="AG162" s="12">
        <f>AE162-'Surv-rate CEA'!Y160*'Unit cost and utilities'!$H$12-('Surv-rate CEA'!X159-'Surv-rate CEA'!X160)*'Unit cost and utilities'!$G$14</f>
        <v>24.707146546548316</v>
      </c>
      <c r="AH162" s="12">
        <f t="shared" si="74"/>
        <v>18.949776981217052</v>
      </c>
      <c r="AI162" s="12">
        <f>'Surv-rate CEA'!AC160*'Unit cost and utilities'!$H$5+'Surv-rate CEA'!AB160*'Unit cost and utilities'!$H$5+('Surv-rate CEA'!AA159-'Surv-rate CEA'!AA160)*'Unit cost and utilities'!$G$14</f>
        <v>0.9501716101080615</v>
      </c>
      <c r="AJ162" s="12">
        <f t="shared" si="75"/>
        <v>0.7287583805563792</v>
      </c>
      <c r="AK162" s="12">
        <f>AI162-'Surv-rate CEA'!AB160*'Unit cost and utilities'!$H$5-('Surv-rate CEA'!AA159-'Surv-rate CEA'!AA160)*'Unit cost and utilities'!$G$14</f>
        <v>3.6314245069057893E-6</v>
      </c>
      <c r="AL162" s="12">
        <f t="shared" si="76"/>
        <v>2.785213759927469E-6</v>
      </c>
      <c r="AM162" s="12">
        <f>'Surv-rate CEA'!AF160*'Unit cost and utilities'!$H$9+'Surv-rate CEA'!AE160*'Unit cost and utilities'!$H$9+('Surv-rate CEA'!AD159-'Surv-rate CEA'!AD160)*'Unit cost and utilities'!G169</f>
        <v>18.564907075105008</v>
      </c>
      <c r="AN162" s="12">
        <f t="shared" si="77"/>
        <v>14.238829566476442</v>
      </c>
      <c r="AO162" s="12">
        <f>AM162-'Surv-rate CEA'!AE160*'Unit cost and utilities'!$H$9-('Surv-rate CEA'!AD159-'Surv-rate CEA'!AD160)*'Unit cost and utilities'!G169</f>
        <v>18.564907075105008</v>
      </c>
      <c r="AP162" s="12">
        <f t="shared" si="78"/>
        <v>14.238829566476442</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7.385019832040482E-2</v>
      </c>
      <c r="AV162" s="12">
        <f t="shared" si="81"/>
        <v>5.664129548726983E-2</v>
      </c>
      <c r="AW162" s="12">
        <f>AU162-'Surv-rate CEA'!AK160*'Unit cost and utilities'!$H$8-('Surv-rate CEA'!AJ159-'Surv-rate CEA'!AJ160)*'Unit cost and utilities'!$G$14</f>
        <v>7.385019832040482E-2</v>
      </c>
      <c r="AX162" s="12">
        <f t="shared" si="82"/>
        <v>5.664129548726983E-2</v>
      </c>
      <c r="AY162" s="12">
        <f>'Surv-rate CEA'!AO160*'Unit cost and utilities'!$H$5+'Surv-rate CEA'!AN160*'Unit cost and utilities'!$H$5+('Surv-rate CEA'!AM159-'Surv-rate CEA'!AM160)*'Unit cost and utilities'!$G$14</f>
        <v>0.9501716101080615</v>
      </c>
      <c r="AZ162" s="12">
        <f t="shared" si="83"/>
        <v>0.7287583805563792</v>
      </c>
      <c r="BA162" s="12">
        <f>AY162-'Surv-rate CEA'!AN160*'Unit cost and utilities'!$H$5-('Surv-rate CEA'!AM159-'Surv-rate CEA'!AM160)*'Unit cost and utilities'!$G$14</f>
        <v>3.6314245069057893E-6</v>
      </c>
      <c r="BB162" s="12">
        <f t="shared" si="84"/>
        <v>2.785213759927469E-6</v>
      </c>
    </row>
    <row r="163" spans="1:54">
      <c r="A163" s="12">
        <v>158</v>
      </c>
      <c r="B163" s="12">
        <f t="shared" si="85"/>
        <v>9.0328767123287665</v>
      </c>
      <c r="C163" s="12">
        <f>'Surv-rate CEA'!D161*'Unit cost and utilities'!$H$7+'Surv-rate CEA'!E161*'Unit cost and utilities'!$H$7+'Unit cost and utilities'!$G$14*('Surv-rate CEA'!C160-'Surv-rate CEA'!C161)</f>
        <v>126.17604909040641</v>
      </c>
      <c r="D163" s="12">
        <f t="shared" si="59"/>
        <v>96.609504857309446</v>
      </c>
      <c r="E163" s="12">
        <f>C163-'Surv-rate CEA'!E161*'Unit cost and utilities'!$H$7-'Unit cost and utilities'!$G$14*('Surv-rate CEA'!C160-'Surv-rate CEA'!C161)</f>
        <v>126.17567375746818</v>
      </c>
      <c r="F163" s="12">
        <f t="shared" si="60"/>
        <v>96.609217475277902</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25.151171110593033</v>
      </c>
      <c r="L163" s="12">
        <f t="shared" si="63"/>
        <v>19.257554861579571</v>
      </c>
      <c r="M163" s="12">
        <f>K163-'Surv-rate CEA'!J161*'Unit cost and utilities'!$H$10-('Surv-rate CEA'!I160-'Surv-rate CEA'!I161)*'Unit cost and utilities'!$G$14</f>
        <v>24.380575950300614</v>
      </c>
      <c r="N163" s="12">
        <f t="shared" si="64"/>
        <v>18.66753149804924</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25.151171110593033</v>
      </c>
      <c r="T163" s="12">
        <f t="shared" si="67"/>
        <v>19.257554861579571</v>
      </c>
      <c r="U163" s="12">
        <f>S163-'Surv-rate CEA'!P161*'Unit cost and utilities'!$H$11-('Surv-rate CEA'!O160-'Surv-rate CEA'!O161)*'Unit cost and utilities'!$G$14</f>
        <v>24.380575950300614</v>
      </c>
      <c r="V163" s="12">
        <f t="shared" si="68"/>
        <v>18.66753149804924</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0.58566118088427821</v>
      </c>
      <c r="AB163" s="12">
        <f t="shared" si="71"/>
        <v>0.44842453942139848</v>
      </c>
      <c r="AC163" s="12">
        <f>AA163-'Surv-rate CEA'!V161*'Unit cost and utilities'!$H$6-('Surv-rate CEA'!U160-'Surv-rate CEA'!U161)*'Unit cost and utilities'!$G$14</f>
        <v>0.58198666411185884</v>
      </c>
      <c r="AD163" s="12">
        <f t="shared" si="72"/>
        <v>0.44561106373776099</v>
      </c>
      <c r="AE163" s="12">
        <f>'Surv-rate CEA'!Z161*'Unit cost and utilities'!$H$12+'Surv-rate CEA'!Y161*'Unit cost and utilities'!$H$12+('Surv-rate CEA'!X160-'Surv-rate CEA'!X161)*'Unit cost and utilities'!$G$14</f>
        <v>25.151171110593033</v>
      </c>
      <c r="AF163" s="12">
        <f t="shared" si="73"/>
        <v>19.257554861579571</v>
      </c>
      <c r="AG163" s="12">
        <f>AE163-'Surv-rate CEA'!Y161*'Unit cost and utilities'!$H$12-('Surv-rate CEA'!X160-'Surv-rate CEA'!X161)*'Unit cost and utilities'!$G$14</f>
        <v>24.380575950300614</v>
      </c>
      <c r="AH163" s="12">
        <f t="shared" si="74"/>
        <v>18.66753149804924</v>
      </c>
      <c r="AI163" s="12">
        <f>'Surv-rate CEA'!AC161*'Unit cost and utilities'!$H$5+'Surv-rate CEA'!AB161*'Unit cost and utilities'!$H$5+('Surv-rate CEA'!AA160-'Surv-rate CEA'!AA161)*'Unit cost and utilities'!$G$14</f>
        <v>0.89829465576251755</v>
      </c>
      <c r="AJ163" s="12">
        <f t="shared" si="75"/>
        <v>0.68779932907078578</v>
      </c>
      <c r="AK163" s="12">
        <f>AI163-'Surv-rate CEA'!AB161*'Unit cost and utilities'!$H$5-('Surv-rate CEA'!AA160-'Surv-rate CEA'!AA161)*'Unit cost and utilities'!$G$14</f>
        <v>3.2670958131642003E-6</v>
      </c>
      <c r="AL163" s="12">
        <f t="shared" si="76"/>
        <v>2.5015247434560918E-6</v>
      </c>
      <c r="AM163" s="12">
        <f>'Surv-rate CEA'!AF161*'Unit cost and utilities'!$H$9+'Surv-rate CEA'!AE161*'Unit cost and utilities'!$H$9+('Surv-rate CEA'!AD160-'Surv-rate CEA'!AD161)*'Unit cost and utilities'!G170</f>
        <v>18.268400826318633</v>
      </c>
      <c r="AN163" s="12">
        <f t="shared" si="77"/>
        <v>13.987608354268062</v>
      </c>
      <c r="AO163" s="12">
        <f>AM163-'Surv-rate CEA'!AE161*'Unit cost and utilities'!$H$9-('Surv-rate CEA'!AD160-'Surv-rate CEA'!AD161)*'Unit cost and utilities'!G170</f>
        <v>18.268400826318633</v>
      </c>
      <c r="AP163" s="12">
        <f t="shared" si="78"/>
        <v>13.987608354268062</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7.0421681102039418E-2</v>
      </c>
      <c r="AV163" s="12">
        <f t="shared" si="81"/>
        <v>5.3919930062262977E-2</v>
      </c>
      <c r="AW163" s="12">
        <f>AU163-'Surv-rate CEA'!AK161*'Unit cost and utilities'!$H$8-('Surv-rate CEA'!AJ160-'Surv-rate CEA'!AJ161)*'Unit cost and utilities'!$G$14</f>
        <v>7.0421681102039418E-2</v>
      </c>
      <c r="AX163" s="12">
        <f t="shared" si="82"/>
        <v>5.3919930062262977E-2</v>
      </c>
      <c r="AY163" s="12">
        <f>'Surv-rate CEA'!AO161*'Unit cost and utilities'!$H$5+'Surv-rate CEA'!AN161*'Unit cost and utilities'!$H$5+('Surv-rate CEA'!AM160-'Surv-rate CEA'!AM161)*'Unit cost and utilities'!$G$14</f>
        <v>0.89829465576251755</v>
      </c>
      <c r="AZ163" s="12">
        <f t="shared" si="83"/>
        <v>0.68779932907078578</v>
      </c>
      <c r="BA163" s="12">
        <f>AY163-'Surv-rate CEA'!AN161*'Unit cost and utilities'!$H$5-('Surv-rate CEA'!AM160-'Surv-rate CEA'!AM161)*'Unit cost and utilities'!$G$14</f>
        <v>3.2670958131642003E-6</v>
      </c>
      <c r="BB163" s="12">
        <f t="shared" si="84"/>
        <v>2.5015247434560918E-6</v>
      </c>
    </row>
    <row r="164" spans="1:54">
      <c r="A164" s="12">
        <v>159</v>
      </c>
      <c r="B164" s="12">
        <f t="shared" si="85"/>
        <v>9.0904109589041102</v>
      </c>
      <c r="C164" s="12">
        <f>'Surv-rate CEA'!D162*'Unit cost and utilities'!$H$7+'Surv-rate CEA'!E162*'Unit cost and utilities'!$H$7+'Unit cost and utilities'!$G$14*('Surv-rate CEA'!C161-'Surv-rate CEA'!C162)</f>
        <v>125.44612188595657</v>
      </c>
      <c r="D164" s="12">
        <f t="shared" si="59"/>
        <v>95.887410786048989</v>
      </c>
      <c r="E164" s="12">
        <f>C164-'Surv-rate CEA'!E162*'Unit cost and utilities'!$H$7-'Unit cost and utilities'!$G$14*('Surv-rate CEA'!C161-'Surv-rate CEA'!C162)</f>
        <v>125.44579958707168</v>
      </c>
      <c r="F164" s="12">
        <f t="shared" si="60"/>
        <v>95.887164430042858</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24.800195898889815</v>
      </c>
      <c r="L164" s="12">
        <f t="shared" si="63"/>
        <v>18.956557093835119</v>
      </c>
      <c r="M164" s="12">
        <f>K164-'Surv-rate CEA'!J162*'Unit cost and utilities'!$H$10-('Surv-rate CEA'!I161-'Surv-rate CEA'!I162)*'Unit cost and utilities'!$G$14</f>
        <v>24.059786754089249</v>
      </c>
      <c r="N164" s="12">
        <f t="shared" si="64"/>
        <v>18.390609619733198</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24.800195898889815</v>
      </c>
      <c r="T164" s="12">
        <f t="shared" si="67"/>
        <v>18.956557093835119</v>
      </c>
      <c r="U164" s="12">
        <f>S164-'Surv-rate CEA'!P162*'Unit cost and utilities'!$H$11-('Surv-rate CEA'!O161-'Surv-rate CEA'!O162)*'Unit cost and utilities'!$G$14</f>
        <v>24.059786754089249</v>
      </c>
      <c r="V164" s="12">
        <f t="shared" si="68"/>
        <v>18.390609619733198</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0.56408866788009548</v>
      </c>
      <c r="AB164" s="12">
        <f t="shared" si="71"/>
        <v>0.43117316823828433</v>
      </c>
      <c r="AC164" s="12">
        <f>AA164-'Surv-rate CEA'!V162*'Unit cost and utilities'!$H$6-('Surv-rate CEA'!U161-'Surv-rate CEA'!U162)*'Unit cost and utilities'!$G$14</f>
        <v>0.56082364165923371</v>
      </c>
      <c r="AD164" s="12">
        <f t="shared" si="72"/>
        <v>0.42867747601790934</v>
      </c>
      <c r="AE164" s="12">
        <f>'Surv-rate CEA'!Z162*'Unit cost and utilities'!$H$12+'Surv-rate CEA'!Y162*'Unit cost and utilities'!$H$12+('Surv-rate CEA'!X161-'Surv-rate CEA'!X162)*'Unit cost and utilities'!$G$14</f>
        <v>24.800195898889815</v>
      </c>
      <c r="AF164" s="12">
        <f t="shared" si="73"/>
        <v>18.956557093835119</v>
      </c>
      <c r="AG164" s="12">
        <f>AE164-'Surv-rate CEA'!Y162*'Unit cost and utilities'!$H$12-('Surv-rate CEA'!X161-'Surv-rate CEA'!X162)*'Unit cost and utilities'!$G$14</f>
        <v>24.059786754089249</v>
      </c>
      <c r="AH164" s="12">
        <f t="shared" si="74"/>
        <v>18.390609619733198</v>
      </c>
      <c r="AI164" s="12">
        <f>'Surv-rate CEA'!AC162*'Unit cost and utilities'!$H$5+'Surv-rate CEA'!AB162*'Unit cost and utilities'!$H$5+('Surv-rate CEA'!AA161-'Surv-rate CEA'!AA162)*'Unit cost and utilities'!$G$14</f>
        <v>0.84926266007770657</v>
      </c>
      <c r="AJ164" s="12">
        <f t="shared" si="75"/>
        <v>0.64915197319655094</v>
      </c>
      <c r="AK164" s="12">
        <f>AI164-'Surv-rate CEA'!AB162*'Unit cost and utilities'!$H$5-('Surv-rate CEA'!AA161-'Surv-rate CEA'!AA162)*'Unit cost and utilities'!$G$14</f>
        <v>2.9403039869119185E-6</v>
      </c>
      <c r="AL164" s="12">
        <f t="shared" si="76"/>
        <v>2.2474838758681716E-6</v>
      </c>
      <c r="AM164" s="12">
        <f>'Surv-rate CEA'!AF162*'Unit cost and utilities'!$H$9+'Surv-rate CEA'!AE162*'Unit cost and utilities'!$H$9+('Surv-rate CEA'!AD161-'Surv-rate CEA'!AD162)*'Unit cost and utilities'!G171</f>
        <v>17.977874214515737</v>
      </c>
      <c r="AN164" s="12">
        <f t="shared" si="77"/>
        <v>13.741770442567741</v>
      </c>
      <c r="AO164" s="12">
        <f>AM164-'Surv-rate CEA'!AE162*'Unit cost and utilities'!$H$9-('Surv-rate CEA'!AD161-'Surv-rate CEA'!AD162)*'Unit cost and utilities'!G171</f>
        <v>17.977874214515737</v>
      </c>
      <c r="AP164" s="12">
        <f t="shared" si="78"/>
        <v>13.741770442567741</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6.7163415113979233E-2</v>
      </c>
      <c r="AV164" s="12">
        <f t="shared" si="81"/>
        <v>5.1337784524600888E-2</v>
      </c>
      <c r="AW164" s="12">
        <f>AU164-'Surv-rate CEA'!AK162*'Unit cost and utilities'!$H$8-('Surv-rate CEA'!AJ161-'Surv-rate CEA'!AJ162)*'Unit cost and utilities'!$G$14</f>
        <v>6.7163415113979233E-2</v>
      </c>
      <c r="AX164" s="12">
        <f t="shared" si="82"/>
        <v>5.1337784524600888E-2</v>
      </c>
      <c r="AY164" s="12">
        <f>'Surv-rate CEA'!AO162*'Unit cost and utilities'!$H$5+'Surv-rate CEA'!AN162*'Unit cost and utilities'!$H$5+('Surv-rate CEA'!AM161-'Surv-rate CEA'!AM162)*'Unit cost and utilities'!$G$14</f>
        <v>0.84926266007770657</v>
      </c>
      <c r="AZ164" s="12">
        <f t="shared" si="83"/>
        <v>0.64915197319655094</v>
      </c>
      <c r="BA164" s="12">
        <f>AY164-'Surv-rate CEA'!AN162*'Unit cost and utilities'!$H$5-('Surv-rate CEA'!AM161-'Surv-rate CEA'!AM162)*'Unit cost and utilities'!$G$14</f>
        <v>2.9403039869119185E-6</v>
      </c>
      <c r="BB164" s="12">
        <f t="shared" si="84"/>
        <v>2.2474838758681716E-6</v>
      </c>
    </row>
    <row r="165" spans="1:54">
      <c r="A165" s="12">
        <v>160</v>
      </c>
      <c r="B165" s="12">
        <f t="shared" si="85"/>
        <v>9.1479452054794521</v>
      </c>
      <c r="C165" s="12">
        <f>'Surv-rate CEA'!D163*'Unit cost and utilities'!$H$7+'Surv-rate CEA'!E163*'Unit cost and utilities'!$H$7+'Unit cost and utilities'!$G$14*('Surv-rate CEA'!C162-'Surv-rate CEA'!C163)</f>
        <v>124.72398192136188</v>
      </c>
      <c r="D165" s="12">
        <f t="shared" si="59"/>
        <v>95.173433966618333</v>
      </c>
      <c r="E165" s="12">
        <f>C165-'Surv-rate CEA'!E163*'Unit cost and utilities'!$H$7-'Unit cost and utilities'!$G$14*('Surv-rate CEA'!C162-'Surv-rate CEA'!C163)</f>
        <v>124.72370534002555</v>
      </c>
      <c r="F165" s="12">
        <f t="shared" si="60"/>
        <v>95.173222915021483</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24.456069352033673</v>
      </c>
      <c r="L165" s="12">
        <f t="shared" si="63"/>
        <v>18.661752661379431</v>
      </c>
      <c r="M165" s="12">
        <f>K165-'Surv-rate CEA'!J163*'Unit cost and utilities'!$H$10-('Surv-rate CEA'!I162-'Surv-rate CEA'!I163)*'Unit cost and utilities'!$G$14</f>
        <v>23.744649231297497</v>
      </c>
      <c r="N165" s="12">
        <f t="shared" si="64"/>
        <v>18.118887569675593</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24.456069352033673</v>
      </c>
      <c r="T165" s="12">
        <f t="shared" si="67"/>
        <v>18.661752661379431</v>
      </c>
      <c r="U165" s="12">
        <f>S165-'Surv-rate CEA'!P163*'Unit cost and utilities'!$H$11-('Surv-rate CEA'!O162-'Surv-rate CEA'!O163)*'Unit cost and utilities'!$G$14</f>
        <v>23.744649231297497</v>
      </c>
      <c r="V165" s="12">
        <f t="shared" si="68"/>
        <v>18.118887569675593</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0.54339872402162814</v>
      </c>
      <c r="AB165" s="12">
        <f t="shared" si="71"/>
        <v>0.4146525935230691</v>
      </c>
      <c r="AC165" s="12">
        <f>AA165-'Surv-rate CEA'!V163*'Unit cost and utilities'!$H$6-('Surv-rate CEA'!U162-'Surv-rate CEA'!U163)*'Unit cost and utilities'!$G$14</f>
        <v>0.5404987320472846</v>
      </c>
      <c r="AD165" s="12">
        <f t="shared" si="72"/>
        <v>0.41243968955366306</v>
      </c>
      <c r="AE165" s="12">
        <f>'Surv-rate CEA'!Z163*'Unit cost and utilities'!$H$12+'Surv-rate CEA'!Y163*'Unit cost and utilities'!$H$12+('Surv-rate CEA'!X162-'Surv-rate CEA'!X163)*'Unit cost and utilities'!$G$14</f>
        <v>24.456069352033673</v>
      </c>
      <c r="AF165" s="12">
        <f t="shared" si="73"/>
        <v>18.661752661379431</v>
      </c>
      <c r="AG165" s="12">
        <f>AE165-'Surv-rate CEA'!Y163*'Unit cost and utilities'!$H$12-('Surv-rate CEA'!X162-'Surv-rate CEA'!X163)*'Unit cost and utilities'!$G$14</f>
        <v>23.744649231297497</v>
      </c>
      <c r="AH165" s="12">
        <f t="shared" si="74"/>
        <v>18.118887569675593</v>
      </c>
      <c r="AI165" s="12">
        <f>'Surv-rate CEA'!AC163*'Unit cost and utilities'!$H$5+'Surv-rate CEA'!AB163*'Unit cost and utilities'!$H$5+('Surv-rate CEA'!AA162-'Surv-rate CEA'!AA163)*'Unit cost and utilities'!$G$14</f>
        <v>0.80291894147989451</v>
      </c>
      <c r="AJ165" s="12">
        <f t="shared" si="75"/>
        <v>0.61268532066001757</v>
      </c>
      <c r="AK165" s="12">
        <f>AI165-'Surv-rate CEA'!AB163*'Unit cost and utilities'!$H$5-('Surv-rate CEA'!AA162-'Surv-rate CEA'!AA163)*'Unit cost and utilities'!$G$14</f>
        <v>2.6470803330819193E-6</v>
      </c>
      <c r="AL165" s="12">
        <f t="shared" si="76"/>
        <v>2.0199140646724088E-6</v>
      </c>
      <c r="AM165" s="12">
        <f>'Surv-rate CEA'!AF163*'Unit cost and utilities'!$H$9+'Surv-rate CEA'!AE163*'Unit cost and utilities'!$H$9+('Surv-rate CEA'!AD162-'Surv-rate CEA'!AD163)*'Unit cost and utilities'!G172</f>
        <v>17.693180448931312</v>
      </c>
      <c r="AN165" s="12">
        <f t="shared" si="77"/>
        <v>13.501178483681944</v>
      </c>
      <c r="AO165" s="12">
        <f>AM165-'Surv-rate CEA'!AE163*'Unit cost and utilities'!$H$9-('Surv-rate CEA'!AD162-'Surv-rate CEA'!AD163)*'Unit cost and utilities'!G172</f>
        <v>17.693180448931312</v>
      </c>
      <c r="AP165" s="12">
        <f t="shared" si="78"/>
        <v>13.501178483681944</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6.4066392497043906E-2</v>
      </c>
      <c r="AV165" s="12">
        <f t="shared" si="81"/>
        <v>4.8887298832723816E-2</v>
      </c>
      <c r="AW165" s="12">
        <f>AU165-'Surv-rate CEA'!AK163*'Unit cost and utilities'!$H$8-('Surv-rate CEA'!AJ162-'Surv-rate CEA'!AJ163)*'Unit cost and utilities'!$G$14</f>
        <v>6.4066392497043906E-2</v>
      </c>
      <c r="AX165" s="12">
        <f t="shared" si="82"/>
        <v>4.8887298832723816E-2</v>
      </c>
      <c r="AY165" s="12">
        <f>'Surv-rate CEA'!AO163*'Unit cost and utilities'!$H$5+'Surv-rate CEA'!AN163*'Unit cost and utilities'!$H$5+('Surv-rate CEA'!AM162-'Surv-rate CEA'!AM163)*'Unit cost and utilities'!$G$14</f>
        <v>0.80291894147989451</v>
      </c>
      <c r="AZ165" s="12">
        <f t="shared" si="83"/>
        <v>0.61268532066001757</v>
      </c>
      <c r="BA165" s="12">
        <f>AY165-'Surv-rate CEA'!AN163*'Unit cost and utilities'!$H$5-('Surv-rate CEA'!AM162-'Surv-rate CEA'!AM163)*'Unit cost and utilities'!$G$14</f>
        <v>2.6470803330819193E-6</v>
      </c>
      <c r="BB165" s="12">
        <f t="shared" si="84"/>
        <v>2.0199140646724088E-6</v>
      </c>
    </row>
    <row r="166" spans="1:54">
      <c r="A166" s="12">
        <v>161</v>
      </c>
      <c r="B166" s="12">
        <f t="shared" si="85"/>
        <v>9.205479452054794</v>
      </c>
      <c r="C166" s="12">
        <f>'Surv-rate CEA'!D164*'Unit cost and utilities'!$H$7+'Surv-rate CEA'!E164*'Unit cost and utilities'!$H$7+'Unit cost and utilities'!$G$14*('Surv-rate CEA'!C163-'Surv-rate CEA'!C164)</f>
        <v>124.00950281628232</v>
      </c>
      <c r="D166" s="12">
        <f t="shared" si="59"/>
        <v>94.467442527750649</v>
      </c>
      <c r="E166" s="12">
        <f>C166-'Surv-rate CEA'!E164*'Unit cost and utilities'!$H$7-'Unit cost and utilities'!$G$14*('Surv-rate CEA'!C163-'Surv-rate CEA'!C164)</f>
        <v>124.00926561904869</v>
      </c>
      <c r="F166" s="12">
        <f t="shared" si="60"/>
        <v>94.467261836629987</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24.118617228187716</v>
      </c>
      <c r="L166" s="12">
        <f t="shared" si="63"/>
        <v>18.372979772591144</v>
      </c>
      <c r="M166" s="12">
        <f>K166-'Surv-rate CEA'!J164*'Unit cost and utilities'!$H$10-('Surv-rate CEA'!I163-'Surv-rate CEA'!I164)*'Unit cost and utilities'!$G$14</f>
        <v>23.435037201036579</v>
      </c>
      <c r="N166" s="12">
        <f t="shared" si="64"/>
        <v>17.852245026773428</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24.118617228187716</v>
      </c>
      <c r="T166" s="12">
        <f t="shared" si="67"/>
        <v>18.372979772591144</v>
      </c>
      <c r="U166" s="12">
        <f>S166-'Surv-rate CEA'!P164*'Unit cost and utilities'!$H$11-('Surv-rate CEA'!O163-'Surv-rate CEA'!O164)*'Unit cost and utilities'!$G$14</f>
        <v>23.435037201036579</v>
      </c>
      <c r="V166" s="12">
        <f t="shared" si="68"/>
        <v>17.852245026773428</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0.52355072799457314</v>
      </c>
      <c r="AB166" s="12">
        <f t="shared" si="71"/>
        <v>0.3988282928644683</v>
      </c>
      <c r="AC166" s="12">
        <f>AA166-'Surv-rate CEA'!V164*'Unit cost and utilities'!$H$6-('Surv-rate CEA'!U163-'Surv-rate CEA'!U164)*'Unit cost and utilities'!$G$14</f>
        <v>0.52097600069767547</v>
      </c>
      <c r="AD166" s="12">
        <f t="shared" si="72"/>
        <v>0.39686692782855931</v>
      </c>
      <c r="AE166" s="12">
        <f>'Surv-rate CEA'!Z164*'Unit cost and utilities'!$H$12+'Surv-rate CEA'!Y164*'Unit cost and utilities'!$H$12+('Surv-rate CEA'!X163-'Surv-rate CEA'!X164)*'Unit cost and utilities'!$G$14</f>
        <v>24.118617228187716</v>
      </c>
      <c r="AF166" s="12">
        <f t="shared" si="73"/>
        <v>18.372979772591144</v>
      </c>
      <c r="AG166" s="12">
        <f>AE166-'Surv-rate CEA'!Y164*'Unit cost and utilities'!$H$12-('Surv-rate CEA'!X163-'Surv-rate CEA'!X164)*'Unit cost and utilities'!$G$14</f>
        <v>23.435037201036579</v>
      </c>
      <c r="AH166" s="12">
        <f t="shared" si="74"/>
        <v>17.852245026773428</v>
      </c>
      <c r="AI166" s="12">
        <f>'Surv-rate CEA'!AC164*'Unit cost and utilities'!$H$5+'Surv-rate CEA'!AB164*'Unit cost and utilities'!$H$5+('Surv-rate CEA'!AA163-'Surv-rate CEA'!AA164)*'Unit cost and utilities'!$G$14</f>
        <v>0.75911548126344297</v>
      </c>
      <c r="AJ166" s="12">
        <f t="shared" si="75"/>
        <v>0.57827582942913303</v>
      </c>
      <c r="AK166" s="12">
        <f>AI166-'Surv-rate CEA'!AB164*'Unit cost and utilities'!$H$5-('Surv-rate CEA'!AA163-'Surv-rate CEA'!AA164)*'Unit cost and utilities'!$G$14</f>
        <v>2.3838864352254685E-6</v>
      </c>
      <c r="AL166" s="12">
        <f t="shared" si="76"/>
        <v>1.8159870791996904E-6</v>
      </c>
      <c r="AM166" s="12">
        <f>'Surv-rate CEA'!AF164*'Unit cost and utilities'!$H$9+'Surv-rate CEA'!AE164*'Unit cost and utilities'!$H$9+('Surv-rate CEA'!AD163-'Surv-rate CEA'!AD164)*'Unit cost and utilities'!G173</f>
        <v>17.414177004280219</v>
      </c>
      <c r="AN166" s="12">
        <f t="shared" si="77"/>
        <v>13.265699224333332</v>
      </c>
      <c r="AO166" s="12">
        <f>AM166-'Surv-rate CEA'!AE164*'Unit cost and utilities'!$H$9-('Surv-rate CEA'!AD163-'Surv-rate CEA'!AD164)*'Unit cost and utilities'!G173</f>
        <v>17.414177004280219</v>
      </c>
      <c r="AP166" s="12">
        <f t="shared" si="78"/>
        <v>13.265699224333332</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6.1122111393142144E-2</v>
      </c>
      <c r="AV166" s="12">
        <f t="shared" si="81"/>
        <v>4.6561347429644739E-2</v>
      </c>
      <c r="AW166" s="12">
        <f>AU166-'Surv-rate CEA'!AK164*'Unit cost and utilities'!$H$8-('Surv-rate CEA'!AJ163-'Surv-rate CEA'!AJ164)*'Unit cost and utilities'!$G$14</f>
        <v>6.1122111393142144E-2</v>
      </c>
      <c r="AX166" s="12">
        <f t="shared" si="82"/>
        <v>4.6561347429644739E-2</v>
      </c>
      <c r="AY166" s="12">
        <f>'Surv-rate CEA'!AO164*'Unit cost and utilities'!$H$5+'Surv-rate CEA'!AN164*'Unit cost and utilities'!$H$5+('Surv-rate CEA'!AM163-'Surv-rate CEA'!AM164)*'Unit cost and utilities'!$G$14</f>
        <v>0.75911548126344297</v>
      </c>
      <c r="AZ166" s="12">
        <f t="shared" si="83"/>
        <v>0.57827582942913303</v>
      </c>
      <c r="BA166" s="12">
        <f>AY166-'Surv-rate CEA'!AN164*'Unit cost and utilities'!$H$5-('Surv-rate CEA'!AM163-'Surv-rate CEA'!AM164)*'Unit cost and utilities'!$G$14</f>
        <v>2.3838864352254685E-6</v>
      </c>
      <c r="BB166" s="12">
        <f t="shared" si="84"/>
        <v>1.8159870791996904E-6</v>
      </c>
    </row>
    <row r="167" spans="1:54">
      <c r="A167" s="12">
        <v>162</v>
      </c>
      <c r="B167" s="12">
        <f t="shared" si="85"/>
        <v>9.2630136986301377</v>
      </c>
      <c r="C167" s="12">
        <f>'Surv-rate CEA'!D165*'Unit cost and utilities'!$H$7+'Surv-rate CEA'!E165*'Unit cost and utilities'!$H$7+'Unit cost and utilities'!$G$14*('Surv-rate CEA'!C164-'Surv-rate CEA'!C165)</f>
        <v>123.30256105594889</v>
      </c>
      <c r="D167" s="12">
        <f t="shared" si="59"/>
        <v>93.769307546438981</v>
      </c>
      <c r="E167" s="12">
        <f>C167-'Surv-rate CEA'!E165*'Unit cost and utilities'!$H$7-'Unit cost and utilities'!$G$14*('Surv-rate CEA'!C164-'Surv-rate CEA'!C165)</f>
        <v>123.30235776418667</v>
      </c>
      <c r="F167" s="12">
        <f t="shared" si="60"/>
        <v>93.769152946829621</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23.787670670755734</v>
      </c>
      <c r="L167" s="12">
        <f t="shared" si="63"/>
        <v>18.090081729343652</v>
      </c>
      <c r="M167" s="12">
        <f>K167-'Surv-rate CEA'!J165*'Unit cost and utilities'!$H$10-('Surv-rate CEA'!I164-'Surv-rate CEA'!I165)*'Unit cost and utilities'!$G$14</f>
        <v>23.130827913532361</v>
      </c>
      <c r="N167" s="12">
        <f t="shared" si="64"/>
        <v>17.590565012218999</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23.787670670755734</v>
      </c>
      <c r="T167" s="12">
        <f t="shared" si="67"/>
        <v>18.090081729343652</v>
      </c>
      <c r="U167" s="12">
        <f>S167-'Surv-rate CEA'!P165*'Unit cost and utilities'!$H$11-('Surv-rate CEA'!O164-'Surv-rate CEA'!O165)*'Unit cost and utilities'!$G$14</f>
        <v>23.130827913532361</v>
      </c>
      <c r="V167" s="12">
        <f t="shared" si="68"/>
        <v>17.590565012218999</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0.50450619543656461</v>
      </c>
      <c r="AB167" s="12">
        <f t="shared" si="71"/>
        <v>0.38366759127987055</v>
      </c>
      <c r="AC167" s="12">
        <f>AA167-'Surv-rate CEA'!V165*'Unit cost and utilities'!$H$6-('Surv-rate CEA'!U164-'Surv-rate CEA'!U165)*'Unit cost and utilities'!$G$14</f>
        <v>0.50222117217195328</v>
      </c>
      <c r="AD167" s="12">
        <f t="shared" si="72"/>
        <v>0.38192987352757757</v>
      </c>
      <c r="AE167" s="12">
        <f>'Surv-rate CEA'!Z165*'Unit cost and utilities'!$H$12+'Surv-rate CEA'!Y165*'Unit cost and utilities'!$H$12+('Surv-rate CEA'!X164-'Surv-rate CEA'!X165)*'Unit cost and utilities'!$G$14</f>
        <v>23.787670670755734</v>
      </c>
      <c r="AF167" s="12">
        <f t="shared" si="73"/>
        <v>18.090081729343652</v>
      </c>
      <c r="AG167" s="12">
        <f>AE167-'Surv-rate CEA'!Y165*'Unit cost and utilities'!$H$12-('Surv-rate CEA'!X164-'Surv-rate CEA'!X165)*'Unit cost and utilities'!$G$14</f>
        <v>23.130827913532361</v>
      </c>
      <c r="AH167" s="12">
        <f t="shared" si="74"/>
        <v>17.590565012218999</v>
      </c>
      <c r="AI167" s="12">
        <f>'Surv-rate CEA'!AC165*'Unit cost and utilities'!$H$5+'Surv-rate CEA'!AB165*'Unit cost and utilities'!$H$5+('Surv-rate CEA'!AA164-'Surv-rate CEA'!AA165)*'Unit cost and utilities'!$G$14</f>
        <v>0.71771244297803027</v>
      </c>
      <c r="AJ167" s="12">
        <f t="shared" si="75"/>
        <v>0.54580698258956428</v>
      </c>
      <c r="AK167" s="12">
        <f>AI167-'Surv-rate CEA'!AB165*'Unit cost and utilities'!$H$5-('Surv-rate CEA'!AA164-'Surv-rate CEA'!AA165)*'Unit cost and utilities'!$G$14</f>
        <v>2.1475663522646515E-6</v>
      </c>
      <c r="AL167" s="12">
        <f t="shared" si="76"/>
        <v>1.6331843234830573E-6</v>
      </c>
      <c r="AM167" s="12">
        <f>'Surv-rate CEA'!AF165*'Unit cost and utilities'!$H$9+'Surv-rate CEA'!AE165*'Unit cost and utilities'!$H$9+('Surv-rate CEA'!AD164-'Surv-rate CEA'!AD165)*'Unit cost and utilities'!G174</f>
        <v>17.140725477202899</v>
      </c>
      <c r="AN167" s="12">
        <f t="shared" si="77"/>
        <v>13.035203365416033</v>
      </c>
      <c r="AO167" s="12">
        <f>AM167-'Surv-rate CEA'!AE165*'Unit cost and utilities'!$H$9-('Surv-rate CEA'!AD164-'Surv-rate CEA'!AD165)*'Unit cost and utilities'!G174</f>
        <v>17.140725477202899</v>
      </c>
      <c r="AP167" s="12">
        <f t="shared" si="78"/>
        <v>13.035203365416033</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5.8322545867396457E-2</v>
      </c>
      <c r="AV167" s="12">
        <f t="shared" si="81"/>
        <v>4.435321288946853E-2</v>
      </c>
      <c r="AW167" s="12">
        <f>AU167-'Surv-rate CEA'!AK165*'Unit cost and utilities'!$H$8-('Surv-rate CEA'!AJ164-'Surv-rate CEA'!AJ165)*'Unit cost and utilities'!$G$14</f>
        <v>5.8322545867396457E-2</v>
      </c>
      <c r="AX167" s="12">
        <f t="shared" si="82"/>
        <v>4.435321288946853E-2</v>
      </c>
      <c r="AY167" s="12">
        <f>'Surv-rate CEA'!AO165*'Unit cost and utilities'!$H$5+'Surv-rate CEA'!AN165*'Unit cost and utilities'!$H$5+('Surv-rate CEA'!AM164-'Surv-rate CEA'!AM165)*'Unit cost and utilities'!$G$14</f>
        <v>0.71771244297803027</v>
      </c>
      <c r="AZ167" s="12">
        <f t="shared" si="83"/>
        <v>0.54580698258956428</v>
      </c>
      <c r="BA167" s="12">
        <f>AY167-'Surv-rate CEA'!AN165*'Unit cost and utilities'!$H$5-('Surv-rate CEA'!AM164-'Surv-rate CEA'!AM165)*'Unit cost and utilities'!$G$14</f>
        <v>2.1475663522646515E-6</v>
      </c>
      <c r="BB167" s="12">
        <f t="shared" si="84"/>
        <v>1.6331843234830573E-6</v>
      </c>
    </row>
    <row r="168" spans="1:54">
      <c r="A168" s="12">
        <v>163</v>
      </c>
      <c r="B168" s="12">
        <f t="shared" si="85"/>
        <v>9.3205479452054796</v>
      </c>
      <c r="C168" s="12">
        <f>'Surv-rate CEA'!D166*'Unit cost and utilities'!$H$7+'Surv-rate CEA'!E166*'Unit cost and utilities'!$H$7+'Unit cost and utilities'!$G$14*('Surv-rate CEA'!C165-'Surv-rate CEA'!C166)</f>
        <v>122.60303589932947</v>
      </c>
      <c r="D168" s="12">
        <f t="shared" si="59"/>
        <v>93.07890295660647</v>
      </c>
      <c r="E168" s="12">
        <f>C168-'Surv-rate CEA'!E166*'Unit cost and utilities'!$H$7-'Unit cost and utilities'!$G$14*('Surv-rate CEA'!C165-'Surv-rate CEA'!C166)</f>
        <v>122.60286177715719</v>
      </c>
      <c r="F168" s="12">
        <f t="shared" si="60"/>
        <v>93.078770764930653</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23.463066017607588</v>
      </c>
      <c r="L168" s="12">
        <f t="shared" si="63"/>
        <v>17.812906743276589</v>
      </c>
      <c r="M168" s="12">
        <f>K168-'Surv-rate CEA'!J166*'Unit cost and utilities'!$H$10-('Surv-rate CEA'!I165-'Surv-rate CEA'!I166)*'Unit cost and utilities'!$G$14</f>
        <v>22.831901939795198</v>
      </c>
      <c r="N168" s="12">
        <f t="shared" si="64"/>
        <v>17.333733780572516</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23.463066017607588</v>
      </c>
      <c r="T168" s="12">
        <f t="shared" si="67"/>
        <v>17.812906743276589</v>
      </c>
      <c r="U168" s="12">
        <f>S168-'Surv-rate CEA'!P166*'Unit cost and utilities'!$H$11-('Surv-rate CEA'!O165-'Surv-rate CEA'!O166)*'Unit cost and utilities'!$G$14</f>
        <v>22.831901939795198</v>
      </c>
      <c r="V168" s="12">
        <f t="shared" si="68"/>
        <v>17.333733780572516</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0.48622864999640975</v>
      </c>
      <c r="AB168" s="12">
        <f t="shared" si="71"/>
        <v>0.36913954859077935</v>
      </c>
      <c r="AC168" s="12">
        <f>AA168-'Surv-rate CEA'!V166*'Unit cost and utilities'!$H$6-('Surv-rate CEA'!U165-'Surv-rate CEA'!U166)*'Unit cost and utilities'!$G$14</f>
        <v>0.48420154807950322</v>
      </c>
      <c r="AD168" s="12">
        <f t="shared" si="72"/>
        <v>0.36760059467154832</v>
      </c>
      <c r="AE168" s="12">
        <f>'Surv-rate CEA'!Z166*'Unit cost and utilities'!$H$12+'Surv-rate CEA'!Y166*'Unit cost and utilities'!$H$12+('Surv-rate CEA'!X165-'Surv-rate CEA'!X166)*'Unit cost and utilities'!$G$14</f>
        <v>23.463066017607588</v>
      </c>
      <c r="AF168" s="12">
        <f t="shared" si="73"/>
        <v>17.812906743276589</v>
      </c>
      <c r="AG168" s="12">
        <f>AE168-'Surv-rate CEA'!Y166*'Unit cost and utilities'!$H$12-('Surv-rate CEA'!X165-'Surv-rate CEA'!X166)*'Unit cost and utilities'!$G$14</f>
        <v>22.831901939795198</v>
      </c>
      <c r="AH168" s="12">
        <f t="shared" si="74"/>
        <v>17.333733780572516</v>
      </c>
      <c r="AI168" s="12">
        <f>'Surv-rate CEA'!AC166*'Unit cost and utilities'!$H$5+'Surv-rate CEA'!AB166*'Unit cost and utilities'!$H$5+('Surv-rate CEA'!AA165-'Surv-rate CEA'!AA166)*'Unit cost and utilities'!$G$14</f>
        <v>0.67857771855180438</v>
      </c>
      <c r="AJ168" s="12">
        <f t="shared" si="75"/>
        <v>0.51516888754256573</v>
      </c>
      <c r="AK168" s="12">
        <f>AI168-'Surv-rate CEA'!AB166*'Unit cost and utilities'!$H$5-('Surv-rate CEA'!AA165-'Surv-rate CEA'!AA166)*'Unit cost and utilities'!$G$14</f>
        <v>1.9353042526731867E-6</v>
      </c>
      <c r="AL168" s="12">
        <f t="shared" si="76"/>
        <v>1.4692621223016594E-6</v>
      </c>
      <c r="AM168" s="12">
        <f>'Surv-rate CEA'!AF166*'Unit cost and utilities'!$H$9+'Surv-rate CEA'!AE166*'Unit cost and utilities'!$H$9+('Surv-rate CEA'!AD165-'Surv-rate CEA'!AD166)*'Unit cost and utilities'!G175</f>
        <v>16.872691448210318</v>
      </c>
      <c r="AN168" s="12">
        <f t="shared" si="77"/>
        <v>12.809565427191197</v>
      </c>
      <c r="AO168" s="12">
        <f>AM168-'Surv-rate CEA'!AE166*'Unit cost and utilities'!$H$9-('Surv-rate CEA'!AD165-'Surv-rate CEA'!AD166)*'Unit cost and utilities'!G175</f>
        <v>16.872691448210318</v>
      </c>
      <c r="AP168" s="12">
        <f t="shared" si="78"/>
        <v>12.809565427191197</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5.5660117716420689E-2</v>
      </c>
      <c r="AV168" s="12">
        <f t="shared" si="81"/>
        <v>4.225656124644421E-2</v>
      </c>
      <c r="AW168" s="12">
        <f>AU168-'Surv-rate CEA'!AK166*'Unit cost and utilities'!$H$8-('Surv-rate CEA'!AJ165-'Surv-rate CEA'!AJ166)*'Unit cost and utilities'!$G$14</f>
        <v>5.5660117716420689E-2</v>
      </c>
      <c r="AX168" s="12">
        <f t="shared" si="82"/>
        <v>4.225656124644421E-2</v>
      </c>
      <c r="AY168" s="12">
        <f>'Surv-rate CEA'!AO166*'Unit cost and utilities'!$H$5+'Surv-rate CEA'!AN166*'Unit cost and utilities'!$H$5+('Surv-rate CEA'!AM165-'Surv-rate CEA'!AM166)*'Unit cost and utilities'!$G$14</f>
        <v>0.67857771855180438</v>
      </c>
      <c r="AZ168" s="12">
        <f t="shared" si="83"/>
        <v>0.51516888754256573</v>
      </c>
      <c r="BA168" s="12">
        <f>AY168-'Surv-rate CEA'!AN166*'Unit cost and utilities'!$H$5-('Surv-rate CEA'!AM165-'Surv-rate CEA'!AM166)*'Unit cost and utilities'!$G$14</f>
        <v>1.9353042526731867E-6</v>
      </c>
      <c r="BB168" s="12">
        <f t="shared" si="84"/>
        <v>1.4692621223016594E-6</v>
      </c>
    </row>
    <row r="169" spans="1:54">
      <c r="A169" s="12">
        <v>164</v>
      </c>
      <c r="B169" s="12">
        <f t="shared" si="85"/>
        <v>9.3780821917808215</v>
      </c>
      <c r="C169" s="12">
        <f>'Surv-rate CEA'!D167*'Unit cost and utilities'!$H$7+'Surv-rate CEA'!E167*'Unit cost and utilities'!$H$7+'Unit cost and utilities'!$G$14*('Surv-rate CEA'!C166-'Surv-rate CEA'!C167)</f>
        <v>121.91080929179037</v>
      </c>
      <c r="D169" s="12">
        <f t="shared" si="59"/>
        <v>92.396105461999085</v>
      </c>
      <c r="E169" s="12">
        <f>C169-'Surv-rate CEA'!E167*'Unit cost and utilities'!$H$7-'Unit cost and utilities'!$G$14*('Surv-rate CEA'!C166-'Surv-rate CEA'!C167)</f>
        <v>121.91066024822737</v>
      </c>
      <c r="F169" s="12">
        <f t="shared" si="60"/>
        <v>92.39599250200115</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23.14464461775837</v>
      </c>
      <c r="L169" s="12">
        <f t="shared" si="63"/>
        <v>17.541307759384217</v>
      </c>
      <c r="M169" s="12">
        <f>K169-'Surv-rate CEA'!J167*'Unit cost and utilities'!$H$10-('Surv-rate CEA'!I166-'Surv-rate CEA'!I167)*'Unit cost and utilities'!$G$14</f>
        <v>22.538143065392063</v>
      </c>
      <c r="N169" s="12">
        <f t="shared" si="64"/>
        <v>17.081640714920777</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23.14464461775837</v>
      </c>
      <c r="T169" s="12">
        <f t="shared" si="67"/>
        <v>17.541307759384217</v>
      </c>
      <c r="U169" s="12">
        <f>S169-'Surv-rate CEA'!P167*'Unit cost and utilities'!$H$11-('Surv-rate CEA'!O166-'Surv-rate CEA'!O167)*'Unit cost and utilities'!$G$14</f>
        <v>22.538143065392063</v>
      </c>
      <c r="V169" s="12">
        <f t="shared" si="68"/>
        <v>17.081640714920777</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0.46868350311057771</v>
      </c>
      <c r="AB169" s="12">
        <f t="shared" si="71"/>
        <v>0.35521485447656936</v>
      </c>
      <c r="AC169" s="12">
        <f>AA169-'Surv-rate CEA'!V167*'Unit cost and utilities'!$H$6-('Surv-rate CEA'!U166-'Surv-rate CEA'!U167)*'Unit cost and utilities'!$G$14</f>
        <v>0.46688592931895434</v>
      </c>
      <c r="AD169" s="12">
        <f t="shared" si="72"/>
        <v>0.3538524747286913</v>
      </c>
      <c r="AE169" s="12">
        <f>'Surv-rate CEA'!Z167*'Unit cost and utilities'!$H$12+'Surv-rate CEA'!Y167*'Unit cost and utilities'!$H$12+('Surv-rate CEA'!X166-'Surv-rate CEA'!X167)*'Unit cost and utilities'!$G$14</f>
        <v>23.14464461775837</v>
      </c>
      <c r="AF169" s="12">
        <f t="shared" si="73"/>
        <v>17.541307759384217</v>
      </c>
      <c r="AG169" s="12">
        <f>AE169-'Surv-rate CEA'!Y167*'Unit cost and utilities'!$H$12-('Surv-rate CEA'!X166-'Surv-rate CEA'!X167)*'Unit cost and utilities'!$G$14</f>
        <v>22.538143065392063</v>
      </c>
      <c r="AH169" s="12">
        <f t="shared" si="74"/>
        <v>17.081640714920777</v>
      </c>
      <c r="AI169" s="12">
        <f>'Surv-rate CEA'!AC167*'Unit cost and utilities'!$H$5+'Surv-rate CEA'!AB167*'Unit cost and utilities'!$H$5+('Surv-rate CEA'!AA166-'Surv-rate CEA'!AA167)*'Unit cost and utilities'!$G$14</f>
        <v>0.64158649966106251</v>
      </c>
      <c r="AJ169" s="12">
        <f t="shared" si="75"/>
        <v>0.48625789813102627</v>
      </c>
      <c r="AK169" s="12">
        <f>AI169-'Surv-rate CEA'!AB167*'Unit cost and utilities'!$H$5-('Surv-rate CEA'!AA166-'Surv-rate CEA'!AA167)*'Unit cost and utilities'!$G$14</f>
        <v>1.7445868548959798E-6</v>
      </c>
      <c r="AL169" s="12">
        <f t="shared" si="76"/>
        <v>1.3222209906487857E-6</v>
      </c>
      <c r="AM169" s="12">
        <f>'Surv-rate CEA'!AF167*'Unit cost and utilities'!$H$9+'Surv-rate CEA'!AE167*'Unit cost and utilities'!$H$9+('Surv-rate CEA'!AD166-'Surv-rate CEA'!AD167)*'Unit cost and utilities'!G176</f>
        <v>16.6099443488921</v>
      </c>
      <c r="AN169" s="12">
        <f t="shared" si="77"/>
        <v>12.588663619687072</v>
      </c>
      <c r="AO169" s="12">
        <f>AM169-'Surv-rate CEA'!AE167*'Unit cost and utilities'!$H$9-('Surv-rate CEA'!AD166-'Surv-rate CEA'!AD167)*'Unit cost and utilities'!G176</f>
        <v>16.6099443488921</v>
      </c>
      <c r="AP169" s="12">
        <f t="shared" si="78"/>
        <v>12.588663619687072</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5.3127670038332589E-2</v>
      </c>
      <c r="AV169" s="12">
        <f t="shared" si="81"/>
        <v>4.0265418893766877E-2</v>
      </c>
      <c r="AW169" s="12">
        <f>AU169-'Surv-rate CEA'!AK167*'Unit cost and utilities'!$H$8-('Surv-rate CEA'!AJ166-'Surv-rate CEA'!AJ167)*'Unit cost and utilities'!$G$14</f>
        <v>5.3127670038332589E-2</v>
      </c>
      <c r="AX169" s="12">
        <f t="shared" si="82"/>
        <v>4.0265418893766877E-2</v>
      </c>
      <c r="AY169" s="12">
        <f>'Surv-rate CEA'!AO167*'Unit cost and utilities'!$H$5+'Surv-rate CEA'!AN167*'Unit cost and utilities'!$H$5+('Surv-rate CEA'!AM166-'Surv-rate CEA'!AM167)*'Unit cost and utilities'!$G$14</f>
        <v>0.64158649966106251</v>
      </c>
      <c r="AZ169" s="12">
        <f t="shared" si="83"/>
        <v>0.48625789813102627</v>
      </c>
      <c r="BA169" s="12">
        <f>AY169-'Surv-rate CEA'!AN167*'Unit cost and utilities'!$H$5-('Surv-rate CEA'!AM166-'Surv-rate CEA'!AM167)*'Unit cost and utilities'!$G$14</f>
        <v>1.7445868548959798E-6</v>
      </c>
      <c r="BB169" s="12">
        <f t="shared" si="84"/>
        <v>1.3222209906487857E-6</v>
      </c>
    </row>
    <row r="170" spans="1:54">
      <c r="A170" s="12">
        <v>165</v>
      </c>
      <c r="B170" s="12">
        <f t="shared" si="85"/>
        <v>9.4356164383561651</v>
      </c>
      <c r="C170" s="12">
        <f>'Surv-rate CEA'!D168*'Unit cost and utilities'!$H$7+'Surv-rate CEA'!E168*'Unit cost and utilities'!$H$7+'Unit cost and utilities'!$G$14*('Surv-rate CEA'!C167-'Surv-rate CEA'!C168)</f>
        <v>121.2257657819268</v>
      </c>
      <c r="D170" s="12">
        <f t="shared" si="59"/>
        <v>91.720794453008693</v>
      </c>
      <c r="E170" s="12">
        <f>C170-'Surv-rate CEA'!E168*'Unit cost and utilities'!$H$7-'Unit cost and utilities'!$G$14*('Surv-rate CEA'!C167-'Surv-rate CEA'!C168)</f>
        <v>121.22563828552374</v>
      </c>
      <c r="F170" s="12">
        <f t="shared" si="60"/>
        <v>91.720697987778692</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22.832252655186068</v>
      </c>
      <c r="L170" s="12">
        <f t="shared" si="63"/>
        <v>17.27514228660538</v>
      </c>
      <c r="M170" s="12">
        <f>K170-'Surv-rate CEA'!J168*'Unit cost and utilities'!$H$10-('Surv-rate CEA'!I167-'Surv-rate CEA'!I168)*'Unit cost and utilities'!$G$14</f>
        <v>22.249438188146513</v>
      </c>
      <c r="N170" s="12">
        <f t="shared" si="64"/>
        <v>16.834178225947376</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22.832252655186068</v>
      </c>
      <c r="T170" s="12">
        <f t="shared" si="67"/>
        <v>17.27514228660538</v>
      </c>
      <c r="U170" s="12">
        <f>S170-'Surv-rate CEA'!P168*'Unit cost and utilities'!$H$11-('Surv-rate CEA'!O167-'Surv-rate CEA'!O168)*'Unit cost and utilities'!$G$14</f>
        <v>22.249438188146513</v>
      </c>
      <c r="V170" s="12">
        <f t="shared" si="68"/>
        <v>16.834178225947376</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0.45183794186683346</v>
      </c>
      <c r="AB170" s="12">
        <f t="shared" si="71"/>
        <v>0.34186573064500231</v>
      </c>
      <c r="AC170" s="12">
        <f>AA170-'Surv-rate CEA'!V168*'Unit cost and utilities'!$H$6-('Surv-rate CEA'!U167-'Surv-rate CEA'!U168)*'Unit cost and utilities'!$G$14</f>
        <v>0.45024454240995887</v>
      </c>
      <c r="AD170" s="12">
        <f t="shared" si="72"/>
        <v>0.34066014647629977</v>
      </c>
      <c r="AE170" s="12">
        <f>'Surv-rate CEA'!Z168*'Unit cost and utilities'!$H$12+'Surv-rate CEA'!Y168*'Unit cost and utilities'!$H$12+('Surv-rate CEA'!X167-'Surv-rate CEA'!X168)*'Unit cost and utilities'!$G$14</f>
        <v>22.832252655186068</v>
      </c>
      <c r="AF170" s="12">
        <f t="shared" si="73"/>
        <v>17.27514228660538</v>
      </c>
      <c r="AG170" s="12">
        <f>AE170-'Surv-rate CEA'!Y168*'Unit cost and utilities'!$H$12-('Surv-rate CEA'!X167-'Surv-rate CEA'!X168)*'Unit cost and utilities'!$G$14</f>
        <v>22.249438188146513</v>
      </c>
      <c r="AH170" s="12">
        <f t="shared" si="74"/>
        <v>16.834178225947376</v>
      </c>
      <c r="AI170" s="12">
        <f>'Surv-rate CEA'!AC168*'Unit cost and utilities'!$H$5+'Surv-rate CEA'!AB168*'Unit cost and utilities'!$H$5+('Surv-rate CEA'!AA167-'Surv-rate CEA'!AA168)*'Unit cost and utilities'!$G$14</f>
        <v>0.60662087293973421</v>
      </c>
      <c r="AJ170" s="12">
        <f t="shared" si="75"/>
        <v>0.45897625837976136</v>
      </c>
      <c r="AK170" s="12">
        <f>AI170-'Surv-rate CEA'!AB168*'Unit cost and utilities'!$H$5-('Surv-rate CEA'!AA167-'Surv-rate CEA'!AA168)*'Unit cost and utilities'!$G$14</f>
        <v>1.5731701159815703E-6</v>
      </c>
      <c r="AL170" s="12">
        <f t="shared" si="76"/>
        <v>1.1902784190873192E-6</v>
      </c>
      <c r="AM170" s="12">
        <f>'Surv-rate CEA'!AF168*'Unit cost and utilities'!$H$9+'Surv-rate CEA'!AE168*'Unit cost and utilities'!$H$9+('Surv-rate CEA'!AD167-'Surv-rate CEA'!AD168)*'Unit cost and utilities'!G177</f>
        <v>16.352357334161677</v>
      </c>
      <c r="AN170" s="12">
        <f t="shared" si="77"/>
        <v>12.37237971807806</v>
      </c>
      <c r="AO170" s="12">
        <f>AM170-'Surv-rate CEA'!AE168*'Unit cost and utilities'!$H$9-('Surv-rate CEA'!AD167-'Surv-rate CEA'!AD168)*'Unit cost and utilities'!G177</f>
        <v>16.352357334161677</v>
      </c>
      <c r="AP170" s="12">
        <f t="shared" si="78"/>
        <v>12.37237971807806</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5.071844244868267E-2</v>
      </c>
      <c r="AV170" s="12">
        <f t="shared" si="81"/>
        <v>3.8374150947256117E-2</v>
      </c>
      <c r="AW170" s="12">
        <f>AU170-'Surv-rate CEA'!AK168*'Unit cost and utilities'!$H$8-('Surv-rate CEA'!AJ167-'Surv-rate CEA'!AJ168)*'Unit cost and utilities'!$G$14</f>
        <v>5.071844244868267E-2</v>
      </c>
      <c r="AX170" s="12">
        <f t="shared" si="82"/>
        <v>3.8374150947256117E-2</v>
      </c>
      <c r="AY170" s="12">
        <f>'Surv-rate CEA'!AO168*'Unit cost and utilities'!$H$5+'Surv-rate CEA'!AN168*'Unit cost and utilities'!$H$5+('Surv-rate CEA'!AM167-'Surv-rate CEA'!AM168)*'Unit cost and utilities'!$G$14</f>
        <v>0.60662087293973421</v>
      </c>
      <c r="AZ170" s="12">
        <f t="shared" si="83"/>
        <v>0.45897625837976136</v>
      </c>
      <c r="BA170" s="12">
        <f>AY170-'Surv-rate CEA'!AN168*'Unit cost and utilities'!$H$5-('Surv-rate CEA'!AM167-'Surv-rate CEA'!AM168)*'Unit cost and utilities'!$G$14</f>
        <v>1.5731701159815703E-6</v>
      </c>
      <c r="BB170" s="12">
        <f t="shared" si="84"/>
        <v>1.1902784190873192E-6</v>
      </c>
    </row>
    <row r="171" spans="1:54">
      <c r="A171" s="12">
        <v>166</v>
      </c>
      <c r="B171" s="12">
        <f t="shared" si="85"/>
        <v>9.493150684931507</v>
      </c>
      <c r="C171" s="12">
        <f>'Surv-rate CEA'!D169*'Unit cost and utilities'!$H$7+'Surv-rate CEA'!E169*'Unit cost and utilities'!$H$7+'Unit cost and utilities'!$G$14*('Surv-rate CEA'!C168-'Surv-rate CEA'!C169)</f>
        <v>120.54779244226422</v>
      </c>
      <c r="D171" s="12">
        <f t="shared" si="59"/>
        <v>91.052851927159594</v>
      </c>
      <c r="E171" s="12">
        <f>C171-'Surv-rate CEA'!E169*'Unit cost and utilities'!$H$7-'Unit cost and utilities'!$G$14*('Surv-rate CEA'!C168-'Surv-rate CEA'!C169)</f>
        <v>120.54768344667981</v>
      </c>
      <c r="F171" s="12">
        <f t="shared" si="60"/>
        <v>91.052769599987883</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22.5257409794851</v>
      </c>
      <c r="L171" s="12">
        <f t="shared" si="63"/>
        <v>17.014272235113221</v>
      </c>
      <c r="M171" s="12">
        <f>K171-'Surv-rate CEA'!J169*'Unit cost and utilities'!$H$10-('Surv-rate CEA'!I168-'Surv-rate CEA'!I169)*'Unit cost and utilities'!$G$14</f>
        <v>21.965677219602934</v>
      </c>
      <c r="N171" s="12">
        <f t="shared" si="64"/>
        <v>16.591241654750309</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22.5257409794851</v>
      </c>
      <c r="T171" s="12">
        <f t="shared" si="67"/>
        <v>17.014272235113221</v>
      </c>
      <c r="U171" s="12">
        <f>S171-'Surv-rate CEA'!P169*'Unit cost and utilities'!$H$11-('Surv-rate CEA'!O168-'Surv-rate CEA'!O169)*'Unit cost and utilities'!$G$14</f>
        <v>21.965677219602934</v>
      </c>
      <c r="V171" s="12">
        <f t="shared" si="68"/>
        <v>16.591241654750309</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0.43566082437103371</v>
      </c>
      <c r="AB171" s="12">
        <f t="shared" si="71"/>
        <v>0.32906583959983243</v>
      </c>
      <c r="AC171" s="12">
        <f>AA171-'Surv-rate CEA'!V169*'Unit cost and utilities'!$H$6-('Surv-rate CEA'!U168-'Surv-rate CEA'!U169)*'Unit cost and utilities'!$G$14</f>
        <v>0.43424896968677335</v>
      </c>
      <c r="AD171" s="12">
        <f t="shared" si="72"/>
        <v>0.3279994293993288</v>
      </c>
      <c r="AE171" s="12">
        <f>'Surv-rate CEA'!Z169*'Unit cost and utilities'!$H$12+'Surv-rate CEA'!Y169*'Unit cost and utilities'!$H$12+('Surv-rate CEA'!X168-'Surv-rate CEA'!X169)*'Unit cost and utilities'!$G$14</f>
        <v>22.5257409794851</v>
      </c>
      <c r="AF171" s="12">
        <f t="shared" si="73"/>
        <v>17.014272235113221</v>
      </c>
      <c r="AG171" s="12">
        <f>AE171-'Surv-rate CEA'!Y169*'Unit cost and utilities'!$H$12-('Surv-rate CEA'!X168-'Surv-rate CEA'!X169)*'Unit cost and utilities'!$G$14</f>
        <v>21.965677219602934</v>
      </c>
      <c r="AH171" s="12">
        <f t="shared" si="74"/>
        <v>16.591241654750309</v>
      </c>
      <c r="AI171" s="12">
        <f>'Surv-rate CEA'!AC169*'Unit cost and utilities'!$H$5+'Surv-rate CEA'!AB169*'Unit cost and utilities'!$H$5+('Surv-rate CEA'!AA168-'Surv-rate CEA'!AA169)*'Unit cost and utilities'!$G$14</f>
        <v>0.57356943770021407</v>
      </c>
      <c r="AJ171" s="12">
        <f t="shared" si="75"/>
        <v>0.43323176661136081</v>
      </c>
      <c r="AK171" s="12">
        <f>AI171-'Surv-rate CEA'!AB169*'Unit cost and utilities'!$H$5-('Surv-rate CEA'!AA168-'Surv-rate CEA'!AA169)*'Unit cost and utilities'!$G$14</f>
        <v>1.4190496747668035E-6</v>
      </c>
      <c r="AL171" s="12">
        <f t="shared" si="76"/>
        <v>1.0718447621154866E-6</v>
      </c>
      <c r="AM171" s="12">
        <f>'Surv-rate CEA'!AF169*'Unit cost and utilities'!$H$9+'Surv-rate CEA'!AE169*'Unit cost and utilities'!$H$9+('Surv-rate CEA'!AD168-'Surv-rate CEA'!AD169)*'Unit cost and utilities'!G178</f>
        <v>16.099807159325326</v>
      </c>
      <c r="AN171" s="12">
        <f t="shared" si="77"/>
        <v>12.16059894282987</v>
      </c>
      <c r="AO171" s="12">
        <f>AM171-'Surv-rate CEA'!AE169*'Unit cost and utilities'!$H$9-('Surv-rate CEA'!AD168-'Surv-rate CEA'!AD169)*'Unit cost and utilities'!G178</f>
        <v>16.099807159325326</v>
      </c>
      <c r="AP171" s="12">
        <f t="shared" si="78"/>
        <v>12.16059894282987</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4.8426047834483781E-2</v>
      </c>
      <c r="AV171" s="12">
        <f t="shared" si="81"/>
        <v>3.657744097638807E-2</v>
      </c>
      <c r="AW171" s="12">
        <f>AU171-'Surv-rate CEA'!AK169*'Unit cost and utilities'!$H$8-('Surv-rate CEA'!AJ168-'Surv-rate CEA'!AJ169)*'Unit cost and utilities'!$G$14</f>
        <v>4.8426047834483781E-2</v>
      </c>
      <c r="AX171" s="12">
        <f t="shared" si="82"/>
        <v>3.657744097638807E-2</v>
      </c>
      <c r="AY171" s="12">
        <f>'Surv-rate CEA'!AO169*'Unit cost and utilities'!$H$5+'Surv-rate CEA'!AN169*'Unit cost and utilities'!$H$5+('Surv-rate CEA'!AM168-'Surv-rate CEA'!AM169)*'Unit cost and utilities'!$G$14</f>
        <v>0.57356943770021407</v>
      </c>
      <c r="AZ171" s="12">
        <f t="shared" si="83"/>
        <v>0.43323176661136081</v>
      </c>
      <c r="BA171" s="12">
        <f>AY171-'Surv-rate CEA'!AN169*'Unit cost and utilities'!$H$5-('Surv-rate CEA'!AM168-'Surv-rate CEA'!AM169)*'Unit cost and utilities'!$G$14</f>
        <v>1.4190496747668035E-6</v>
      </c>
      <c r="BB171" s="12">
        <f t="shared" si="84"/>
        <v>1.0718447621154866E-6</v>
      </c>
    </row>
    <row r="172" spans="1:54">
      <c r="A172" s="12">
        <v>167</v>
      </c>
      <c r="B172" s="12">
        <f t="shared" si="85"/>
        <v>9.5506849315068489</v>
      </c>
      <c r="C172" s="12">
        <f>'Surv-rate CEA'!D170*'Unit cost and utilities'!$H$7+'Surv-rate CEA'!E170*'Unit cost and utilities'!$H$7+'Unit cost and utilities'!$G$14*('Surv-rate CEA'!C169-'Surv-rate CEA'!C170)</f>
        <v>119.87677879356001</v>
      </c>
      <c r="D172" s="12">
        <f t="shared" si="59"/>
        <v>90.392162413014944</v>
      </c>
      <c r="E172" s="12">
        <f>C172-'Surv-rate CEA'!E170*'Unit cost and utilities'!$H$7-'Unit cost and utilities'!$G$14*('Surv-rate CEA'!C169-'Surv-rate CEA'!C170)</f>
        <v>119.87668567273064</v>
      </c>
      <c r="F172" s="12">
        <f t="shared" si="60"/>
        <v>90.392092195970278</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22.224964943074415</v>
      </c>
      <c r="L172" s="12">
        <f t="shared" si="63"/>
        <v>16.758563760022145</v>
      </c>
      <c r="M172" s="12">
        <f>K172-'Surv-rate CEA'!J170*'Unit cost and utilities'!$H$10-('Surv-rate CEA'!I169-'Surv-rate CEA'!I170)*'Unit cost and utilities'!$G$14</f>
        <v>21.686752990096586</v>
      </c>
      <c r="N172" s="12">
        <f t="shared" si="64"/>
        <v>16.352729179248346</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22.224964943074415</v>
      </c>
      <c r="T172" s="12">
        <f t="shared" si="67"/>
        <v>16.758563760022145</v>
      </c>
      <c r="U172" s="12">
        <f>S172-'Surv-rate CEA'!P170*'Unit cost and utilities'!$H$11-('Surv-rate CEA'!O169-'Surv-rate CEA'!O170)*'Unit cost and utilities'!$G$14</f>
        <v>21.686752990096586</v>
      </c>
      <c r="V172" s="12">
        <f t="shared" si="68"/>
        <v>16.352729179248346</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0.42012258207588976</v>
      </c>
      <c r="AB172" s="12">
        <f t="shared" si="71"/>
        <v>0.3167901995246068</v>
      </c>
      <c r="AC172" s="12">
        <f>AA172-'Surv-rate CEA'!V170*'Unit cost and utilities'!$H$6-('Surv-rate CEA'!U169-'Surv-rate CEA'!U170)*'Unit cost and utilities'!$G$14</f>
        <v>0.41887208313848789</v>
      </c>
      <c r="AD172" s="12">
        <f t="shared" si="72"/>
        <v>0.31584727042537242</v>
      </c>
      <c r="AE172" s="12">
        <f>'Surv-rate CEA'!Z170*'Unit cost and utilities'!$H$12+'Surv-rate CEA'!Y170*'Unit cost and utilities'!$H$12+('Surv-rate CEA'!X169-'Surv-rate CEA'!X170)*'Unit cost and utilities'!$G$14</f>
        <v>22.224964943074415</v>
      </c>
      <c r="AF172" s="12">
        <f t="shared" si="73"/>
        <v>16.758563760022145</v>
      </c>
      <c r="AG172" s="12">
        <f>AE172-'Surv-rate CEA'!Y170*'Unit cost and utilities'!$H$12-('Surv-rate CEA'!X169-'Surv-rate CEA'!X170)*'Unit cost and utilities'!$G$14</f>
        <v>21.686752990096586</v>
      </c>
      <c r="AH172" s="12">
        <f t="shared" si="74"/>
        <v>16.352729179248346</v>
      </c>
      <c r="AI172" s="12">
        <f>'Surv-rate CEA'!AC170*'Unit cost and utilities'!$H$5+'Surv-rate CEA'!AB170*'Unit cost and utilities'!$H$5+('Surv-rate CEA'!AA169-'Surv-rate CEA'!AA170)*'Unit cost and utilities'!$G$14</f>
        <v>0.54232694491177014</v>
      </c>
      <c r="AJ172" s="12">
        <f t="shared" si="75"/>
        <v>0.40893745877039273</v>
      </c>
      <c r="AK172" s="12">
        <f>AI172-'Surv-rate CEA'!AB170*'Unit cost and utilities'!$H$5-('Surv-rate CEA'!AA169-'Surv-rate CEA'!AA170)*'Unit cost and utilities'!$G$14</f>
        <v>1.2804346194300598E-6</v>
      </c>
      <c r="AL172" s="12">
        <f t="shared" si="76"/>
        <v>9.6550186986661657E-7</v>
      </c>
      <c r="AM172" s="12">
        <f>'Surv-rate CEA'!AF170*'Unit cost and utilities'!$H$9+'Surv-rate CEA'!AE170*'Unit cost and utilities'!$H$9+('Surv-rate CEA'!AD169-'Surv-rate CEA'!AD170)*'Unit cost and utilities'!G179</f>
        <v>15.852174061769677</v>
      </c>
      <c r="AN172" s="12">
        <f t="shared" si="77"/>
        <v>11.953209844406047</v>
      </c>
      <c r="AO172" s="12">
        <f>AM172-'Surv-rate CEA'!AE170*'Unit cost and utilities'!$H$9-('Surv-rate CEA'!AD169-'Surv-rate CEA'!AD170)*'Unit cost and utilities'!G179</f>
        <v>15.852174061769677</v>
      </c>
      <c r="AP172" s="12">
        <f t="shared" si="78"/>
        <v>11.953209844406047</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4.6244450545920406E-2</v>
      </c>
      <c r="AV172" s="12">
        <f t="shared" si="81"/>
        <v>3.4870272011947319E-2</v>
      </c>
      <c r="AW172" s="12">
        <f>AU172-'Surv-rate CEA'!AK170*'Unit cost and utilities'!$H$8-('Surv-rate CEA'!AJ169-'Surv-rate CEA'!AJ170)*'Unit cost and utilities'!$G$14</f>
        <v>4.6244450545920406E-2</v>
      </c>
      <c r="AX172" s="12">
        <f t="shared" si="82"/>
        <v>3.4870272011947319E-2</v>
      </c>
      <c r="AY172" s="12">
        <f>'Surv-rate CEA'!AO170*'Unit cost and utilities'!$H$5+'Surv-rate CEA'!AN170*'Unit cost and utilities'!$H$5+('Surv-rate CEA'!AM169-'Surv-rate CEA'!AM170)*'Unit cost and utilities'!$G$14</f>
        <v>0.54232694491177014</v>
      </c>
      <c r="AZ172" s="12">
        <f t="shared" si="83"/>
        <v>0.40893745877039273</v>
      </c>
      <c r="BA172" s="12">
        <f>AY172-'Surv-rate CEA'!AN170*'Unit cost and utilities'!$H$5-('Surv-rate CEA'!AM169-'Surv-rate CEA'!AM170)*'Unit cost and utilities'!$G$14</f>
        <v>1.2804346194300598E-6</v>
      </c>
      <c r="BB172" s="12">
        <f t="shared" si="84"/>
        <v>9.6550186986661657E-7</v>
      </c>
    </row>
    <row r="173" spans="1:54">
      <c r="A173" s="12">
        <v>168</v>
      </c>
      <c r="B173" s="12">
        <f t="shared" si="85"/>
        <v>9.6082191780821926</v>
      </c>
      <c r="C173" s="12">
        <f>'Surv-rate CEA'!D171*'Unit cost and utilities'!$H$7+'Surv-rate CEA'!E171*'Unit cost and utilities'!$H$7+'Unit cost and utilities'!$G$14*('Surv-rate CEA'!C170-'Surv-rate CEA'!C171)</f>
        <v>119.21261673245742</v>
      </c>
      <c r="D173" s="12">
        <f t="shared" si="59"/>
        <v>89.738612897280902</v>
      </c>
      <c r="E173" s="12">
        <f>C173-'Surv-rate CEA'!E171*'Unit cost and utilities'!$H$7-'Unit cost and utilities'!$G$14*('Surv-rate CEA'!C170-'Surv-rate CEA'!C171)</f>
        <v>119.21253722416715</v>
      </c>
      <c r="F173" s="12">
        <f t="shared" si="60"/>
        <v>89.738553046537945</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21.929784244680562</v>
      </c>
      <c r="L173" s="12">
        <f t="shared" si="63"/>
        <v>16.507887111234556</v>
      </c>
      <c r="M173" s="12">
        <f>K173-'Surv-rate CEA'!J171*'Unit cost and utilities'!$H$10-('Surv-rate CEA'!I170-'Surv-rate CEA'!I171)*'Unit cost and utilities'!$G$14</f>
        <v>21.412561157280116</v>
      </c>
      <c r="N173" s="12">
        <f t="shared" si="64"/>
        <v>16.11854172402666</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21.929784244680562</v>
      </c>
      <c r="T173" s="12">
        <f t="shared" si="67"/>
        <v>16.507887111234556</v>
      </c>
      <c r="U173" s="12">
        <f>S173-'Surv-rate CEA'!P171*'Unit cost and utilities'!$H$11-('Surv-rate CEA'!O170-'Surv-rate CEA'!O171)*'Unit cost and utilities'!$G$14</f>
        <v>21.412561157280116</v>
      </c>
      <c r="V173" s="12">
        <f t="shared" si="68"/>
        <v>16.11854172402666</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0.40519512857042056</v>
      </c>
      <c r="AB173" s="12">
        <f t="shared" si="71"/>
        <v>0.30501510483785005</v>
      </c>
      <c r="AC173" s="12">
        <f>AA173-'Surv-rate CEA'!V171*'Unit cost and utilities'!$H$6-('Surv-rate CEA'!U170-'Surv-rate CEA'!U171)*'Unit cost and utilities'!$G$14</f>
        <v>0.4040879816935406</v>
      </c>
      <c r="AD173" s="12">
        <f t="shared" si="72"/>
        <v>0.30418168780760618</v>
      </c>
      <c r="AE173" s="12">
        <f>'Surv-rate CEA'!Z171*'Unit cost and utilities'!$H$12+'Surv-rate CEA'!Y171*'Unit cost and utilities'!$H$12+('Surv-rate CEA'!X170-'Surv-rate CEA'!X171)*'Unit cost and utilities'!$G$14</f>
        <v>21.929784244680562</v>
      </c>
      <c r="AF173" s="12">
        <f t="shared" si="73"/>
        <v>16.507887111234556</v>
      </c>
      <c r="AG173" s="12">
        <f>AE173-'Surv-rate CEA'!Y171*'Unit cost and utilities'!$H$12-('Surv-rate CEA'!X170-'Surv-rate CEA'!X171)*'Unit cost and utilities'!$G$14</f>
        <v>21.412561157280116</v>
      </c>
      <c r="AH173" s="12">
        <f t="shared" si="74"/>
        <v>16.11854172402666</v>
      </c>
      <c r="AI173" s="12">
        <f>'Surv-rate CEA'!AC171*'Unit cost and utilities'!$H$5+'Surv-rate CEA'!AB171*'Unit cost and utilities'!$H$5+('Surv-rate CEA'!AA170-'Surv-rate CEA'!AA171)*'Unit cost and utilities'!$G$14</f>
        <v>0.5127939562515228</v>
      </c>
      <c r="AJ173" s="12">
        <f t="shared" si="75"/>
        <v>0.38601130985485427</v>
      </c>
      <c r="AK173" s="12">
        <f>AI173-'Surv-rate CEA'!AB171*'Unit cost and utilities'!$H$5-('Surv-rate CEA'!AA170-'Surv-rate CEA'!AA171)*'Unit cost and utilities'!$G$14</f>
        <v>1.1557241929097128E-6</v>
      </c>
      <c r="AL173" s="12">
        <f t="shared" si="76"/>
        <v>8.6998414099327191E-7</v>
      </c>
      <c r="AM173" s="12">
        <f>'Surv-rate CEA'!AF171*'Unit cost and utilities'!$H$9+'Surv-rate CEA'!AE171*'Unit cost and utilities'!$H$9+('Surv-rate CEA'!AD170-'Surv-rate CEA'!AD171)*'Unit cost and utilities'!G180</f>
        <v>15.609341647073261</v>
      </c>
      <c r="AN173" s="12">
        <f t="shared" si="77"/>
        <v>11.750104192342038</v>
      </c>
      <c r="AO173" s="12">
        <f>AM173-'Surv-rate CEA'!AE171*'Unit cost and utilities'!$H$9-('Surv-rate CEA'!AD170-'Surv-rate CEA'!AD171)*'Unit cost and utilities'!G180</f>
        <v>15.609341647073261</v>
      </c>
      <c r="AP173" s="12">
        <f t="shared" si="78"/>
        <v>11.750104192342038</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4.4167945932206389E-2</v>
      </c>
      <c r="AV173" s="12">
        <f t="shared" si="81"/>
        <v>3.324790874587992E-2</v>
      </c>
      <c r="AW173" s="12">
        <f>AU173-'Surv-rate CEA'!AK171*'Unit cost and utilities'!$H$8-('Surv-rate CEA'!AJ170-'Surv-rate CEA'!AJ171)*'Unit cost and utilities'!$G$14</f>
        <v>4.4167945932206389E-2</v>
      </c>
      <c r="AX173" s="12">
        <f t="shared" si="82"/>
        <v>3.324790874587992E-2</v>
      </c>
      <c r="AY173" s="12">
        <f>'Surv-rate CEA'!AO171*'Unit cost and utilities'!$H$5+'Surv-rate CEA'!AN171*'Unit cost and utilities'!$H$5+('Surv-rate CEA'!AM170-'Surv-rate CEA'!AM171)*'Unit cost and utilities'!$G$14</f>
        <v>0.5127939562515228</v>
      </c>
      <c r="AZ173" s="12">
        <f t="shared" si="83"/>
        <v>0.38601130985485427</v>
      </c>
      <c r="BA173" s="12">
        <f>AY173-'Surv-rate CEA'!AN171*'Unit cost and utilities'!$H$5-('Surv-rate CEA'!AM170-'Surv-rate CEA'!AM171)*'Unit cost and utilities'!$G$14</f>
        <v>1.1557241929097128E-6</v>
      </c>
      <c r="BB173" s="12">
        <f t="shared" si="84"/>
        <v>8.6998414099327191E-7</v>
      </c>
    </row>
    <row r="174" spans="1:54">
      <c r="A174" s="12">
        <v>169</v>
      </c>
      <c r="B174" s="12">
        <f t="shared" si="85"/>
        <v>9.6657534246575345</v>
      </c>
      <c r="C174" s="12">
        <f>'Surv-rate CEA'!D172*'Unit cost and utilities'!$H$7+'Surv-rate CEA'!E172*'Unit cost and utilities'!$H$7+'Unit cost and utilities'!$G$14*('Surv-rate CEA'!C171-'Surv-rate CEA'!C172)</f>
        <v>118.55520046226897</v>
      </c>
      <c r="D174" s="12">
        <f t="shared" si="59"/>
        <v>89.092092754906432</v>
      </c>
      <c r="E174" s="12">
        <f>C174-'Surv-rate CEA'!E172*'Unit cost and utilities'!$H$7-'Unit cost and utilities'!$G$14*('Surv-rate CEA'!C171-'Surv-rate CEA'!C172)</f>
        <v>118.55513261906889</v>
      </c>
      <c r="F174" s="12">
        <f t="shared" si="60"/>
        <v>89.092041771966407</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21.640062778838413</v>
      </c>
      <c r="L174" s="12">
        <f t="shared" si="63"/>
        <v>16.262116489169589</v>
      </c>
      <c r="M174" s="12">
        <f>K174-'Surv-rate CEA'!J172*'Unit cost and utilities'!$H$10-('Surv-rate CEA'!I171-'Surv-rate CEA'!I172)*'Unit cost and utilities'!$G$14</f>
        <v>21.143000117963634</v>
      </c>
      <c r="N174" s="12">
        <f t="shared" si="64"/>
        <v>15.888582873478471</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21.640062778838413</v>
      </c>
      <c r="T174" s="12">
        <f t="shared" si="67"/>
        <v>16.262116489169589</v>
      </c>
      <c r="U174" s="12">
        <f>S174-'Surv-rate CEA'!P172*'Unit cost and utilities'!$H$11-('Surv-rate CEA'!O171-'Surv-rate CEA'!O172)*'Unit cost and utilities'!$G$14</f>
        <v>21.143000117963634</v>
      </c>
      <c r="V174" s="12">
        <f t="shared" si="68"/>
        <v>15.888582873478471</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0.39085177436576379</v>
      </c>
      <c r="AB174" s="12">
        <f t="shared" si="71"/>
        <v>0.29371805200815865</v>
      </c>
      <c r="AC174" s="12">
        <f>AA174-'Surv-rate CEA'!V172*'Unit cost and utilities'!$H$6-('Surv-rate CEA'!U171-'Surv-rate CEA'!U172)*'Unit cost and utilities'!$G$14</f>
        <v>0.38987193175795998</v>
      </c>
      <c r="AD174" s="12">
        <f t="shared" si="72"/>
        <v>0.29298171797844685</v>
      </c>
      <c r="AE174" s="12">
        <f>'Surv-rate CEA'!Z172*'Unit cost and utilities'!$H$12+'Surv-rate CEA'!Y172*'Unit cost and utilities'!$H$12+('Surv-rate CEA'!X171-'Surv-rate CEA'!X172)*'Unit cost and utilities'!$G$14</f>
        <v>21.640062778838413</v>
      </c>
      <c r="AF174" s="12">
        <f t="shared" si="73"/>
        <v>16.262116489169589</v>
      </c>
      <c r="AG174" s="12">
        <f>AE174-'Surv-rate CEA'!Y172*'Unit cost and utilities'!$H$12-('Surv-rate CEA'!X171-'Surv-rate CEA'!X172)*'Unit cost and utilities'!$G$14</f>
        <v>21.143000117963634</v>
      </c>
      <c r="AH174" s="12">
        <f t="shared" si="74"/>
        <v>15.888582873478471</v>
      </c>
      <c r="AI174" s="12">
        <f>'Surv-rate CEA'!AC172*'Unit cost and utilities'!$H$5+'Surv-rate CEA'!AB172*'Unit cost and utilities'!$H$5+('Surv-rate CEA'!AA171-'Surv-rate CEA'!AA172)*'Unit cost and utilities'!$G$14</f>
        <v>0.48487652211012477</v>
      </c>
      <c r="AJ174" s="12">
        <f t="shared" si="75"/>
        <v>0.36437595241770904</v>
      </c>
      <c r="AK174" s="12">
        <f>AI174-'Surv-rate CEA'!AB172*'Unit cost and utilities'!$H$5-('Surv-rate CEA'!AA171-'Surv-rate CEA'!AA172)*'Unit cost and utilities'!$G$14</f>
        <v>1.0434871046544059E-6</v>
      </c>
      <c r="AL174" s="12">
        <f t="shared" si="76"/>
        <v>7.8416172005888774E-7</v>
      </c>
      <c r="AM174" s="12">
        <f>'Surv-rate CEA'!AF172*'Unit cost and utilities'!$H$9+'Surv-rate CEA'!AE172*'Unit cost and utilities'!$H$9+('Surv-rate CEA'!AD171-'Surv-rate CEA'!AD172)*'Unit cost and utilities'!G181</f>
        <v>15.371196779356866</v>
      </c>
      <c r="AN174" s="12">
        <f t="shared" si="77"/>
        <v>11.551176868502017</v>
      </c>
      <c r="AO174" s="12">
        <f>AM174-'Surv-rate CEA'!AE172*'Unit cost and utilities'!$H$9-('Surv-rate CEA'!AD171-'Surv-rate CEA'!AD172)*'Unit cost and utilities'!G181</f>
        <v>15.371196779356866</v>
      </c>
      <c r="AP174" s="12">
        <f t="shared" si="78"/>
        <v>11.551176868502017</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4.2191141134438323E-2</v>
      </c>
      <c r="AV174" s="12">
        <f t="shared" si="81"/>
        <v>3.1705880844771737E-2</v>
      </c>
      <c r="AW174" s="12">
        <f>AU174-'Surv-rate CEA'!AK172*'Unit cost and utilities'!$H$8-('Surv-rate CEA'!AJ171-'Surv-rate CEA'!AJ172)*'Unit cost and utilities'!$G$14</f>
        <v>4.2191141134438323E-2</v>
      </c>
      <c r="AX174" s="12">
        <f t="shared" si="82"/>
        <v>3.1705880844771737E-2</v>
      </c>
      <c r="AY174" s="12">
        <f>'Surv-rate CEA'!AO172*'Unit cost and utilities'!$H$5+'Surv-rate CEA'!AN172*'Unit cost and utilities'!$H$5+('Surv-rate CEA'!AM171-'Surv-rate CEA'!AM172)*'Unit cost and utilities'!$G$14</f>
        <v>0.48487652211012477</v>
      </c>
      <c r="AZ174" s="12">
        <f t="shared" si="83"/>
        <v>0.36437595241770904</v>
      </c>
      <c r="BA174" s="12">
        <f>AY174-'Surv-rate CEA'!AN172*'Unit cost and utilities'!$H$5-('Surv-rate CEA'!AM171-'Surv-rate CEA'!AM172)*'Unit cost and utilities'!$G$14</f>
        <v>1.0434871046544059E-6</v>
      </c>
      <c r="BB174" s="12">
        <f t="shared" si="84"/>
        <v>7.8416172005888774E-7</v>
      </c>
    </row>
    <row r="175" spans="1:54">
      <c r="A175" s="12">
        <v>170</v>
      </c>
      <c r="B175" s="12">
        <f t="shared" si="85"/>
        <v>9.7232876712328764</v>
      </c>
      <c r="C175" s="12">
        <f>'Surv-rate CEA'!D173*'Unit cost and utilities'!$H$7+'Surv-rate CEA'!E173*'Unit cost and utilities'!$H$7+'Unit cost and utilities'!$G$14*('Surv-rate CEA'!C172-'Surv-rate CEA'!C173)</f>
        <v>117.90442642668089</v>
      </c>
      <c r="D175" s="12">
        <f t="shared" si="59"/>
        <v>88.452493681991328</v>
      </c>
      <c r="E175" s="12">
        <f>C175-'Surv-rate CEA'!E173*'Unit cost and utilities'!$H$7-'Unit cost and utilities'!$G$14*('Surv-rate CEA'!C172-'Surv-rate CEA'!C173)</f>
        <v>117.90436857323354</v>
      </c>
      <c r="F175" s="12">
        <f t="shared" si="60"/>
        <v>88.452450280044161</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21.355668491159051</v>
      </c>
      <c r="L175" s="12">
        <f t="shared" si="63"/>
        <v>16.02112990612445</v>
      </c>
      <c r="M175" s="12">
        <f>K175-'Surv-rate CEA'!J173*'Unit cost and utilities'!$H$10-('Surv-rate CEA'!I172-'Surv-rate CEA'!I173)*'Unit cost and utilities'!$G$14</f>
        <v>20.877970923131713</v>
      </c>
      <c r="N175" s="12">
        <f t="shared" si="64"/>
        <v>15.66275878810611</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21.355668491159051</v>
      </c>
      <c r="T175" s="12">
        <f t="shared" si="67"/>
        <v>16.02112990612445</v>
      </c>
      <c r="U175" s="12">
        <f>S175-'Surv-rate CEA'!P173*'Unit cost and utilities'!$H$11-('Surv-rate CEA'!O172-'Surv-rate CEA'!O173)*'Unit cost and utilities'!$G$14</f>
        <v>20.877970923131713</v>
      </c>
      <c r="V175" s="12">
        <f t="shared" si="68"/>
        <v>15.66275878810611</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0.37706714724741103</v>
      </c>
      <c r="AB175" s="12">
        <f t="shared" si="71"/>
        <v>0.28287767024869465</v>
      </c>
      <c r="AC175" s="12">
        <f>AA175-'Surv-rate CEA'!V173*'Unit cost and utilities'!$H$6-('Surv-rate CEA'!U172-'Surv-rate CEA'!U173)*'Unit cost and utilities'!$G$14</f>
        <v>0.37620031082797944</v>
      </c>
      <c r="AD175" s="12">
        <f t="shared" si="72"/>
        <v>0.28222736520725694</v>
      </c>
      <c r="AE175" s="12">
        <f>'Surv-rate CEA'!Z173*'Unit cost and utilities'!$H$12+'Surv-rate CEA'!Y173*'Unit cost and utilities'!$H$12+('Surv-rate CEA'!X172-'Surv-rate CEA'!X173)*'Unit cost and utilities'!$G$14</f>
        <v>21.355668491159051</v>
      </c>
      <c r="AF175" s="12">
        <f t="shared" si="73"/>
        <v>16.02112990612445</v>
      </c>
      <c r="AG175" s="12">
        <f>AE175-'Surv-rate CEA'!Y173*'Unit cost and utilities'!$H$12-('Surv-rate CEA'!X172-'Surv-rate CEA'!X173)*'Unit cost and utilities'!$G$14</f>
        <v>20.877970923131713</v>
      </c>
      <c r="AH175" s="12">
        <f t="shared" si="74"/>
        <v>15.66275878810611</v>
      </c>
      <c r="AI175" s="12">
        <f>'Surv-rate CEA'!AC173*'Unit cost and utilities'!$H$5+'Surv-rate CEA'!AB173*'Unit cost and utilities'!$H$5+('Surv-rate CEA'!AA172-'Surv-rate CEA'!AA173)*'Unit cost and utilities'!$G$14</f>
        <v>0.45848587749607572</v>
      </c>
      <c r="AJ175" s="12">
        <f t="shared" si="75"/>
        <v>0.34395841116043774</v>
      </c>
      <c r="AK175" s="12">
        <f>AI175-'Surv-rate CEA'!AB173*'Unit cost and utilities'!$H$5-('Surv-rate CEA'!AA172-'Surv-rate CEA'!AA173)*'Unit cost and utilities'!$G$14</f>
        <v>9.4244314455260714E-7</v>
      </c>
      <c r="AL175" s="12">
        <f t="shared" si="76"/>
        <v>7.0702558687238097E-7</v>
      </c>
      <c r="AM175" s="12">
        <f>'Surv-rate CEA'!AF173*'Unit cost and utilities'!$H$9+'Surv-rate CEA'!AE173*'Unit cost and utilities'!$H$9+('Surv-rate CEA'!AD172-'Surv-rate CEA'!AD173)*'Unit cost and utilities'!G182</f>
        <v>15.137629475694927</v>
      </c>
      <c r="AN175" s="12">
        <f t="shared" si="77"/>
        <v>11.35632576434157</v>
      </c>
      <c r="AO175" s="12">
        <f>AM175-'Surv-rate CEA'!AE173*'Unit cost and utilities'!$H$9-('Surv-rate CEA'!AD172-'Surv-rate CEA'!AD173)*'Unit cost and utilities'!G182</f>
        <v>15.137629475694927</v>
      </c>
      <c r="AP175" s="12">
        <f t="shared" si="78"/>
        <v>11.35632576434157</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4.0308937054220666E-2</v>
      </c>
      <c r="AV175" s="12">
        <f t="shared" si="81"/>
        <v>3.0239967303800991E-2</v>
      </c>
      <c r="AW175" s="12">
        <f>AU175-'Surv-rate CEA'!AK173*'Unit cost and utilities'!$H$8-('Surv-rate CEA'!AJ172-'Surv-rate CEA'!AJ173)*'Unit cost and utilities'!$G$14</f>
        <v>4.0308937054220666E-2</v>
      </c>
      <c r="AX175" s="12">
        <f t="shared" si="82"/>
        <v>3.0239967303800991E-2</v>
      </c>
      <c r="AY175" s="12">
        <f>'Surv-rate CEA'!AO173*'Unit cost and utilities'!$H$5+'Surv-rate CEA'!AN173*'Unit cost and utilities'!$H$5+('Surv-rate CEA'!AM172-'Surv-rate CEA'!AM173)*'Unit cost and utilities'!$G$14</f>
        <v>0.45848587749607572</v>
      </c>
      <c r="AZ175" s="12">
        <f t="shared" si="83"/>
        <v>0.34395841116043774</v>
      </c>
      <c r="BA175" s="12">
        <f>AY175-'Surv-rate CEA'!AN173*'Unit cost and utilities'!$H$5-('Surv-rate CEA'!AM172-'Surv-rate CEA'!AM173)*'Unit cost and utilities'!$G$14</f>
        <v>9.4244314455260714E-7</v>
      </c>
      <c r="BB175" s="12">
        <f t="shared" si="84"/>
        <v>7.0702558687238097E-7</v>
      </c>
    </row>
    <row r="176" spans="1:54">
      <c r="A176" s="12">
        <v>171</v>
      </c>
      <c r="B176" s="12">
        <f t="shared" si="85"/>
        <v>9.7808219178082183</v>
      </c>
      <c r="C176" s="12">
        <f>'Surv-rate CEA'!D174*'Unit cost and utilities'!$H$7+'Surv-rate CEA'!E174*'Unit cost and utilities'!$H$7+'Unit cost and utilities'!$G$14*('Surv-rate CEA'!C173-'Surv-rate CEA'!C174)</f>
        <v>117.26019324619411</v>
      </c>
      <c r="D176" s="12">
        <f t="shared" si="59"/>
        <v>87.819709631334391</v>
      </c>
      <c r="E176" s="12">
        <f>C176-'Surv-rate CEA'!E174*'Unit cost and utilities'!$H$7-'Unit cost and utilities'!$G$14*('Surv-rate CEA'!C173-'Surv-rate CEA'!C174)</f>
        <v>117.26014394223009</v>
      </c>
      <c r="F176" s="12">
        <f t="shared" si="60"/>
        <v>87.819672706102693</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21.076473239123924</v>
      </c>
      <c r="L176" s="12">
        <f t="shared" si="63"/>
        <v>15.784809053028983</v>
      </c>
      <c r="M176" s="12">
        <f>K176-'Surv-rate CEA'!J174*'Unit cost and utilities'!$H$10-('Surv-rate CEA'!I173-'Surv-rate CEA'!I174)*'Unit cost and utilities'!$G$14</f>
        <v>20.617377196007862</v>
      </c>
      <c r="N176" s="12">
        <f t="shared" si="64"/>
        <v>15.440978123851696</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21.076473239123924</v>
      </c>
      <c r="T176" s="12">
        <f t="shared" si="67"/>
        <v>15.784809053028983</v>
      </c>
      <c r="U176" s="12">
        <f>S176-'Surv-rate CEA'!P174*'Unit cost and utilities'!$H$11-('Surv-rate CEA'!O173-'Surv-rate CEA'!O174)*'Unit cost and utilities'!$G$14</f>
        <v>20.617377196007862</v>
      </c>
      <c r="V176" s="12">
        <f t="shared" si="68"/>
        <v>15.440978123851696</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0.36381711779581305</v>
      </c>
      <c r="AB176" s="12">
        <f t="shared" si="71"/>
        <v>0.27247365673921303</v>
      </c>
      <c r="AC176" s="12">
        <f>AA176-'Surv-rate CEA'!V174*'Unit cost and utilities'!$H$6-('Surv-rate CEA'!U173-'Surv-rate CEA'!U174)*'Unit cost and utilities'!$G$14</f>
        <v>0.36305055400813935</v>
      </c>
      <c r="AD176" s="12">
        <f t="shared" si="72"/>
        <v>0.27189955390530368</v>
      </c>
      <c r="AE176" s="12">
        <f>'Surv-rate CEA'!Z174*'Unit cost and utilities'!$H$12+'Surv-rate CEA'!Y174*'Unit cost and utilities'!$H$12+('Surv-rate CEA'!X173-'Surv-rate CEA'!X174)*'Unit cost and utilities'!$G$14</f>
        <v>21.076473239123924</v>
      </c>
      <c r="AF176" s="12">
        <f t="shared" si="73"/>
        <v>15.784809053028983</v>
      </c>
      <c r="AG176" s="12">
        <f>AE176-'Surv-rate CEA'!Y174*'Unit cost and utilities'!$H$12-('Surv-rate CEA'!X173-'Surv-rate CEA'!X174)*'Unit cost and utilities'!$G$14</f>
        <v>20.617377196007862</v>
      </c>
      <c r="AH176" s="12">
        <f t="shared" si="74"/>
        <v>15.440978123851696</v>
      </c>
      <c r="AI176" s="12">
        <f>'Surv-rate CEA'!AC174*'Unit cost and utilities'!$H$5+'Surv-rate CEA'!AB174*'Unit cost and utilities'!$H$5+('Surv-rate CEA'!AA173-'Surv-rate CEA'!AA174)*'Unit cost and utilities'!$G$14</f>
        <v>0.43353815484130492</v>
      </c>
      <c r="AJ176" s="12">
        <f t="shared" si="75"/>
        <v>0.32468985269648293</v>
      </c>
      <c r="AK176" s="12">
        <f>AI176-'Surv-rate CEA'!AB174*'Unit cost and utilities'!$H$5-('Surv-rate CEA'!AA173-'Surv-rate CEA'!AA174)*'Unit cost and utilities'!$G$14</f>
        <v>8.5144684160154416E-7</v>
      </c>
      <c r="AL176" s="12">
        <f t="shared" si="76"/>
        <v>6.3767432345069319E-7</v>
      </c>
      <c r="AM176" s="12">
        <f>'Surv-rate CEA'!AF174*'Unit cost and utilities'!$H$9+'Surv-rate CEA'!AE174*'Unit cost and utilities'!$H$9+('Surv-rate CEA'!AD173-'Surv-rate CEA'!AD174)*'Unit cost and utilities'!G183</f>
        <v>14.908532804420142</v>
      </c>
      <c r="AN176" s="12">
        <f t="shared" si="77"/>
        <v>11.165451682008845</v>
      </c>
      <c r="AO176" s="12">
        <f>AM176-'Surv-rate CEA'!AE174*'Unit cost and utilities'!$H$9-('Surv-rate CEA'!AD173-'Surv-rate CEA'!AD174)*'Unit cost and utilities'!G183</f>
        <v>14.908532804420142</v>
      </c>
      <c r="AP176" s="12">
        <f t="shared" si="78"/>
        <v>11.165451682008845</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3.8516511422350554E-2</v>
      </c>
      <c r="AV176" s="12">
        <f t="shared" si="81"/>
        <v>2.8846181773050979E-2</v>
      </c>
      <c r="AW176" s="12">
        <f>AU176-'Surv-rate CEA'!AK174*'Unit cost and utilities'!$H$8-('Surv-rate CEA'!AJ173-'Surv-rate CEA'!AJ174)*'Unit cost and utilities'!$G$14</f>
        <v>3.8516511422350554E-2</v>
      </c>
      <c r="AX176" s="12">
        <f t="shared" si="82"/>
        <v>2.8846181773050979E-2</v>
      </c>
      <c r="AY176" s="12">
        <f>'Surv-rate CEA'!AO174*'Unit cost and utilities'!$H$5+'Surv-rate CEA'!AN174*'Unit cost and utilities'!$H$5+('Surv-rate CEA'!AM173-'Surv-rate CEA'!AM174)*'Unit cost and utilities'!$G$14</f>
        <v>0.43353815484130492</v>
      </c>
      <c r="AZ176" s="12">
        <f t="shared" si="83"/>
        <v>0.32468985269648293</v>
      </c>
      <c r="BA176" s="12">
        <f>AY176-'Surv-rate CEA'!AN174*'Unit cost and utilities'!$H$5-('Surv-rate CEA'!AM173-'Surv-rate CEA'!AM174)*'Unit cost and utilities'!$G$14</f>
        <v>8.5144684160154416E-7</v>
      </c>
      <c r="BB176" s="12">
        <f t="shared" si="84"/>
        <v>6.3767432345069319E-7</v>
      </c>
    </row>
    <row r="177" spans="1:54">
      <c r="A177" s="12">
        <v>172</v>
      </c>
      <c r="B177" s="12">
        <f t="shared" si="85"/>
        <v>9.838356164383562</v>
      </c>
      <c r="C177" s="12">
        <f>'Surv-rate CEA'!D175*'Unit cost and utilities'!$H$7+'Surv-rate CEA'!E175*'Unit cost and utilities'!$H$7+'Unit cost and utilities'!$G$14*('Surv-rate CEA'!C174-'Surv-rate CEA'!C175)</f>
        <v>116.62240165712932</v>
      </c>
      <c r="D177" s="12">
        <f t="shared" si="59"/>
        <v>87.193636750465458</v>
      </c>
      <c r="E177" s="12">
        <f>C177-'Surv-rate CEA'!E175*'Unit cost and utilities'!$H$7-'Unit cost and utilities'!$G$14*('Surv-rate CEA'!C174-'Surv-rate CEA'!C175)</f>
        <v>116.62235966530196</v>
      </c>
      <c r="F177" s="12">
        <f t="shared" si="60"/>
        <v>87.193605354952339</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20.802352658179462</v>
      </c>
      <c r="L177" s="12">
        <f t="shared" si="63"/>
        <v>15.553039171368301</v>
      </c>
      <c r="M177" s="12">
        <f>K177-'Surv-rate CEA'!J175*'Unit cost and utilities'!$H$10-('Surv-rate CEA'!I174-'Surv-rate CEA'!I175)*'Unit cost and utilities'!$G$14</f>
        <v>20.36112505304169</v>
      </c>
      <c r="N177" s="12">
        <f t="shared" si="64"/>
        <v>15.223151954332851</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20.802352658179462</v>
      </c>
      <c r="T177" s="12">
        <f t="shared" si="67"/>
        <v>15.553039171368301</v>
      </c>
      <c r="U177" s="12">
        <f>S177-'Surv-rate CEA'!P175*'Unit cost and utilities'!$H$11-('Surv-rate CEA'!O174-'Surv-rate CEA'!O175)*'Unit cost and utilities'!$G$14</f>
        <v>20.36112505304169</v>
      </c>
      <c r="V177" s="12">
        <f t="shared" si="68"/>
        <v>15.223151954332851</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0.35107872970684889</v>
      </c>
      <c r="AB177" s="12">
        <f t="shared" si="71"/>
        <v>0.2624867160502562</v>
      </c>
      <c r="AC177" s="12">
        <f>AA177-'Surv-rate CEA'!V175*'Unit cost and utilities'!$H$6-('Surv-rate CEA'!U174-'Surv-rate CEA'!U175)*'Unit cost and utilities'!$G$14</f>
        <v>0.35040110327577745</v>
      </c>
      <c r="AD177" s="12">
        <f t="shared" si="72"/>
        <v>0.26198008343041812</v>
      </c>
      <c r="AE177" s="12">
        <f>'Surv-rate CEA'!Z175*'Unit cost and utilities'!$H$12+'Surv-rate CEA'!Y175*'Unit cost and utilities'!$H$12+('Surv-rate CEA'!X174-'Surv-rate CEA'!X175)*'Unit cost and utilities'!$G$14</f>
        <v>20.802352658179462</v>
      </c>
      <c r="AF177" s="12">
        <f t="shared" si="73"/>
        <v>15.553039171368301</v>
      </c>
      <c r="AG177" s="12">
        <f>AE177-'Surv-rate CEA'!Y175*'Unit cost and utilities'!$H$12-('Surv-rate CEA'!X174-'Surv-rate CEA'!X175)*'Unit cost and utilities'!$G$14</f>
        <v>20.36112505304169</v>
      </c>
      <c r="AH177" s="12">
        <f t="shared" si="74"/>
        <v>15.223151954332851</v>
      </c>
      <c r="AI177" s="12">
        <f>'Surv-rate CEA'!AC175*'Unit cost and utilities'!$H$5+'Surv-rate CEA'!AB175*'Unit cost and utilities'!$H$5+('Surv-rate CEA'!AA174-'Surv-rate CEA'!AA175)*'Unit cost and utilities'!$G$14</f>
        <v>0.40995411276675287</v>
      </c>
      <c r="AJ177" s="12">
        <f t="shared" si="75"/>
        <v>0.30650534961572223</v>
      </c>
      <c r="AK177" s="12">
        <f>AI177-'Surv-rate CEA'!AB175*'Unit cost and utilities'!$H$5-('Surv-rate CEA'!AA174-'Surv-rate CEA'!AA175)*'Unit cost and utilities'!$G$14</f>
        <v>7.6947293167761721E-7</v>
      </c>
      <c r="AL177" s="12">
        <f t="shared" si="76"/>
        <v>5.7530236335955587E-7</v>
      </c>
      <c r="AM177" s="12">
        <f>'Surv-rate CEA'!AF175*'Unit cost and utilities'!$H$9+'Surv-rate CEA'!AE175*'Unit cost and utilities'!$H$9+('Surv-rate CEA'!AD174-'Surv-rate CEA'!AD175)*'Unit cost and utilities'!G184</f>
        <v>14.683802787159305</v>
      </c>
      <c r="AN177" s="12">
        <f t="shared" si="77"/>
        <v>10.978458239123151</v>
      </c>
      <c r="AO177" s="12">
        <f>AM177-'Surv-rate CEA'!AE175*'Unit cost and utilities'!$H$9-('Surv-rate CEA'!AD174-'Surv-rate CEA'!AD175)*'Unit cost and utilities'!G184</f>
        <v>14.683802787159305</v>
      </c>
      <c r="AP177" s="12">
        <f t="shared" si="78"/>
        <v>10.978458239123151</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3.680930289695606E-2</v>
      </c>
      <c r="AV177" s="12">
        <f t="shared" si="81"/>
        <v>2.7520758792732671E-2</v>
      </c>
      <c r="AW177" s="12">
        <f>AU177-'Surv-rate CEA'!AK175*'Unit cost and utilities'!$H$8-('Surv-rate CEA'!AJ174-'Surv-rate CEA'!AJ175)*'Unit cost and utilities'!$G$14</f>
        <v>3.680930289695606E-2</v>
      </c>
      <c r="AX177" s="12">
        <f t="shared" si="82"/>
        <v>2.7520758792732671E-2</v>
      </c>
      <c r="AY177" s="12">
        <f>'Surv-rate CEA'!AO175*'Unit cost and utilities'!$H$5+'Surv-rate CEA'!AN175*'Unit cost and utilities'!$H$5+('Surv-rate CEA'!AM174-'Surv-rate CEA'!AM175)*'Unit cost and utilities'!$G$14</f>
        <v>0.40995411276675287</v>
      </c>
      <c r="AZ177" s="12">
        <f t="shared" si="83"/>
        <v>0.30650534961572223</v>
      </c>
      <c r="BA177" s="12">
        <f>AY177-'Surv-rate CEA'!AN175*'Unit cost and utilities'!$H$5-('Surv-rate CEA'!AM174-'Surv-rate CEA'!AM175)*'Unit cost and utilities'!$G$14</f>
        <v>7.6947293167761721E-7</v>
      </c>
      <c r="BB177" s="12">
        <f t="shared" si="84"/>
        <v>5.7530236335955587E-7</v>
      </c>
    </row>
    <row r="178" spans="1:54">
      <c r="A178" s="12">
        <v>173</v>
      </c>
      <c r="B178" s="12">
        <f t="shared" si="85"/>
        <v>9.8958904109589039</v>
      </c>
      <c r="C178" s="12">
        <f>'Surv-rate CEA'!D176*'Unit cost and utilities'!$H$7+'Surv-rate CEA'!E176*'Unit cost and utilities'!$H$7+'Unit cost and utilities'!$G$14*('Surv-rate CEA'!C175-'Surv-rate CEA'!C176)</f>
        <v>115.99095445303709</v>
      </c>
      <c r="D178" s="12">
        <f t="shared" si="59"/>
        <v>86.574173322016122</v>
      </c>
      <c r="E178" s="12">
        <f>C178-'Surv-rate CEA'!E176*'Unit cost and utilities'!$H$7-'Unit cost and utilities'!$G$14*('Surv-rate CEA'!C175-'Surv-rate CEA'!C176)</f>
        <v>115.99091871104866</v>
      </c>
      <c r="F178" s="12">
        <f t="shared" si="60"/>
        <v>86.574146644650497</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20.533186032912838</v>
      </c>
      <c r="L178" s="12">
        <f t="shared" si="63"/>
        <v>15.325708930055718</v>
      </c>
      <c r="M178" s="12">
        <f>K178-'Surv-rate CEA'!J176*'Unit cost and utilities'!$H$10-('Surv-rate CEA'!I175-'Surv-rate CEA'!I176)*'Unit cost and utilities'!$G$14</f>
        <v>20.109123027700665</v>
      </c>
      <c r="N178" s="12">
        <f t="shared" si="64"/>
        <v>15.009193695865124</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20.533186032912838</v>
      </c>
      <c r="T178" s="12">
        <f t="shared" si="67"/>
        <v>15.325708930055718</v>
      </c>
      <c r="U178" s="12">
        <f>S178-'Surv-rate CEA'!P176*'Unit cost and utilities'!$H$11-('Surv-rate CEA'!O175-'Surv-rate CEA'!O176)*'Unit cost and utilities'!$G$14</f>
        <v>20.109123027700665</v>
      </c>
      <c r="V178" s="12">
        <f t="shared" si="68"/>
        <v>15.009193695865124</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0.33883013457108491</v>
      </c>
      <c r="AB178" s="12">
        <f t="shared" si="71"/>
        <v>0.25289850346869941</v>
      </c>
      <c r="AC178" s="12">
        <f>AA178-'Surv-rate CEA'!V176*'Unit cost and utilities'!$H$6-('Surv-rate CEA'!U175-'Surv-rate CEA'!U176)*'Unit cost and utilities'!$G$14</f>
        <v>0.33823135934206278</v>
      </c>
      <c r="AD178" s="12">
        <f t="shared" si="72"/>
        <v>0.25245158525250966</v>
      </c>
      <c r="AE178" s="12">
        <f>'Surv-rate CEA'!Z176*'Unit cost and utilities'!$H$12+'Surv-rate CEA'!Y176*'Unit cost and utilities'!$H$12+('Surv-rate CEA'!X175-'Surv-rate CEA'!X176)*'Unit cost and utilities'!$G$14</f>
        <v>20.533186032912838</v>
      </c>
      <c r="AF178" s="12">
        <f t="shared" si="73"/>
        <v>15.325708930055718</v>
      </c>
      <c r="AG178" s="12">
        <f>AE178-'Surv-rate CEA'!Y176*'Unit cost and utilities'!$H$12-('Surv-rate CEA'!X175-'Surv-rate CEA'!X176)*'Unit cost and utilities'!$G$14</f>
        <v>20.109123027700665</v>
      </c>
      <c r="AH178" s="12">
        <f t="shared" si="74"/>
        <v>15.009193695865124</v>
      </c>
      <c r="AI178" s="12">
        <f>'Surv-rate CEA'!AC176*'Unit cost and utilities'!$H$5+'Surv-rate CEA'!AB176*'Unit cost and utilities'!$H$5+('Surv-rate CEA'!AA175-'Surv-rate CEA'!AA176)*'Unit cost and utilities'!$G$14</f>
        <v>0.38765887991886672</v>
      </c>
      <c r="AJ178" s="12">
        <f t="shared" si="75"/>
        <v>0.28934365803070466</v>
      </c>
      <c r="AK178" s="12">
        <f>AI178-'Surv-rate CEA'!AB176*'Unit cost and utilities'!$H$5-('Surv-rate CEA'!AA175-'Surv-rate CEA'!AA176)*'Unit cost and utilities'!$G$14</f>
        <v>6.9560343091135124E-7</v>
      </c>
      <c r="AL178" s="12">
        <f t="shared" si="76"/>
        <v>5.1918955469489689E-7</v>
      </c>
      <c r="AM178" s="12">
        <f>'Surv-rate CEA'!AF176*'Unit cost and utilities'!$H$9+'Surv-rate CEA'!AE176*'Unit cost and utilities'!$H$9+('Surv-rate CEA'!AD175-'Surv-rate CEA'!AD176)*'Unit cost and utilities'!G185</f>
        <v>14.463338304447237</v>
      </c>
      <c r="AN178" s="12">
        <f t="shared" si="77"/>
        <v>10.795251777078413</v>
      </c>
      <c r="AO178" s="12">
        <f>AM178-'Surv-rate CEA'!AE176*'Unit cost and utilities'!$H$9-('Surv-rate CEA'!AD175-'Surv-rate CEA'!AD176)*'Unit cost and utilities'!G185</f>
        <v>14.463338304447237</v>
      </c>
      <c r="AP178" s="12">
        <f t="shared" si="78"/>
        <v>10.795251777078413</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3.5182996125246779E-2</v>
      </c>
      <c r="AV178" s="12">
        <f t="shared" si="81"/>
        <v>2.6260140878211231E-2</v>
      </c>
      <c r="AW178" s="12">
        <f>AU178-'Surv-rate CEA'!AK176*'Unit cost and utilities'!$H$8-('Surv-rate CEA'!AJ175-'Surv-rate CEA'!AJ176)*'Unit cost and utilities'!$G$14</f>
        <v>3.5182996125246779E-2</v>
      </c>
      <c r="AX178" s="12">
        <f t="shared" si="82"/>
        <v>2.6260140878211231E-2</v>
      </c>
      <c r="AY178" s="12">
        <f>'Surv-rate CEA'!AO176*'Unit cost and utilities'!$H$5+'Surv-rate CEA'!AN176*'Unit cost and utilities'!$H$5+('Surv-rate CEA'!AM175-'Surv-rate CEA'!AM176)*'Unit cost and utilities'!$G$14</f>
        <v>0.38765887991886672</v>
      </c>
      <c r="AZ178" s="12">
        <f t="shared" si="83"/>
        <v>0.28934365803070466</v>
      </c>
      <c r="BA178" s="12">
        <f>AY178-'Surv-rate CEA'!AN176*'Unit cost and utilities'!$H$5-('Surv-rate CEA'!AM175-'Surv-rate CEA'!AM176)*'Unit cost and utilities'!$G$14</f>
        <v>6.9560343091135124E-7</v>
      </c>
      <c r="BB178" s="12">
        <f t="shared" si="84"/>
        <v>5.1918955469489689E-7</v>
      </c>
    </row>
    <row r="179" spans="1:54">
      <c r="A179" s="12">
        <v>174</v>
      </c>
      <c r="B179" s="12">
        <f t="shared" si="85"/>
        <v>9.9534246575342458</v>
      </c>
      <c r="C179" s="12">
        <f>'Surv-rate CEA'!D177*'Unit cost and utilities'!$H$7+'Surv-rate CEA'!E177*'Unit cost and utilities'!$H$7+'Unit cost and utilities'!$G$14*('Surv-rate CEA'!C176-'Surv-rate CEA'!C177)</f>
        <v>115.36575642837514</v>
      </c>
      <c r="D179" s="12">
        <f t="shared" si="59"/>
        <v>85.961219706302415</v>
      </c>
      <c r="E179" s="12">
        <f>C179-'Surv-rate CEA'!E177*'Unit cost and utilities'!$H$7-'Unit cost and utilities'!$G$14*('Surv-rate CEA'!C176-'Surv-rate CEA'!C177)</f>
        <v>115.36572602482511</v>
      </c>
      <c r="F179" s="12">
        <f t="shared" si="60"/>
        <v>85.961197052038926</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20.268856173101049</v>
      </c>
      <c r="L179" s="12">
        <f t="shared" si="63"/>
        <v>15.102710307049499</v>
      </c>
      <c r="M179" s="12">
        <f>K179-'Surv-rate CEA'!J177*'Unit cost and utilities'!$H$10-('Surv-rate CEA'!I176-'Surv-rate CEA'!I177)*'Unit cost and utilities'!$G$14</f>
        <v>19.861281996953991</v>
      </c>
      <c r="N179" s="12">
        <f t="shared" si="64"/>
        <v>14.799019035158569</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20.268856173101049</v>
      </c>
      <c r="T179" s="12">
        <f t="shared" si="67"/>
        <v>15.102710307049499</v>
      </c>
      <c r="U179" s="12">
        <f>S179-'Surv-rate CEA'!P177*'Unit cost and utilities'!$H$11-('Surv-rate CEA'!O176-'Surv-rate CEA'!O177)*'Unit cost and utilities'!$G$14</f>
        <v>19.861281996953991</v>
      </c>
      <c r="V179" s="12">
        <f t="shared" si="68"/>
        <v>14.799019035158569</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0.32705053079614393</v>
      </c>
      <c r="AB179" s="12">
        <f t="shared" si="71"/>
        <v>0.24369157194652061</v>
      </c>
      <c r="AC179" s="12">
        <f>AA179-'Surv-rate CEA'!V177*'Unit cost and utilities'!$H$6-('Surv-rate CEA'!U176-'Surv-rate CEA'!U177)*'Unit cost and utilities'!$G$14</f>
        <v>0.3265216359683768</v>
      </c>
      <c r="AD179" s="12">
        <f t="shared" si="72"/>
        <v>0.24329748234923665</v>
      </c>
      <c r="AE179" s="12">
        <f>'Surv-rate CEA'!Z177*'Unit cost and utilities'!$H$12+'Surv-rate CEA'!Y177*'Unit cost and utilities'!$H$12+('Surv-rate CEA'!X176-'Surv-rate CEA'!X177)*'Unit cost and utilities'!$G$14</f>
        <v>20.268856173101049</v>
      </c>
      <c r="AF179" s="12">
        <f t="shared" si="73"/>
        <v>15.102710307049499</v>
      </c>
      <c r="AG179" s="12">
        <f>AE179-'Surv-rate CEA'!Y177*'Unit cost and utilities'!$H$12-('Surv-rate CEA'!X176-'Surv-rate CEA'!X177)*'Unit cost and utilities'!$G$14</f>
        <v>19.861281996953991</v>
      </c>
      <c r="AH179" s="12">
        <f t="shared" si="74"/>
        <v>14.799019035158569</v>
      </c>
      <c r="AI179" s="12">
        <f>'Surv-rate CEA'!AC177*'Unit cost and utilities'!$H$5+'Surv-rate CEA'!AB177*'Unit cost and utilities'!$H$5+('Surv-rate CEA'!AA176-'Surv-rate CEA'!AA177)*'Unit cost and utilities'!$G$14</f>
        <v>0.36658171303742104</v>
      </c>
      <c r="AJ179" s="12">
        <f t="shared" si="75"/>
        <v>0.2731470078323161</v>
      </c>
      <c r="AK179" s="12">
        <f>AI179-'Surv-rate CEA'!AB177*'Unit cost and utilities'!$H$5-('Surv-rate CEA'!AA176-'Surv-rate CEA'!AA177)*'Unit cost and utilities'!$G$14</f>
        <v>6.2901613204907614E-7</v>
      </c>
      <c r="AL179" s="12">
        <f t="shared" si="76"/>
        <v>4.6869188570222875E-7</v>
      </c>
      <c r="AM179" s="12">
        <f>'Surv-rate CEA'!AF177*'Unit cost and utilities'!$H$9+'Surv-rate CEA'!AE177*'Unit cost and utilities'!$H$9+('Surv-rate CEA'!AD176-'Surv-rate CEA'!AD177)*'Unit cost and utilities'!G186</f>
        <v>14.247041004772447</v>
      </c>
      <c r="AN179" s="12">
        <f t="shared" si="77"/>
        <v>10.615741272725888</v>
      </c>
      <c r="AO179" s="12">
        <f>AM179-'Surv-rate CEA'!AE177*'Unit cost and utilities'!$H$9-('Surv-rate CEA'!AD176-'Surv-rate CEA'!AD177)*'Unit cost and utilities'!G186</f>
        <v>14.247041004772447</v>
      </c>
      <c r="AP179" s="12">
        <f t="shared" si="78"/>
        <v>10.615741272725888</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3.3633507707446816E-2</v>
      </c>
      <c r="AV179" s="12">
        <f t="shared" si="81"/>
        <v>2.5060966399751729E-2</v>
      </c>
      <c r="AW179" s="12">
        <f>AU179-'Surv-rate CEA'!AK177*'Unit cost and utilities'!$H$8-('Surv-rate CEA'!AJ176-'Surv-rate CEA'!AJ177)*'Unit cost and utilities'!$G$14</f>
        <v>3.3633507707446816E-2</v>
      </c>
      <c r="AX179" s="12">
        <f t="shared" si="82"/>
        <v>2.5060966399751729E-2</v>
      </c>
      <c r="AY179" s="12">
        <f>'Surv-rate CEA'!AO177*'Unit cost and utilities'!$H$5+'Surv-rate CEA'!AN177*'Unit cost and utilities'!$H$5+('Surv-rate CEA'!AM176-'Surv-rate CEA'!AM177)*'Unit cost and utilities'!$G$14</f>
        <v>0.36658171303742104</v>
      </c>
      <c r="AZ179" s="12">
        <f t="shared" si="83"/>
        <v>0.2731470078323161</v>
      </c>
      <c r="BA179" s="12">
        <f>AY179-'Surv-rate CEA'!AN177*'Unit cost and utilities'!$H$5-('Surv-rate CEA'!AM176-'Surv-rate CEA'!AM177)*'Unit cost and utilities'!$G$14</f>
        <v>6.2901613204907614E-7</v>
      </c>
      <c r="BB179" s="12">
        <f t="shared" si="84"/>
        <v>4.6869188570222875E-7</v>
      </c>
    </row>
    <row r="180" spans="1:54">
      <c r="A180" s="12">
        <v>175</v>
      </c>
      <c r="B180" s="12">
        <f t="shared" si="85"/>
        <v>10.010958904109589</v>
      </c>
      <c r="C180" s="12">
        <f>'Surv-rate CEA'!D178*'Unit cost and utilities'!$H$7+'Surv-rate CEA'!E178*'Unit cost and utilities'!$H$7+'Unit cost and utilities'!$G$14*('Surv-rate CEA'!C177-'Surv-rate CEA'!C178)</f>
        <v>114.74671432431528</v>
      </c>
      <c r="D180" s="12">
        <f t="shared" si="59"/>
        <v>85.354678285993828</v>
      </c>
      <c r="E180" s="12">
        <f>C180-'Surv-rate CEA'!E178*'Unit cost and utilities'!$H$7-'Unit cost and utilities'!$G$14*('Surv-rate CEA'!C177-'Surv-rate CEA'!C178)</f>
        <v>114.74668847778919</v>
      </c>
      <c r="F180" s="12">
        <f t="shared" si="60"/>
        <v>85.354659059979966</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20.009249294433008</v>
      </c>
      <c r="L180" s="12">
        <f t="shared" si="63"/>
        <v>14.883938475514773</v>
      </c>
      <c r="M180" s="12">
        <f>K180-'Surv-rate CEA'!J178*'Unit cost and utilities'!$H$10-('Surv-rate CEA'!I177-'Surv-rate CEA'!I178)*'Unit cost and utilities'!$G$14</f>
        <v>19.617515110339525</v>
      </c>
      <c r="N180" s="12">
        <f t="shared" si="64"/>
        <v>14.592545859579623</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20.009249294433008</v>
      </c>
      <c r="T180" s="12">
        <f t="shared" si="67"/>
        <v>14.883938475514773</v>
      </c>
      <c r="U180" s="12">
        <f>S180-'Surv-rate CEA'!P178*'Unit cost and utilities'!$H$11-('Surv-rate CEA'!O177-'Surv-rate CEA'!O178)*'Unit cost and utilities'!$G$14</f>
        <v>19.617515110339525</v>
      </c>
      <c r="V180" s="12">
        <f t="shared" si="68"/>
        <v>14.592545859579623</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0.3157201063800083</v>
      </c>
      <c r="AB180" s="12">
        <f t="shared" si="71"/>
        <v>0.23484932241563042</v>
      </c>
      <c r="AC180" s="12">
        <f>AA180-'Surv-rate CEA'!V178*'Unit cost and utilities'!$H$6-('Surv-rate CEA'!U177-'Surv-rate CEA'!U178)*'Unit cost and utilities'!$G$14</f>
        <v>0.31525311660495881</v>
      </c>
      <c r="AD180" s="12">
        <f t="shared" si="72"/>
        <v>0.23450195070876356</v>
      </c>
      <c r="AE180" s="12">
        <f>'Surv-rate CEA'!Z178*'Unit cost and utilities'!$H$12+'Surv-rate CEA'!Y178*'Unit cost and utilities'!$H$12+('Surv-rate CEA'!X177-'Surv-rate CEA'!X178)*'Unit cost and utilities'!$G$14</f>
        <v>20.009249294433008</v>
      </c>
      <c r="AF180" s="12">
        <f t="shared" si="73"/>
        <v>14.883938475514773</v>
      </c>
      <c r="AG180" s="12">
        <f>AE180-'Surv-rate CEA'!Y178*'Unit cost and utilities'!$H$12-('Surv-rate CEA'!X177-'Surv-rate CEA'!X178)*'Unit cost and utilities'!$G$14</f>
        <v>19.617515110339525</v>
      </c>
      <c r="AH180" s="12">
        <f t="shared" si="74"/>
        <v>14.592545859579623</v>
      </c>
      <c r="AI180" s="12">
        <f>'Surv-rate CEA'!AC178*'Unit cost and utilities'!$H$5+'Surv-rate CEA'!AB178*'Unit cost and utilities'!$H$5+('Surv-rate CEA'!AA177-'Surv-rate CEA'!AA178)*'Unit cost and utilities'!$G$14</f>
        <v>0.34665576846225954</v>
      </c>
      <c r="AJ180" s="12">
        <f t="shared" si="75"/>
        <v>0.25786090492710662</v>
      </c>
      <c r="AK180" s="12">
        <f>AI180-'Surv-rate CEA'!AB178*'Unit cost and utilities'!$H$5-('Surv-rate CEA'!AA177-'Surv-rate CEA'!AA178)*'Unit cost and utilities'!$G$14</f>
        <v>5.689743646786205E-7</v>
      </c>
      <c r="AL180" s="12">
        <f t="shared" si="76"/>
        <v>4.2323324145788067E-7</v>
      </c>
      <c r="AM180" s="12">
        <f>'Surv-rate CEA'!AF178*'Unit cost and utilities'!$H$9+'Surv-rate CEA'!AE178*'Unit cost and utilities'!$H$9+('Surv-rate CEA'!AD177-'Surv-rate CEA'!AD178)*'Unit cost and utilities'!G187</f>
        <v>14.034815216913923</v>
      </c>
      <c r="AN180" s="12">
        <f t="shared" si="77"/>
        <v>10.439838253296381</v>
      </c>
      <c r="AO180" s="12">
        <f>AM180-'Surv-rate CEA'!AE178*'Unit cost and utilities'!$H$9-('Surv-rate CEA'!AD177-'Surv-rate CEA'!AD178)*'Unit cost and utilities'!G187</f>
        <v>14.034815216913923</v>
      </c>
      <c r="AP180" s="12">
        <f t="shared" si="78"/>
        <v>10.439838253296381</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3.2156973005593011E-2</v>
      </c>
      <c r="AV180" s="12">
        <f t="shared" si="81"/>
        <v>2.3920058205641852E-2</v>
      </c>
      <c r="AW180" s="12">
        <f>AU180-'Surv-rate CEA'!AK178*'Unit cost and utilities'!$H$8-('Surv-rate CEA'!AJ177-'Surv-rate CEA'!AJ178)*'Unit cost and utilities'!$G$14</f>
        <v>3.2156973005593011E-2</v>
      </c>
      <c r="AX180" s="12">
        <f t="shared" si="82"/>
        <v>2.3920058205641852E-2</v>
      </c>
      <c r="AY180" s="12">
        <f>'Surv-rate CEA'!AO178*'Unit cost and utilities'!$H$5+'Surv-rate CEA'!AN178*'Unit cost and utilities'!$H$5+('Surv-rate CEA'!AM177-'Surv-rate CEA'!AM178)*'Unit cost and utilities'!$G$14</f>
        <v>0.34665576846225954</v>
      </c>
      <c r="AZ180" s="12">
        <f t="shared" si="83"/>
        <v>0.25786090492710662</v>
      </c>
      <c r="BA180" s="12">
        <f>AY180-'Surv-rate CEA'!AN178*'Unit cost and utilities'!$H$5-('Surv-rate CEA'!AM177-'Surv-rate CEA'!AM178)*'Unit cost and utilities'!$G$14</f>
        <v>5.689743646786205E-7</v>
      </c>
      <c r="BB180" s="12">
        <f t="shared" si="84"/>
        <v>4.2323324145788067E-7</v>
      </c>
    </row>
    <row r="181" spans="1:54">
      <c r="A181" s="12">
        <v>176</v>
      </c>
      <c r="B181" s="12">
        <f t="shared" si="85"/>
        <v>10.068493150684931</v>
      </c>
      <c r="C181" s="12">
        <f>'Surv-rate CEA'!D179*'Unit cost and utilities'!$H$7+'Surv-rate CEA'!E179*'Unit cost and utilities'!$H$7+'Unit cost and utilities'!$G$14*('Surv-rate CEA'!C178-'Surv-rate CEA'!C179)</f>
        <v>114.13373677656249</v>
      </c>
      <c r="D181" s="12">
        <f t="shared" si="59"/>
        <v>84.754453412759986</v>
      </c>
      <c r="E181" s="12">
        <f>C181-'Surv-rate CEA'!E179*'Unit cost and utilities'!$H$7-'Unit cost and utilities'!$G$14*('Surv-rate CEA'!C178-'Surv-rate CEA'!C179)</f>
        <v>114.13371481754015</v>
      </c>
      <c r="F181" s="12">
        <f t="shared" si="60"/>
        <v>84.754437106232331</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19.754254903714148</v>
      </c>
      <c r="L181" s="12">
        <f t="shared" si="63"/>
        <v>14.669291694341844</v>
      </c>
      <c r="M181" s="12">
        <f>K181-'Surv-rate CEA'!J179*'Unit cost and utilities'!$H$10-('Surv-rate CEA'!I178-'Surv-rate CEA'!I179)*'Unit cost and utilities'!$G$14</f>
        <v>19.377737721511473</v>
      </c>
      <c r="N181" s="12">
        <f t="shared" si="64"/>
        <v>14.389694189875895</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19.754254903714148</v>
      </c>
      <c r="T181" s="12">
        <f t="shared" si="67"/>
        <v>14.669291694341844</v>
      </c>
      <c r="U181" s="12">
        <f>S181-'Surv-rate CEA'!P179*'Unit cost and utilities'!$H$11-('Surv-rate CEA'!O178-'Surv-rate CEA'!O179)*'Unit cost and utilities'!$G$14</f>
        <v>19.377737721511473</v>
      </c>
      <c r="V181" s="12">
        <f t="shared" si="68"/>
        <v>14.389694189875895</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0.30481998526487314</v>
      </c>
      <c r="AB181" s="12">
        <f t="shared" si="71"/>
        <v>0.22635595723100077</v>
      </c>
      <c r="AC181" s="12">
        <f>AA181-'Surv-rate CEA'!V179*'Unit cost and utilities'!$H$6-('Surv-rate CEA'!U178-'Surv-rate CEA'!U179)*'Unit cost and utilities'!$G$14</f>
        <v>0.3044078132263856</v>
      </c>
      <c r="AD181" s="12">
        <f t="shared" si="72"/>
        <v>0.22604988282372518</v>
      </c>
      <c r="AE181" s="12">
        <f>'Surv-rate CEA'!Z179*'Unit cost and utilities'!$H$12+'Surv-rate CEA'!Y179*'Unit cost and utilities'!$H$12+('Surv-rate CEA'!X178-'Surv-rate CEA'!X179)*'Unit cost and utilities'!$G$14</f>
        <v>19.754254903714148</v>
      </c>
      <c r="AF181" s="12">
        <f t="shared" si="73"/>
        <v>14.669291694341844</v>
      </c>
      <c r="AG181" s="12">
        <f>AE181-'Surv-rate CEA'!Y179*'Unit cost and utilities'!$H$12-('Surv-rate CEA'!X178-'Surv-rate CEA'!X179)*'Unit cost and utilities'!$G$14</f>
        <v>19.377737721511473</v>
      </c>
      <c r="AH181" s="12">
        <f t="shared" si="74"/>
        <v>14.389694189875895</v>
      </c>
      <c r="AI181" s="12">
        <f>'Surv-rate CEA'!AC179*'Unit cost and utilities'!$H$5+'Surv-rate CEA'!AB179*'Unit cost and utilities'!$H$5+('Surv-rate CEA'!AA178-'Surv-rate CEA'!AA179)*'Unit cost and utilities'!$G$14</f>
        <v>0.32781788633024578</v>
      </c>
      <c r="AJ181" s="12">
        <f t="shared" si="75"/>
        <v>0.24343394476988464</v>
      </c>
      <c r="AK181" s="12">
        <f>AI181-'Surv-rate CEA'!AB179*'Unit cost and utilities'!$H$5-('Surv-rate CEA'!AA178-'Surv-rate CEA'!AA179)*'Unit cost and utilities'!$G$14</f>
        <v>5.1481787619045427E-7</v>
      </c>
      <c r="AL181" s="12">
        <f t="shared" si="76"/>
        <v>3.8229807361043147E-7</v>
      </c>
      <c r="AM181" s="12">
        <f>'Surv-rate CEA'!AF179*'Unit cost and utilities'!$H$9+'Surv-rate CEA'!AE179*'Unit cost and utilities'!$H$9+('Surv-rate CEA'!AD178-'Surv-rate CEA'!AD179)*'Unit cost and utilities'!G188</f>
        <v>13.826567865435957</v>
      </c>
      <c r="AN181" s="12">
        <f t="shared" si="77"/>
        <v>10.267456714429592</v>
      </c>
      <c r="AO181" s="12">
        <f>AM181-'Surv-rate CEA'!AE179*'Unit cost and utilities'!$H$9-('Surv-rate CEA'!AD178-'Surv-rate CEA'!AD179)*'Unit cost and utilities'!G188</f>
        <v>13.826567865435957</v>
      </c>
      <c r="AP181" s="12">
        <f t="shared" si="78"/>
        <v>10.267456714429592</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3.0749733743698059E-2</v>
      </c>
      <c r="AV181" s="12">
        <f t="shared" si="81"/>
        <v>2.2834412940821305E-2</v>
      </c>
      <c r="AW181" s="12">
        <f>AU181-'Surv-rate CEA'!AK179*'Unit cost and utilities'!$H$8-('Surv-rate CEA'!AJ178-'Surv-rate CEA'!AJ179)*'Unit cost and utilities'!$G$14</f>
        <v>3.0749733743698059E-2</v>
      </c>
      <c r="AX181" s="12">
        <f t="shared" si="82"/>
        <v>2.2834412940821305E-2</v>
      </c>
      <c r="AY181" s="12">
        <f>'Surv-rate CEA'!AO179*'Unit cost and utilities'!$H$5+'Surv-rate CEA'!AN179*'Unit cost and utilities'!$H$5+('Surv-rate CEA'!AM178-'Surv-rate CEA'!AM179)*'Unit cost and utilities'!$G$14</f>
        <v>0.32781788633024578</v>
      </c>
      <c r="AZ181" s="12">
        <f t="shared" si="83"/>
        <v>0.24343394476988464</v>
      </c>
      <c r="BA181" s="12">
        <f>AY181-'Surv-rate CEA'!AN179*'Unit cost and utilities'!$H$5-('Surv-rate CEA'!AM178-'Surv-rate CEA'!AM179)*'Unit cost and utilities'!$G$14</f>
        <v>5.1481787619045427E-7</v>
      </c>
      <c r="BB181" s="12">
        <f t="shared" si="84"/>
        <v>3.8229807361043147E-7</v>
      </c>
    </row>
    <row r="182" spans="1:54">
      <c r="A182" s="12">
        <v>177</v>
      </c>
      <c r="B182" s="12">
        <f t="shared" si="85"/>
        <v>10.126027397260273</v>
      </c>
      <c r="C182" s="12">
        <f>'Surv-rate CEA'!D180*'Unit cost and utilities'!$H$7+'Surv-rate CEA'!E180*'Unit cost and utilities'!$H$7+'Unit cost and utilities'!$G$14*('Surv-rate CEA'!C179-'Surv-rate CEA'!C180)</f>
        <v>113.52673426507442</v>
      </c>
      <c r="D182" s="12">
        <f t="shared" si="59"/>
        <v>84.160451355791352</v>
      </c>
      <c r="E182" s="12">
        <f>C182-'Surv-rate CEA'!E180*'Unit cost and utilities'!$H$7-'Unit cost and utilities'!$G$14*('Surv-rate CEA'!C179-'Surv-rate CEA'!C180)</f>
        <v>113.52671562028888</v>
      </c>
      <c r="F182" s="12">
        <f t="shared" si="60"/>
        <v>84.160437533905451</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19.503765688373463</v>
      </c>
      <c r="L182" s="12">
        <f t="shared" si="63"/>
        <v>14.458671202841819</v>
      </c>
      <c r="M182" s="12">
        <f>K182-'Surv-rate CEA'!J180*'Unit cost and utilities'!$H$10-('Surv-rate CEA'!I179-'Surv-rate CEA'!I180)*'Unit cost and utilities'!$G$14</f>
        <v>19.141867322170476</v>
      </c>
      <c r="N182" s="12">
        <f t="shared" si="64"/>
        <v>14.190386115265431</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19.503765688373463</v>
      </c>
      <c r="T182" s="12">
        <f t="shared" si="67"/>
        <v>14.458671202841819</v>
      </c>
      <c r="U182" s="12">
        <f>S182-'Surv-rate CEA'!P180*'Unit cost and utilities'!$H$11-('Surv-rate CEA'!O179-'Surv-rate CEA'!O180)*'Unit cost and utilities'!$G$14</f>
        <v>19.141867322170476</v>
      </c>
      <c r="V182" s="12">
        <f t="shared" si="68"/>
        <v>14.190386115265431</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0.29433217702131831</v>
      </c>
      <c r="AB182" s="12">
        <f t="shared" si="71"/>
        <v>0.21819643652224271</v>
      </c>
      <c r="AC182" s="12">
        <f>AA182-'Surv-rate CEA'!V180*'Unit cost and utilities'!$H$6-('Surv-rate CEA'!U179-'Surv-rate CEA'!U180)*'Unit cost and utilities'!$G$14</f>
        <v>0.29396852724562861</v>
      </c>
      <c r="AD182" s="12">
        <f t="shared" si="72"/>
        <v>0.21792685306724771</v>
      </c>
      <c r="AE182" s="12">
        <f>'Surv-rate CEA'!Z180*'Unit cost and utilities'!$H$12+'Surv-rate CEA'!Y180*'Unit cost and utilities'!$H$12+('Surv-rate CEA'!X179-'Surv-rate CEA'!X180)*'Unit cost and utilities'!$G$14</f>
        <v>19.503765688373463</v>
      </c>
      <c r="AF182" s="12">
        <f t="shared" si="73"/>
        <v>14.458671202841819</v>
      </c>
      <c r="AG182" s="12">
        <f>AE182-'Surv-rate CEA'!Y180*'Unit cost and utilities'!$H$12-('Surv-rate CEA'!X179-'Surv-rate CEA'!X180)*'Unit cost and utilities'!$G$14</f>
        <v>19.141867322170476</v>
      </c>
      <c r="AH182" s="12">
        <f t="shared" si="74"/>
        <v>14.190386115265431</v>
      </c>
      <c r="AI182" s="12">
        <f>'Surv-rate CEA'!AC180*'Unit cost and utilities'!$H$5+'Surv-rate CEA'!AB180*'Unit cost and utilities'!$H$5+('Surv-rate CEA'!AA179-'Surv-rate CEA'!AA180)*'Unit cost and utilities'!$G$14</f>
        <v>0.31000838675608888</v>
      </c>
      <c r="AJ182" s="12">
        <f t="shared" si="75"/>
        <v>0.22981763654501319</v>
      </c>
      <c r="AK182" s="12">
        <f>AI182-'Surv-rate CEA'!AB180*'Unit cost and utilities'!$H$5-('Surv-rate CEA'!AA179-'Surv-rate CEA'!AA180)*'Unit cost and utilities'!$G$14</f>
        <v>4.6595470847010656E-7</v>
      </c>
      <c r="AL182" s="12">
        <f t="shared" si="76"/>
        <v>3.4542488014001211E-7</v>
      </c>
      <c r="AM182" s="12">
        <f>'Surv-rate CEA'!AF180*'Unit cost and utilities'!$H$9+'Surv-rate CEA'!AE180*'Unit cost and utilities'!$H$9+('Surv-rate CEA'!AD179-'Surv-rate CEA'!AD180)*'Unit cost and utilities'!G189</f>
        <v>13.622208389213259</v>
      </c>
      <c r="AN182" s="12">
        <f t="shared" si="77"/>
        <v>10.098513041183567</v>
      </c>
      <c r="AO182" s="12">
        <f>AM182-'Surv-rate CEA'!AE180*'Unit cost and utilities'!$H$9-('Surv-rate CEA'!AD179-'Surv-rate CEA'!AD180)*'Unit cost and utilities'!G189</f>
        <v>13.622208389213259</v>
      </c>
      <c r="AP182" s="12">
        <f t="shared" si="78"/>
        <v>10.098513041183567</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2.940832634933908E-2</v>
      </c>
      <c r="AV182" s="12">
        <f t="shared" si="81"/>
        <v>2.180119101638078E-2</v>
      </c>
      <c r="AW182" s="12">
        <f>AU182-'Surv-rate CEA'!AK180*'Unit cost and utilities'!$H$8-('Surv-rate CEA'!AJ179-'Surv-rate CEA'!AJ180)*'Unit cost and utilities'!$G$14</f>
        <v>2.940832634933908E-2</v>
      </c>
      <c r="AX182" s="12">
        <f t="shared" si="82"/>
        <v>2.180119101638078E-2</v>
      </c>
      <c r="AY182" s="12">
        <f>'Surv-rate CEA'!AO180*'Unit cost and utilities'!$H$5+'Surv-rate CEA'!AN180*'Unit cost and utilities'!$H$5+('Surv-rate CEA'!AM179-'Surv-rate CEA'!AM180)*'Unit cost and utilities'!$G$14</f>
        <v>0.31000838675608888</v>
      </c>
      <c r="AZ182" s="12">
        <f t="shared" si="83"/>
        <v>0.22981763654501319</v>
      </c>
      <c r="BA182" s="12">
        <f>AY182-'Surv-rate CEA'!AN180*'Unit cost and utilities'!$H$5-('Surv-rate CEA'!AM179-'Surv-rate CEA'!AM180)*'Unit cost and utilities'!$G$14</f>
        <v>4.6595470847010656E-7</v>
      </c>
      <c r="BB182" s="12">
        <f t="shared" si="84"/>
        <v>3.4542488014001211E-7</v>
      </c>
    </row>
    <row r="183" spans="1:54">
      <c r="A183" s="12">
        <v>178</v>
      </c>
      <c r="B183" s="12">
        <f t="shared" si="85"/>
        <v>10.183561643835617</v>
      </c>
      <c r="C183" s="12">
        <f>'Surv-rate CEA'!D181*'Unit cost and utilities'!$H$7+'Surv-rate CEA'!E181*'Unit cost and utilities'!$H$7+'Unit cost and utilities'!$G$14*('Surv-rate CEA'!C180-'Surv-rate CEA'!C181)</f>
        <v>112.9256190655786</v>
      </c>
      <c r="D183" s="12">
        <f t="shared" si="59"/>
        <v>83.572580252098803</v>
      </c>
      <c r="E183" s="12">
        <f>C183-'Surv-rate CEA'!E181*'Unit cost and utilities'!$H$7-'Unit cost and utilities'!$G$14*('Surv-rate CEA'!C180-'Surv-rate CEA'!C181)</f>
        <v>112.92560324450378</v>
      </c>
      <c r="F183" s="12">
        <f t="shared" si="60"/>
        <v>83.572568543435565</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19.257677410093187</v>
      </c>
      <c r="L183" s="12">
        <f t="shared" si="63"/>
        <v>14.251981119443039</v>
      </c>
      <c r="M183" s="12">
        <f>K183-'Surv-rate CEA'!J181*'Unit cost and utilities'!$H$10-('Surv-rate CEA'!I180-'Surv-rate CEA'!I181)*'Unit cost and utilities'!$G$14</f>
        <v>18.909823478281023</v>
      </c>
      <c r="N183" s="12">
        <f t="shared" si="64"/>
        <v>13.994545730795775</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19.257677410093187</v>
      </c>
      <c r="T183" s="12">
        <f t="shared" si="67"/>
        <v>14.251981119443039</v>
      </c>
      <c r="U183" s="12">
        <f>S183-'Surv-rate CEA'!P181*'Unit cost and utilities'!$H$11-('Surv-rate CEA'!O180-'Surv-rate CEA'!O181)*'Unit cost and utilities'!$G$14</f>
        <v>18.909823478281023</v>
      </c>
      <c r="V183" s="12">
        <f t="shared" si="68"/>
        <v>13.994545730795775</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0.28423952963117338</v>
      </c>
      <c r="AB183" s="12">
        <f t="shared" si="71"/>
        <v>0.21035643725030342</v>
      </c>
      <c r="AC183" s="12">
        <f>AA183-'Surv-rate CEA'!V181*'Unit cost and utilities'!$H$6-('Surv-rate CEA'!U180-'Surv-rate CEA'!U181)*'Unit cost and utilities'!$G$14</f>
        <v>0.28391881239514322</v>
      </c>
      <c r="AD183" s="12">
        <f t="shared" si="72"/>
        <v>0.21011908484818115</v>
      </c>
      <c r="AE183" s="12">
        <f>'Surv-rate CEA'!Z181*'Unit cost and utilities'!$H$12+'Surv-rate CEA'!Y181*'Unit cost and utilities'!$H$12+('Surv-rate CEA'!X180-'Surv-rate CEA'!X181)*'Unit cost and utilities'!$G$14</f>
        <v>19.257677410093187</v>
      </c>
      <c r="AF183" s="12">
        <f t="shared" si="73"/>
        <v>14.251981119443039</v>
      </c>
      <c r="AG183" s="12">
        <f>AE183-'Surv-rate CEA'!Y181*'Unit cost and utilities'!$H$12-('Surv-rate CEA'!X180-'Surv-rate CEA'!X181)*'Unit cost and utilities'!$G$14</f>
        <v>18.909823478281023</v>
      </c>
      <c r="AH183" s="12">
        <f t="shared" si="74"/>
        <v>13.994545730795775</v>
      </c>
      <c r="AI183" s="12">
        <f>'Surv-rate CEA'!AC181*'Unit cost and utilities'!$H$5+'Surv-rate CEA'!AB181*'Unit cost and utilities'!$H$5+('Surv-rate CEA'!AA180-'Surv-rate CEA'!AA181)*'Unit cost and utilities'!$G$14</f>
        <v>0.29317087732933023</v>
      </c>
      <c r="AJ183" s="12">
        <f t="shared" si="75"/>
        <v>0.21696623738635715</v>
      </c>
      <c r="AK183" s="12">
        <f>AI183-'Surv-rate CEA'!AB181*'Unit cost and utilities'!$H$5-('Surv-rate CEA'!AA180-'Surv-rate CEA'!AA181)*'Unit cost and utilities'!$G$14</f>
        <v>4.2185395889016153E-7</v>
      </c>
      <c r="AL183" s="12">
        <f t="shared" si="76"/>
        <v>3.1220040346681604E-7</v>
      </c>
      <c r="AM183" s="12">
        <f>'Surv-rate CEA'!AF181*'Unit cost and utilities'!$H$9+'Surv-rate CEA'!AE181*'Unit cost and utilities'!$H$9+('Surv-rate CEA'!AD180-'Surv-rate CEA'!AD181)*'Unit cost and utilities'!G190</f>
        <v>13.421648662864211</v>
      </c>
      <c r="AN183" s="12">
        <f t="shared" si="77"/>
        <v>9.9329259319030747</v>
      </c>
      <c r="AO183" s="12">
        <f>AM183-'Surv-rate CEA'!AE181*'Unit cost and utilities'!$H$9-('Surv-rate CEA'!AD180-'Surv-rate CEA'!AD181)*'Unit cost and utilities'!G190</f>
        <v>13.421648662864211</v>
      </c>
      <c r="AP183" s="12">
        <f t="shared" si="78"/>
        <v>9.9329259319030747</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2.8129470990031488E-2</v>
      </c>
      <c r="AV183" s="12">
        <f t="shared" si="81"/>
        <v>2.0817707188289094E-2</v>
      </c>
      <c r="AW183" s="12">
        <f>AU183-'Surv-rate CEA'!AK181*'Unit cost and utilities'!$H$8-('Surv-rate CEA'!AJ180-'Surv-rate CEA'!AJ181)*'Unit cost and utilities'!$G$14</f>
        <v>2.8129470990031488E-2</v>
      </c>
      <c r="AX183" s="12">
        <f t="shared" si="82"/>
        <v>2.0817707188289094E-2</v>
      </c>
      <c r="AY183" s="12">
        <f>'Surv-rate CEA'!AO181*'Unit cost and utilities'!$H$5+'Surv-rate CEA'!AN181*'Unit cost and utilities'!$H$5+('Surv-rate CEA'!AM180-'Surv-rate CEA'!AM181)*'Unit cost and utilities'!$G$14</f>
        <v>0.29317087732933023</v>
      </c>
      <c r="AZ183" s="12">
        <f t="shared" si="83"/>
        <v>0.21696623738635715</v>
      </c>
      <c r="BA183" s="12">
        <f>AY183-'Surv-rate CEA'!AN181*'Unit cost and utilities'!$H$5-('Surv-rate CEA'!AM180-'Surv-rate CEA'!AM181)*'Unit cost and utilities'!$G$14</f>
        <v>4.2185395889016153E-7</v>
      </c>
      <c r="BB183" s="12">
        <f t="shared" si="84"/>
        <v>3.1220040346681604E-7</v>
      </c>
    </row>
    <row r="184" spans="1:54">
      <c r="A184" s="12">
        <v>179</v>
      </c>
      <c r="B184" s="12">
        <f t="shared" si="85"/>
        <v>10.241095890410959</v>
      </c>
      <c r="C184" s="12">
        <f>'Surv-rate CEA'!D182*'Unit cost and utilities'!$H$7+'Surv-rate CEA'!E182*'Unit cost and utilities'!$H$7+'Unit cost and utilities'!$G$14*('Surv-rate CEA'!C181-'Surv-rate CEA'!C182)</f>
        <v>112.33030520279382</v>
      </c>
      <c r="D184" s="12">
        <f t="shared" si="59"/>
        <v>82.990750058504688</v>
      </c>
      <c r="E184" s="12">
        <f>C184-'Surv-rate CEA'!E182*'Unit cost and utilities'!$H$7-'Unit cost and utilities'!$G$14*('Surv-rate CEA'!C181-'Surv-rate CEA'!C182)</f>
        <v>112.33029178597978</v>
      </c>
      <c r="F184" s="12">
        <f t="shared" si="60"/>
        <v>82.990740146028628</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19.015888802401442</v>
      </c>
      <c r="L184" s="12">
        <f t="shared" si="63"/>
        <v>14.049128344228565</v>
      </c>
      <c r="M184" s="12">
        <f>K184-'Surv-rate CEA'!J182*'Unit cost and utilities'!$H$10-('Surv-rate CEA'!I181-'Surv-rate CEA'!I182)*'Unit cost and utilities'!$G$14</f>
        <v>18.681527768487392</v>
      </c>
      <c r="N184" s="12">
        <f t="shared" si="64"/>
        <v>13.802099076883763</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19.015888802401442</v>
      </c>
      <c r="T184" s="12">
        <f t="shared" si="67"/>
        <v>14.049128344228565</v>
      </c>
      <c r="U184" s="12">
        <f>S184-'Surv-rate CEA'!P182*'Unit cost and utilities'!$H$11-('Surv-rate CEA'!O181-'Surv-rate CEA'!O182)*'Unit cost and utilities'!$G$14</f>
        <v>18.681527768487392</v>
      </c>
      <c r="V184" s="12">
        <f t="shared" si="68"/>
        <v>13.802099076883763</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0.27452568515474673</v>
      </c>
      <c r="AB184" s="12">
        <f t="shared" si="71"/>
        <v>0.20282231478127141</v>
      </c>
      <c r="AC184" s="12">
        <f>AA184-'Surv-rate CEA'!V182*'Unit cost and utilities'!$H$6-('Surv-rate CEA'!U181-'Surv-rate CEA'!U182)*'Unit cost and utilities'!$G$14</f>
        <v>0.2742429394698282</v>
      </c>
      <c r="AD184" s="12">
        <f t="shared" si="72"/>
        <v>0.20261341944866429</v>
      </c>
      <c r="AE184" s="12">
        <f>'Surv-rate CEA'!Z182*'Unit cost and utilities'!$H$12+'Surv-rate CEA'!Y182*'Unit cost and utilities'!$H$12+('Surv-rate CEA'!X181-'Surv-rate CEA'!X182)*'Unit cost and utilities'!$G$14</f>
        <v>19.015888802401442</v>
      </c>
      <c r="AF184" s="12">
        <f t="shared" si="73"/>
        <v>14.049128344228565</v>
      </c>
      <c r="AG184" s="12">
        <f>AE184-'Surv-rate CEA'!Y182*'Unit cost and utilities'!$H$12-('Surv-rate CEA'!X181-'Surv-rate CEA'!X182)*'Unit cost and utilities'!$G$14</f>
        <v>18.681527768487392</v>
      </c>
      <c r="AH184" s="12">
        <f t="shared" si="74"/>
        <v>13.802099076883763</v>
      </c>
      <c r="AI184" s="12">
        <f>'Surv-rate CEA'!AC182*'Unit cost and utilities'!$H$5+'Surv-rate CEA'!AB182*'Unit cost and utilities'!$H$5+('Surv-rate CEA'!AA181-'Surv-rate CEA'!AA182)*'Unit cost and utilities'!$G$14</f>
        <v>0.27725207129790136</v>
      </c>
      <c r="AJ184" s="12">
        <f t="shared" si="75"/>
        <v>0.20483659606147475</v>
      </c>
      <c r="AK184" s="12">
        <f>AI184-'Surv-rate CEA'!AB182*'Unit cost and utilities'!$H$5-('Surv-rate CEA'!AA181-'Surv-rate CEA'!AA182)*'Unit cost and utilities'!$G$14</f>
        <v>3.8203932690994424E-7</v>
      </c>
      <c r="AL184" s="12">
        <f t="shared" si="76"/>
        <v>2.8225446583504857E-7</v>
      </c>
      <c r="AM184" s="12">
        <f>'Surv-rate CEA'!AF182*'Unit cost and utilities'!$H$9+'Surv-rate CEA'!AE182*'Unit cost and utilities'!$H$9+('Surv-rate CEA'!AD181-'Surv-rate CEA'!AD182)*'Unit cost and utilities'!G191</f>
        <v>13.224802920976389</v>
      </c>
      <c r="AN184" s="12">
        <f t="shared" si="77"/>
        <v>9.7706163248316074</v>
      </c>
      <c r="AO184" s="12">
        <f>AM184-'Surv-rate CEA'!AE182*'Unit cost and utilities'!$H$9-('Surv-rate CEA'!AD181-'Surv-rate CEA'!AD182)*'Unit cost and utilities'!G191</f>
        <v>13.224802920976389</v>
      </c>
      <c r="AP184" s="12">
        <f t="shared" si="78"/>
        <v>9.7706163248316074</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2.6910061260833309E-2</v>
      </c>
      <c r="AV184" s="12">
        <f t="shared" si="81"/>
        <v>1.9881421706502419E-2</v>
      </c>
      <c r="AW184" s="12">
        <f>AU184-'Surv-rate CEA'!AK182*'Unit cost and utilities'!$H$8-('Surv-rate CEA'!AJ181-'Surv-rate CEA'!AJ182)*'Unit cost and utilities'!$G$14</f>
        <v>2.6910061260833309E-2</v>
      </c>
      <c r="AX184" s="12">
        <f t="shared" si="82"/>
        <v>1.9881421706502419E-2</v>
      </c>
      <c r="AY184" s="12">
        <f>'Surv-rate CEA'!AO182*'Unit cost and utilities'!$H$5+'Surv-rate CEA'!AN182*'Unit cost and utilities'!$H$5+('Surv-rate CEA'!AM181-'Surv-rate CEA'!AM182)*'Unit cost and utilities'!$G$14</f>
        <v>0.27725207129790136</v>
      </c>
      <c r="AZ184" s="12">
        <f t="shared" si="83"/>
        <v>0.20483659606147475</v>
      </c>
      <c r="BA184" s="12">
        <f>AY184-'Surv-rate CEA'!AN182*'Unit cost and utilities'!$H$5-('Surv-rate CEA'!AM181-'Surv-rate CEA'!AM182)*'Unit cost and utilities'!$G$14</f>
        <v>3.8203932690994424E-7</v>
      </c>
      <c r="BB184" s="12">
        <f t="shared" si="84"/>
        <v>2.8225446583504857E-7</v>
      </c>
    </row>
    <row r="185" spans="1:54">
      <c r="A185" s="12">
        <v>180</v>
      </c>
      <c r="B185" s="12">
        <f t="shared" si="85"/>
        <v>10.298630136986301</v>
      </c>
      <c r="C185" s="12">
        <f>'Surv-rate CEA'!D183*'Unit cost and utilities'!$H$7+'Surv-rate CEA'!E183*'Unit cost and utilities'!$H$7+'Unit cost and utilities'!$G$14*('Surv-rate CEA'!C182-'Surv-rate CEA'!C183)</f>
        <v>111.74070840526731</v>
      </c>
      <c r="D185" s="12">
        <f t="shared" si="59"/>
        <v>82.414872505242414</v>
      </c>
      <c r="E185" s="12">
        <f>C185-'Surv-rate CEA'!E183*'Unit cost and utilities'!$H$7-'Unit cost and utilities'!$G$14*('Surv-rate CEA'!C182-'Surv-rate CEA'!C183)</f>
        <v>111.74069703427783</v>
      </c>
      <c r="F185" s="12">
        <f t="shared" si="60"/>
        <v>82.414864118516917</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18.778301472060917</v>
      </c>
      <c r="L185" s="12">
        <f t="shared" si="63"/>
        <v>13.8500224651516</v>
      </c>
      <c r="M185" s="12">
        <f>K185-'Surv-rate CEA'!J183*'Unit cost and utilities'!$H$10-('Surv-rate CEA'!I182-'Surv-rate CEA'!I183)*'Unit cost and utilities'!$G$14</f>
        <v>18.456903724641464</v>
      </c>
      <c r="N185" s="12">
        <f t="shared" si="64"/>
        <v>13.61297408094968</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18.778301472060917</v>
      </c>
      <c r="T185" s="12">
        <f t="shared" si="67"/>
        <v>13.8500224651516</v>
      </c>
      <c r="U185" s="12">
        <f>S185-'Surv-rate CEA'!P183*'Unit cost and utilities'!$H$11-('Surv-rate CEA'!O182-'Surv-rate CEA'!O183)*'Unit cost and utilities'!$G$14</f>
        <v>18.456903724641464</v>
      </c>
      <c r="V185" s="12">
        <f t="shared" si="68"/>
        <v>13.61297408094968</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0.26517503808397025</v>
      </c>
      <c r="AB185" s="12">
        <f t="shared" si="71"/>
        <v>0.19558106680334078</v>
      </c>
      <c r="AC185" s="12">
        <f>AA185-'Surv-rate CEA'!V183*'Unit cost and utilities'!$H$6-('Surv-rate CEA'!U182-'Surv-rate CEA'!U183)*'Unit cost and utilities'!$G$14</f>
        <v>0.26492586283260489</v>
      </c>
      <c r="AD185" s="12">
        <f t="shared" si="72"/>
        <v>0.19539728645268956</v>
      </c>
      <c r="AE185" s="12">
        <f>'Surv-rate CEA'!Z183*'Unit cost and utilities'!$H$12+'Surv-rate CEA'!Y183*'Unit cost and utilities'!$H$12+('Surv-rate CEA'!X182-'Surv-rate CEA'!X183)*'Unit cost and utilities'!$G$14</f>
        <v>18.778301472060917</v>
      </c>
      <c r="AF185" s="12">
        <f t="shared" si="73"/>
        <v>13.8500224651516</v>
      </c>
      <c r="AG185" s="12">
        <f>AE185-'Surv-rate CEA'!Y183*'Unit cost and utilities'!$H$12-('Surv-rate CEA'!X182-'Surv-rate CEA'!X183)*'Unit cost and utilities'!$G$14</f>
        <v>18.456903724641464</v>
      </c>
      <c r="AH185" s="12">
        <f t="shared" si="74"/>
        <v>13.61297408094968</v>
      </c>
      <c r="AI185" s="12">
        <f>'Surv-rate CEA'!AC183*'Unit cost and utilities'!$H$5+'Surv-rate CEA'!AB183*'Unit cost and utilities'!$H$5+('Surv-rate CEA'!AA182-'Surv-rate CEA'!AA183)*'Unit cost and utilities'!$G$14</f>
        <v>0.26220161584289481</v>
      </c>
      <c r="AJ185" s="12">
        <f t="shared" si="75"/>
        <v>0.19338800557793931</v>
      </c>
      <c r="AK185" s="12">
        <f>AI185-'Surv-rate CEA'!AB183*'Unit cost and utilities'!$H$5-('Surv-rate CEA'!AA182-'Surv-rate CEA'!AA183)*'Unit cost and utilities'!$G$14</f>
        <v>3.4608335964386727E-7</v>
      </c>
      <c r="AL185" s="12">
        <f t="shared" si="76"/>
        <v>2.5525537083395445E-7</v>
      </c>
      <c r="AM185" s="12">
        <f>'Surv-rate CEA'!AF183*'Unit cost and utilities'!$H$9+'Surv-rate CEA'!AE183*'Unit cost and utilities'!$H$9+('Surv-rate CEA'!AD182-'Surv-rate CEA'!AD183)*'Unit cost and utilities'!G192</f>
        <v>13.031587685012386</v>
      </c>
      <c r="AN185" s="12">
        <f t="shared" si="77"/>
        <v>9.611507327356053</v>
      </c>
      <c r="AO185" s="12">
        <f>AM185-'Surv-rate CEA'!AE183*'Unit cost and utilities'!$H$9-('Surv-rate CEA'!AD182-'Surv-rate CEA'!AD183)*'Unit cost and utilities'!G192</f>
        <v>13.031587685012386</v>
      </c>
      <c r="AP185" s="12">
        <f t="shared" si="78"/>
        <v>9.611507327356053</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2.5747154482484443E-2</v>
      </c>
      <c r="AV185" s="12">
        <f t="shared" si="81"/>
        <v>1.8989931998200132E-2</v>
      </c>
      <c r="AW185" s="12">
        <f>AU185-'Surv-rate CEA'!AK183*'Unit cost and utilities'!$H$8-('Surv-rate CEA'!AJ182-'Surv-rate CEA'!AJ183)*'Unit cost and utilities'!$G$14</f>
        <v>2.5747154482484443E-2</v>
      </c>
      <c r="AX185" s="12">
        <f t="shared" si="82"/>
        <v>1.8989931998200132E-2</v>
      </c>
      <c r="AY185" s="12">
        <f>'Surv-rate CEA'!AO183*'Unit cost and utilities'!$H$5+'Surv-rate CEA'!AN183*'Unit cost and utilities'!$H$5+('Surv-rate CEA'!AM182-'Surv-rate CEA'!AM183)*'Unit cost and utilities'!$G$14</f>
        <v>0.26220161584289481</v>
      </c>
      <c r="AZ185" s="12">
        <f t="shared" si="83"/>
        <v>0.19338800557793931</v>
      </c>
      <c r="BA185" s="12">
        <f>AY185-'Surv-rate CEA'!AN183*'Unit cost and utilities'!$H$5-('Surv-rate CEA'!AM182-'Surv-rate CEA'!AM183)*'Unit cost and utilities'!$G$14</f>
        <v>3.4608335964386727E-7</v>
      </c>
      <c r="BB185" s="12">
        <f t="shared" si="84"/>
        <v>2.5525537083395445E-7</v>
      </c>
    </row>
    <row r="186" spans="1:54">
      <c r="A186" s="12">
        <v>181</v>
      </c>
      <c r="B186" s="12">
        <f t="shared" si="85"/>
        <v>10.356164383561644</v>
      </c>
      <c r="C186" s="12">
        <f>'Surv-rate CEA'!D184*'Unit cost and utilities'!$H$7+'Surv-rate CEA'!E184*'Unit cost and utilities'!$H$7+'Unit cost and utilities'!$G$14*('Surv-rate CEA'!C183-'Surv-rate CEA'!C184)</f>
        <v>111.15674606174834</v>
      </c>
      <c r="D186" s="12">
        <f t="shared" si="59"/>
        <v>81.844861051089978</v>
      </c>
      <c r="E186" s="12">
        <f>C186-'Surv-rate CEA'!E184*'Unit cost and utilities'!$H$7-'Unit cost and utilities'!$G$14*('Surv-rate CEA'!C183-'Surv-rate CEA'!C184)</f>
        <v>111.15673643048696</v>
      </c>
      <c r="F186" s="12">
        <f t="shared" si="60"/>
        <v>81.844853959579325</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18.544819804106908</v>
      </c>
      <c r="L186" s="12">
        <f t="shared" si="63"/>
        <v>13.65457566778254</v>
      </c>
      <c r="M186" s="12">
        <f>K186-'Surv-rate CEA'!J184*'Unit cost and utilities'!$H$10-('Surv-rate CEA'!I183-'Surv-rate CEA'!I184)*'Unit cost and utilities'!$G$14</f>
        <v>18.235876774360143</v>
      </c>
      <c r="N186" s="12">
        <f t="shared" si="64"/>
        <v>13.42710050106364</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18.544819804106908</v>
      </c>
      <c r="T186" s="12">
        <f t="shared" si="67"/>
        <v>13.65457566778254</v>
      </c>
      <c r="U186" s="12">
        <f>S186-'Surv-rate CEA'!P184*'Unit cost and utilities'!$H$11-('Surv-rate CEA'!O183-'Surv-rate CEA'!O184)*'Unit cost and utilities'!$G$14</f>
        <v>18.235876774360143</v>
      </c>
      <c r="V186" s="12">
        <f t="shared" si="68"/>
        <v>13.42710050106364</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0.25617269619777094</v>
      </c>
      <c r="AB186" s="12">
        <f t="shared" si="71"/>
        <v>0.18862029942602546</v>
      </c>
      <c r="AC186" s="12">
        <f>AA186-'Surv-rate CEA'!V184*'Unit cost and utilities'!$H$6-('Surv-rate CEA'!U183-'Surv-rate CEA'!U184)*'Unit cost and utilities'!$G$14</f>
        <v>0.25595318858898208</v>
      </c>
      <c r="AD186" s="12">
        <f t="shared" si="72"/>
        <v>0.18845867567958186</v>
      </c>
      <c r="AE186" s="12">
        <f>'Surv-rate CEA'!Z184*'Unit cost and utilities'!$H$12+'Surv-rate CEA'!Y184*'Unit cost and utilities'!$H$12+('Surv-rate CEA'!X183-'Surv-rate CEA'!X184)*'Unit cost and utilities'!$G$14</f>
        <v>18.544819804106908</v>
      </c>
      <c r="AF186" s="12">
        <f t="shared" si="73"/>
        <v>13.65457566778254</v>
      </c>
      <c r="AG186" s="12">
        <f>AE186-'Surv-rate CEA'!Y184*'Unit cost and utilities'!$H$12-('Surv-rate CEA'!X183-'Surv-rate CEA'!X184)*'Unit cost and utilities'!$G$14</f>
        <v>18.235876774360143</v>
      </c>
      <c r="AH186" s="12">
        <f t="shared" si="74"/>
        <v>13.42710050106364</v>
      </c>
      <c r="AI186" s="12">
        <f>'Surv-rate CEA'!AC184*'Unit cost and utilities'!$H$5+'Surv-rate CEA'!AB184*'Unit cost and utilities'!$H$5+('Surv-rate CEA'!AA183-'Surv-rate CEA'!AA184)*'Unit cost and utilities'!$G$14</f>
        <v>0.24797192988317621</v>
      </c>
      <c r="AJ186" s="12">
        <f t="shared" si="75"/>
        <v>0.18258206420134901</v>
      </c>
      <c r="AK186" s="12">
        <f>AI186-'Surv-rate CEA'!AB184*'Unit cost and utilities'!$H$5-('Surv-rate CEA'!AA183-'Surv-rate CEA'!AA184)*'Unit cost and utilities'!$G$14</f>
        <v>3.1360231802016192E-7</v>
      </c>
      <c r="AL186" s="12">
        <f t="shared" si="76"/>
        <v>2.3090580691703437E-7</v>
      </c>
      <c r="AM186" s="12">
        <f>'Surv-rate CEA'!AF184*'Unit cost and utilities'!$H$9+'Surv-rate CEA'!AE184*'Unit cost and utilities'!$H$9+('Surv-rate CEA'!AD183-'Surv-rate CEA'!AD184)*'Unit cost and utilities'!G193</f>
        <v>12.841921692790043</v>
      </c>
      <c r="AN186" s="12">
        <f t="shared" si="77"/>
        <v>9.4555241477788172</v>
      </c>
      <c r="AO186" s="12">
        <f>AM186-'Surv-rate CEA'!AE184*'Unit cost and utilities'!$H$9-('Surv-rate CEA'!AD183-'Surv-rate CEA'!AD184)*'Unit cost and utilities'!G193</f>
        <v>12.841921692790043</v>
      </c>
      <c r="AP186" s="12">
        <f t="shared" si="78"/>
        <v>9.4555241477788172</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2.4637962572057654E-2</v>
      </c>
      <c r="AV186" s="12">
        <f t="shared" si="81"/>
        <v>1.8140964851308616E-2</v>
      </c>
      <c r="AW186" s="12">
        <f>AU186-'Surv-rate CEA'!AK184*'Unit cost and utilities'!$H$8-('Surv-rate CEA'!AJ183-'Surv-rate CEA'!AJ184)*'Unit cost and utilities'!$G$14</f>
        <v>2.4637962572057654E-2</v>
      </c>
      <c r="AX186" s="12">
        <f t="shared" si="82"/>
        <v>1.8140964851308616E-2</v>
      </c>
      <c r="AY186" s="12">
        <f>'Surv-rate CEA'!AO184*'Unit cost and utilities'!$H$5+'Surv-rate CEA'!AN184*'Unit cost and utilities'!$H$5+('Surv-rate CEA'!AM183-'Surv-rate CEA'!AM184)*'Unit cost and utilities'!$G$14</f>
        <v>0.24797192988317621</v>
      </c>
      <c r="AZ186" s="12">
        <f t="shared" si="83"/>
        <v>0.18258206420134901</v>
      </c>
      <c r="BA186" s="12">
        <f>AY186-'Surv-rate CEA'!AN184*'Unit cost and utilities'!$H$5-('Surv-rate CEA'!AM183-'Surv-rate CEA'!AM184)*'Unit cost and utilities'!$G$14</f>
        <v>3.1360231802016192E-7</v>
      </c>
      <c r="BB186" s="12">
        <f t="shared" si="84"/>
        <v>2.3090580691703437E-7</v>
      </c>
    </row>
    <row r="187" spans="1:54">
      <c r="A187" s="12">
        <v>182</v>
      </c>
      <c r="B187" s="12">
        <f t="shared" si="85"/>
        <v>10.413698630136986</v>
      </c>
      <c r="C187" s="12">
        <f>'Surv-rate CEA'!D185*'Unit cost and utilities'!$H$7+'Surv-rate CEA'!E185*'Unit cost and utilities'!$H$7+'Unit cost and utilities'!$G$14*('Surv-rate CEA'!C184-'Surv-rate CEA'!C185)</f>
        <v>110.57833717902328</v>
      </c>
      <c r="D187" s="12">
        <f t="shared" si="59"/>
        <v>81.280630839966491</v>
      </c>
      <c r="E187" s="12">
        <f>C187-'Surv-rate CEA'!E185*'Unit cost and utilities'!$H$7-'Unit cost and utilities'!$G$14*('Surv-rate CEA'!C184-'Surv-rate CEA'!C185)</f>
        <v>110.5783290262617</v>
      </c>
      <c r="F187" s="12">
        <f t="shared" si="60"/>
        <v>81.280624847277323</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18.315350870384229</v>
      </c>
      <c r="L187" s="12">
        <f t="shared" si="63"/>
        <v>13.462702648440285</v>
      </c>
      <c r="M187" s="12">
        <f>K187-'Surv-rate CEA'!J185*'Unit cost and utilities'!$H$10-('Surv-rate CEA'!I184-'Surv-rate CEA'!I185)*'Unit cost and utilities'!$G$14</f>
        <v>18.018374185534402</v>
      </c>
      <c r="N187" s="12">
        <f t="shared" si="64"/>
        <v>13.244409871526155</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18.315350870384229</v>
      </c>
      <c r="T187" s="12">
        <f t="shared" si="67"/>
        <v>13.462702648440285</v>
      </c>
      <c r="U187" s="12">
        <f>S187-'Surv-rate CEA'!P185*'Unit cost and utilities'!$H$11-('Surv-rate CEA'!O184-'Surv-rate CEA'!O185)*'Unit cost and utilities'!$G$14</f>
        <v>18.018374185534402</v>
      </c>
      <c r="V187" s="12">
        <f t="shared" si="68"/>
        <v>13.244409871526155</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0.24750444374959243</v>
      </c>
      <c r="AB187" s="12">
        <f t="shared" si="71"/>
        <v>0.18192819531272653</v>
      </c>
      <c r="AC187" s="12">
        <f>AA187-'Surv-rate CEA'!V185*'Unit cost and utilities'!$H$6-('Surv-rate CEA'!U184-'Surv-rate CEA'!U185)*'Unit cost and utilities'!$G$14</f>
        <v>0.24731114434225071</v>
      </c>
      <c r="AD187" s="12">
        <f t="shared" si="72"/>
        <v>0.18178611054123742</v>
      </c>
      <c r="AE187" s="12">
        <f>'Surv-rate CEA'!Z185*'Unit cost and utilities'!$H$12+'Surv-rate CEA'!Y185*'Unit cost and utilities'!$H$12+('Surv-rate CEA'!X184-'Surv-rate CEA'!X185)*'Unit cost and utilities'!$G$14</f>
        <v>18.315350870384229</v>
      </c>
      <c r="AF187" s="12">
        <f t="shared" si="73"/>
        <v>13.462702648440285</v>
      </c>
      <c r="AG187" s="12">
        <f>AE187-'Surv-rate CEA'!Y185*'Unit cost and utilities'!$H$12-('Surv-rate CEA'!X184-'Surv-rate CEA'!X185)*'Unit cost and utilities'!$G$14</f>
        <v>18.018374185534402</v>
      </c>
      <c r="AH187" s="12">
        <f t="shared" si="74"/>
        <v>13.244409871526155</v>
      </c>
      <c r="AI187" s="12">
        <f>'Surv-rate CEA'!AC185*'Unit cost and utilities'!$H$5+'Surv-rate CEA'!AB185*'Unit cost and utilities'!$H$5+('Surv-rate CEA'!AA184-'Surv-rate CEA'!AA185)*'Unit cost and utilities'!$G$14</f>
        <v>0.23451805087915448</v>
      </c>
      <c r="AJ187" s="12">
        <f t="shared" si="75"/>
        <v>0.17238254440339926</v>
      </c>
      <c r="AK187" s="12">
        <f>AI187-'Surv-rate CEA'!AB185*'Unit cost and utilities'!$H$5-('Surv-rate CEA'!AA184-'Surv-rate CEA'!AA185)*'Unit cost and utilities'!$G$14</f>
        <v>2.8425159586883963E-7</v>
      </c>
      <c r="AL187" s="12">
        <f t="shared" si="76"/>
        <v>2.0893919748568402E-7</v>
      </c>
      <c r="AM187" s="12">
        <f>'Surv-rate CEA'!AF185*'Unit cost and utilities'!$H$9+'Surv-rate CEA'!AE185*'Unit cost and utilities'!$H$9+('Surv-rate CEA'!AD184-'Surv-rate CEA'!AD185)*'Unit cost and utilities'!G194</f>
        <v>12.655725830435504</v>
      </c>
      <c r="AN187" s="12">
        <f t="shared" si="77"/>
        <v>9.3025940295166105</v>
      </c>
      <c r="AO187" s="12">
        <f>AM187-'Surv-rate CEA'!AE185*'Unit cost and utilities'!$H$9-('Surv-rate CEA'!AD184-'Surv-rate CEA'!AD185)*'Unit cost and utilities'!G194</f>
        <v>12.655725830435504</v>
      </c>
      <c r="AP187" s="12">
        <f t="shared" si="78"/>
        <v>9.3025940295166105</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2.3579843450581933E-2</v>
      </c>
      <c r="AV187" s="12">
        <f t="shared" si="81"/>
        <v>1.7332369066719228E-2</v>
      </c>
      <c r="AW187" s="12">
        <f>AU187-'Surv-rate CEA'!AK185*'Unit cost and utilities'!$H$8-('Surv-rate CEA'!AJ184-'Surv-rate CEA'!AJ185)*'Unit cost and utilities'!$G$14</f>
        <v>2.3579843450581933E-2</v>
      </c>
      <c r="AX187" s="12">
        <f t="shared" si="82"/>
        <v>1.7332369066719228E-2</v>
      </c>
      <c r="AY187" s="12">
        <f>'Surv-rate CEA'!AO185*'Unit cost and utilities'!$H$5+'Surv-rate CEA'!AN185*'Unit cost and utilities'!$H$5+('Surv-rate CEA'!AM184-'Surv-rate CEA'!AM185)*'Unit cost and utilities'!$G$14</f>
        <v>0.23451805087915448</v>
      </c>
      <c r="AZ187" s="12">
        <f t="shared" si="83"/>
        <v>0.17238254440339926</v>
      </c>
      <c r="BA187" s="12">
        <f>AY187-'Surv-rate CEA'!AN185*'Unit cost and utilities'!$H$5-('Surv-rate CEA'!AM184-'Surv-rate CEA'!AM185)*'Unit cost and utilities'!$G$14</f>
        <v>2.8425159586883963E-7</v>
      </c>
      <c r="BB187" s="12">
        <f t="shared" si="84"/>
        <v>2.0893919748568402E-7</v>
      </c>
    </row>
    <row r="188" spans="1:54">
      <c r="A188" s="12">
        <v>183</v>
      </c>
      <c r="B188" s="12">
        <f t="shared" si="85"/>
        <v>10.471232876712328</v>
      </c>
      <c r="C188" s="12">
        <f>'Surv-rate CEA'!D186*'Unit cost and utilities'!$H$7+'Surv-rate CEA'!E186*'Unit cost and utilities'!$H$7+'Unit cost and utilities'!$G$14*('Surv-rate CEA'!C185-'Surv-rate CEA'!C186)</f>
        <v>110.0054023411418</v>
      </c>
      <c r="D188" s="12">
        <f t="shared" si="59"/>
        <v>80.722098658925077</v>
      </c>
      <c r="E188" s="12">
        <f>C188-'Surv-rate CEA'!E186*'Unit cost and utilities'!$H$7-'Unit cost and utilities'!$G$14*('Surv-rate CEA'!C185-'Surv-rate CEA'!C186)</f>
        <v>110.00539544408856</v>
      </c>
      <c r="F188" s="12">
        <f t="shared" si="60"/>
        <v>80.722093597858972</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18.089804341445255</v>
      </c>
      <c r="L188" s="12">
        <f t="shared" si="63"/>
        <v>13.274320530571483</v>
      </c>
      <c r="M188" s="12">
        <f>K188-'Surv-rate CEA'!J186*'Unit cost and utilities'!$H$10-('Surv-rate CEA'!I185-'Surv-rate CEA'!I186)*'Unit cost and utilities'!$G$14</f>
        <v>17.80432501271364</v>
      </c>
      <c r="N188" s="12">
        <f t="shared" si="64"/>
        <v>13.064835450307035</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18.089804341445255</v>
      </c>
      <c r="T188" s="12">
        <f t="shared" si="67"/>
        <v>13.274320530571483</v>
      </c>
      <c r="U188" s="12">
        <f>S188-'Surv-rate CEA'!P186*'Unit cost and utilities'!$H$11-('Surv-rate CEA'!O185-'Surv-rate CEA'!O186)*'Unit cost and utilities'!$G$14</f>
        <v>17.80432501271364</v>
      </c>
      <c r="V188" s="12">
        <f t="shared" si="68"/>
        <v>13.064835450307035</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0.23915670682954615</v>
      </c>
      <c r="AB188" s="12">
        <f t="shared" si="71"/>
        <v>0.17549348370882806</v>
      </c>
      <c r="AC188" s="12">
        <f>AA188-'Surv-rate CEA'!V186*'Unit cost and utilities'!$H$6-('Surv-rate CEA'!U185-'Surv-rate CEA'!U186)*'Unit cost and utilities'!$G$14</f>
        <v>0.23898655044587955</v>
      </c>
      <c r="AD188" s="12">
        <f t="shared" si="72"/>
        <v>0.17536862274657106</v>
      </c>
      <c r="AE188" s="12">
        <f>'Surv-rate CEA'!Z186*'Unit cost and utilities'!$H$12+'Surv-rate CEA'!Y186*'Unit cost and utilities'!$H$12+('Surv-rate CEA'!X185-'Surv-rate CEA'!X186)*'Unit cost and utilities'!$G$14</f>
        <v>18.089804341445255</v>
      </c>
      <c r="AF188" s="12">
        <f t="shared" si="73"/>
        <v>13.274320530571483</v>
      </c>
      <c r="AG188" s="12">
        <f>AE188-'Surv-rate CEA'!Y186*'Unit cost and utilities'!$H$12-('Surv-rate CEA'!X185-'Surv-rate CEA'!X186)*'Unit cost and utilities'!$G$14</f>
        <v>17.80432501271364</v>
      </c>
      <c r="AH188" s="12">
        <f t="shared" si="74"/>
        <v>13.064835450307035</v>
      </c>
      <c r="AI188" s="12">
        <f>'Surv-rate CEA'!AC186*'Unit cost and utilities'!$H$5+'Surv-rate CEA'!AB186*'Unit cost and utilities'!$H$5+('Surv-rate CEA'!AA185-'Surv-rate CEA'!AA186)*'Unit cost and utilities'!$G$14</f>
        <v>0.22179749013507541</v>
      </c>
      <c r="AJ188" s="12">
        <f t="shared" si="75"/>
        <v>0.16275526928634734</v>
      </c>
      <c r="AK188" s="12">
        <f>AI188-'Surv-rate CEA'!AB186*'Unit cost and utilities'!$H$5-('Surv-rate CEA'!AA185-'Surv-rate CEA'!AA186)*'Unit cost and utilities'!$G$14</f>
        <v>2.5772163032497519E-7</v>
      </c>
      <c r="AL188" s="12">
        <f t="shared" si="76"/>
        <v>1.8911644725516422E-7</v>
      </c>
      <c r="AM188" s="12">
        <f>'Surv-rate CEA'!AF186*'Unit cost and utilities'!$H$9+'Surv-rate CEA'!AE186*'Unit cost and utilities'!$H$9+('Surv-rate CEA'!AD185-'Surv-rate CEA'!AD186)*'Unit cost and utilities'!G195</f>
        <v>12.472923066711186</v>
      </c>
      <c r="AN188" s="12">
        <f t="shared" si="77"/>
        <v>9.1526461876289709</v>
      </c>
      <c r="AO188" s="12">
        <f>AM188-'Surv-rate CEA'!AE186*'Unit cost and utilities'!$H$9-('Surv-rate CEA'!AD185-'Surv-rate CEA'!AD186)*'Unit cost and utilities'!G195</f>
        <v>12.472923066711186</v>
      </c>
      <c r="AP188" s="12">
        <f t="shared" si="78"/>
        <v>9.1526461876289709</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2.2570292954410074E-2</v>
      </c>
      <c r="AV188" s="12">
        <f t="shared" si="81"/>
        <v>1.6562108549693803E-2</v>
      </c>
      <c r="AW188" s="12">
        <f>AU188-'Surv-rate CEA'!AK186*'Unit cost and utilities'!$H$8-('Surv-rate CEA'!AJ185-'Surv-rate CEA'!AJ186)*'Unit cost and utilities'!$G$14</f>
        <v>2.2570292954410074E-2</v>
      </c>
      <c r="AX188" s="12">
        <f t="shared" si="82"/>
        <v>1.6562108549693803E-2</v>
      </c>
      <c r="AY188" s="12">
        <f>'Surv-rate CEA'!AO186*'Unit cost and utilities'!$H$5+'Surv-rate CEA'!AN186*'Unit cost and utilities'!$H$5+('Surv-rate CEA'!AM185-'Surv-rate CEA'!AM186)*'Unit cost and utilities'!$G$14</f>
        <v>0.22179749013507541</v>
      </c>
      <c r="AZ188" s="12">
        <f t="shared" si="83"/>
        <v>0.16275526928634734</v>
      </c>
      <c r="BA188" s="12">
        <f>AY188-'Surv-rate CEA'!AN186*'Unit cost and utilities'!$H$5-('Surv-rate CEA'!AM185-'Surv-rate CEA'!AM186)*'Unit cost and utilities'!$G$14</f>
        <v>2.5772163032497519E-7</v>
      </c>
      <c r="BB188" s="12">
        <f t="shared" si="84"/>
        <v>1.8911644725516422E-7</v>
      </c>
    </row>
    <row r="189" spans="1:54">
      <c r="A189" s="12">
        <v>184</v>
      </c>
      <c r="B189" s="12">
        <f t="shared" si="85"/>
        <v>10.528767123287672</v>
      </c>
      <c r="C189" s="12">
        <f>'Surv-rate CEA'!D187*'Unit cost and utilities'!$H$7+'Surv-rate CEA'!E187*'Unit cost and utilities'!$H$7+'Unit cost and utilities'!$G$14*('Surv-rate CEA'!C186-'Surv-rate CEA'!C187)</f>
        <v>109.43786366997149</v>
      </c>
      <c r="D189" s="12">
        <f t="shared" si="59"/>
        <v>80.169182897481889</v>
      </c>
      <c r="E189" s="12">
        <f>C189-'Surv-rate CEA'!E187*'Unit cost and utilities'!$H$7-'Unit cost and utilities'!$G$14*('Surv-rate CEA'!C186-'Surv-rate CEA'!C187)</f>
        <v>109.4378578387401</v>
      </c>
      <c r="F189" s="12">
        <f t="shared" si="60"/>
        <v>80.169178625787978</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17.86809240167409</v>
      </c>
      <c r="L189" s="12">
        <f t="shared" si="63"/>
        <v>13.089348784245049</v>
      </c>
      <c r="M189" s="12">
        <f>K189-'Surv-rate CEA'!J187*'Unit cost and utilities'!$H$10-('Surv-rate CEA'!I186-'Surv-rate CEA'!I187)*'Unit cost and utilities'!$G$14</f>
        <v>17.593660045294445</v>
      </c>
      <c r="N189" s="12">
        <f t="shared" si="64"/>
        <v>12.88831216827149</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17.86809240167409</v>
      </c>
      <c r="T189" s="12">
        <f t="shared" si="67"/>
        <v>13.089348784245049</v>
      </c>
      <c r="U189" s="12">
        <f>S189-'Surv-rate CEA'!P187*'Unit cost and utilities'!$H$11-('Surv-rate CEA'!O186-'Surv-rate CEA'!O187)*'Unit cost and utilities'!$G$14</f>
        <v>17.593660045294445</v>
      </c>
      <c r="V189" s="12">
        <f t="shared" si="68"/>
        <v>12.88831216827149</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0.23111652075530495</v>
      </c>
      <c r="AB189" s="12">
        <f t="shared" si="71"/>
        <v>0.16930541223773635</v>
      </c>
      <c r="AC189" s="12">
        <f>AA189-'Surv-rate CEA'!V187*'Unit cost and utilities'!$H$6-('Surv-rate CEA'!U186-'Surv-rate CEA'!U187)*'Unit cost and utilities'!$G$14</f>
        <v>0.23096679267436857</v>
      </c>
      <c r="AD189" s="12">
        <f t="shared" si="72"/>
        <v>0.16919572828098736</v>
      </c>
      <c r="AE189" s="12">
        <f>'Surv-rate CEA'!Z187*'Unit cost and utilities'!$H$12+'Surv-rate CEA'!Y187*'Unit cost and utilities'!$H$12+('Surv-rate CEA'!X186-'Surv-rate CEA'!X187)*'Unit cost and utilities'!$G$14</f>
        <v>17.86809240167409</v>
      </c>
      <c r="AF189" s="12">
        <f t="shared" si="73"/>
        <v>13.089348784245049</v>
      </c>
      <c r="AG189" s="12">
        <f>AE189-'Surv-rate CEA'!Y187*'Unit cost and utilities'!$H$12-('Surv-rate CEA'!X186-'Surv-rate CEA'!X187)*'Unit cost and utilities'!$G$14</f>
        <v>17.593660045294445</v>
      </c>
      <c r="AH189" s="12">
        <f t="shared" si="74"/>
        <v>12.88831216827149</v>
      </c>
      <c r="AI189" s="12">
        <f>'Surv-rate CEA'!AC187*'Unit cost and utilities'!$H$5+'Surv-rate CEA'!AB187*'Unit cost and utilities'!$H$5+('Surv-rate CEA'!AA186-'Surv-rate CEA'!AA187)*'Unit cost and utilities'!$G$14</f>
        <v>0.20977009612678868</v>
      </c>
      <c r="AJ189" s="12">
        <f t="shared" si="75"/>
        <v>0.15366799605596926</v>
      </c>
      <c r="AK189" s="12">
        <f>AI189-'Surv-rate CEA'!AB187*'Unit cost and utilities'!$H$5-('Surv-rate CEA'!AA186-'Surv-rate CEA'!AA187)*'Unit cost and utilities'!$G$14</f>
        <v>2.3373425006578685E-7</v>
      </c>
      <c r="AL189" s="12">
        <f t="shared" si="76"/>
        <v>1.7122304122673959E-7</v>
      </c>
      <c r="AM189" s="12">
        <f>'Surv-rate CEA'!AF187*'Unit cost and utilities'!$H$9+'Surv-rate CEA'!AE187*'Unit cost and utilities'!$H$9+('Surv-rate CEA'!AD186-'Surv-rate CEA'!AD187)*'Unit cost and utilities'!G196</f>
        <v>12.293438389626459</v>
      </c>
      <c r="AN189" s="12">
        <f t="shared" si="77"/>
        <v>9.00561174758489</v>
      </c>
      <c r="AO189" s="12">
        <f>AM189-'Surv-rate CEA'!AE187*'Unit cost and utilities'!$H$9-('Surv-rate CEA'!AD186-'Surv-rate CEA'!AD187)*'Unit cost and utilities'!G196</f>
        <v>12.293438389626459</v>
      </c>
      <c r="AP189" s="12">
        <f t="shared" si="78"/>
        <v>9.00561174758489</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2.1606937219266785E-2</v>
      </c>
      <c r="AV189" s="12">
        <f t="shared" si="81"/>
        <v>1.5828255812902044E-2</v>
      </c>
      <c r="AW189" s="12">
        <f>AU189-'Surv-rate CEA'!AK187*'Unit cost and utilities'!$H$8-('Surv-rate CEA'!AJ186-'Surv-rate CEA'!AJ187)*'Unit cost and utilities'!$G$14</f>
        <v>2.1606937219266785E-2</v>
      </c>
      <c r="AX189" s="12">
        <f t="shared" si="82"/>
        <v>1.5828255812902044E-2</v>
      </c>
      <c r="AY189" s="12">
        <f>'Surv-rate CEA'!AO187*'Unit cost and utilities'!$H$5+'Surv-rate CEA'!AN187*'Unit cost and utilities'!$H$5+('Surv-rate CEA'!AM186-'Surv-rate CEA'!AM187)*'Unit cost and utilities'!$G$14</f>
        <v>0.20977009612678868</v>
      </c>
      <c r="AZ189" s="12">
        <f t="shared" si="83"/>
        <v>0.15366799605596926</v>
      </c>
      <c r="BA189" s="12">
        <f>AY189-'Surv-rate CEA'!AN187*'Unit cost and utilities'!$H$5-('Surv-rate CEA'!AM186-'Surv-rate CEA'!AM187)*'Unit cost and utilities'!$G$14</f>
        <v>2.3373425006578685E-7</v>
      </c>
      <c r="BB189" s="12">
        <f t="shared" si="84"/>
        <v>1.7122304122673959E-7</v>
      </c>
    </row>
    <row r="190" spans="1:54">
      <c r="A190" s="12">
        <v>185</v>
      </c>
      <c r="B190" s="12">
        <f t="shared" si="85"/>
        <v>10.586301369863014</v>
      </c>
      <c r="C190" s="12">
        <f>'Surv-rate CEA'!D188*'Unit cost and utilities'!$H$7+'Surv-rate CEA'!E188*'Unit cost and utilities'!$H$7+'Unit cost and utilities'!$G$14*('Surv-rate CEA'!C187-'Surv-rate CEA'!C188)</f>
        <v>108.87564478701805</v>
      </c>
      <c r="D190" s="12">
        <f t="shared" si="59"/>
        <v>79.621803508222087</v>
      </c>
      <c r="E190" s="12">
        <f>C190-'Surv-rate CEA'!E188*'Unit cost and utilities'!$H$7-'Unit cost and utilities'!$G$14*('Surv-rate CEA'!C187-'Surv-rate CEA'!C188)</f>
        <v>108.87563985987214</v>
      </c>
      <c r="F190" s="12">
        <f t="shared" si="60"/>
        <v>79.621799904953022</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17.650129667509699</v>
      </c>
      <c r="L190" s="12">
        <f t="shared" si="63"/>
        <v>12.907709148636572</v>
      </c>
      <c r="M190" s="12">
        <f>K190-'Surv-rate CEA'!J188*'Unit cost and utilities'!$H$10-('Surv-rate CEA'!I187-'Surv-rate CEA'!I188)*'Unit cost and utilities'!$G$14</f>
        <v>17.386311757444339</v>
      </c>
      <c r="N190" s="12">
        <f t="shared" si="64"/>
        <v>12.71477658012444</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17.650129667509699</v>
      </c>
      <c r="T190" s="12">
        <f t="shared" si="67"/>
        <v>12.907709148636572</v>
      </c>
      <c r="U190" s="12">
        <f>S190-'Surv-rate CEA'!P188*'Unit cost and utilities'!$H$11-('Surv-rate CEA'!O187-'Surv-rate CEA'!O188)*'Unit cost and utilities'!$G$14</f>
        <v>17.386311757444339</v>
      </c>
      <c r="V190" s="12">
        <f t="shared" si="68"/>
        <v>12.71477658012444</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0.2233714993565673</v>
      </c>
      <c r="AB190" s="12">
        <f t="shared" si="71"/>
        <v>0.16335372034670337</v>
      </c>
      <c r="AC190" s="12">
        <f>AA190-'Surv-rate CEA'!V188*'Unit cost and utilities'!$H$6-('Surv-rate CEA'!U187-'Surv-rate CEA'!U188)*'Unit cost and utilities'!$G$14</f>
        <v>0.22323979623818579</v>
      </c>
      <c r="AD190" s="12">
        <f t="shared" si="72"/>
        <v>0.16325740459276497</v>
      </c>
      <c r="AE190" s="12">
        <f>'Surv-rate CEA'!Z188*'Unit cost and utilities'!$H$12+'Surv-rate CEA'!Y188*'Unit cost and utilities'!$H$12+('Surv-rate CEA'!X187-'Surv-rate CEA'!X188)*'Unit cost and utilities'!$G$14</f>
        <v>17.650129667509699</v>
      </c>
      <c r="AF190" s="12">
        <f t="shared" si="73"/>
        <v>12.907709148636572</v>
      </c>
      <c r="AG190" s="12">
        <f>AE190-'Surv-rate CEA'!Y188*'Unit cost and utilities'!$H$12-('Surv-rate CEA'!X187-'Surv-rate CEA'!X188)*'Unit cost and utilities'!$G$14</f>
        <v>17.386311757444339</v>
      </c>
      <c r="AH190" s="12">
        <f t="shared" si="74"/>
        <v>12.71477658012444</v>
      </c>
      <c r="AI190" s="12">
        <f>'Surv-rate CEA'!AC188*'Unit cost and utilities'!$H$5+'Surv-rate CEA'!AB188*'Unit cost and utilities'!$H$5+('Surv-rate CEA'!AA187-'Surv-rate CEA'!AA188)*'Unit cost and utilities'!$G$14</f>
        <v>0.19839792540859225</v>
      </c>
      <c r="AJ190" s="12">
        <f t="shared" si="75"/>
        <v>0.14509030613984836</v>
      </c>
      <c r="AK190" s="12">
        <f>AI190-'Surv-rate CEA'!AB188*'Unit cost and utilities'!$H$5-('Surv-rate CEA'!AA187-'Surv-rate CEA'!AA188)*'Unit cost and utilities'!$G$14</f>
        <v>2.1203941339906218E-7</v>
      </c>
      <c r="AL190" s="12">
        <f t="shared" si="76"/>
        <v>1.5506645717400948E-7</v>
      </c>
      <c r="AM190" s="12">
        <f>'Surv-rate CEA'!AF188*'Unit cost and utilities'!$H$9+'Surv-rate CEA'!AE188*'Unit cost and utilities'!$H$9+('Surv-rate CEA'!AD187-'Surv-rate CEA'!AD188)*'Unit cost and utilities'!G197</f>
        <v>12.117198745241732</v>
      </c>
      <c r="AN190" s="12">
        <f t="shared" si="77"/>
        <v>8.8614236861791795</v>
      </c>
      <c r="AO190" s="12">
        <f>AM190-'Surv-rate CEA'!AE188*'Unit cost and utilities'!$H$9-('Surv-rate CEA'!AD187-'Surv-rate CEA'!AD188)*'Unit cost and utilities'!G197</f>
        <v>12.117198745241732</v>
      </c>
      <c r="AP190" s="12">
        <f t="shared" si="78"/>
        <v>8.8614236861791795</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2.0687525507917418E-2</v>
      </c>
      <c r="AV190" s="12">
        <f t="shared" si="81"/>
        <v>1.5128985865341454E-2</v>
      </c>
      <c r="AW190" s="12">
        <f>AU190-'Surv-rate CEA'!AK188*'Unit cost and utilities'!$H$8-('Surv-rate CEA'!AJ187-'Surv-rate CEA'!AJ188)*'Unit cost and utilities'!$G$14</f>
        <v>2.0687525507917418E-2</v>
      </c>
      <c r="AX190" s="12">
        <f t="shared" si="82"/>
        <v>1.5128985865341454E-2</v>
      </c>
      <c r="AY190" s="12">
        <f>'Surv-rate CEA'!AO188*'Unit cost and utilities'!$H$5+'Surv-rate CEA'!AN188*'Unit cost and utilities'!$H$5+('Surv-rate CEA'!AM187-'Surv-rate CEA'!AM188)*'Unit cost and utilities'!$G$14</f>
        <v>0.19839792540859225</v>
      </c>
      <c r="AZ190" s="12">
        <f t="shared" si="83"/>
        <v>0.14509030613984836</v>
      </c>
      <c r="BA190" s="12">
        <f>AY190-'Surv-rate CEA'!AN188*'Unit cost and utilities'!$H$5-('Surv-rate CEA'!AM187-'Surv-rate CEA'!AM188)*'Unit cost and utilities'!$G$14</f>
        <v>2.1203941339906218E-7</v>
      </c>
      <c r="BB190" s="12">
        <f t="shared" si="84"/>
        <v>1.5506645717400948E-7</v>
      </c>
    </row>
    <row r="191" spans="1:54">
      <c r="A191" s="12">
        <v>186</v>
      </c>
      <c r="B191" s="12">
        <f t="shared" si="85"/>
        <v>10.643835616438356</v>
      </c>
      <c r="C191" s="12">
        <f>'Surv-rate CEA'!D189*'Unit cost and utilities'!$H$7+'Surv-rate CEA'!E189*'Unit cost and utilities'!$H$7+'Unit cost and utilities'!$G$14*('Surv-rate CEA'!C188-'Surv-rate CEA'!C189)</f>
        <v>108.31867077645943</v>
      </c>
      <c r="D191" s="12">
        <f t="shared" si="59"/>
        <v>79.079881968631398</v>
      </c>
      <c r="E191" s="12">
        <f>C191-'Surv-rate CEA'!E189*'Unit cost and utilities'!$H$7-'Unit cost and utilities'!$G$14*('Surv-rate CEA'!C188-'Surv-rate CEA'!C189)</f>
        <v>108.31866661572869</v>
      </c>
      <c r="F191" s="12">
        <f t="shared" si="60"/>
        <v>79.079878931019394</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17.435833108643319</v>
      </c>
      <c r="L191" s="12">
        <f t="shared" si="63"/>
        <v>12.7293255573805</v>
      </c>
      <c r="M191" s="12">
        <f>K191-'Surv-rate CEA'!J189*'Unit cost and utilities'!$H$10-('Surv-rate CEA'!I188-'Surv-rate CEA'!I189)*'Unit cost and utilities'!$G$14</f>
        <v>17.182214259694355</v>
      </c>
      <c r="N191" s="12">
        <f t="shared" si="64"/>
        <v>12.544166817006971</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17.435833108643319</v>
      </c>
      <c r="T191" s="12">
        <f t="shared" si="67"/>
        <v>12.7293255573805</v>
      </c>
      <c r="U191" s="12">
        <f>S191-'Surv-rate CEA'!P189*'Unit cost and utilities'!$H$11-('Surv-rate CEA'!O188-'Surv-rate CEA'!O189)*'Unit cost and utilities'!$G$14</f>
        <v>17.182214259694355</v>
      </c>
      <c r="V191" s="12">
        <f t="shared" si="68"/>
        <v>12.544166817006971</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0.21590980602783327</v>
      </c>
      <c r="AB191" s="12">
        <f t="shared" si="71"/>
        <v>0.15762861429298322</v>
      </c>
      <c r="AC191" s="12">
        <f>AA191-'Surv-rate CEA'!V189*'Unit cost and utilities'!$H$6-('Surv-rate CEA'!U188-'Surv-rate CEA'!U189)*'Unit cost and utilities'!$G$14</f>
        <v>0.21579400107255195</v>
      </c>
      <c r="AD191" s="12">
        <f t="shared" si="72"/>
        <v>0.15754406892209394</v>
      </c>
      <c r="AE191" s="12">
        <f>'Surv-rate CEA'!Z189*'Unit cost and utilities'!$H$12+'Surv-rate CEA'!Y189*'Unit cost and utilities'!$H$12+('Surv-rate CEA'!X188-'Surv-rate CEA'!X189)*'Unit cost and utilities'!$G$14</f>
        <v>17.435833108643319</v>
      </c>
      <c r="AF191" s="12">
        <f t="shared" si="73"/>
        <v>12.7293255573805</v>
      </c>
      <c r="AG191" s="12">
        <f>AE191-'Surv-rate CEA'!Y189*'Unit cost and utilities'!$H$12-('Surv-rate CEA'!X188-'Surv-rate CEA'!X189)*'Unit cost and utilities'!$G$14</f>
        <v>17.182214259694355</v>
      </c>
      <c r="AH191" s="12">
        <f t="shared" si="74"/>
        <v>12.544166817006971</v>
      </c>
      <c r="AI191" s="12">
        <f>'Surv-rate CEA'!AC189*'Unit cost and utilities'!$H$5+'Surv-rate CEA'!AB189*'Unit cost and utilities'!$H$5+('Surv-rate CEA'!AA188-'Surv-rate CEA'!AA189)*'Unit cost and utilities'!$G$14</f>
        <v>0.18764512067741543</v>
      </c>
      <c r="AJ191" s="12">
        <f t="shared" si="75"/>
        <v>0.13699350157077919</v>
      </c>
      <c r="AK191" s="12">
        <f>AI191-'Surv-rate CEA'!AB189*'Unit cost and utilities'!$H$5-('Surv-rate CEA'!AA188-'Surv-rate CEA'!AA189)*'Unit cost and utilities'!$G$14</f>
        <v>1.9241229310199004E-7</v>
      </c>
      <c r="AL191" s="12">
        <f t="shared" si="76"/>
        <v>1.4047385661905591E-7</v>
      </c>
      <c r="AM191" s="12">
        <f>'Surv-rate CEA'!AF189*'Unit cost and utilities'!$H$9+'Surv-rate CEA'!AE189*'Unit cost and utilities'!$H$9+('Surv-rate CEA'!AD188-'Surv-rate CEA'!AD189)*'Unit cost and utilities'!G198</f>
        <v>11.944132978580681</v>
      </c>
      <c r="AN191" s="12">
        <f t="shared" si="77"/>
        <v>8.7200167745141144</v>
      </c>
      <c r="AO191" s="12">
        <f>AM191-'Surv-rate CEA'!AE189*'Unit cost and utilities'!$H$9-('Surv-rate CEA'!AD188-'Surv-rate CEA'!AD189)*'Unit cost and utilities'!G198</f>
        <v>11.944132978580681</v>
      </c>
      <c r="AP191" s="12">
        <f t="shared" si="78"/>
        <v>8.7200167745141144</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1.9809923454274361E-2</v>
      </c>
      <c r="AV191" s="12">
        <f t="shared" si="81"/>
        <v>1.4462570463079359E-2</v>
      </c>
      <c r="AW191" s="12">
        <f>AU191-'Surv-rate CEA'!AK189*'Unit cost and utilities'!$H$8-('Surv-rate CEA'!AJ188-'Surv-rate CEA'!AJ189)*'Unit cost and utilities'!$G$14</f>
        <v>1.9809923454274361E-2</v>
      </c>
      <c r="AX191" s="12">
        <f t="shared" si="82"/>
        <v>1.4462570463079359E-2</v>
      </c>
      <c r="AY191" s="12">
        <f>'Surv-rate CEA'!AO189*'Unit cost and utilities'!$H$5+'Surv-rate CEA'!AN189*'Unit cost and utilities'!$H$5+('Surv-rate CEA'!AM188-'Surv-rate CEA'!AM189)*'Unit cost and utilities'!$G$14</f>
        <v>0.18764512067741543</v>
      </c>
      <c r="AZ191" s="12">
        <f t="shared" si="83"/>
        <v>0.13699350157077919</v>
      </c>
      <c r="BA191" s="12">
        <f>AY191-'Surv-rate CEA'!AN189*'Unit cost and utilities'!$H$5-('Surv-rate CEA'!AM188-'Surv-rate CEA'!AM189)*'Unit cost and utilities'!$G$14</f>
        <v>1.9241229310199004E-7</v>
      </c>
      <c r="BB191" s="12">
        <f t="shared" si="84"/>
        <v>1.4047385661905591E-7</v>
      </c>
    </row>
    <row r="192" spans="1:54">
      <c r="A192" s="12">
        <v>187</v>
      </c>
      <c r="B192" s="12">
        <f t="shared" si="85"/>
        <v>10.701369863013699</v>
      </c>
      <c r="C192" s="12">
        <f>'Surv-rate CEA'!D190*'Unit cost and utilities'!$H$7+'Surv-rate CEA'!E190*'Unit cost and utilities'!$H$7+'Unit cost and utilities'!$G$14*('Surv-rate CEA'!C189-'Surv-rate CEA'!C190)</f>
        <v>107.76686814933653</v>
      </c>
      <c r="D192" s="12">
        <f t="shared" si="59"/>
        <v>78.543341244099693</v>
      </c>
      <c r="E192" s="12">
        <f>C192-'Surv-rate CEA'!E190*'Unit cost and utilities'!$H$7-'Unit cost and utilities'!$G$14*('Surv-rate CEA'!C189-'Surv-rate CEA'!C190)</f>
        <v>107.76686463791133</v>
      </c>
      <c r="F192" s="12">
        <f t="shared" si="60"/>
        <v>78.543338684880212</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17.2251219720747</v>
      </c>
      <c r="L192" s="12">
        <f t="shared" si="63"/>
        <v>12.554124066676163</v>
      </c>
      <c r="M192" s="12">
        <f>K192-'Surv-rate CEA'!J190*'Unit cost and utilities'!$H$10-('Surv-rate CEA'!I189-'Surv-rate CEA'!I190)*'Unit cost and utilities'!$G$14</f>
        <v>16.981303252138087</v>
      </c>
      <c r="N192" s="12">
        <f t="shared" si="64"/>
        <v>12.376422540682631</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17.2251219720747</v>
      </c>
      <c r="T192" s="12">
        <f t="shared" si="67"/>
        <v>12.554124066676163</v>
      </c>
      <c r="U192" s="12">
        <f>S192-'Surv-rate CEA'!P190*'Unit cost and utilities'!$H$11-('Surv-rate CEA'!O189-'Surv-rate CEA'!O190)*'Unit cost and utilities'!$G$14</f>
        <v>16.981303252138087</v>
      </c>
      <c r="V192" s="12">
        <f t="shared" si="68"/>
        <v>12.376422540682631</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0.20872012643337645</v>
      </c>
      <c r="AB192" s="12">
        <f t="shared" si="71"/>
        <v>0.15212074356889665</v>
      </c>
      <c r="AC192" s="12">
        <f>AA192-'Surv-rate CEA'!V190*'Unit cost and utilities'!$H$6-('Surv-rate CEA'!U189-'Surv-rate CEA'!U190)*'Unit cost and utilities'!$G$14</f>
        <v>0.20861833833371926</v>
      </c>
      <c r="AD192" s="12">
        <f t="shared" si="72"/>
        <v>0.15204655771211845</v>
      </c>
      <c r="AE192" s="12">
        <f>'Surv-rate CEA'!Z190*'Unit cost and utilities'!$H$12+'Surv-rate CEA'!Y190*'Unit cost and utilities'!$H$12+('Surv-rate CEA'!X189-'Surv-rate CEA'!X190)*'Unit cost and utilities'!$G$14</f>
        <v>17.2251219720747</v>
      </c>
      <c r="AF192" s="12">
        <f t="shared" si="73"/>
        <v>12.554124066676163</v>
      </c>
      <c r="AG192" s="12">
        <f>AE192-'Surv-rate CEA'!Y190*'Unit cost and utilities'!$H$12-('Surv-rate CEA'!X189-'Surv-rate CEA'!X190)*'Unit cost and utilities'!$G$14</f>
        <v>16.981303252138087</v>
      </c>
      <c r="AH192" s="12">
        <f t="shared" si="74"/>
        <v>12.376422540682631</v>
      </c>
      <c r="AI192" s="12">
        <f>'Surv-rate CEA'!AC190*'Unit cost and utilities'!$H$5+'Surv-rate CEA'!AB190*'Unit cost and utilities'!$H$5+('Surv-rate CEA'!AA189-'Surv-rate CEA'!AA190)*'Unit cost and utilities'!$G$14</f>
        <v>0.1774777955963458</v>
      </c>
      <c r="AJ192" s="12">
        <f t="shared" si="75"/>
        <v>0.12935050727703812</v>
      </c>
      <c r="AK192" s="12">
        <f>AI192-'Surv-rate CEA'!AB190*'Unit cost and utilities'!$H$5-('Surv-rate CEA'!AA189-'Surv-rate CEA'!AA190)*'Unit cost and utilities'!$G$14</f>
        <v>1.7465067093241915E-7</v>
      </c>
      <c r="AL192" s="12">
        <f t="shared" si="76"/>
        <v>1.2729002411526806E-7</v>
      </c>
      <c r="AM192" s="12">
        <f>'Surv-rate CEA'!AF190*'Unit cost and utilities'!$H$9+'Surv-rate CEA'!AE190*'Unit cost and utilities'!$H$9+('Surv-rate CEA'!AD189-'Surv-rate CEA'!AD190)*'Unit cost and utilities'!G199</f>
        <v>11.774171776569624</v>
      </c>
      <c r="AN192" s="12">
        <f t="shared" si="77"/>
        <v>8.5813275229660544</v>
      </c>
      <c r="AO192" s="12">
        <f>AM192-'Surv-rate CEA'!AE190*'Unit cost and utilities'!$H$9-('Surv-rate CEA'!AD189-'Surv-rate CEA'!AD190)*'Unit cost and utilities'!G199</f>
        <v>11.774171776569624</v>
      </c>
      <c r="AP192" s="12">
        <f t="shared" si="78"/>
        <v>8.5813275229660544</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1.8972106698507404E-2</v>
      </c>
      <c r="AV192" s="12">
        <f t="shared" si="81"/>
        <v>1.3827372699329118E-2</v>
      </c>
      <c r="AW192" s="12">
        <f>AU192-'Surv-rate CEA'!AK190*'Unit cost and utilities'!$H$8-('Surv-rate CEA'!AJ189-'Surv-rate CEA'!AJ190)*'Unit cost and utilities'!$G$14</f>
        <v>1.8972106698507404E-2</v>
      </c>
      <c r="AX192" s="12">
        <f t="shared" si="82"/>
        <v>1.3827372699329118E-2</v>
      </c>
      <c r="AY192" s="12">
        <f>'Surv-rate CEA'!AO190*'Unit cost and utilities'!$H$5+'Surv-rate CEA'!AN190*'Unit cost and utilities'!$H$5+('Surv-rate CEA'!AM189-'Surv-rate CEA'!AM190)*'Unit cost and utilities'!$G$14</f>
        <v>0.1774777955963458</v>
      </c>
      <c r="AZ192" s="12">
        <f t="shared" si="83"/>
        <v>0.12935050727703812</v>
      </c>
      <c r="BA192" s="12">
        <f>AY192-'Surv-rate CEA'!AN190*'Unit cost and utilities'!$H$5-('Surv-rate CEA'!AM189-'Surv-rate CEA'!AM190)*'Unit cost and utilities'!$G$14</f>
        <v>1.7465067093241915E-7</v>
      </c>
      <c r="BB192" s="12">
        <f t="shared" si="84"/>
        <v>1.2729002411526806E-7</v>
      </c>
    </row>
    <row r="193" spans="1:54">
      <c r="A193" s="12">
        <v>188</v>
      </c>
      <c r="B193" s="12">
        <f t="shared" si="85"/>
        <v>10.758904109589041</v>
      </c>
      <c r="C193" s="12">
        <f>'Surv-rate CEA'!D191*'Unit cost and utilities'!$H$7+'Surv-rate CEA'!E191*'Unit cost and utilities'!$H$7+'Unit cost and utilities'!$G$14*('Surv-rate CEA'!C190-'Surv-rate CEA'!C191)</f>
        <v>107.22016480885431</v>
      </c>
      <c r="D193" s="12">
        <f t="shared" si="59"/>
        <v>78.012105752050687</v>
      </c>
      <c r="E193" s="12">
        <f>C193-'Surv-rate CEA'!E191*'Unit cost and utilities'!$H$7-'Unit cost and utilities'!$G$14*('Surv-rate CEA'!C190-'Surv-rate CEA'!C191)</f>
        <v>107.2201618471791</v>
      </c>
      <c r="F193" s="12">
        <f t="shared" si="60"/>
        <v>78.012103597171333</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17.017917708913355</v>
      </c>
      <c r="L193" s="12">
        <f t="shared" si="63"/>
        <v>12.382032786036257</v>
      </c>
      <c r="M193" s="12">
        <f>K193-'Surv-rate CEA'!J191*'Unit cost and utilities'!$H$10-('Surv-rate CEA'!I190-'Surv-rate CEA'!I191)*'Unit cost and utilities'!$G$14</f>
        <v>16.783515979175679</v>
      </c>
      <c r="N193" s="12">
        <f t="shared" si="64"/>
        <v>12.211484899252472</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17.017917708913355</v>
      </c>
      <c r="T193" s="12">
        <f t="shared" si="67"/>
        <v>12.382032786036257</v>
      </c>
      <c r="U193" s="12">
        <f>S193-'Surv-rate CEA'!P191*'Unit cost and utilities'!$H$11-('Surv-rate CEA'!O190-'Surv-rate CEA'!O191)*'Unit cost and utilities'!$G$14</f>
        <v>16.783515979175679</v>
      </c>
      <c r="V193" s="12">
        <f t="shared" si="68"/>
        <v>12.211484899252472</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0.20179164275673656</v>
      </c>
      <c r="AB193" s="12">
        <f t="shared" si="71"/>
        <v>0.14682117867178066</v>
      </c>
      <c r="AC193" s="12">
        <f>AA193-'Surv-rate CEA'!V191*'Unit cost and utilities'!$H$6-('Surv-rate CEA'!U190-'Surv-rate CEA'!U191)*'Unit cost and utilities'!$G$14</f>
        <v>0.20170220804004474</v>
      </c>
      <c r="AD193" s="12">
        <f t="shared" si="72"/>
        <v>0.14675610704473266</v>
      </c>
      <c r="AE193" s="12">
        <f>'Surv-rate CEA'!Z191*'Unit cost and utilities'!$H$12+'Surv-rate CEA'!Y191*'Unit cost and utilities'!$H$12+('Surv-rate CEA'!X190-'Surv-rate CEA'!X191)*'Unit cost and utilities'!$G$14</f>
        <v>17.017917708913355</v>
      </c>
      <c r="AF193" s="12">
        <f t="shared" si="73"/>
        <v>12.382032786036257</v>
      </c>
      <c r="AG193" s="12">
        <f>AE193-'Surv-rate CEA'!Y191*'Unit cost and utilities'!$H$12-('Surv-rate CEA'!X190-'Surv-rate CEA'!X191)*'Unit cost and utilities'!$G$14</f>
        <v>16.783515979175679</v>
      </c>
      <c r="AH193" s="12">
        <f t="shared" si="74"/>
        <v>12.211484899252472</v>
      </c>
      <c r="AI193" s="12">
        <f>'Surv-rate CEA'!AC191*'Unit cost and utilities'!$H$5+'Surv-rate CEA'!AB191*'Unit cost and utilities'!$H$5+('Surv-rate CEA'!AA190-'Surv-rate CEA'!AA191)*'Unit cost and utilities'!$G$14</f>
        <v>0.16786392600146699</v>
      </c>
      <c r="AJ193" s="12">
        <f t="shared" si="75"/>
        <v>0.12213577894164389</v>
      </c>
      <c r="AK193" s="12">
        <f>AI193-'Surv-rate CEA'!AB191*'Unit cost and utilities'!$H$5-('Surv-rate CEA'!AA190-'Surv-rate CEA'!AA191)*'Unit cost and utilities'!$G$14</f>
        <v>1.5857260778767701E-7</v>
      </c>
      <c r="AL193" s="12">
        <f t="shared" si="76"/>
        <v>1.1537552726359125E-7</v>
      </c>
      <c r="AM193" s="12">
        <f>'Surv-rate CEA'!AF191*'Unit cost and utilities'!$H$9+'Surv-rate CEA'!AE191*'Unit cost and utilities'!$H$9+('Surv-rate CEA'!AD190-'Surv-rate CEA'!AD191)*'Unit cost and utilities'!G200</f>
        <v>11.60724761292555</v>
      </c>
      <c r="AN193" s="12">
        <f t="shared" si="77"/>
        <v>8.4452941280594693</v>
      </c>
      <c r="AO193" s="12">
        <f>AM193-'Surv-rate CEA'!AE191*'Unit cost and utilities'!$H$9-('Surv-rate CEA'!AD190-'Surv-rate CEA'!AD191)*'Unit cost and utilities'!G200</f>
        <v>11.60724761292555</v>
      </c>
      <c r="AP193" s="12">
        <f t="shared" si="78"/>
        <v>8.4452941280594693</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1.8172154889350971E-2</v>
      </c>
      <c r="AV193" s="12">
        <f t="shared" si="81"/>
        <v>1.3221841912834131E-2</v>
      </c>
      <c r="AW193" s="12">
        <f>AU193-'Surv-rate CEA'!AK191*'Unit cost and utilities'!$H$8-('Surv-rate CEA'!AJ190-'Surv-rate CEA'!AJ191)*'Unit cost and utilities'!$G$14</f>
        <v>1.8172154889350971E-2</v>
      </c>
      <c r="AX193" s="12">
        <f t="shared" si="82"/>
        <v>1.3221841912834131E-2</v>
      </c>
      <c r="AY193" s="12">
        <f>'Surv-rate CEA'!AO191*'Unit cost and utilities'!$H$5+'Surv-rate CEA'!AN191*'Unit cost and utilities'!$H$5+('Surv-rate CEA'!AM190-'Surv-rate CEA'!AM191)*'Unit cost and utilities'!$G$14</f>
        <v>0.16786392600146699</v>
      </c>
      <c r="AZ193" s="12">
        <f t="shared" si="83"/>
        <v>0.12213577894164389</v>
      </c>
      <c r="BA193" s="12">
        <f>AY193-'Surv-rate CEA'!AN191*'Unit cost and utilities'!$H$5-('Surv-rate CEA'!AM190-'Surv-rate CEA'!AM191)*'Unit cost and utilities'!$G$14</f>
        <v>1.5857260778767701E-7</v>
      </c>
      <c r="BB193" s="12">
        <f t="shared" si="84"/>
        <v>1.1537552726359125E-7</v>
      </c>
    </row>
    <row r="194" spans="1:54">
      <c r="A194" s="12">
        <v>189</v>
      </c>
      <c r="B194" s="12">
        <f t="shared" si="85"/>
        <v>10.816438356164383</v>
      </c>
      <c r="C194" s="12">
        <f>'Surv-rate CEA'!D192*'Unit cost and utilities'!$H$7+'Surv-rate CEA'!E192*'Unit cost and utilities'!$H$7+'Unit cost and utilities'!$G$14*('Surv-rate CEA'!C191-'Surv-rate CEA'!C192)</f>
        <v>106.6784900167473</v>
      </c>
      <c r="D194" s="12">
        <f t="shared" si="59"/>
        <v>77.48610132715315</v>
      </c>
      <c r="E194" s="12">
        <f>C194-'Surv-rate CEA'!E192*'Unit cost and utilities'!$H$7-'Unit cost and utilities'!$G$14*('Surv-rate CEA'!C191-'Surv-rate CEA'!C192)</f>
        <v>106.67848752024364</v>
      </c>
      <c r="F194" s="12">
        <f t="shared" si="60"/>
        <v>77.4860995138135</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16.814143903816195</v>
      </c>
      <c r="L194" s="12">
        <f t="shared" si="63"/>
        <v>12.212981811571401</v>
      </c>
      <c r="M194" s="12">
        <f>K194-'Surv-rate CEA'!J192*'Unit cost and utilities'!$H$10-('Surv-rate CEA'!I191-'Surv-rate CEA'!I192)*'Unit cost and utilities'!$G$14</f>
        <v>16.588791185745809</v>
      </c>
      <c r="N194" s="12">
        <f t="shared" si="64"/>
        <v>12.049296484341797</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16.814143903816195</v>
      </c>
      <c r="T194" s="12">
        <f t="shared" si="67"/>
        <v>12.212981811571401</v>
      </c>
      <c r="U194" s="12">
        <f>S194-'Surv-rate CEA'!P192*'Unit cost and utilities'!$H$11-('Surv-rate CEA'!O191-'Surv-rate CEA'!O192)*'Unit cost and utilities'!$G$14</f>
        <v>16.588791185745809</v>
      </c>
      <c r="V194" s="12">
        <f t="shared" si="68"/>
        <v>12.049296484341797</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0.19511400939486417</v>
      </c>
      <c r="AB194" s="12">
        <f t="shared" si="71"/>
        <v>0.14172139013163859</v>
      </c>
      <c r="AC194" s="12">
        <f>AA194-'Surv-rate CEA'!V192*'Unit cost and utilities'!$H$6-('Surv-rate CEA'!U191-'Surv-rate CEA'!U192)*'Unit cost and utilities'!$G$14</f>
        <v>0.19503545779861606</v>
      </c>
      <c r="AD194" s="12">
        <f t="shared" si="72"/>
        <v>0.14166433404708645</v>
      </c>
      <c r="AE194" s="12">
        <f>'Surv-rate CEA'!Z192*'Unit cost and utilities'!$H$12+'Surv-rate CEA'!Y192*'Unit cost and utilities'!$H$12+('Surv-rate CEA'!X191-'Surv-rate CEA'!X192)*'Unit cost and utilities'!$G$14</f>
        <v>16.814143903816195</v>
      </c>
      <c r="AF194" s="12">
        <f t="shared" si="73"/>
        <v>12.212981811571401</v>
      </c>
      <c r="AG194" s="12">
        <f>AE194-'Surv-rate CEA'!Y192*'Unit cost and utilities'!$H$12-('Surv-rate CEA'!X191-'Surv-rate CEA'!X192)*'Unit cost and utilities'!$G$14</f>
        <v>16.588791185745809</v>
      </c>
      <c r="AH194" s="12">
        <f t="shared" si="74"/>
        <v>12.049296484341797</v>
      </c>
      <c r="AI194" s="12">
        <f>'Surv-rate CEA'!AC192*'Unit cost and utilities'!$H$5+'Surv-rate CEA'!AB192*'Unit cost and utilities'!$H$5+('Surv-rate CEA'!AA191-'Surv-rate CEA'!AA192)*'Unit cost and utilities'!$G$14</f>
        <v>0.15877324713709351</v>
      </c>
      <c r="AJ194" s="12">
        <f t="shared" si="75"/>
        <v>0.11532521611221315</v>
      </c>
      <c r="AK194" s="12">
        <f>AI194-'Surv-rate CEA'!AB192*'Unit cost and utilities'!$H$5-('Surv-rate CEA'!AA191-'Surv-rate CEA'!AA192)*'Unit cost and utilities'!$G$14</f>
        <v>1.4401435979513599E-7</v>
      </c>
      <c r="AL194" s="12">
        <f t="shared" si="76"/>
        <v>1.0460507337420267E-7</v>
      </c>
      <c r="AM194" s="12">
        <f>'Surv-rate CEA'!AF192*'Unit cost and utilities'!$H$9+'Surv-rate CEA'!AE192*'Unit cost and utilities'!$H$9+('Surv-rate CEA'!AD191-'Surv-rate CEA'!AD192)*'Unit cost and utilities'!G201</f>
        <v>11.44329469491851</v>
      </c>
      <c r="AN194" s="12">
        <f t="shared" si="77"/>
        <v>8.3118564211747703</v>
      </c>
      <c r="AO194" s="12">
        <f>AM194-'Surv-rate CEA'!AE192*'Unit cost and utilities'!$H$9-('Surv-rate CEA'!AD191-'Surv-rate CEA'!AD192)*'Unit cost and utilities'!G201</f>
        <v>11.44329469491851</v>
      </c>
      <c r="AP194" s="12">
        <f t="shared" si="78"/>
        <v>8.3118564211747703</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1.7408246031325202E-2</v>
      </c>
      <c r="AV194" s="12">
        <f t="shared" si="81"/>
        <v>1.2644508894900132E-2</v>
      </c>
      <c r="AW194" s="12">
        <f>AU194-'Surv-rate CEA'!AK192*'Unit cost and utilities'!$H$8-('Surv-rate CEA'!AJ191-'Surv-rate CEA'!AJ192)*'Unit cost and utilities'!$G$14</f>
        <v>1.7408246031325202E-2</v>
      </c>
      <c r="AX194" s="12">
        <f t="shared" si="82"/>
        <v>1.2644508894900132E-2</v>
      </c>
      <c r="AY194" s="12">
        <f>'Surv-rate CEA'!AO192*'Unit cost and utilities'!$H$5+'Surv-rate CEA'!AN192*'Unit cost and utilities'!$H$5+('Surv-rate CEA'!AM191-'Surv-rate CEA'!AM192)*'Unit cost and utilities'!$G$14</f>
        <v>0.15877324713709351</v>
      </c>
      <c r="AZ194" s="12">
        <f t="shared" si="83"/>
        <v>0.11532521611221315</v>
      </c>
      <c r="BA194" s="12">
        <f>AY194-'Surv-rate CEA'!AN192*'Unit cost and utilities'!$H$5-('Surv-rate CEA'!AM191-'Surv-rate CEA'!AM192)*'Unit cost and utilities'!$G$14</f>
        <v>1.4401435979513599E-7</v>
      </c>
      <c r="BB194" s="12">
        <f t="shared" si="84"/>
        <v>1.0460507337420267E-7</v>
      </c>
    </row>
    <row r="195" spans="1:54">
      <c r="A195" s="12">
        <v>190</v>
      </c>
      <c r="B195" s="12">
        <f t="shared" si="85"/>
        <v>10.873972602739727</v>
      </c>
      <c r="C195" s="12">
        <f>'Surv-rate CEA'!D193*'Unit cost and utilities'!$H$7+'Surv-rate CEA'!E193*'Unit cost and utilities'!$H$7+'Unit cost and utilities'!$G$14*('Surv-rate CEA'!C192-'Surv-rate CEA'!C193)</f>
        <v>106.1417743606652</v>
      </c>
      <c r="D195" s="12">
        <f t="shared" si="59"/>
        <v>76.965255187570392</v>
      </c>
      <c r="E195" s="12">
        <f>C195-'Surv-rate CEA'!E193*'Unit cost and utilities'!$H$7-'Unit cost and utilities'!$G$14*('Surv-rate CEA'!C192-'Surv-rate CEA'!C193)</f>
        <v>106.14177225752449</v>
      </c>
      <c r="F195" s="12">
        <f t="shared" si="60"/>
        <v>76.965253662546317</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16.613726206959971</v>
      </c>
      <c r="L195" s="12">
        <f t="shared" si="63"/>
        <v>12.046903161710876</v>
      </c>
      <c r="M195" s="12">
        <f>K195-'Surv-rate CEA'!J193*'Unit cost and utilities'!$H$10-('Surv-rate CEA'!I192-'Surv-rate CEA'!I193)*'Unit cost and utilities'!$G$14</f>
        <v>16.397069074989734</v>
      </c>
      <c r="N195" s="12">
        <f t="shared" si="64"/>
        <v>11.889801289703016</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16.613726206959971</v>
      </c>
      <c r="T195" s="12">
        <f t="shared" si="67"/>
        <v>12.046903161710876</v>
      </c>
      <c r="U195" s="12">
        <f>S195-'Surv-rate CEA'!P193*'Unit cost and utilities'!$H$11-('Surv-rate CEA'!O192-'Surv-rate CEA'!O193)*'Unit cost and utilities'!$G$14</f>
        <v>16.397069074989734</v>
      </c>
      <c r="V195" s="12">
        <f t="shared" si="68"/>
        <v>11.889801289703016</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0.18867733000424589</v>
      </c>
      <c r="AB195" s="12">
        <f t="shared" si="71"/>
        <v>0.13681322871560866</v>
      </c>
      <c r="AC195" s="12">
        <f>AA195-'Surv-rate CEA'!V193*'Unit cost and utilities'!$H$6-('Surv-rate CEA'!U192-'Surv-rate CEA'!U193)*'Unit cost and utilities'!$G$14</f>
        <v>0.18860836256143057</v>
      </c>
      <c r="AD195" s="12">
        <f t="shared" si="72"/>
        <v>0.13676321921776594</v>
      </c>
      <c r="AE195" s="12">
        <f>'Surv-rate CEA'!Z193*'Unit cost and utilities'!$H$12+'Surv-rate CEA'!Y193*'Unit cost and utilities'!$H$12+('Surv-rate CEA'!X192-'Surv-rate CEA'!X193)*'Unit cost and utilities'!$G$14</f>
        <v>16.613726206959971</v>
      </c>
      <c r="AF195" s="12">
        <f t="shared" si="73"/>
        <v>12.046903161710876</v>
      </c>
      <c r="AG195" s="12">
        <f>AE195-'Surv-rate CEA'!Y193*'Unit cost and utilities'!$H$12-('Surv-rate CEA'!X192-'Surv-rate CEA'!X193)*'Unit cost and utilities'!$G$14</f>
        <v>16.397069074989734</v>
      </c>
      <c r="AH195" s="12">
        <f t="shared" si="74"/>
        <v>11.889801289703016</v>
      </c>
      <c r="AI195" s="12">
        <f>'Surv-rate CEA'!AC193*'Unit cost and utilities'!$H$5+'Surv-rate CEA'!AB193*'Unit cost and utilities'!$H$5+('Surv-rate CEA'!AA192-'Surv-rate CEA'!AA193)*'Unit cost and utilities'!$G$14</f>
        <v>0.15017715658426434</v>
      </c>
      <c r="AJ195" s="12">
        <f t="shared" si="75"/>
        <v>0.10889608026126071</v>
      </c>
      <c r="AK195" s="12">
        <f>AI195-'Surv-rate CEA'!AB193*'Unit cost and utilities'!$H$5-('Surv-rate CEA'!AA192-'Surv-rate CEA'!AA193)*'Unit cost and utilities'!$G$14</f>
        <v>1.3082851343243496E-7</v>
      </c>
      <c r="AL195" s="12">
        <f t="shared" si="76"/>
        <v>9.4866041036048227E-8</v>
      </c>
      <c r="AM195" s="12">
        <f>'Surv-rate CEA'!AF193*'Unit cost and utilities'!$H$9+'Surv-rate CEA'!AE193*'Unit cost and utilities'!$H$9+('Surv-rate CEA'!AD192-'Surv-rate CEA'!AD193)*'Unit cost and utilities'!G202</f>
        <v>11.282248911937057</v>
      </c>
      <c r="AN195" s="12">
        <f t="shared" si="77"/>
        <v>8.1809558190193599</v>
      </c>
      <c r="AO195" s="12">
        <f>AM195-'Surv-rate CEA'!AE193*'Unit cost and utilities'!$H$9-('Surv-rate CEA'!AD192-'Surv-rate CEA'!AD193)*'Unit cost and utilities'!G202</f>
        <v>11.282248911937057</v>
      </c>
      <c r="AP195" s="12">
        <f t="shared" si="78"/>
        <v>8.1809558190193599</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1.6678651156005159E-2</v>
      </c>
      <c r="AV195" s="12">
        <f t="shared" si="81"/>
        <v>1.2093981376687041E-2</v>
      </c>
      <c r="AW195" s="12">
        <f>AU195-'Surv-rate CEA'!AK193*'Unit cost and utilities'!$H$8-('Surv-rate CEA'!AJ192-'Surv-rate CEA'!AJ193)*'Unit cost and utilities'!$G$14</f>
        <v>1.6678651156005159E-2</v>
      </c>
      <c r="AX195" s="12">
        <f t="shared" si="82"/>
        <v>1.2093981376687041E-2</v>
      </c>
      <c r="AY195" s="12">
        <f>'Surv-rate CEA'!AO193*'Unit cost and utilities'!$H$5+'Surv-rate CEA'!AN193*'Unit cost and utilities'!$H$5+('Surv-rate CEA'!AM192-'Surv-rate CEA'!AM193)*'Unit cost and utilities'!$G$14</f>
        <v>0.15017715658426434</v>
      </c>
      <c r="AZ195" s="12">
        <f t="shared" si="83"/>
        <v>0.10889608026126071</v>
      </c>
      <c r="BA195" s="12">
        <f>AY195-'Surv-rate CEA'!AN193*'Unit cost and utilities'!$H$5-('Surv-rate CEA'!AM192-'Surv-rate CEA'!AM193)*'Unit cost and utilities'!$G$14</f>
        <v>1.3082851343243496E-7</v>
      </c>
      <c r="BB195" s="12">
        <f t="shared" si="84"/>
        <v>9.4866041036048227E-8</v>
      </c>
    </row>
    <row r="196" spans="1:54">
      <c r="A196" s="12">
        <v>191</v>
      </c>
      <c r="B196" s="12">
        <f t="shared" si="85"/>
        <v>10.931506849315069</v>
      </c>
      <c r="C196" s="12">
        <f>'Surv-rate CEA'!D194*'Unit cost and utilities'!$H$7+'Surv-rate CEA'!E194*'Unit cost and utilities'!$H$7+'Unit cost and utilities'!$G$14*('Surv-rate CEA'!C193-'Surv-rate CEA'!C194)</f>
        <v>105.60994972253708</v>
      </c>
      <c r="D196" s="12">
        <f t="shared" si="59"/>
        <v>76.449495902207886</v>
      </c>
      <c r="E196" s="12">
        <f>C196-'Surv-rate CEA'!E194*'Unit cost and utilities'!$H$7-'Unit cost and utilities'!$G$14*('Surv-rate CEA'!C193-'Surv-rate CEA'!C194)</f>
        <v>105.60994795183153</v>
      </c>
      <c r="F196" s="12">
        <f t="shared" si="60"/>
        <v>76.449494620420069</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16.416592268448159</v>
      </c>
      <c r="L196" s="12">
        <f t="shared" si="63"/>
        <v>11.883730715261581</v>
      </c>
      <c r="M196" s="12">
        <f>K196-'Surv-rate CEA'!J194*'Unit cost and utilities'!$H$10-('Surv-rate CEA'!I193-'Surv-rate CEA'!I194)*'Unit cost and utilities'!$G$14</f>
        <v>16.208291267293802</v>
      </c>
      <c r="N196" s="12">
        <f t="shared" si="64"/>
        <v>11.732944671181329</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16.416592268448159</v>
      </c>
      <c r="T196" s="12">
        <f t="shared" si="67"/>
        <v>11.883730715261581</v>
      </c>
      <c r="U196" s="12">
        <f>S196-'Surv-rate CEA'!P194*'Unit cost and utilities'!$H$11-('Surv-rate CEA'!O193-'Surv-rate CEA'!O194)*'Unit cost and utilities'!$G$14</f>
        <v>16.208291267293802</v>
      </c>
      <c r="V196" s="12">
        <f t="shared" si="68"/>
        <v>11.732944671181329</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0.18247213581296692</v>
      </c>
      <c r="AB196" s="12">
        <f t="shared" si="71"/>
        <v>0.13208890673416956</v>
      </c>
      <c r="AC196" s="12">
        <f>AA196-'Surv-rate CEA'!V194*'Unit cost and utilities'!$H$6-('Surv-rate CEA'!U193-'Surv-rate CEA'!U194)*'Unit cost and utilities'!$G$14</f>
        <v>0.18241160535817047</v>
      </c>
      <c r="AD196" s="12">
        <f t="shared" si="72"/>
        <v>0.13204508962443626</v>
      </c>
      <c r="AE196" s="12">
        <f>'Surv-rate CEA'!Z194*'Unit cost and utilities'!$H$12+'Surv-rate CEA'!Y194*'Unit cost and utilities'!$H$12+('Surv-rate CEA'!X193-'Surv-rate CEA'!X194)*'Unit cost and utilities'!$G$14</f>
        <v>16.416592268448159</v>
      </c>
      <c r="AF196" s="12">
        <f t="shared" si="73"/>
        <v>11.883730715261581</v>
      </c>
      <c r="AG196" s="12">
        <f>AE196-'Surv-rate CEA'!Y194*'Unit cost and utilities'!$H$12-('Surv-rate CEA'!X193-'Surv-rate CEA'!X194)*'Unit cost and utilities'!$G$14</f>
        <v>16.208291267293802</v>
      </c>
      <c r="AH196" s="12">
        <f t="shared" si="74"/>
        <v>11.732944671181329</v>
      </c>
      <c r="AI196" s="12">
        <f>'Surv-rate CEA'!AC194*'Unit cost and utilities'!$H$5+'Surv-rate CEA'!AB194*'Unit cost and utilities'!$H$5+('Surv-rate CEA'!AA193-'Surv-rate CEA'!AA194)*'Unit cost and utilities'!$G$14</f>
        <v>0.1420486225659866</v>
      </c>
      <c r="AJ196" s="12">
        <f t="shared" si="75"/>
        <v>0.10282691751395891</v>
      </c>
      <c r="AK196" s="12">
        <f>AI196-'Surv-rate CEA'!AB194*'Unit cost and utilities'!$H$5-('Surv-rate CEA'!AA193-'Surv-rate CEA'!AA194)*'Unit cost and utilities'!$G$14</f>
        <v>1.1888231681717043E-7</v>
      </c>
      <c r="AL196" s="12">
        <f t="shared" si="76"/>
        <v>8.6057168062639213E-8</v>
      </c>
      <c r="AM196" s="12">
        <f>'Surv-rate CEA'!AF194*'Unit cost and utilities'!$H$9+'Surv-rate CEA'!AE194*'Unit cost and utilities'!$H$9+('Surv-rate CEA'!AD193-'Surv-rate CEA'!AD194)*'Unit cost and utilities'!G203</f>
        <v>11.124047785787461</v>
      </c>
      <c r="AN196" s="12">
        <f t="shared" si="77"/>
        <v>8.0525352757936464</v>
      </c>
      <c r="AO196" s="12">
        <f>AM196-'Surv-rate CEA'!AE194*'Unit cost and utilities'!$H$9-('Surv-rate CEA'!AD193-'Surv-rate CEA'!AD194)*'Unit cost and utilities'!G203</f>
        <v>11.124047785787461</v>
      </c>
      <c r="AP196" s="12">
        <f t="shared" si="78"/>
        <v>8.0525352757936464</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1.5981729297796541E-2</v>
      </c>
      <c r="AV196" s="12">
        <f t="shared" si="81"/>
        <v>1.1568939779557174E-2</v>
      </c>
      <c r="AW196" s="12">
        <f>AU196-'Surv-rate CEA'!AK194*'Unit cost and utilities'!$H$8-('Surv-rate CEA'!AJ193-'Surv-rate CEA'!AJ194)*'Unit cost and utilities'!$G$14</f>
        <v>1.5981729297796541E-2</v>
      </c>
      <c r="AX196" s="12">
        <f t="shared" si="82"/>
        <v>1.1568939779557174E-2</v>
      </c>
      <c r="AY196" s="12">
        <f>'Surv-rate CEA'!AO194*'Unit cost and utilities'!$H$5+'Surv-rate CEA'!AN194*'Unit cost and utilities'!$H$5+('Surv-rate CEA'!AM193-'Surv-rate CEA'!AM194)*'Unit cost and utilities'!$G$14</f>
        <v>0.1420486225659866</v>
      </c>
      <c r="AZ196" s="12">
        <f t="shared" si="83"/>
        <v>0.10282691751395891</v>
      </c>
      <c r="BA196" s="12">
        <f>AY196-'Surv-rate CEA'!AN194*'Unit cost and utilities'!$H$5-('Surv-rate CEA'!AM193-'Surv-rate CEA'!AM194)*'Unit cost and utilities'!$G$14</f>
        <v>1.1888231681717043E-7</v>
      </c>
      <c r="BB196" s="12">
        <f t="shared" si="84"/>
        <v>8.6057168062639213E-8</v>
      </c>
    </row>
    <row r="197" spans="1:54">
      <c r="A197" s="12">
        <v>192</v>
      </c>
      <c r="B197" s="12">
        <f t="shared" si="85"/>
        <v>10.989041095890411</v>
      </c>
      <c r="C197" s="12">
        <f>'Surv-rate CEA'!D195*'Unit cost and utilities'!$H$7+'Surv-rate CEA'!E195*'Unit cost and utilities'!$H$7+'Unit cost and utilities'!$G$14*('Surv-rate CEA'!C194-'Surv-rate CEA'!C195)</f>
        <v>105.08294924787911</v>
      </c>
      <c r="D197" s="12">
        <f t="shared" si="59"/>
        <v>75.938753358923108</v>
      </c>
      <c r="E197" s="12">
        <f>C197-'Surv-rate CEA'!E195*'Unit cost and utilities'!$H$7-'Unit cost and utilities'!$G$14*('Surv-rate CEA'!C194-'Surv-rate CEA'!C195)</f>
        <v>105.0829477579458</v>
      </c>
      <c r="F197" s="12">
        <f t="shared" si="60"/>
        <v>75.938752282214864</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16.222671675057949</v>
      </c>
      <c r="L197" s="12">
        <f t="shared" si="63"/>
        <v>11.723400151712791</v>
      </c>
      <c r="M197" s="12">
        <f>K197-'Surv-rate CEA'!J195*'Unit cost and utilities'!$H$10-('Surv-rate CEA'!I194-'Surv-rate CEA'!I195)*'Unit cost and utilities'!$G$14</f>
        <v>16.022400760660567</v>
      </c>
      <c r="N197" s="12">
        <f t="shared" si="64"/>
        <v>11.578673307993226</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16.222671675057949</v>
      </c>
      <c r="T197" s="12">
        <f t="shared" si="67"/>
        <v>11.723400151712791</v>
      </c>
      <c r="U197" s="12">
        <f>S197-'Surv-rate CEA'!P195*'Unit cost and utilities'!$H$11-('Surv-rate CEA'!O194-'Surv-rate CEA'!O195)*'Unit cost and utilities'!$G$14</f>
        <v>16.022400760660567</v>
      </c>
      <c r="V197" s="12">
        <f t="shared" si="68"/>
        <v>11.578673307993226</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0.17648936511884819</v>
      </c>
      <c r="AB197" s="12">
        <f t="shared" si="71"/>
        <v>0.12754098037939909</v>
      </c>
      <c r="AC197" s="12">
        <f>AA197-'Surv-rate CEA'!V195*'Unit cost and utilities'!$H$6-('Surv-rate CEA'!U194-'Surv-rate CEA'!U195)*'Unit cost and utilities'!$G$14</f>
        <v>0.17643625895554046</v>
      </c>
      <c r="AD197" s="12">
        <f t="shared" si="72"/>
        <v>0.12750260292743254</v>
      </c>
      <c r="AE197" s="12">
        <f>'Surv-rate CEA'!Z195*'Unit cost and utilities'!$H$12+'Surv-rate CEA'!Y195*'Unit cost and utilities'!$H$12+('Surv-rate CEA'!X194-'Surv-rate CEA'!X195)*'Unit cost and utilities'!$G$14</f>
        <v>16.222671675057949</v>
      </c>
      <c r="AF197" s="12">
        <f t="shared" si="73"/>
        <v>11.723400151712791</v>
      </c>
      <c r="AG197" s="12">
        <f>AE197-'Surv-rate CEA'!Y195*'Unit cost and utilities'!$H$12-('Surv-rate CEA'!X194-'Surv-rate CEA'!X195)*'Unit cost and utilities'!$G$14</f>
        <v>16.022400760660567</v>
      </c>
      <c r="AH197" s="12">
        <f t="shared" si="74"/>
        <v>11.578673307993226</v>
      </c>
      <c r="AI197" s="12">
        <f>'Surv-rate CEA'!AC195*'Unit cost and utilities'!$H$5+'Surv-rate CEA'!AB195*'Unit cost and utilities'!$H$5+('Surv-rate CEA'!AA194-'Surv-rate CEA'!AA195)*'Unit cost and utilities'!$G$14</f>
        <v>0.13436209733034019</v>
      </c>
      <c r="AJ197" s="12">
        <f t="shared" si="75"/>
        <v>9.7097485776573372E-2</v>
      </c>
      <c r="AK197" s="12">
        <f>AI197-'Surv-rate CEA'!AB195*'Unit cost and utilities'!$H$5-('Surv-rate CEA'!AA194-'Surv-rate CEA'!AA195)*'Unit cost and utilities'!$G$14</f>
        <v>1.0805618527384708E-7</v>
      </c>
      <c r="AL197" s="12">
        <f t="shared" si="76"/>
        <v>7.8087378220233832E-8</v>
      </c>
      <c r="AM197" s="12">
        <f>'Surv-rate CEA'!AF195*'Unit cost and utilities'!$H$9+'Surv-rate CEA'!AE195*'Unit cost and utilities'!$H$9+('Surv-rate CEA'!AD194-'Surv-rate CEA'!AD195)*'Unit cost and utilities'!G204</f>
        <v>10.968630422662512</v>
      </c>
      <c r="AN197" s="12">
        <f t="shared" si="77"/>
        <v>7.926539236988158</v>
      </c>
      <c r="AO197" s="12">
        <f>AM197-'Surv-rate CEA'!AE195*'Unit cost and utilities'!$H$9-('Surv-rate CEA'!AD194-'Surv-rate CEA'!AD195)*'Unit cost and utilities'!G204</f>
        <v>10.968630422662512</v>
      </c>
      <c r="AP197" s="12">
        <f t="shared" si="78"/>
        <v>7.926539236988158</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1.5315922755914993E-2</v>
      </c>
      <c r="AV197" s="12">
        <f t="shared" si="81"/>
        <v>1.1068133212384318E-2</v>
      </c>
      <c r="AW197" s="12">
        <f>AU197-'Surv-rate CEA'!AK195*'Unit cost and utilities'!$H$8-('Surv-rate CEA'!AJ194-'Surv-rate CEA'!AJ195)*'Unit cost and utilities'!$G$14</f>
        <v>1.5315922755914993E-2</v>
      </c>
      <c r="AX197" s="12">
        <f t="shared" si="82"/>
        <v>1.1068133212384318E-2</v>
      </c>
      <c r="AY197" s="12">
        <f>'Surv-rate CEA'!AO195*'Unit cost and utilities'!$H$5+'Surv-rate CEA'!AN195*'Unit cost and utilities'!$H$5+('Surv-rate CEA'!AM194-'Surv-rate CEA'!AM195)*'Unit cost and utilities'!$G$14</f>
        <v>0.13436209733034019</v>
      </c>
      <c r="AZ197" s="12">
        <f t="shared" si="83"/>
        <v>9.7097485776573372E-2</v>
      </c>
      <c r="BA197" s="12">
        <f>AY197-'Surv-rate CEA'!AN195*'Unit cost and utilities'!$H$5-('Surv-rate CEA'!AM194-'Surv-rate CEA'!AM195)*'Unit cost and utilities'!$G$14</f>
        <v>1.0805618527384708E-7</v>
      </c>
      <c r="BB197" s="12">
        <f t="shared" si="84"/>
        <v>7.8087378220233832E-8</v>
      </c>
    </row>
    <row r="198" spans="1:54">
      <c r="A198" s="12">
        <v>193</v>
      </c>
      <c r="B198" s="12">
        <f t="shared" si="85"/>
        <v>11.046575342465754</v>
      </c>
      <c r="C198" s="12">
        <f>'Surv-rate CEA'!D196*'Unit cost and utilities'!$H$7+'Surv-rate CEA'!E196*'Unit cost and utilities'!$H$7+'Unit cost and utilities'!$G$14*('Surv-rate CEA'!C195-'Surv-rate CEA'!C196)</f>
        <v>104.5607073160063</v>
      </c>
      <c r="D198" s="12">
        <f t="shared" ref="D198:D261" si="86">C198/(1+DISC)^($B198)</f>
        <v>75.432958733659888</v>
      </c>
      <c r="E198" s="12">
        <f>C198-'Surv-rate CEA'!E196*'Unit cost and utilities'!$H$7-'Unit cost and utilities'!$G$14*('Surv-rate CEA'!C195-'Surv-rate CEA'!C196)</f>
        <v>104.56070606306615</v>
      </c>
      <c r="F198" s="12">
        <f t="shared" ref="F198:F261" si="87">E198/(1+DISC)^($B198)</f>
        <v>75.432957829754542</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16.031895889236047</v>
      </c>
      <c r="L198" s="12">
        <f t="shared" ref="L198:L261" si="90">K198/(1+DISC)^($B198)</f>
        <v>11.565848893697641</v>
      </c>
      <c r="M198" s="12">
        <f>K198-'Surv-rate CEA'!J196*'Unit cost and utilities'!$H$10-('Surv-rate CEA'!I195-'Surv-rate CEA'!I196)*'Unit cost and utilities'!$G$14</f>
        <v>15.839341892358751</v>
      </c>
      <c r="N198" s="12">
        <f t="shared" ref="N198:N261" si="91">M198/(1+DISC)^($B198)</f>
        <v>11.42693516526858</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16.031895889236047</v>
      </c>
      <c r="T198" s="12">
        <f t="shared" ref="T198:T261" si="94">S198/(1+DISC)^($B198)</f>
        <v>11.565848893697641</v>
      </c>
      <c r="U198" s="12">
        <f>S198-'Surv-rate CEA'!P196*'Unit cost and utilities'!$H$11-('Surv-rate CEA'!O195-'Surv-rate CEA'!O196)*'Unit cost and utilities'!$G$14</f>
        <v>15.839341892358751</v>
      </c>
      <c r="V198" s="12">
        <f t="shared" ref="V198:V261" si="95">U198/(1+DISC)^($B198)</f>
        <v>11.42693516526858</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0.17072034389941088</v>
      </c>
      <c r="AB198" s="12">
        <f t="shared" ref="AB198:AB261" si="98">AA198/(1+DISC)^($B198)</f>
        <v>0.12316233303051798</v>
      </c>
      <c r="AC198" s="12">
        <f>AA198-'Surv-rate CEA'!V196*'Unit cost and utilities'!$H$6-('Surv-rate CEA'!U195-'Surv-rate CEA'!U196)*'Unit cost and utilities'!$G$14</f>
        <v>0.17067376839580081</v>
      </c>
      <c r="AD198" s="12">
        <f t="shared" ref="AD198:AD261" si="99">AC198/(1+DISC)^($B198)</f>
        <v>0.12312873218626202</v>
      </c>
      <c r="AE198" s="12">
        <f>'Surv-rate CEA'!Z196*'Unit cost and utilities'!$H$12+'Surv-rate CEA'!Y196*'Unit cost and utilities'!$H$12+('Surv-rate CEA'!X195-'Surv-rate CEA'!X196)*'Unit cost and utilities'!$G$14</f>
        <v>16.031895889236047</v>
      </c>
      <c r="AF198" s="12">
        <f t="shared" ref="AF198:AF261" si="100">AE198/(1+DISC)^($B198)</f>
        <v>11.565848893697641</v>
      </c>
      <c r="AG198" s="12">
        <f>AE198-'Surv-rate CEA'!Y196*'Unit cost and utilities'!$H$12-('Surv-rate CEA'!X195-'Surv-rate CEA'!X196)*'Unit cost and utilities'!$G$14</f>
        <v>15.839341892358751</v>
      </c>
      <c r="AH198" s="12">
        <f t="shared" ref="AH198:AH261" si="101">AG198/(1+DISC)^($B198)</f>
        <v>11.42693516526858</v>
      </c>
      <c r="AI198" s="12">
        <f>'Surv-rate CEA'!AC196*'Unit cost and utilities'!$H$5+'Surv-rate CEA'!AB196*'Unit cost and utilities'!$H$5+('Surv-rate CEA'!AA195-'Surv-rate CEA'!AA196)*'Unit cost and utilities'!$G$14</f>
        <v>0.12709343532932979</v>
      </c>
      <c r="AJ198" s="12">
        <f t="shared" ref="AJ198:AJ261" si="102">AI198/(1+DISC)^($B198)</f>
        <v>9.1688686014165952E-2</v>
      </c>
      <c r="AK198" s="12">
        <f>AI198-'Surv-rate CEA'!AB196*'Unit cost and utilities'!$H$5-('Surv-rate CEA'!AA195-'Surv-rate CEA'!AA196)*'Unit cost and utilities'!$G$14</f>
        <v>9.8242363022471579E-8</v>
      </c>
      <c r="AL198" s="12">
        <f t="shared" ref="AL198:AL261" si="103">AK198/(1+DISC)^($B198)</f>
        <v>7.0874732067127955E-8</v>
      </c>
      <c r="AM198" s="12">
        <f>'Surv-rate CEA'!AF196*'Unit cost and utilities'!$H$9+'Surv-rate CEA'!AE196*'Unit cost and utilities'!$H$9+('Surv-rate CEA'!AD195-'Surv-rate CEA'!AD196)*'Unit cost and utilities'!G205</f>
        <v>10.815937466715768</v>
      </c>
      <c r="AN198" s="12">
        <f t="shared" ref="AN198:AN261" si="104">AM198/(1+DISC)^($B198)</f>
        <v>7.8029135947488051</v>
      </c>
      <c r="AO198" s="12">
        <f>AM198-'Surv-rate CEA'!AE196*'Unit cost and utilities'!$H$9-('Surv-rate CEA'!AD195-'Surv-rate CEA'!AD196)*'Unit cost and utilities'!G205</f>
        <v>10.815937466715768</v>
      </c>
      <c r="AP198" s="12">
        <f t="shared" ref="AP198:AP261" si="105">AO198/(1+DISC)^($B198)</f>
        <v>7.8029135947488051</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1.4679752625418308E-2</v>
      </c>
      <c r="AV198" s="12">
        <f t="shared" ref="AV198:AV261" si="108">AU198/(1+DISC)^($B198)</f>
        <v>1.0590375700758117E-2</v>
      </c>
      <c r="AW198" s="12">
        <f>AU198-'Surv-rate CEA'!AK196*'Unit cost and utilities'!$H$8-('Surv-rate CEA'!AJ195-'Surv-rate CEA'!AJ196)*'Unit cost and utilities'!$G$14</f>
        <v>1.4679752625418308E-2</v>
      </c>
      <c r="AX198" s="12">
        <f t="shared" ref="AX198:AX261" si="109">AW198/(1+DISC)^($B198)</f>
        <v>1.0590375700758117E-2</v>
      </c>
      <c r="AY198" s="12">
        <f>'Surv-rate CEA'!AO196*'Unit cost and utilities'!$H$5+'Surv-rate CEA'!AN196*'Unit cost and utilities'!$H$5+('Surv-rate CEA'!AM195-'Surv-rate CEA'!AM196)*'Unit cost and utilities'!$G$14</f>
        <v>0.12709343532932979</v>
      </c>
      <c r="AZ198" s="12">
        <f t="shared" ref="AZ198:AZ261" si="110">AY198/(1+DISC)^($B198)</f>
        <v>9.1688686014165952E-2</v>
      </c>
      <c r="BA198" s="12">
        <f>AY198-'Surv-rate CEA'!AN196*'Unit cost and utilities'!$H$5-('Surv-rate CEA'!AM195-'Surv-rate CEA'!AM196)*'Unit cost and utilities'!$G$14</f>
        <v>9.8242363022471579E-8</v>
      </c>
      <c r="BB198" s="12">
        <f t="shared" ref="BB198:BB261" si="111">BA198/(1+DISC)^($B198)</f>
        <v>7.0874732067127955E-8</v>
      </c>
    </row>
    <row r="199" spans="1:54">
      <c r="A199" s="12">
        <v>194</v>
      </c>
      <c r="B199" s="12">
        <f t="shared" ref="B199:B262" si="112">A198*21/365</f>
        <v>11.104109589041096</v>
      </c>
      <c r="C199" s="12">
        <f>'Surv-rate CEA'!D197*'Unit cost and utilities'!$H$7+'Surv-rate CEA'!E197*'Unit cost and utilities'!$H$7+'Unit cost and utilities'!$G$14*('Surv-rate CEA'!C196-'Surv-rate CEA'!C197)</f>
        <v>104.04315951111383</v>
      </c>
      <c r="D199" s="12">
        <f t="shared" si="86"/>
        <v>74.93204446047298</v>
      </c>
      <c r="E199" s="12">
        <f>C199-'Surv-rate CEA'!E197*'Unit cost and utilities'!$H$7-'Unit cost and utilities'!$G$14*('Surv-rate CEA'!C196-'Surv-rate CEA'!C197)</f>
        <v>104.04315845809197</v>
      </c>
      <c r="F199" s="12">
        <f t="shared" si="87"/>
        <v>74.932043702084997</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15.844198190256451</v>
      </c>
      <c r="L199" s="12">
        <f t="shared" si="90"/>
        <v>11.411016051526403</v>
      </c>
      <c r="M199" s="12">
        <f>K199-'Surv-rate CEA'!J197*'Unit cost and utilities'!$H$10-('Surv-rate CEA'!I196-'Surv-rate CEA'!I197)*'Unit cost and utilities'!$G$14</f>
        <v>15.659060301805086</v>
      </c>
      <c r="N199" s="12">
        <f t="shared" si="91"/>
        <v>11.277679457809505</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15.844198190256451</v>
      </c>
      <c r="T199" s="12">
        <f t="shared" si="94"/>
        <v>11.411016051526403</v>
      </c>
      <c r="U199" s="12">
        <f>S199-'Surv-rate CEA'!P197*'Unit cost and utilities'!$H$11-('Surv-rate CEA'!O196-'Surv-rate CEA'!O197)*'Unit cost and utilities'!$G$14</f>
        <v>15.659060301805086</v>
      </c>
      <c r="V199" s="12">
        <f t="shared" si="95"/>
        <v>11.277679457809505</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0.16515676746468305</v>
      </c>
      <c r="AB199" s="12">
        <f t="shared" si="98"/>
        <v>0.11894615946654023</v>
      </c>
      <c r="AC199" s="12">
        <f>AA199-'Surv-rate CEA'!V197*'Unit cost and utilities'!$H$6-('Surv-rate CEA'!U196-'Surv-rate CEA'!U197)*'Unit cost and utilities'!$G$14</f>
        <v>0.16511593436971533</v>
      </c>
      <c r="AD199" s="12">
        <f t="shared" si="99"/>
        <v>0.11891675140836555</v>
      </c>
      <c r="AE199" s="12">
        <f>'Surv-rate CEA'!Z197*'Unit cost and utilities'!$H$12+'Surv-rate CEA'!Y197*'Unit cost and utilities'!$H$12+('Surv-rate CEA'!X196-'Surv-rate CEA'!X197)*'Unit cost and utilities'!$G$14</f>
        <v>15.844198190256451</v>
      </c>
      <c r="AF199" s="12">
        <f t="shared" si="100"/>
        <v>11.411016051526403</v>
      </c>
      <c r="AG199" s="12">
        <f>AE199-'Surv-rate CEA'!Y197*'Unit cost and utilities'!$H$12-('Surv-rate CEA'!X196-'Surv-rate CEA'!X197)*'Unit cost and utilities'!$G$14</f>
        <v>15.659060301805086</v>
      </c>
      <c r="AH199" s="12">
        <f t="shared" si="101"/>
        <v>11.277679457809505</v>
      </c>
      <c r="AI199" s="12">
        <f>'Surv-rate CEA'!AC197*'Unit cost and utilities'!$H$5+'Surv-rate CEA'!AB197*'Unit cost and utilities'!$H$5+('Surv-rate CEA'!AA196-'Surv-rate CEA'!AA197)*'Unit cost and utilities'!$G$14</f>
        <v>0.12021981592696107</v>
      </c>
      <c r="AJ199" s="12">
        <f t="shared" si="102"/>
        <v>8.6582497440465186E-2</v>
      </c>
      <c r="AK199" s="12">
        <f>AI199-'Surv-rate CEA'!AB197*'Unit cost and utilities'!$H$5-('Surv-rate CEA'!AA196-'Surv-rate CEA'!AA197)*'Unit cost and utilities'!$G$14</f>
        <v>8.9343724224422161E-8</v>
      </c>
      <c r="AL199" s="12">
        <f t="shared" si="103"/>
        <v>6.4345488423326032E-8</v>
      </c>
      <c r="AM199" s="12">
        <f>'Surv-rate CEA'!AF197*'Unit cost and utilities'!$H$9+'Surv-rate CEA'!AE197*'Unit cost and utilities'!$H$9+('Surv-rate CEA'!AD196-'Surv-rate CEA'!AD197)*'Unit cost and utilities'!G206</f>
        <v>10.665911055181638</v>
      </c>
      <c r="AN199" s="12">
        <f t="shared" si="104"/>
        <v>7.6816056447511931</v>
      </c>
      <c r="AO199" s="12">
        <f>AM199-'Surv-rate CEA'!AE197*'Unit cost and utilities'!$H$9-('Surv-rate CEA'!AD196-'Surv-rate CEA'!AD197)*'Unit cost and utilities'!G206</f>
        <v>10.665911055181638</v>
      </c>
      <c r="AP199" s="12">
        <f t="shared" si="105"/>
        <v>7.6816056447511931</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1.4071814581218634E-2</v>
      </c>
      <c r="AV199" s="12">
        <f t="shared" si="108"/>
        <v>1.0134542633980401E-2</v>
      </c>
      <c r="AW199" s="12">
        <f>AU199-'Surv-rate CEA'!AK197*'Unit cost and utilities'!$H$8-('Surv-rate CEA'!AJ196-'Surv-rate CEA'!AJ197)*'Unit cost and utilities'!$G$14</f>
        <v>1.4071814581218634E-2</v>
      </c>
      <c r="AX199" s="12">
        <f t="shared" si="109"/>
        <v>1.0134542633980401E-2</v>
      </c>
      <c r="AY199" s="12">
        <f>'Surv-rate CEA'!AO197*'Unit cost and utilities'!$H$5+'Surv-rate CEA'!AN197*'Unit cost and utilities'!$H$5+('Surv-rate CEA'!AM196-'Surv-rate CEA'!AM197)*'Unit cost and utilities'!$G$14</f>
        <v>0.12021981592696107</v>
      </c>
      <c r="AZ199" s="12">
        <f t="shared" si="110"/>
        <v>8.6582497440465186E-2</v>
      </c>
      <c r="BA199" s="12">
        <f>AY199-'Surv-rate CEA'!AN197*'Unit cost and utilities'!$H$5-('Surv-rate CEA'!AM196-'Surv-rate CEA'!AM197)*'Unit cost and utilities'!$G$14</f>
        <v>8.9343724224422161E-8</v>
      </c>
      <c r="BB199" s="12">
        <f t="shared" si="111"/>
        <v>6.4345488423326032E-8</v>
      </c>
    </row>
    <row r="200" spans="1:54">
      <c r="A200" s="12">
        <v>195</v>
      </c>
      <c r="B200" s="12">
        <f t="shared" si="112"/>
        <v>11.161643835616438</v>
      </c>
      <c r="C200" s="12">
        <f>'Surv-rate CEA'!D198*'Unit cost and utilities'!$H$7+'Surv-rate CEA'!E198*'Unit cost and utilities'!$H$7+'Unit cost and utilities'!$G$14*('Surv-rate CEA'!C197-'Surv-rate CEA'!C198)</f>
        <v>103.53024259419965</v>
      </c>
      <c r="D200" s="12">
        <f t="shared" si="86"/>
        <v>74.435944202413495</v>
      </c>
      <c r="E200" s="12">
        <f>C200-'Surv-rate CEA'!E198*'Unit cost and utilities'!$H$7-'Unit cost and utilities'!$G$14*('Surv-rate CEA'!C197-'Surv-rate CEA'!C198)</f>
        <v>103.53024170971854</v>
      </c>
      <c r="F200" s="12">
        <f t="shared" si="87"/>
        <v>74.435943566491218</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15.659513617456266</v>
      </c>
      <c r="L200" s="12">
        <f t="shared" si="90"/>
        <v>11.258842369709797</v>
      </c>
      <c r="M200" s="12">
        <f>K200-'Surv-rate CEA'!J198*'Unit cost and utilities'!$H$10-('Surv-rate CEA'!I197-'Surv-rate CEA'!I198)*'Unit cost and utilities'!$G$14</f>
        <v>15.481502894634172</v>
      </c>
      <c r="N200" s="12">
        <f t="shared" si="91"/>
        <v>11.130856615022122</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15.659513617456266</v>
      </c>
      <c r="T200" s="12">
        <f t="shared" si="94"/>
        <v>11.258842369709797</v>
      </c>
      <c r="U200" s="12">
        <f>S200-'Surv-rate CEA'!P198*'Unit cost and utilities'!$H$11-('Surv-rate CEA'!O197-'Surv-rate CEA'!O198)*'Unit cost and utilities'!$G$14</f>
        <v>15.481502894634172</v>
      </c>
      <c r="V200" s="12">
        <f t="shared" si="95"/>
        <v>11.130856615022122</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0.15979068308871958</v>
      </c>
      <c r="AB200" s="12">
        <f t="shared" si="98"/>
        <v>0.11488595093008935</v>
      </c>
      <c r="AC200" s="12">
        <f>AA200-'Surv-rate CEA'!V198*'Unit cost and utilities'!$H$6-('Surv-rate CEA'!U197-'Surv-rate CEA'!U198)*'Unit cost and utilities'!$G$14</f>
        <v>0.15975489738157186</v>
      </c>
      <c r="AD200" s="12">
        <f t="shared" si="99"/>
        <v>0.1148602218017328</v>
      </c>
      <c r="AE200" s="12">
        <f>'Surv-rate CEA'!Z198*'Unit cost and utilities'!$H$12+'Surv-rate CEA'!Y198*'Unit cost and utilities'!$H$12+('Surv-rate CEA'!X197-'Surv-rate CEA'!X198)*'Unit cost and utilities'!$G$14</f>
        <v>15.659513617456266</v>
      </c>
      <c r="AF200" s="12">
        <f t="shared" si="100"/>
        <v>11.258842369709797</v>
      </c>
      <c r="AG200" s="12">
        <f>AE200-'Surv-rate CEA'!Y198*'Unit cost and utilities'!$H$12-('Surv-rate CEA'!X197-'Surv-rate CEA'!X198)*'Unit cost and utilities'!$G$14</f>
        <v>15.481502894634172</v>
      </c>
      <c r="AH200" s="12">
        <f t="shared" si="101"/>
        <v>11.130856615022122</v>
      </c>
      <c r="AI200" s="12">
        <f>'Surv-rate CEA'!AC198*'Unit cost and utilities'!$H$5+'Surv-rate CEA'!AB198*'Unit cost and utilities'!$H$5+('Surv-rate CEA'!AA197-'Surv-rate CEA'!AA198)*'Unit cost and utilities'!$G$14</f>
        <v>0.11371967038493919</v>
      </c>
      <c r="AJ200" s="12">
        <f t="shared" si="102"/>
        <v>8.1761916396440815E-2</v>
      </c>
      <c r="AK200" s="12">
        <f>AI200-'Surv-rate CEA'!AB198*'Unit cost and utilities'!$H$5-('Surv-rate CEA'!AA197-'Surv-rate CEA'!AA198)*'Unit cost and utilities'!$G$14</f>
        <v>8.1272698366358087E-8</v>
      </c>
      <c r="AL200" s="12">
        <f t="shared" si="103"/>
        <v>5.8433264418108747E-8</v>
      </c>
      <c r="AM200" s="12">
        <f>'Surv-rate CEA'!AF198*'Unit cost and utilities'!$H$9+'Surv-rate CEA'!AE198*'Unit cost and utilities'!$H$9+('Surv-rate CEA'!AD197-'Surv-rate CEA'!AD198)*'Unit cost and utilities'!G207</f>
        <v>10.518494774983809</v>
      </c>
      <c r="AN200" s="12">
        <f t="shared" si="104"/>
        <v>7.5625640445271998</v>
      </c>
      <c r="AO200" s="12">
        <f>AM200-'Surv-rate CEA'!AE198*'Unit cost and utilities'!$H$9-('Surv-rate CEA'!AD197-'Surv-rate CEA'!AD198)*'Unit cost and utilities'!G207</f>
        <v>10.518494774983809</v>
      </c>
      <c r="AP200" s="12">
        <f t="shared" si="105"/>
        <v>7.5625640445271998</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1.3490774900013736E-2</v>
      </c>
      <c r="AV200" s="12">
        <f t="shared" si="108"/>
        <v>9.6995674166516811E-3</v>
      </c>
      <c r="AW200" s="12">
        <f>AU200-'Surv-rate CEA'!AK198*'Unit cost and utilities'!$H$8-('Surv-rate CEA'!AJ197-'Surv-rate CEA'!AJ198)*'Unit cost and utilities'!$G$14</f>
        <v>1.3490774900013736E-2</v>
      </c>
      <c r="AX200" s="12">
        <f t="shared" si="109"/>
        <v>9.6995674166516811E-3</v>
      </c>
      <c r="AY200" s="12">
        <f>'Surv-rate CEA'!AO198*'Unit cost and utilities'!$H$5+'Surv-rate CEA'!AN198*'Unit cost and utilities'!$H$5+('Surv-rate CEA'!AM197-'Surv-rate CEA'!AM198)*'Unit cost and utilities'!$G$14</f>
        <v>0.11371967038493919</v>
      </c>
      <c r="AZ200" s="12">
        <f t="shared" si="110"/>
        <v>8.1761916396440815E-2</v>
      </c>
      <c r="BA200" s="12">
        <f>AY200-'Surv-rate CEA'!AN198*'Unit cost and utilities'!$H$5-('Surv-rate CEA'!AM197-'Surv-rate CEA'!AM198)*'Unit cost and utilities'!$G$14</f>
        <v>8.1272698366358087E-8</v>
      </c>
      <c r="BB200" s="12">
        <f t="shared" si="111"/>
        <v>5.8433264418108747E-8</v>
      </c>
    </row>
    <row r="201" spans="1:54">
      <c r="A201" s="12">
        <v>196</v>
      </c>
      <c r="B201" s="12">
        <f t="shared" si="112"/>
        <v>11.219178082191782</v>
      </c>
      <c r="C201" s="12">
        <f>'Surv-rate CEA'!D199*'Unit cost and utilities'!$H$7+'Surv-rate CEA'!E199*'Unit cost and utilities'!$H$7+'Unit cost and utilities'!$G$14*('Surv-rate CEA'!C198-'Surv-rate CEA'!C199)</f>
        <v>103.02189447579212</v>
      </c>
      <c r="D201" s="12">
        <f t="shared" si="86"/>
        <v>73.944592823240768</v>
      </c>
      <c r="E201" s="12">
        <f>C201-'Surv-rate CEA'!E199*'Unit cost and utilities'!$H$7-'Unit cost and utilities'!$G$14*('Surv-rate CEA'!C198-'Surv-rate CEA'!C199)</f>
        <v>103.02189373331277</v>
      </c>
      <c r="F201" s="12">
        <f t="shared" si="87"/>
        <v>73.94459229032168</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15.477778915470653</v>
      </c>
      <c r="L201" s="12">
        <f t="shared" si="90"/>
        <v>11.109270175395098</v>
      </c>
      <c r="M201" s="12">
        <f>K201-'Surv-rate CEA'!J199*'Unit cost and utilities'!$H$10-('Surv-rate CEA'!I198-'Surv-rate CEA'!I199)*'Unit cost and utilities'!$G$14</f>
        <v>15.30661780791208</v>
      </c>
      <c r="N201" s="12">
        <f t="shared" si="91"/>
        <v>10.98641824697742</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15.477778915470653</v>
      </c>
      <c r="T201" s="12">
        <f t="shared" si="94"/>
        <v>11.109270175395098</v>
      </c>
      <c r="U201" s="12">
        <f>S201-'Surv-rate CEA'!P199*'Unit cost and utilities'!$H$11-('Surv-rate CEA'!O198-'Surv-rate CEA'!O199)*'Unit cost and utilities'!$G$14</f>
        <v>15.30661780791208</v>
      </c>
      <c r="V201" s="12">
        <f t="shared" si="95"/>
        <v>10.98641824697742</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0.15461447356012251</v>
      </c>
      <c r="AB201" s="12">
        <f t="shared" si="98"/>
        <v>0.11097548099030022</v>
      </c>
      <c r="AC201" s="12">
        <f>AA201-'Surv-rate CEA'!V199*'Unit cost and utilities'!$H$6-('Surv-rate CEA'!U198-'Surv-rate CEA'!U199)*'Unit cost and utilities'!$G$14</f>
        <v>0.15458312266615751</v>
      </c>
      <c r="AD201" s="12">
        <f t="shared" si="99"/>
        <v>0.11095297869502907</v>
      </c>
      <c r="AE201" s="12">
        <f>'Surv-rate CEA'!Z199*'Unit cost and utilities'!$H$12+'Surv-rate CEA'!Y199*'Unit cost and utilities'!$H$12+('Surv-rate CEA'!X198-'Surv-rate CEA'!X199)*'Unit cost and utilities'!$G$14</f>
        <v>15.477778915470653</v>
      </c>
      <c r="AF201" s="12">
        <f t="shared" si="100"/>
        <v>11.109270175395098</v>
      </c>
      <c r="AG201" s="12">
        <f>AE201-'Surv-rate CEA'!Y199*'Unit cost and utilities'!$H$12-('Surv-rate CEA'!X198-'Surv-rate CEA'!X199)*'Unit cost and utilities'!$G$14</f>
        <v>15.30661780791208</v>
      </c>
      <c r="AH201" s="12">
        <f t="shared" si="101"/>
        <v>10.98641824697742</v>
      </c>
      <c r="AI201" s="12">
        <f>'Surv-rate CEA'!AC199*'Unit cost and utilities'!$H$5+'Surv-rate CEA'!AB199*'Unit cost and utilities'!$H$5+('Surv-rate CEA'!AA198-'Surv-rate CEA'!AA199)*'Unit cost and utilities'!$G$14</f>
        <v>0.10757261288845926</v>
      </c>
      <c r="AJ201" s="12">
        <f t="shared" si="102"/>
        <v>7.7210898706957229E-2</v>
      </c>
      <c r="AK201" s="12">
        <f>AI201-'Surv-rate CEA'!AB199*'Unit cost and utilities'!$H$5-('Surv-rate CEA'!AA198-'Surv-rate CEA'!AA199)*'Unit cost and utilities'!$G$14</f>
        <v>7.3950306996029003E-8</v>
      </c>
      <c r="AL201" s="12">
        <f t="shared" si="103"/>
        <v>5.3078283677455861E-8</v>
      </c>
      <c r="AM201" s="12">
        <f>'Surv-rate CEA'!AF199*'Unit cost and utilities'!$H$9+'Surv-rate CEA'!AE199*'Unit cost and utilities'!$H$9+('Surv-rate CEA'!AD198-'Surv-rate CEA'!AD199)*'Unit cost and utilities'!G208</f>
        <v>10.373633620776337</v>
      </c>
      <c r="AN201" s="12">
        <f t="shared" si="104"/>
        <v>7.4457387731889604</v>
      </c>
      <c r="AO201" s="12">
        <f>AM201-'Surv-rate CEA'!AE199*'Unit cost and utilities'!$H$9-('Surv-rate CEA'!AD198-'Surv-rate CEA'!AD199)*'Unit cost and utilities'!G208</f>
        <v>10.373633620776337</v>
      </c>
      <c r="AP201" s="12">
        <f t="shared" si="105"/>
        <v>7.4457387731889604</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1.2935366706010962E-2</v>
      </c>
      <c r="AV201" s="12">
        <f t="shared" si="108"/>
        <v>9.2844383124797043E-3</v>
      </c>
      <c r="AW201" s="12">
        <f>AU201-'Surv-rate CEA'!AK199*'Unit cost and utilities'!$H$8-('Surv-rate CEA'!AJ198-'Surv-rate CEA'!AJ199)*'Unit cost and utilities'!$G$14</f>
        <v>1.2935366706010962E-2</v>
      </c>
      <c r="AX201" s="12">
        <f t="shared" si="109"/>
        <v>9.2844383124797043E-3</v>
      </c>
      <c r="AY201" s="12">
        <f>'Surv-rate CEA'!AO199*'Unit cost and utilities'!$H$5+'Surv-rate CEA'!AN199*'Unit cost and utilities'!$H$5+('Surv-rate CEA'!AM198-'Surv-rate CEA'!AM199)*'Unit cost and utilities'!$G$14</f>
        <v>0.10757261288845926</v>
      </c>
      <c r="AZ201" s="12">
        <f t="shared" si="110"/>
        <v>7.7210898706957229E-2</v>
      </c>
      <c r="BA201" s="12">
        <f>AY201-'Surv-rate CEA'!AN199*'Unit cost and utilities'!$H$5-('Surv-rate CEA'!AM198-'Surv-rate CEA'!AM199)*'Unit cost and utilities'!$G$14</f>
        <v>7.3950306996029003E-8</v>
      </c>
      <c r="BB201" s="12">
        <f t="shared" si="111"/>
        <v>5.3078283677455861E-8</v>
      </c>
    </row>
    <row r="202" spans="1:54">
      <c r="A202" s="12">
        <v>197</v>
      </c>
      <c r="B202" s="12">
        <f t="shared" si="112"/>
        <v>11.276712328767124</v>
      </c>
      <c r="C202" s="12">
        <f>'Surv-rate CEA'!D200*'Unit cost and utilities'!$H$7+'Surv-rate CEA'!E200*'Unit cost and utilities'!$H$7+'Unit cost and utilities'!$G$14*('Surv-rate CEA'!C199-'Surv-rate CEA'!C200)</f>
        <v>102.518054189457</v>
      </c>
      <c r="D202" s="12">
        <f t="shared" si="86"/>
        <v>73.457926359933822</v>
      </c>
      <c r="E202" s="12">
        <f>C202-'Surv-rate CEA'!E200*'Unit cost and utilities'!$H$7-'Unit cost and utilities'!$G$14*('Surv-rate CEA'!C199-'Surv-rate CEA'!C200)</f>
        <v>102.51805356654687</v>
      </c>
      <c r="F202" s="12">
        <f t="shared" si="87"/>
        <v>73.457925913595986</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15.298932481387471</v>
      </c>
      <c r="L202" s="12">
        <f t="shared" si="90"/>
        <v>10.962243328638356</v>
      </c>
      <c r="M202" s="12">
        <f>K202-'Surv-rate CEA'!J200*'Unit cost and utilities'!$H$10-('Surv-rate CEA'!I199-'Surv-rate CEA'!I200)*'Unit cost and utilities'!$G$14</f>
        <v>15.13435437645291</v>
      </c>
      <c r="N202" s="12">
        <f t="shared" si="91"/>
        <v>10.844317111560548</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15.298932481387471</v>
      </c>
      <c r="T202" s="12">
        <f t="shared" si="94"/>
        <v>10.962243328638356</v>
      </c>
      <c r="U202" s="12">
        <f>S202-'Surv-rate CEA'!P200*'Unit cost and utilities'!$H$11-('Surv-rate CEA'!O199-'Surv-rate CEA'!O200)*'Unit cost and utilities'!$G$14</f>
        <v>15.13435437645291</v>
      </c>
      <c r="V202" s="12">
        <f t="shared" si="95"/>
        <v>10.844317111560548</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0.14962084159601238</v>
      </c>
      <c r="AB202" s="12">
        <f t="shared" si="98"/>
        <v>0.10720879215635272</v>
      </c>
      <c r="AC202" s="12">
        <f>AA202-'Surv-rate CEA'!V200*'Unit cost and utilities'!$H$6-('Surv-rate CEA'!U199-'Surv-rate CEA'!U200)*'Unit cost and utilities'!$G$14</f>
        <v>0.14959338581975587</v>
      </c>
      <c r="AD202" s="12">
        <f t="shared" si="99"/>
        <v>0.10718911909089755</v>
      </c>
      <c r="AE202" s="12">
        <f>'Surv-rate CEA'!Z200*'Unit cost and utilities'!$H$12+'Surv-rate CEA'!Y200*'Unit cost and utilities'!$H$12+('Surv-rate CEA'!X199-'Surv-rate CEA'!X200)*'Unit cost and utilities'!$G$14</f>
        <v>15.298932481387471</v>
      </c>
      <c r="AF202" s="12">
        <f t="shared" si="100"/>
        <v>10.962243328638356</v>
      </c>
      <c r="AG202" s="12">
        <f>AE202-'Surv-rate CEA'!Y200*'Unit cost and utilities'!$H$12-('Surv-rate CEA'!X199-'Surv-rate CEA'!X200)*'Unit cost and utilities'!$G$14</f>
        <v>15.13435437645291</v>
      </c>
      <c r="AH202" s="12">
        <f t="shared" si="101"/>
        <v>10.844317111560548</v>
      </c>
      <c r="AI202" s="12">
        <f>'Surv-rate CEA'!AC200*'Unit cost and utilities'!$H$5+'Surv-rate CEA'!AB200*'Unit cost and utilities'!$H$5+('Surv-rate CEA'!AA199-'Surv-rate CEA'!AA200)*'Unit cost and utilities'!$G$14</f>
        <v>0.10175937538757562</v>
      </c>
      <c r="AJ202" s="12">
        <f t="shared" si="102"/>
        <v>7.2914305316790995E-2</v>
      </c>
      <c r="AK202" s="12">
        <f>AI202-'Surv-rate CEA'!AB200*'Unit cost and utilities'!$H$5-('Surv-rate CEA'!AA199-'Surv-rate CEA'!AA200)*'Unit cost and utilities'!$G$14</f>
        <v>6.7305299836922794E-8</v>
      </c>
      <c r="AL202" s="12">
        <f t="shared" si="103"/>
        <v>4.8226703073363588E-8</v>
      </c>
      <c r="AM202" s="12">
        <f>'Surv-rate CEA'!AF200*'Unit cost and utilities'!$H$9+'Surv-rate CEA'!AE200*'Unit cost and utilities'!$H$9+('Surv-rate CEA'!AD199-'Surv-rate CEA'!AD200)*'Unit cost and utilities'!G209</f>
        <v>10.231273954364321</v>
      </c>
      <c r="AN202" s="12">
        <f t="shared" si="104"/>
        <v>7.3310810924978984</v>
      </c>
      <c r="AO202" s="12">
        <f>AM202-'Surv-rate CEA'!AE200*'Unit cost and utilities'!$H$9-('Surv-rate CEA'!AD199-'Surv-rate CEA'!AD200)*'Unit cost and utilities'!G209</f>
        <v>10.231273954364321</v>
      </c>
      <c r="AP202" s="12">
        <f t="shared" si="105"/>
        <v>7.3310810924978984</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1.2404386427202289E-2</v>
      </c>
      <c r="AV202" s="12">
        <f t="shared" si="108"/>
        <v>8.8881954687284395E-3</v>
      </c>
      <c r="AW202" s="12">
        <f>AU202-'Surv-rate CEA'!AK200*'Unit cost and utilities'!$H$8-('Surv-rate CEA'!AJ199-'Surv-rate CEA'!AJ200)*'Unit cost and utilities'!$G$14</f>
        <v>1.2404386427202289E-2</v>
      </c>
      <c r="AX202" s="12">
        <f t="shared" si="109"/>
        <v>8.8881954687284395E-3</v>
      </c>
      <c r="AY202" s="12">
        <f>'Surv-rate CEA'!AO200*'Unit cost and utilities'!$H$5+'Surv-rate CEA'!AN200*'Unit cost and utilities'!$H$5+('Surv-rate CEA'!AM199-'Surv-rate CEA'!AM200)*'Unit cost and utilities'!$G$14</f>
        <v>0.10175937538757562</v>
      </c>
      <c r="AZ202" s="12">
        <f t="shared" si="110"/>
        <v>7.2914305316790995E-2</v>
      </c>
      <c r="BA202" s="12">
        <f>AY202-'Surv-rate CEA'!AN200*'Unit cost and utilities'!$H$5-('Surv-rate CEA'!AM199-'Surv-rate CEA'!AM200)*'Unit cost and utilities'!$G$14</f>
        <v>6.7305299836922794E-8</v>
      </c>
      <c r="BB202" s="12">
        <f t="shared" si="111"/>
        <v>4.8226703073363588E-8</v>
      </c>
    </row>
    <row r="203" spans="1:54">
      <c r="A203" s="12">
        <v>198</v>
      </c>
      <c r="B203" s="12">
        <f t="shared" si="112"/>
        <v>11.334246575342465</v>
      </c>
      <c r="C203" s="12">
        <f>'Surv-rate CEA'!D201*'Unit cost and utilities'!$H$7+'Surv-rate CEA'!E201*'Unit cost and utilities'!$H$7+'Unit cost and utilities'!$G$14*('Surv-rate CEA'!C200-'Surv-rate CEA'!C201)</f>
        <v>102.01866186605535</v>
      </c>
      <c r="D203" s="12">
        <f t="shared" si="86"/>
        <v>72.975881995974234</v>
      </c>
      <c r="E203" s="12">
        <f>C203-'Surv-rate CEA'!E201*'Unit cost and utilities'!$H$7-'Unit cost and utilities'!$G$14*('Surv-rate CEA'!C200-'Surv-rate CEA'!C201)</f>
        <v>102.01866134376485</v>
      </c>
      <c r="F203" s="12">
        <f t="shared" si="87"/>
        <v>72.97588162236994</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15.122914313752057</v>
      </c>
      <c r="L203" s="12">
        <f t="shared" si="90"/>
        <v>10.817707174443964</v>
      </c>
      <c r="M203" s="12">
        <f>K203-'Surv-rate CEA'!J201*'Unit cost and utilities'!$H$10-('Surv-rate CEA'!I200-'Surv-rate CEA'!I201)*'Unit cost and utilities'!$G$14</f>
        <v>14.964663100198951</v>
      </c>
      <c r="N203" s="12">
        <f t="shared" si="91"/>
        <v>10.704507082669249</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15.122914313752057</v>
      </c>
      <c r="T203" s="12">
        <f t="shared" si="94"/>
        <v>10.817707174443964</v>
      </c>
      <c r="U203" s="12">
        <f>S203-'Surv-rate CEA'!P201*'Unit cost and utilities'!$H$11-('Surv-rate CEA'!O200-'Surv-rate CEA'!O201)*'Unit cost and utilities'!$G$14</f>
        <v>14.964663100198951</v>
      </c>
      <c r="V203" s="12">
        <f t="shared" si="95"/>
        <v>10.704507082669249</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0.14480279506772617</v>
      </c>
      <c r="AB203" s="12">
        <f t="shared" si="98"/>
        <v>0.10358018319651788</v>
      </c>
      <c r="AC203" s="12">
        <f>AA203-'Surv-rate CEA'!V201*'Unit cost and utilities'!$H$6-('Surv-rate CEA'!U200-'Surv-rate CEA'!U201)*'Unit cost and utilities'!$G$14</f>
        <v>0.14477875910926866</v>
      </c>
      <c r="AD203" s="12">
        <f t="shared" si="99"/>
        <v>0.10356298981997311</v>
      </c>
      <c r="AE203" s="12">
        <f>'Surv-rate CEA'!Z201*'Unit cost and utilities'!$H$12+'Surv-rate CEA'!Y201*'Unit cost and utilities'!$H$12+('Surv-rate CEA'!X200-'Surv-rate CEA'!X201)*'Unit cost and utilities'!$G$14</f>
        <v>15.122914313752057</v>
      </c>
      <c r="AF203" s="12">
        <f t="shared" si="100"/>
        <v>10.817707174443964</v>
      </c>
      <c r="AG203" s="12">
        <f>AE203-'Surv-rate CEA'!Y201*'Unit cost and utilities'!$H$12-('Surv-rate CEA'!X200-'Surv-rate CEA'!X201)*'Unit cost and utilities'!$G$14</f>
        <v>14.964663100198951</v>
      </c>
      <c r="AH203" s="12">
        <f t="shared" si="101"/>
        <v>10.704507082669249</v>
      </c>
      <c r="AI203" s="12">
        <f>'Surv-rate CEA'!AC201*'Unit cost and utilities'!$H$5+'Surv-rate CEA'!AB201*'Unit cost and utilities'!$H$5+('Surv-rate CEA'!AA200-'Surv-rate CEA'!AA201)*'Unit cost and utilities'!$G$14</f>
        <v>9.6261746042490257E-2</v>
      </c>
      <c r="AJ203" s="12">
        <f t="shared" si="102"/>
        <v>6.8857851018927788E-2</v>
      </c>
      <c r="AK203" s="12">
        <f>AI203-'Surv-rate CEA'!AB201*'Unit cost and utilities'!$H$5-('Surv-rate CEA'!AA200-'Surv-rate CEA'!AA201)*'Unit cost and utilities'!$G$14</f>
        <v>6.1273379875145806E-8</v>
      </c>
      <c r="AL203" s="12">
        <f t="shared" si="103"/>
        <v>4.3830009700910786E-8</v>
      </c>
      <c r="AM203" s="12">
        <f>'Surv-rate CEA'!AF201*'Unit cost and utilities'!$H$9+'Surv-rate CEA'!AE201*'Unit cost and utilities'!$H$9+('Surv-rate CEA'!AD200-'Surv-rate CEA'!AD201)*'Unit cost and utilities'!G210</f>
        <v>10.091363465453872</v>
      </c>
      <c r="AN203" s="12">
        <f t="shared" si="104"/>
        <v>7.218543509229054</v>
      </c>
      <c r="AO203" s="12">
        <f>AM203-'Surv-rate CEA'!AE201*'Unit cost and utilities'!$H$9-('Surv-rate CEA'!AD200-'Surv-rate CEA'!AD201)*'Unit cost and utilities'!G210</f>
        <v>10.091363465453872</v>
      </c>
      <c r="AP203" s="12">
        <f t="shared" si="105"/>
        <v>7.218543509229054</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1.1896690449770124E-2</v>
      </c>
      <c r="AV203" s="12">
        <f t="shared" si="108"/>
        <v>8.50992811045608E-3</v>
      </c>
      <c r="AW203" s="12">
        <f>AU203-'Surv-rate CEA'!AK201*'Unit cost and utilities'!$H$8-('Surv-rate CEA'!AJ200-'Surv-rate CEA'!AJ201)*'Unit cost and utilities'!$G$14</f>
        <v>1.1896690449770124E-2</v>
      </c>
      <c r="AX203" s="12">
        <f t="shared" si="109"/>
        <v>8.50992811045608E-3</v>
      </c>
      <c r="AY203" s="12">
        <f>'Surv-rate CEA'!AO201*'Unit cost and utilities'!$H$5+'Surv-rate CEA'!AN201*'Unit cost and utilities'!$H$5+('Surv-rate CEA'!AM200-'Surv-rate CEA'!AM201)*'Unit cost and utilities'!$G$14</f>
        <v>9.6261746042490257E-2</v>
      </c>
      <c r="AZ203" s="12">
        <f t="shared" si="110"/>
        <v>6.8857851018927788E-2</v>
      </c>
      <c r="BA203" s="12">
        <f>AY203-'Surv-rate CEA'!AN201*'Unit cost and utilities'!$H$5-('Surv-rate CEA'!AM200-'Surv-rate CEA'!AM201)*'Unit cost and utilities'!$G$14</f>
        <v>6.1273379875145806E-8</v>
      </c>
      <c r="BB203" s="12">
        <f t="shared" si="111"/>
        <v>4.3830009700910786E-8</v>
      </c>
    </row>
    <row r="204" spans="1:54">
      <c r="A204" s="12">
        <v>199</v>
      </c>
      <c r="B204" s="12">
        <f t="shared" si="112"/>
        <v>11.391780821917807</v>
      </c>
      <c r="C204" s="12">
        <f>'Surv-rate CEA'!D202*'Unit cost and utilities'!$H$7+'Surv-rate CEA'!E202*'Unit cost and utilities'!$H$7+'Unit cost and utilities'!$G$14*('Surv-rate CEA'!C201-'Surv-rate CEA'!C202)</f>
        <v>101.52365870872595</v>
      </c>
      <c r="D204" s="12">
        <f t="shared" si="86"/>
        <v>72.498398035373697</v>
      </c>
      <c r="E204" s="12">
        <f>C204-'Surv-rate CEA'!E202*'Unit cost and utilities'!$H$7-'Unit cost and utilities'!$G$14*('Surv-rate CEA'!C201-'Surv-rate CEA'!C202)</f>
        <v>101.52365827105763</v>
      </c>
      <c r="F204" s="12">
        <f t="shared" si="87"/>
        <v>72.498397722833218</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14.949665963346938</v>
      </c>
      <c r="L204" s="12">
        <f t="shared" si="90"/>
        <v>10.675608496499642</v>
      </c>
      <c r="M204" s="12">
        <f>K204-'Surv-rate CEA'!J202*'Unit cost and utilities'!$H$10-('Surv-rate CEA'!I201-'Surv-rate CEA'!I202)*'Unit cost and utilities'!$G$14</f>
        <v>14.797495612625443</v>
      </c>
      <c r="N204" s="12">
        <f t="shared" si="91"/>
        <v>10.566943119422948</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14.949665963346938</v>
      </c>
      <c r="T204" s="12">
        <f t="shared" si="94"/>
        <v>10.675608496499642</v>
      </c>
      <c r="U204" s="12">
        <f>S204-'Surv-rate CEA'!P202*'Unit cost and utilities'!$H$11-('Surv-rate CEA'!O201-'Surv-rate CEA'!O202)*'Unit cost and utilities'!$G$14</f>
        <v>14.797495612625443</v>
      </c>
      <c r="V204" s="12">
        <f t="shared" si="95"/>
        <v>10.566943119422948</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0.14015363299000178</v>
      </c>
      <c r="AB204" s="12">
        <f t="shared" si="98"/>
        <v>0.10008419712064121</v>
      </c>
      <c r="AC204" s="12">
        <f>AA204-'Surv-rate CEA'!V202*'Unit cost and utilities'!$H$6-('Surv-rate CEA'!U201-'Surv-rate CEA'!U202)*'Unit cost and utilities'!$G$14</f>
        <v>0.14013259842543407</v>
      </c>
      <c r="AD204" s="12">
        <f t="shared" si="99"/>
        <v>0.10006917626487295</v>
      </c>
      <c r="AE204" s="12">
        <f>'Surv-rate CEA'!Z202*'Unit cost and utilities'!$H$12+'Surv-rate CEA'!Y202*'Unit cost and utilities'!$H$12+('Surv-rate CEA'!X201-'Surv-rate CEA'!X202)*'Unit cost and utilities'!$G$14</f>
        <v>14.949665963346938</v>
      </c>
      <c r="AF204" s="12">
        <f t="shared" si="100"/>
        <v>10.675608496499642</v>
      </c>
      <c r="AG204" s="12">
        <f>AE204-'Surv-rate CEA'!Y202*'Unit cost and utilities'!$H$12-('Surv-rate CEA'!X201-'Surv-rate CEA'!X202)*'Unit cost and utilities'!$G$14</f>
        <v>14.797495612625443</v>
      </c>
      <c r="AH204" s="12">
        <f t="shared" si="101"/>
        <v>10.566943119422948</v>
      </c>
      <c r="AI204" s="12">
        <f>'Surv-rate CEA'!AC202*'Unit cost and utilities'!$H$5+'Surv-rate CEA'!AB202*'Unit cost and utilities'!$H$5+('Surv-rate CEA'!AA201-'Surv-rate CEA'!AA202)*'Unit cost and utilities'!$G$14</f>
        <v>9.1062511072499436E-2</v>
      </c>
      <c r="AJ204" s="12">
        <f t="shared" si="102"/>
        <v>6.5028056098487094E-2</v>
      </c>
      <c r="AK204" s="12">
        <f>AI204-'Surv-rate CEA'!AB202*'Unit cost and utilities'!$H$5-('Surv-rate CEA'!AA201-'Surv-rate CEA'!AA202)*'Unit cost and utilities'!$G$14</f>
        <v>5.5796507990313327E-8</v>
      </c>
      <c r="AL204" s="12">
        <f t="shared" si="103"/>
        <v>3.9844480554737571E-8</v>
      </c>
      <c r="AM204" s="12">
        <f>'Surv-rate CEA'!AF202*'Unit cost and utilities'!$H$9+'Surv-rate CEA'!AE202*'Unit cost and utilities'!$H$9+('Surv-rate CEA'!AD201-'Surv-rate CEA'!AD202)*'Unit cost and utilities'!G211</f>
        <v>9.9538511336818445</v>
      </c>
      <c r="AN204" s="12">
        <f t="shared" si="104"/>
        <v>7.1080797387820827</v>
      </c>
      <c r="AO204" s="12">
        <f>AM204-'Surv-rate CEA'!AE202*'Unit cost and utilities'!$H$9-('Surv-rate CEA'!AD201-'Surv-rate CEA'!AD202)*'Unit cost and utilities'!G211</f>
        <v>9.9538511336818445</v>
      </c>
      <c r="AP204" s="12">
        <f t="shared" si="105"/>
        <v>7.1080797387820827</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1.1411191958969771E-2</v>
      </c>
      <c r="AV204" s="12">
        <f t="shared" si="108"/>
        <v>8.1487718943716557E-3</v>
      </c>
      <c r="AW204" s="12">
        <f>AU204-'Surv-rate CEA'!AK202*'Unit cost and utilities'!$H$8-('Surv-rate CEA'!AJ201-'Surv-rate CEA'!AJ202)*'Unit cost and utilities'!$G$14</f>
        <v>1.1411191958969771E-2</v>
      </c>
      <c r="AX204" s="12">
        <f t="shared" si="109"/>
        <v>8.1487718943716557E-3</v>
      </c>
      <c r="AY204" s="12">
        <f>'Surv-rate CEA'!AO202*'Unit cost and utilities'!$H$5+'Surv-rate CEA'!AN202*'Unit cost and utilities'!$H$5+('Surv-rate CEA'!AM201-'Surv-rate CEA'!AM202)*'Unit cost and utilities'!$G$14</f>
        <v>9.1062511072499436E-2</v>
      </c>
      <c r="AZ204" s="12">
        <f t="shared" si="110"/>
        <v>6.5028056098487094E-2</v>
      </c>
      <c r="BA204" s="12">
        <f>AY204-'Surv-rate CEA'!AN202*'Unit cost and utilities'!$H$5-('Surv-rate CEA'!AM201-'Surv-rate CEA'!AM202)*'Unit cost and utilities'!$G$14</f>
        <v>5.5796507990313327E-8</v>
      </c>
      <c r="BB204" s="12">
        <f t="shared" si="111"/>
        <v>3.9844480554737571E-8</v>
      </c>
    </row>
    <row r="205" spans="1:54">
      <c r="A205" s="12">
        <v>200</v>
      </c>
      <c r="B205" s="12">
        <f t="shared" si="112"/>
        <v>11.449315068493151</v>
      </c>
      <c r="C205" s="12">
        <f>'Surv-rate CEA'!D203*'Unit cost and utilities'!$H$7+'Surv-rate CEA'!E203*'Unit cost and utilities'!$H$7+'Unit cost and utilities'!$G$14*('Surv-rate CEA'!C202-'Surv-rate CEA'!C203)</f>
        <v>101.03298696856424</v>
      </c>
      <c r="D205" s="12">
        <f t="shared" si="86"/>
        <v>72.025413877419027</v>
      </c>
      <c r="E205" s="12">
        <f>C205-'Surv-rate CEA'!E203*'Unit cost and utilities'!$H$7-'Unit cost and utilities'!$G$14*('Surv-rate CEA'!C202-'Surv-rate CEA'!C203)</f>
        <v>101.0329866020213</v>
      </c>
      <c r="F205" s="12">
        <f t="shared" si="87"/>
        <v>72.025413616114207</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14.779130485682515</v>
      </c>
      <c r="L205" s="12">
        <f t="shared" si="90"/>
        <v>10.535895472543714</v>
      </c>
      <c r="M205" s="12">
        <f>K205-'Surv-rate CEA'!J203*'Unit cost and utilities'!$H$10-('Surv-rate CEA'!I202-'Surv-rate CEA'!I203)*'Unit cost and utilities'!$G$14</f>
        <v>14.63280465013435</v>
      </c>
      <c r="N205" s="12">
        <f t="shared" si="91"/>
        <v>10.431581236346828</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14.779130485682515</v>
      </c>
      <c r="T205" s="12">
        <f t="shared" si="94"/>
        <v>10.535895472543714</v>
      </c>
      <c r="U205" s="12">
        <f>S205-'Surv-rate CEA'!P203*'Unit cost and utilities'!$H$11-('Surv-rate CEA'!O202-'Surv-rate CEA'!O203)*'Unit cost and utilities'!$G$14</f>
        <v>14.63280465013435</v>
      </c>
      <c r="V205" s="12">
        <f t="shared" si="95"/>
        <v>10.431581236346828</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0.13566693222871606</v>
      </c>
      <c r="AB205" s="12">
        <f t="shared" si="98"/>
        <v>9.6715609786864581E-2</v>
      </c>
      <c r="AC205" s="12">
        <f>AA205-'Surv-rate CEA'!V203*'Unit cost and utilities'!$H$6-('Surv-rate CEA'!U202-'Surv-rate CEA'!U203)*'Unit cost and utilities'!$G$14</f>
        <v>0.1356485308479633</v>
      </c>
      <c r="AD205" s="12">
        <f t="shared" si="99"/>
        <v>9.6702491625119583E-2</v>
      </c>
      <c r="AE205" s="12">
        <f>'Surv-rate CEA'!Z203*'Unit cost and utilities'!$H$12+'Surv-rate CEA'!Y203*'Unit cost and utilities'!$H$12+('Surv-rate CEA'!X202-'Surv-rate CEA'!X203)*'Unit cost and utilities'!$G$14</f>
        <v>14.779130485682515</v>
      </c>
      <c r="AF205" s="12">
        <f t="shared" si="100"/>
        <v>10.535895472543714</v>
      </c>
      <c r="AG205" s="12">
        <f>AE205-'Surv-rate CEA'!Y203*'Unit cost and utilities'!$H$12-('Surv-rate CEA'!X202-'Surv-rate CEA'!X203)*'Unit cost and utilities'!$G$14</f>
        <v>14.63280465013435</v>
      </c>
      <c r="AH205" s="12">
        <f t="shared" si="101"/>
        <v>10.431581236346828</v>
      </c>
      <c r="AI205" s="12">
        <f>'Surv-rate CEA'!AC203*'Unit cost and utilities'!$H$5+'Surv-rate CEA'!AB203*'Unit cost and utilities'!$H$5+('Surv-rate CEA'!AA202-'Surv-rate CEA'!AA203)*'Unit cost and utilities'!$G$14</f>
        <v>8.6145399819826649E-2</v>
      </c>
      <c r="AJ205" s="12">
        <f t="shared" si="102"/>
        <v>6.1412200725979645E-2</v>
      </c>
      <c r="AK205" s="12">
        <f>AI205-'Surv-rate CEA'!AB203*'Unit cost and utilities'!$H$5-('Surv-rate CEA'!AA202-'Surv-rate CEA'!AA203)*'Unit cost and utilities'!$G$14</f>
        <v>5.0822278954698596E-8</v>
      </c>
      <c r="AL205" s="12">
        <f t="shared" si="103"/>
        <v>3.6230698366314253E-8</v>
      </c>
      <c r="AM205" s="12">
        <f>'Surv-rate CEA'!AF203*'Unit cost and utilities'!$H$9+'Surv-rate CEA'!AE203*'Unit cost and utilities'!$H$9+('Surv-rate CEA'!AD202-'Surv-rate CEA'!AD203)*'Unit cost and utilities'!G212</f>
        <v>9.8186871918790661</v>
      </c>
      <c r="AN205" s="12">
        <f t="shared" si="104"/>
        <v>6.9996446699931987</v>
      </c>
      <c r="AO205" s="12">
        <f>AM205-'Surv-rate CEA'!AE203*'Unit cost and utilities'!$H$9-('Surv-rate CEA'!AD202-'Surv-rate CEA'!AD203)*'Unit cost and utilities'!G212</f>
        <v>9.8186871918790661</v>
      </c>
      <c r="AP205" s="12">
        <f t="shared" si="105"/>
        <v>6.9996446699931987</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1.0946857955556775E-2</v>
      </c>
      <c r="AV205" s="12">
        <f t="shared" si="108"/>
        <v>7.8039064127799719E-3</v>
      </c>
      <c r="AW205" s="12">
        <f>AU205-'Surv-rate CEA'!AK203*'Unit cost and utilities'!$H$8-('Surv-rate CEA'!AJ202-'Surv-rate CEA'!AJ203)*'Unit cost and utilities'!$G$14</f>
        <v>1.0946857955556775E-2</v>
      </c>
      <c r="AX205" s="12">
        <f t="shared" si="109"/>
        <v>7.8039064127799719E-3</v>
      </c>
      <c r="AY205" s="12">
        <f>'Surv-rate CEA'!AO203*'Unit cost and utilities'!$H$5+'Surv-rate CEA'!AN203*'Unit cost and utilities'!$H$5+('Surv-rate CEA'!AM202-'Surv-rate CEA'!AM203)*'Unit cost and utilities'!$G$14</f>
        <v>8.6145399819826649E-2</v>
      </c>
      <c r="AZ205" s="12">
        <f t="shared" si="110"/>
        <v>6.1412200725979645E-2</v>
      </c>
      <c r="BA205" s="12">
        <f>AY205-'Surv-rate CEA'!AN203*'Unit cost and utilities'!$H$5-('Surv-rate CEA'!AM202-'Surv-rate CEA'!AM203)*'Unit cost and utilities'!$G$14</f>
        <v>5.0822278954698596E-8</v>
      </c>
      <c r="BB205" s="12">
        <f t="shared" si="111"/>
        <v>3.6230698366314253E-8</v>
      </c>
    </row>
    <row r="206" spans="1:54">
      <c r="A206" s="12">
        <v>201</v>
      </c>
      <c r="B206" s="12">
        <f t="shared" si="112"/>
        <v>11.506849315068493</v>
      </c>
      <c r="C206" s="12">
        <f>'Surv-rate CEA'!D204*'Unit cost and utilities'!$H$7+'Surv-rate CEA'!E204*'Unit cost and utilities'!$H$7+'Unit cost and utilities'!$G$14*('Surv-rate CEA'!C203-'Surv-rate CEA'!C204)</f>
        <v>100.54658992098022</v>
      </c>
      <c r="D206" s="12">
        <f t="shared" si="86"/>
        <v>71.556869992114969</v>
      </c>
      <c r="E206" s="12">
        <f>C206-'Surv-rate CEA'!E204*'Unit cost and utilities'!$H$7-'Unit cost and utilities'!$G$14*('Surv-rate CEA'!C203-'Surv-rate CEA'!C204)</f>
        <v>100.54658961418265</v>
      </c>
      <c r="F206" s="12">
        <f t="shared" si="87"/>
        <v>71.55686977377367</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14.61125239513197</v>
      </c>
      <c r="L206" s="12">
        <f t="shared" si="90"/>
        <v>10.398517631300329</v>
      </c>
      <c r="M206" s="12">
        <f>K206-'Surv-rate CEA'!J204*'Unit cost and utilities'!$H$10-('Surv-rate CEA'!I203-'Surv-rate CEA'!I204)*'Unit cost and utilities'!$G$14</f>
        <v>14.470544022401606</v>
      </c>
      <c r="N206" s="12">
        <f t="shared" si="91"/>
        <v>10.298378474495692</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14.61125239513197</v>
      </c>
      <c r="T206" s="12">
        <f t="shared" si="94"/>
        <v>10.398517631300329</v>
      </c>
      <c r="U206" s="12">
        <f>S206-'Surv-rate CEA'!P204*'Unit cost and utilities'!$H$11-('Surv-rate CEA'!O203-'Surv-rate CEA'!O204)*'Unit cost and utilities'!$G$14</f>
        <v>14.470544022401606</v>
      </c>
      <c r="V206" s="12">
        <f t="shared" si="95"/>
        <v>10.298378474495692</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0.13133653488524372</v>
      </c>
      <c r="AB206" s="12">
        <f t="shared" si="98"/>
        <v>9.3469419096005049E-2</v>
      </c>
      <c r="AC206" s="12">
        <f>AA206-'Surv-rate CEA'!V204*'Unit cost and utilities'!$H$6-('Surv-rate CEA'!U203-'Surv-rate CEA'!U204)*'Unit cost and utilities'!$G$14</f>
        <v>0.13132044279210234</v>
      </c>
      <c r="AD206" s="12">
        <f t="shared" si="99"/>
        <v>9.3457966695503714E-2</v>
      </c>
      <c r="AE206" s="12">
        <f>'Surv-rate CEA'!Z204*'Unit cost and utilities'!$H$12+'Surv-rate CEA'!Y204*'Unit cost and utilities'!$H$12+('Surv-rate CEA'!X203-'Surv-rate CEA'!X204)*'Unit cost and utilities'!$G$14</f>
        <v>14.61125239513197</v>
      </c>
      <c r="AF206" s="12">
        <f t="shared" si="100"/>
        <v>10.398517631300329</v>
      </c>
      <c r="AG206" s="12">
        <f>AE206-'Surv-rate CEA'!Y204*'Unit cost and utilities'!$H$12-('Surv-rate CEA'!X203-'Surv-rate CEA'!X204)*'Unit cost and utilities'!$G$14</f>
        <v>14.470544022401606</v>
      </c>
      <c r="AH206" s="12">
        <f t="shared" si="101"/>
        <v>10.298378474495692</v>
      </c>
      <c r="AI206" s="12">
        <f>'Surv-rate CEA'!AC204*'Unit cost and utilities'!$H$5+'Surv-rate CEA'!AB204*'Unit cost and utilities'!$H$5+('Surv-rate CEA'!AA203-'Surv-rate CEA'!AA204)*'Unit cost and utilities'!$G$14</f>
        <v>8.1495032849869808E-2</v>
      </c>
      <c r="AJ206" s="12">
        <f t="shared" si="102"/>
        <v>5.7998281942970756E-2</v>
      </c>
      <c r="AK206" s="12">
        <f>AI206-'Surv-rate CEA'!AB204*'Unit cost and utilities'!$H$5-('Surv-rate CEA'!AA203-'Surv-rate CEA'!AA204)*'Unit cost and utilities'!$G$14</f>
        <v>4.6303360852137376E-8</v>
      </c>
      <c r="AL206" s="12">
        <f t="shared" si="103"/>
        <v>3.2953117309083565E-8</v>
      </c>
      <c r="AM206" s="12">
        <f>'Surv-rate CEA'!AF204*'Unit cost and utilities'!$H$9+'Surv-rate CEA'!AE204*'Unit cost and utilities'!$H$9+('Surv-rate CEA'!AD203-'Surv-rate CEA'!AD204)*'Unit cost and utilities'!G213</f>
        <v>9.6858230905220832</v>
      </c>
      <c r="AN206" s="12">
        <f t="shared" si="104"/>
        <v>6.8931943311037465</v>
      </c>
      <c r="AO206" s="12">
        <f>AM206-'Surv-rate CEA'!AE204*'Unit cost and utilities'!$H$9-('Surv-rate CEA'!AD203-'Surv-rate CEA'!AD204)*'Unit cost and utilities'!G213</f>
        <v>9.6858230905220832</v>
      </c>
      <c r="AP206" s="12">
        <f t="shared" si="105"/>
        <v>6.8931943311037465</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1.0502706437499471E-2</v>
      </c>
      <c r="AV206" s="12">
        <f t="shared" si="108"/>
        <v>7.4745528386804183E-3</v>
      </c>
      <c r="AW206" s="12">
        <f>AU206-'Surv-rate CEA'!AK204*'Unit cost and utilities'!$H$8-('Surv-rate CEA'!AJ203-'Surv-rate CEA'!AJ204)*'Unit cost and utilities'!$G$14</f>
        <v>1.0502706437499471E-2</v>
      </c>
      <c r="AX206" s="12">
        <f t="shared" si="109"/>
        <v>7.4745528386804183E-3</v>
      </c>
      <c r="AY206" s="12">
        <f>'Surv-rate CEA'!AO204*'Unit cost and utilities'!$H$5+'Surv-rate CEA'!AN204*'Unit cost and utilities'!$H$5+('Surv-rate CEA'!AM203-'Surv-rate CEA'!AM204)*'Unit cost and utilities'!$G$14</f>
        <v>8.1495032849869808E-2</v>
      </c>
      <c r="AZ206" s="12">
        <f t="shared" si="110"/>
        <v>5.7998281942970756E-2</v>
      </c>
      <c r="BA206" s="12">
        <f>AY206-'Surv-rate CEA'!AN204*'Unit cost and utilities'!$H$5-('Surv-rate CEA'!AM203-'Surv-rate CEA'!AM204)*'Unit cost and utilities'!$G$14</f>
        <v>4.6303360852137376E-8</v>
      </c>
      <c r="BB206" s="12">
        <f t="shared" si="111"/>
        <v>3.2953117309083565E-8</v>
      </c>
    </row>
    <row r="207" spans="1:54">
      <c r="A207" s="12">
        <v>202</v>
      </c>
      <c r="B207" s="12">
        <f t="shared" si="112"/>
        <v>11.564383561643835</v>
      </c>
      <c r="C207" s="12">
        <f>'Surv-rate CEA'!D205*'Unit cost and utilities'!$H$7+'Surv-rate CEA'!E205*'Unit cost and utilities'!$H$7+'Unit cost and utilities'!$G$14*('Surv-rate CEA'!C204-'Surv-rate CEA'!C205)</f>
        <v>100.06441184270422</v>
      </c>
      <c r="D207" s="12">
        <f t="shared" si="86"/>
        <v>71.092707896295735</v>
      </c>
      <c r="E207" s="12">
        <f>C207-'Surv-rate CEA'!E205*'Unit cost and utilities'!$H$7-'Unit cost and utilities'!$G$14*('Surv-rate CEA'!C204-'Surv-rate CEA'!C205)</f>
        <v>100.06441158606277</v>
      </c>
      <c r="F207" s="12">
        <f t="shared" si="87"/>
        <v>71.092707713959825</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14.445977620648044</v>
      </c>
      <c r="L207" s="12">
        <f t="shared" si="90"/>
        <v>10.263425810922172</v>
      </c>
      <c r="M207" s="12">
        <f>K207-'Surv-rate CEA'!J205*'Unit cost and utilities'!$H$10-('Surv-rate CEA'!I204-'Surv-rate CEA'!I205)*'Unit cost and utilities'!$G$14</f>
        <v>14.310668583643928</v>
      </c>
      <c r="N207" s="12">
        <f t="shared" si="91"/>
        <v>10.167292873483992</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14.445977620648044</v>
      </c>
      <c r="T207" s="12">
        <f t="shared" si="94"/>
        <v>10.263425810922172</v>
      </c>
      <c r="U207" s="12">
        <f>S207-'Surv-rate CEA'!P205*'Unit cost and utilities'!$H$11-('Surv-rate CEA'!O204-'Surv-rate CEA'!O205)*'Unit cost and utilities'!$G$14</f>
        <v>14.310668583643928</v>
      </c>
      <c r="V207" s="12">
        <f t="shared" si="95"/>
        <v>10.167292873483992</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0.12715653631828411</v>
      </c>
      <c r="AB207" s="12">
        <f t="shared" si="98"/>
        <v>9.0340834739434869E-2</v>
      </c>
      <c r="AC207" s="12">
        <f>AA207-'Surv-rate CEA'!V205*'Unit cost and utilities'!$H$6-('Surv-rate CEA'!U204-'Surv-rate CEA'!U205)*'Unit cost and utilities'!$G$14</f>
        <v>0.12714246870772208</v>
      </c>
      <c r="AD207" s="12">
        <f t="shared" si="99"/>
        <v>9.0330840131860934E-2</v>
      </c>
      <c r="AE207" s="12">
        <f>'Surv-rate CEA'!Z205*'Unit cost and utilities'!$H$12+'Surv-rate CEA'!Y205*'Unit cost and utilities'!$H$12+('Surv-rate CEA'!X204-'Surv-rate CEA'!X205)*'Unit cost and utilities'!$G$14</f>
        <v>14.445977620648044</v>
      </c>
      <c r="AF207" s="12">
        <f t="shared" si="100"/>
        <v>10.263425810922172</v>
      </c>
      <c r="AG207" s="12">
        <f>AE207-'Surv-rate CEA'!Y205*'Unit cost and utilities'!$H$12-('Surv-rate CEA'!X204-'Surv-rate CEA'!X205)*'Unit cost and utilities'!$G$14</f>
        <v>14.310668583643928</v>
      </c>
      <c r="AH207" s="12">
        <f t="shared" si="101"/>
        <v>10.167292873483992</v>
      </c>
      <c r="AI207" s="12">
        <f>'Surv-rate CEA'!AC205*'Unit cost and utilities'!$H$5+'Surv-rate CEA'!AB205*'Unit cost and utilities'!$H$5+('Surv-rate CEA'!AA204-'Surv-rate CEA'!AA205)*'Unit cost and utilities'!$G$14</f>
        <v>7.709687291940763E-2</v>
      </c>
      <c r="AJ207" s="12">
        <f t="shared" si="102"/>
        <v>5.4774973092263327E-2</v>
      </c>
      <c r="AK207" s="12">
        <f>AI207-'Surv-rate CEA'!AB205*'Unit cost and utilities'!$H$5-('Surv-rate CEA'!AA204-'Surv-rate CEA'!AA205)*'Unit cost and utilities'!$G$14</f>
        <v>4.2196991928422634E-8</v>
      </c>
      <c r="AL207" s="12">
        <f t="shared" si="103"/>
        <v>2.9979673752396358E-8</v>
      </c>
      <c r="AM207" s="12">
        <f>'Surv-rate CEA'!AF205*'Unit cost and utilities'!$H$9+'Surv-rate CEA'!AE205*'Unit cost and utilities'!$H$9+('Surv-rate CEA'!AD204-'Surv-rate CEA'!AD205)*'Unit cost and utilities'!G214</f>
        <v>9.555211463330048</v>
      </c>
      <c r="AN207" s="12">
        <f t="shared" si="104"/>
        <v>6.788685856842803</v>
      </c>
      <c r="AO207" s="12">
        <f>AM207-'Surv-rate CEA'!AE205*'Unit cost and utilities'!$H$9-('Surv-rate CEA'!AD204-'Surv-rate CEA'!AD205)*'Unit cost and utilities'!G214</f>
        <v>9.555211463330048</v>
      </c>
      <c r="AP207" s="12">
        <f t="shared" si="105"/>
        <v>6.788685856842803</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1.0077803737342782E-2</v>
      </c>
      <c r="AV207" s="12">
        <f t="shared" si="108"/>
        <v>7.1599717036396632E-3</v>
      </c>
      <c r="AW207" s="12">
        <f>AU207-'Surv-rate CEA'!AK205*'Unit cost and utilities'!$H$8-('Surv-rate CEA'!AJ204-'Surv-rate CEA'!AJ205)*'Unit cost and utilities'!$G$14</f>
        <v>1.0077803737342782E-2</v>
      </c>
      <c r="AX207" s="12">
        <f t="shared" si="109"/>
        <v>7.1599717036396632E-3</v>
      </c>
      <c r="AY207" s="12">
        <f>'Surv-rate CEA'!AO205*'Unit cost and utilities'!$H$5+'Surv-rate CEA'!AN205*'Unit cost and utilities'!$H$5+('Surv-rate CEA'!AM204-'Surv-rate CEA'!AM205)*'Unit cost and utilities'!$G$14</f>
        <v>7.709687291940763E-2</v>
      </c>
      <c r="AZ207" s="12">
        <f t="shared" si="110"/>
        <v>5.4774973092263327E-2</v>
      </c>
      <c r="BA207" s="12">
        <f>AY207-'Surv-rate CEA'!AN205*'Unit cost and utilities'!$H$5-('Surv-rate CEA'!AM204-'Surv-rate CEA'!AM205)*'Unit cost and utilities'!$G$14</f>
        <v>4.2196991928422634E-8</v>
      </c>
      <c r="BB207" s="12">
        <f t="shared" si="111"/>
        <v>2.9979673752396358E-8</v>
      </c>
    </row>
    <row r="208" spans="1:54">
      <c r="A208" s="12">
        <v>203</v>
      </c>
      <c r="B208" s="12">
        <f t="shared" si="112"/>
        <v>11.621917808219179</v>
      </c>
      <c r="C208" s="12">
        <f>'Surv-rate CEA'!D206*'Unit cost and utilities'!$H$7+'Surv-rate CEA'!E206*'Unit cost and utilities'!$H$7+'Unit cost and utilities'!$G$14*('Surv-rate CEA'!C205-'Surv-rate CEA'!C206)</f>
        <v>99.58639798942643</v>
      </c>
      <c r="D208" s="12">
        <f t="shared" si="86"/>
        <v>70.632870130388554</v>
      </c>
      <c r="E208" s="12">
        <f>C208-'Surv-rate CEA'!E206*'Unit cost and utilities'!$H$7-'Unit cost and utilities'!$G$14*('Surv-rate CEA'!C205-'Surv-rate CEA'!C206)</f>
        <v>99.58639777486583</v>
      </c>
      <c r="F208" s="12">
        <f t="shared" si="87"/>
        <v>70.632869978208817</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14.283253463002946</v>
      </c>
      <c r="L208" s="12">
        <f t="shared" si="90"/>
        <v>10.130572118883403</v>
      </c>
      <c r="M208" s="12">
        <f>K208-'Surv-rate CEA'!J206*'Unit cost and utilities'!$H$10-('Surv-rate CEA'!I205-'Surv-rate CEA'!I206)*'Unit cost and utilities'!$G$14</f>
        <v>14.153134204773551</v>
      </c>
      <c r="N208" s="12">
        <f t="shared" si="91"/>
        <v>10.038283444390375</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14.283253463002946</v>
      </c>
      <c r="T208" s="12">
        <f t="shared" si="94"/>
        <v>10.130572118883403</v>
      </c>
      <c r="U208" s="12">
        <f>S208-'Surv-rate CEA'!P206*'Unit cost and utilities'!$H$11-('Surv-rate CEA'!O205-'Surv-rate CEA'!O206)*'Unit cost and utilities'!$G$14</f>
        <v>14.153134204773551</v>
      </c>
      <c r="V208" s="12">
        <f t="shared" si="95"/>
        <v>10.038283444390375</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0.12312127376662317</v>
      </c>
      <c r="AB208" s="12">
        <f t="shared" si="98"/>
        <v>8.7325268468583919E-2</v>
      </c>
      <c r="AC208" s="12">
        <f>AA208-'Surv-rate CEA'!V206*'Unit cost and utilities'!$H$6-('Surv-rate CEA'!U205-'Surv-rate CEA'!U206)*'Unit cost and utilities'!$G$14</f>
        <v>0.12310898030359171</v>
      </c>
      <c r="AD208" s="12">
        <f t="shared" si="99"/>
        <v>8.731654917965205E-2</v>
      </c>
      <c r="AE208" s="12">
        <f>'Surv-rate CEA'!Z206*'Unit cost and utilities'!$H$12+'Surv-rate CEA'!Y206*'Unit cost and utilities'!$H$12+('Surv-rate CEA'!X205-'Surv-rate CEA'!X206)*'Unit cost and utilities'!$G$14</f>
        <v>14.283253463002946</v>
      </c>
      <c r="AF208" s="12">
        <f t="shared" si="100"/>
        <v>10.130572118883403</v>
      </c>
      <c r="AG208" s="12">
        <f>AE208-'Surv-rate CEA'!Y206*'Unit cost and utilities'!$H$12-('Surv-rate CEA'!X205-'Surv-rate CEA'!X206)*'Unit cost and utilities'!$G$14</f>
        <v>14.153134204773551</v>
      </c>
      <c r="AH208" s="12">
        <f t="shared" si="101"/>
        <v>10.038283444390375</v>
      </c>
      <c r="AI208" s="12">
        <f>'Surv-rate CEA'!AC206*'Unit cost and utilities'!$H$5+'Surv-rate CEA'!AB206*'Unit cost and utilities'!$H$5+('Surv-rate CEA'!AA205-'Surv-rate CEA'!AA206)*'Unit cost and utilities'!$G$14</f>
        <v>7.2937178653652068E-2</v>
      </c>
      <c r="AJ208" s="12">
        <f t="shared" si="102"/>
        <v>5.1731585553152971E-2</v>
      </c>
      <c r="AK208" s="12">
        <f>AI208-'Surv-rate CEA'!AB206*'Unit cost and utilities'!$H$5-('Surv-rate CEA'!AA205-'Surv-rate CEA'!AA206)*'Unit cost and utilities'!$G$14</f>
        <v>3.8464528393997166E-8</v>
      </c>
      <c r="AL208" s="12">
        <f t="shared" si="103"/>
        <v>2.7281436958572464E-8</v>
      </c>
      <c r="AM208" s="12">
        <f>'Surv-rate CEA'!AF206*'Unit cost and utilities'!$H$9+'Surv-rate CEA'!AE206*'Unit cost and utilities'!$H$9+('Surv-rate CEA'!AD205-'Surv-rate CEA'!AD206)*'Unit cost and utilities'!G215</f>
        <v>9.4268060939659009</v>
      </c>
      <c r="AN208" s="12">
        <f t="shared" si="104"/>
        <v>6.6860774565834236</v>
      </c>
      <c r="AO208" s="12">
        <f>AM208-'Surv-rate CEA'!AE206*'Unit cost and utilities'!$H$9-('Surv-rate CEA'!AD205-'Surv-rate CEA'!AD206)*'Unit cost and utilities'!G215</f>
        <v>9.4268060939659009</v>
      </c>
      <c r="AP208" s="12">
        <f t="shared" si="105"/>
        <v>6.6860774565834236</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9.6712620061845615E-3</v>
      </c>
      <c r="AV208" s="12">
        <f t="shared" si="108"/>
        <v>6.8594608005836709E-3</v>
      </c>
      <c r="AW208" s="12">
        <f>AU208-'Surv-rate CEA'!AK206*'Unit cost and utilities'!$H$8-('Surv-rate CEA'!AJ205-'Surv-rate CEA'!AJ206)*'Unit cost and utilities'!$G$14</f>
        <v>9.6712620061845615E-3</v>
      </c>
      <c r="AX208" s="12">
        <f t="shared" si="109"/>
        <v>6.8594608005836709E-3</v>
      </c>
      <c r="AY208" s="12">
        <f>'Surv-rate CEA'!AO206*'Unit cost and utilities'!$H$5+'Surv-rate CEA'!AN206*'Unit cost and utilities'!$H$5+('Surv-rate CEA'!AM205-'Surv-rate CEA'!AM206)*'Unit cost and utilities'!$G$14</f>
        <v>7.2937178653652068E-2</v>
      </c>
      <c r="AZ208" s="12">
        <f t="shared" si="110"/>
        <v>5.1731585553152971E-2</v>
      </c>
      <c r="BA208" s="12">
        <f>AY208-'Surv-rate CEA'!AN206*'Unit cost and utilities'!$H$5-('Surv-rate CEA'!AM205-'Surv-rate CEA'!AM206)*'Unit cost and utilities'!$G$14</f>
        <v>3.8464528393997166E-8</v>
      </c>
      <c r="BB208" s="12">
        <f t="shared" si="111"/>
        <v>2.7281436958572464E-8</v>
      </c>
    </row>
    <row r="209" spans="1:54">
      <c r="A209" s="12">
        <v>204</v>
      </c>
      <c r="B209" s="12">
        <f t="shared" si="112"/>
        <v>11.67945205479452</v>
      </c>
      <c r="C209" s="12">
        <f>'Surv-rate CEA'!D207*'Unit cost and utilities'!$H$7+'Surv-rate CEA'!E207*'Unit cost and utilities'!$H$7+'Unit cost and utilities'!$G$14*('Surv-rate CEA'!C206-'Surv-rate CEA'!C207)</f>
        <v>99.112494574041278</v>
      </c>
      <c r="D209" s="12">
        <f t="shared" si="86"/>
        <v>70.177300235802448</v>
      </c>
      <c r="E209" s="12">
        <f>C209-'Surv-rate CEA'!E207*'Unit cost and utilities'!$H$7-'Unit cost and utilities'!$G$14*('Surv-rate CEA'!C206-'Surv-rate CEA'!C207)</f>
        <v>99.112494394765335</v>
      </c>
      <c r="F209" s="12">
        <f t="shared" si="87"/>
        <v>70.177300108864856</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14.123028553492508</v>
      </c>
      <c r="L209" s="12">
        <f t="shared" si="90"/>
        <v>9.9999098932662669</v>
      </c>
      <c r="M209" s="12">
        <f>K209-'Surv-rate CEA'!J207*'Unit cost and utilities'!$H$10-('Surv-rate CEA'!I206-'Surv-rate CEA'!I207)*'Unit cost and utilities'!$G$14</f>
        <v>13.997897746408624</v>
      </c>
      <c r="N209" s="12">
        <f t="shared" si="91"/>
        <v>9.9113101435050091</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14.123028553492508</v>
      </c>
      <c r="T209" s="12">
        <f t="shared" si="94"/>
        <v>9.9999098932662669</v>
      </c>
      <c r="U209" s="12">
        <f>S209-'Surv-rate CEA'!P207*'Unit cost and utilities'!$H$11-('Surv-rate CEA'!O206-'Surv-rate CEA'!O207)*'Unit cost and utilities'!$G$14</f>
        <v>13.997897746408624</v>
      </c>
      <c r="V209" s="12">
        <f t="shared" si="95"/>
        <v>9.9113101435050091</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0.11922531553864905</v>
      </c>
      <c r="AB209" s="12">
        <f t="shared" si="98"/>
        <v>8.4418324856243204E-2</v>
      </c>
      <c r="AC209" s="12">
        <f>AA209-'Surv-rate CEA'!V207*'Unit cost and utilities'!$H$6-('Surv-rate CEA'!U206-'Surv-rate CEA'!U207)*'Unit cost and utilities'!$G$14</f>
        <v>0.11921457627088231</v>
      </c>
      <c r="AD209" s="12">
        <f t="shared" si="99"/>
        <v>8.4410720842020587E-2</v>
      </c>
      <c r="AE209" s="12">
        <f>'Surv-rate CEA'!Z207*'Unit cost and utilities'!$H$12+'Surv-rate CEA'!Y207*'Unit cost and utilities'!$H$12+('Surv-rate CEA'!X206-'Surv-rate CEA'!X207)*'Unit cost and utilities'!$G$14</f>
        <v>14.123028553492508</v>
      </c>
      <c r="AF209" s="12">
        <f t="shared" si="100"/>
        <v>9.9999098932662669</v>
      </c>
      <c r="AG209" s="12">
        <f>AE209-'Surv-rate CEA'!Y207*'Unit cost and utilities'!$H$12-('Surv-rate CEA'!X206-'Surv-rate CEA'!X207)*'Unit cost and utilities'!$G$14</f>
        <v>13.997897746408624</v>
      </c>
      <c r="AH209" s="12">
        <f t="shared" si="101"/>
        <v>9.9113101435050091</v>
      </c>
      <c r="AI209" s="12">
        <f>'Surv-rate CEA'!AC207*'Unit cost and utilities'!$H$5+'Surv-rate CEA'!AB207*'Unit cost and utilities'!$H$5+('Surv-rate CEA'!AA206-'Surv-rate CEA'!AA207)*'Unit cost and utilities'!$G$14</f>
        <v>6.9002960781976458E-2</v>
      </c>
      <c r="AJ209" s="12">
        <f t="shared" si="102"/>
        <v>4.8858032650349173E-2</v>
      </c>
      <c r="AK209" s="12">
        <f>AI209-'Surv-rate CEA'!AB207*'Unit cost and utilities'!$H$5-('Surv-rate CEA'!AA206-'Surv-rate CEA'!AA207)*'Unit cost and utilities'!$G$14</f>
        <v>3.5071037997325138E-8</v>
      </c>
      <c r="AL209" s="12">
        <f t="shared" si="103"/>
        <v>2.4832295602053557E-8</v>
      </c>
      <c r="AM209" s="12">
        <f>'Surv-rate CEA'!AF207*'Unit cost and utilities'!$H$9+'Surv-rate CEA'!AE207*'Unit cost and utilities'!$H$9+('Surv-rate CEA'!AD206-'Surv-rate CEA'!AD207)*'Unit cost and utilities'!G216</f>
        <v>9.3005618838014463</v>
      </c>
      <c r="AN209" s="12">
        <f t="shared" si="104"/>
        <v>6.5853283835330005</v>
      </c>
      <c r="AO209" s="12">
        <f>AM209-'Surv-rate CEA'!AE207*'Unit cost and utilities'!$H$9-('Surv-rate CEA'!AD206-'Surv-rate CEA'!AD207)*'Unit cost and utilities'!G216</f>
        <v>9.3005618838014463</v>
      </c>
      <c r="AP209" s="12">
        <f t="shared" si="105"/>
        <v>6.5853283835330005</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9.282236835769505E-3</v>
      </c>
      <c r="AV209" s="12">
        <f t="shared" si="108"/>
        <v>6.5723532041360947E-3</v>
      </c>
      <c r="AW209" s="12">
        <f>AU209-'Surv-rate CEA'!AK207*'Unit cost and utilities'!$H$8-('Surv-rate CEA'!AJ206-'Surv-rate CEA'!AJ207)*'Unit cost and utilities'!$G$14</f>
        <v>9.282236835769505E-3</v>
      </c>
      <c r="AX209" s="12">
        <f t="shared" si="109"/>
        <v>6.5723532041360947E-3</v>
      </c>
      <c r="AY209" s="12">
        <f>'Surv-rate CEA'!AO207*'Unit cost and utilities'!$H$5+'Surv-rate CEA'!AN207*'Unit cost and utilities'!$H$5+('Surv-rate CEA'!AM206-'Surv-rate CEA'!AM207)*'Unit cost and utilities'!$G$14</f>
        <v>6.9002960781976458E-2</v>
      </c>
      <c r="AZ209" s="12">
        <f t="shared" si="110"/>
        <v>4.8858032650349173E-2</v>
      </c>
      <c r="BA209" s="12">
        <f>AY209-'Surv-rate CEA'!AN207*'Unit cost and utilities'!$H$5-('Surv-rate CEA'!AM206-'Surv-rate CEA'!AM207)*'Unit cost and utilities'!$G$14</f>
        <v>3.5071037997325138E-8</v>
      </c>
      <c r="BB209" s="12">
        <f t="shared" si="111"/>
        <v>2.4832295602053557E-8</v>
      </c>
    </row>
    <row r="210" spans="1:54">
      <c r="A210" s="12">
        <v>205</v>
      </c>
      <c r="B210" s="12">
        <f t="shared" si="112"/>
        <v>11.736986301369862</v>
      </c>
      <c r="C210" s="12">
        <f>'Surv-rate CEA'!D208*'Unit cost and utilities'!$H$7+'Surv-rate CEA'!E208*'Unit cost and utilities'!$H$7+'Unit cost and utilities'!$G$14*('Surv-rate CEA'!C207-'Surv-rate CEA'!C208)</f>
        <v>98.642648745485843</v>
      </c>
      <c r="D210" s="12">
        <f t="shared" si="86"/>
        <v>69.72594273292836</v>
      </c>
      <c r="E210" s="12">
        <f>C210-'Surv-rate CEA'!E208*'Unit cost and utilities'!$H$7-'Unit cost and utilities'!$G$14*('Surv-rate CEA'!C207-'Surv-rate CEA'!C208)</f>
        <v>98.642648595778411</v>
      </c>
      <c r="F210" s="12">
        <f t="shared" si="87"/>
        <v>69.725942627107074</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13.965252814051546</v>
      </c>
      <c r="L210" s="12">
        <f t="shared" si="90"/>
        <v>9.8713936653894407</v>
      </c>
      <c r="M210" s="12">
        <f>K210-'Surv-rate CEA'!J208*'Unit cost and utilities'!$H$10-('Surv-rate CEA'!I207-'Surv-rate CEA'!I208)*'Unit cost and utilities'!$G$14</f>
        <v>13.844917032711059</v>
      </c>
      <c r="N210" s="12">
        <f t="shared" si="91"/>
        <v>9.7863338468912797</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13.965252814051546</v>
      </c>
      <c r="T210" s="12">
        <f t="shared" si="94"/>
        <v>9.8713936653894407</v>
      </c>
      <c r="U210" s="12">
        <f>S210-'Surv-rate CEA'!P208*'Unit cost and utilities'!$H$11-('Surv-rate CEA'!O207-'Surv-rate CEA'!O208)*'Unit cost and utilities'!$G$14</f>
        <v>13.844917032711059</v>
      </c>
      <c r="V210" s="12">
        <f t="shared" si="95"/>
        <v>9.7863338468912797</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0.11546345073671496</v>
      </c>
      <c r="AB210" s="12">
        <f t="shared" si="98"/>
        <v>8.161579252182144E-2</v>
      </c>
      <c r="AC210" s="12">
        <f>AA210-'Surv-rate CEA'!V208*'Unit cost and utilities'!$H$6-('Surv-rate CEA'!U207-'Surv-rate CEA'!U208)*'Unit cost and utilities'!$G$14</f>
        <v>0.11545407248135769</v>
      </c>
      <c r="AD210" s="12">
        <f t="shared" si="99"/>
        <v>8.1609163465279549E-2</v>
      </c>
      <c r="AE210" s="12">
        <f>'Surv-rate CEA'!Z208*'Unit cost and utilities'!$H$12+'Surv-rate CEA'!Y208*'Unit cost and utilities'!$H$12+('Surv-rate CEA'!X207-'Surv-rate CEA'!X208)*'Unit cost and utilities'!$G$14</f>
        <v>13.965252814051546</v>
      </c>
      <c r="AF210" s="12">
        <f t="shared" si="100"/>
        <v>9.8713936653894407</v>
      </c>
      <c r="AG210" s="12">
        <f>AE210-'Surv-rate CEA'!Y208*'Unit cost and utilities'!$H$12-('Surv-rate CEA'!X207-'Surv-rate CEA'!X208)*'Unit cost and utilities'!$G$14</f>
        <v>13.844917032711059</v>
      </c>
      <c r="AH210" s="12">
        <f t="shared" si="101"/>
        <v>9.7863338468912797</v>
      </c>
      <c r="AI210" s="12">
        <f>'Surv-rate CEA'!AC208*'Unit cost and utilities'!$H$5+'Surv-rate CEA'!AB208*'Unit cost and utilities'!$H$5+('Surv-rate CEA'!AA207-'Surv-rate CEA'!AA208)*'Unit cost and utilities'!$G$14</f>
        <v>6.5281940790350212E-2</v>
      </c>
      <c r="AJ210" s="12">
        <f t="shared" si="102"/>
        <v>4.6144795612563919E-2</v>
      </c>
      <c r="AK210" s="12">
        <f>AI210-'Surv-rate CEA'!AB208*'Unit cost and utilities'!$H$5-('Surv-rate CEA'!AA207-'Surv-rate CEA'!AA208)*'Unit cost and utilities'!$G$14</f>
        <v>3.1984934841314261E-8</v>
      </c>
      <c r="AL210" s="12">
        <f t="shared" si="103"/>
        <v>2.2608676504785993E-8</v>
      </c>
      <c r="AM210" s="12">
        <f>'Surv-rate CEA'!AF208*'Unit cost and utilities'!$H$9+'Surv-rate CEA'!AE208*'Unit cost and utilities'!$H$9+('Surv-rate CEA'!AD207-'Surv-rate CEA'!AD208)*'Unit cost and utilities'!G217</f>
        <v>9.1764348207091473</v>
      </c>
      <c r="AN210" s="12">
        <f t="shared" si="104"/>
        <v>6.4863989049208932</v>
      </c>
      <c r="AO210" s="12">
        <f>AM210-'Surv-rate CEA'!AE208*'Unit cost and utilities'!$H$9-('Surv-rate CEA'!AD207-'Surv-rate CEA'!AD208)*'Unit cost and utilities'!G217</f>
        <v>9.1764348207091473</v>
      </c>
      <c r="AP210" s="12">
        <f t="shared" si="105"/>
        <v>6.4863989049208932</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8.9099250107292065E-3</v>
      </c>
      <c r="AV210" s="12">
        <f t="shared" si="108"/>
        <v>6.2980154015908965E-3</v>
      </c>
      <c r="AW210" s="12">
        <f>AU210-'Surv-rate CEA'!AK208*'Unit cost and utilities'!$H$8-('Surv-rate CEA'!AJ207-'Surv-rate CEA'!AJ208)*'Unit cost and utilities'!$G$14</f>
        <v>8.9099250107292065E-3</v>
      </c>
      <c r="AX210" s="12">
        <f t="shared" si="109"/>
        <v>6.2980154015908965E-3</v>
      </c>
      <c r="AY210" s="12">
        <f>'Surv-rate CEA'!AO208*'Unit cost and utilities'!$H$5+'Surv-rate CEA'!AN208*'Unit cost and utilities'!$H$5+('Surv-rate CEA'!AM207-'Surv-rate CEA'!AM208)*'Unit cost and utilities'!$G$14</f>
        <v>6.5281940790350212E-2</v>
      </c>
      <c r="AZ210" s="12">
        <f t="shared" si="110"/>
        <v>4.6144795612563919E-2</v>
      </c>
      <c r="BA210" s="12">
        <f>AY210-'Surv-rate CEA'!AN208*'Unit cost and utilities'!$H$5-('Surv-rate CEA'!AM207-'Surv-rate CEA'!AM208)*'Unit cost and utilities'!$G$14</f>
        <v>3.1984934841314261E-8</v>
      </c>
      <c r="BB210" s="12">
        <f t="shared" si="111"/>
        <v>2.2608676504785993E-8</v>
      </c>
    </row>
    <row r="211" spans="1:54">
      <c r="A211" s="12">
        <v>206</v>
      </c>
      <c r="B211" s="12">
        <f t="shared" si="112"/>
        <v>11.794520547945206</v>
      </c>
      <c r="C211" s="12">
        <f>'Surv-rate CEA'!D209*'Unit cost and utilities'!$H$7+'Surv-rate CEA'!E209*'Unit cost and utilities'!$H$7+'Unit cost and utilities'!$G$14*('Surv-rate CEA'!C208-'Surv-rate CEA'!C209)</f>
        <v>98.176808568143244</v>
      </c>
      <c r="D211" s="12">
        <f t="shared" si="86"/>
        <v>69.278743099723897</v>
      </c>
      <c r="E211" s="12">
        <f>C211-'Surv-rate CEA'!E209*'Unit cost and utilities'!$H$7-'Unit cost and utilities'!$G$14*('Surv-rate CEA'!C208-'Surv-rate CEA'!C209)</f>
        <v>98.176808443199491</v>
      </c>
      <c r="F211" s="12">
        <f t="shared" si="87"/>
        <v>69.278743011556983</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13.809877418725593</v>
      </c>
      <c r="L211" s="12">
        <f t="shared" si="90"/>
        <v>9.7449791237256811</v>
      </c>
      <c r="M211" s="12">
        <f>K211-'Surv-rate CEA'!J209*'Unit cost and utilities'!$H$10-('Surv-rate CEA'!I208-'Surv-rate CEA'!I209)*'Unit cost and utilities'!$G$14</f>
        <v>13.694150826021318</v>
      </c>
      <c r="N211" s="12">
        <f t="shared" si="91"/>
        <v>9.6633163257319872</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13.809877418725593</v>
      </c>
      <c r="T211" s="12">
        <f t="shared" si="94"/>
        <v>9.7449791237256811</v>
      </c>
      <c r="U211" s="12">
        <f>S211-'Surv-rate CEA'!P209*'Unit cost and utilities'!$H$11-('Surv-rate CEA'!O208-'Surv-rate CEA'!O209)*'Unit cost and utilities'!$G$14</f>
        <v>13.694150826021318</v>
      </c>
      <c r="V211" s="12">
        <f t="shared" si="95"/>
        <v>9.6633163257319872</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0.11183067948643348</v>
      </c>
      <c r="AB211" s="12">
        <f t="shared" si="98"/>
        <v>7.8913635794452985E-2</v>
      </c>
      <c r="AC211" s="12">
        <f>AA211-'Surv-rate CEA'!V209*'Unit cost and utilities'!$H$6-('Surv-rate CEA'!U208-'Surv-rate CEA'!U209)*'Unit cost and utilities'!$G$14</f>
        <v>0.11182249263692412</v>
      </c>
      <c r="AD211" s="12">
        <f t="shared" si="99"/>
        <v>7.8907858720903473E-2</v>
      </c>
      <c r="AE211" s="12">
        <f>'Surv-rate CEA'!Z209*'Unit cost and utilities'!$H$12+'Surv-rate CEA'!Y209*'Unit cost and utilities'!$H$12+('Surv-rate CEA'!X208-'Surv-rate CEA'!X209)*'Unit cost and utilities'!$G$14</f>
        <v>13.809877418725593</v>
      </c>
      <c r="AF211" s="12">
        <f t="shared" si="100"/>
        <v>9.7449791237256811</v>
      </c>
      <c r="AG211" s="12">
        <f>AE211-'Surv-rate CEA'!Y209*'Unit cost and utilities'!$H$12-('Surv-rate CEA'!X208-'Surv-rate CEA'!X209)*'Unit cost and utilities'!$G$14</f>
        <v>13.694150826021318</v>
      </c>
      <c r="AH211" s="12">
        <f t="shared" si="101"/>
        <v>9.6633163257319872</v>
      </c>
      <c r="AI211" s="12">
        <f>'Surv-rate CEA'!AC209*'Unit cost and utilities'!$H$5+'Surv-rate CEA'!AB209*'Unit cost and utilities'!$H$5+('Surv-rate CEA'!AA208-'Surv-rate CEA'!AA209)*'Unit cost and utilities'!$G$14</f>
        <v>6.1762511856583872E-2</v>
      </c>
      <c r="AJ211" s="12">
        <f t="shared" si="102"/>
        <v>4.3582891463986077E-2</v>
      </c>
      <c r="AK211" s="12">
        <f>AI211-'Surv-rate CEA'!AB209*'Unit cost and utilities'!$H$5-('Surv-rate CEA'!AA208-'Surv-rate CEA'!AA209)*'Unit cost and utilities'!$G$14</f>
        <v>2.9177650797199139E-8</v>
      </c>
      <c r="AL211" s="12">
        <f t="shared" si="103"/>
        <v>2.0589291944946369E-8</v>
      </c>
      <c r="AM211" s="12">
        <f>'Surv-rate CEA'!AF209*'Unit cost and utilities'!$H$9+'Surv-rate CEA'!AE209*'Unit cost and utilities'!$H$9+('Surv-rate CEA'!AD208-'Surv-rate CEA'!AD209)*'Unit cost and utilities'!G218</f>
        <v>9.0543819488430479</v>
      </c>
      <c r="AN211" s="12">
        <f t="shared" si="104"/>
        <v>6.3892502731466427</v>
      </c>
      <c r="AO211" s="12">
        <f>AM211-'Surv-rate CEA'!AE209*'Unit cost and utilities'!$H$9-('Surv-rate CEA'!AD208-'Surv-rate CEA'!AD209)*'Unit cost and utilities'!G218</f>
        <v>9.0543819488430479</v>
      </c>
      <c r="AP211" s="12">
        <f t="shared" si="105"/>
        <v>6.3892502731466427</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8.5535623834732764E-3</v>
      </c>
      <c r="AV211" s="12">
        <f t="shared" si="108"/>
        <v>6.0358455280281904E-3</v>
      </c>
      <c r="AW211" s="12">
        <f>AU211-'Surv-rate CEA'!AK209*'Unit cost and utilities'!$H$8-('Surv-rate CEA'!AJ208-'Surv-rate CEA'!AJ209)*'Unit cost and utilities'!$G$14</f>
        <v>8.5535623834732764E-3</v>
      </c>
      <c r="AX211" s="12">
        <f t="shared" si="109"/>
        <v>6.0358455280281904E-3</v>
      </c>
      <c r="AY211" s="12">
        <f>'Surv-rate CEA'!AO209*'Unit cost and utilities'!$H$5+'Surv-rate CEA'!AN209*'Unit cost and utilities'!$H$5+('Surv-rate CEA'!AM208-'Surv-rate CEA'!AM209)*'Unit cost and utilities'!$G$14</f>
        <v>6.1762511856583872E-2</v>
      </c>
      <c r="AZ211" s="12">
        <f t="shared" si="110"/>
        <v>4.3582891463986077E-2</v>
      </c>
      <c r="BA211" s="12">
        <f>AY211-'Surv-rate CEA'!AN209*'Unit cost and utilities'!$H$5-('Surv-rate CEA'!AM208-'Surv-rate CEA'!AM209)*'Unit cost and utilities'!$G$14</f>
        <v>2.9177650797199139E-8</v>
      </c>
      <c r="BB211" s="12">
        <f t="shared" si="111"/>
        <v>2.0589291944946369E-8</v>
      </c>
    </row>
    <row r="212" spans="1:54">
      <c r="A212" s="12">
        <v>207</v>
      </c>
      <c r="B212" s="12">
        <f t="shared" si="112"/>
        <v>11.852054794520548</v>
      </c>
      <c r="C212" s="12">
        <f>'Surv-rate CEA'!D210*'Unit cost and utilities'!$H$7+'Surv-rate CEA'!E210*'Unit cost and utilities'!$H$7+'Unit cost and utilities'!$G$14*('Surv-rate CEA'!C209-'Surv-rate CEA'!C210)</f>
        <v>97.714923001799463</v>
      </c>
      <c r="D212" s="12">
        <f t="shared" si="86"/>
        <v>68.835647750869001</v>
      </c>
      <c r="E212" s="12">
        <f>C212-'Surv-rate CEA'!E210*'Unit cost and utilities'!$H$7-'Unit cost and utilities'!$G$14*('Surv-rate CEA'!C209-'Surv-rate CEA'!C210)</f>
        <v>97.714922897583051</v>
      </c>
      <c r="F212" s="12">
        <f t="shared" si="87"/>
        <v>68.835647677453352</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13.656854756449601</v>
      </c>
      <c r="L212" s="12">
        <f t="shared" si="90"/>
        <v>9.620623079060632</v>
      </c>
      <c r="M212" s="12">
        <f>K212-'Surv-rate CEA'!J210*'Unit cost and utilities'!$H$10-('Surv-rate CEA'!I209-'Surv-rate CEA'!I210)*'Unit cost and utilities'!$G$14</f>
        <v>13.545558802263637</v>
      </c>
      <c r="N212" s="12">
        <f t="shared" si="91"/>
        <v>9.5422202224334942</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13.656854756449601</v>
      </c>
      <c r="T212" s="12">
        <f t="shared" si="94"/>
        <v>9.620623079060632</v>
      </c>
      <c r="U212" s="12">
        <f>S212-'Surv-rate CEA'!P210*'Unit cost and utilities'!$H$11-('Surv-rate CEA'!O209-'Surv-rate CEA'!O210)*'Unit cost and utilities'!$G$14</f>
        <v>13.545558802263637</v>
      </c>
      <c r="V212" s="12">
        <f t="shared" si="95"/>
        <v>9.5422202224334942</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0.10832220364295421</v>
      </c>
      <c r="AB212" s="12">
        <f t="shared" si="98"/>
        <v>7.6307986789561119E-2</v>
      </c>
      <c r="AC212" s="12">
        <f>AA212-'Surv-rate CEA'!V210*'Unit cost and utilities'!$H$6-('Surv-rate CEA'!U209-'Surv-rate CEA'!U210)*'Unit cost and utilities'!$G$14</f>
        <v>0.10831505934847929</v>
      </c>
      <c r="AD212" s="12">
        <f t="shared" si="99"/>
        <v>7.6302953964248493E-2</v>
      </c>
      <c r="AE212" s="12">
        <f>'Surv-rate CEA'!Z210*'Unit cost and utilities'!$H$12+'Surv-rate CEA'!Y210*'Unit cost and utilities'!$H$12+('Surv-rate CEA'!X209-'Surv-rate CEA'!X210)*'Unit cost and utilities'!$G$14</f>
        <v>13.656854756449601</v>
      </c>
      <c r="AF212" s="12">
        <f t="shared" si="100"/>
        <v>9.620623079060632</v>
      </c>
      <c r="AG212" s="12">
        <f>AE212-'Surv-rate CEA'!Y210*'Unit cost and utilities'!$H$12-('Surv-rate CEA'!X209-'Surv-rate CEA'!X210)*'Unit cost and utilities'!$G$14</f>
        <v>13.545558802263637</v>
      </c>
      <c r="AH212" s="12">
        <f t="shared" si="101"/>
        <v>9.5422202224334942</v>
      </c>
      <c r="AI212" s="12">
        <f>'Surv-rate CEA'!AC210*'Unit cost and utilities'!$H$5+'Surv-rate CEA'!AB210*'Unit cost and utilities'!$H$5+('Surv-rate CEA'!AA209-'Surv-rate CEA'!AA210)*'Unit cost and utilities'!$G$14</f>
        <v>5.8433701941796853E-2</v>
      </c>
      <c r="AJ212" s="12">
        <f t="shared" si="102"/>
        <v>4.1163842738439503E-2</v>
      </c>
      <c r="AK212" s="12">
        <f>AI212-'Surv-rate CEA'!AB210*'Unit cost and utilities'!$H$5-('Surv-rate CEA'!AA209-'Surv-rate CEA'!AA210)*'Unit cost and utilities'!$G$14</f>
        <v>2.662334014705281E-8</v>
      </c>
      <c r="AL212" s="12">
        <f t="shared" si="103"/>
        <v>1.8754912842538365E-8</v>
      </c>
      <c r="AM212" s="12">
        <f>'Surv-rate CEA'!AF210*'Unit cost and utilities'!$H$9+'Surv-rate CEA'!AE210*'Unit cost and utilities'!$H$9+('Surv-rate CEA'!AD209-'Surv-rate CEA'!AD210)*'Unit cost and utilities'!G219</f>
        <v>8.9343613393741474</v>
      </c>
      <c r="AN212" s="12">
        <f t="shared" si="104"/>
        <v>6.2938446978545484</v>
      </c>
      <c r="AO212" s="12">
        <f>AM212-'Surv-rate CEA'!AE210*'Unit cost and utilities'!$H$9-('Surv-rate CEA'!AD209-'Surv-rate CEA'!AD210)*'Unit cost and utilities'!G219</f>
        <v>8.9343613393741474</v>
      </c>
      <c r="AP212" s="12">
        <f t="shared" si="105"/>
        <v>6.2938446978545484</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8.2124218646935088E-3</v>
      </c>
      <c r="AV212" s="12">
        <f t="shared" si="108"/>
        <v>5.7852716994840877E-3</v>
      </c>
      <c r="AW212" s="12">
        <f>AU212-'Surv-rate CEA'!AK210*'Unit cost and utilities'!$H$8-('Surv-rate CEA'!AJ209-'Surv-rate CEA'!AJ210)*'Unit cost and utilities'!$G$14</f>
        <v>8.2124218646935088E-3</v>
      </c>
      <c r="AX212" s="12">
        <f t="shared" si="109"/>
        <v>5.7852716994840877E-3</v>
      </c>
      <c r="AY212" s="12">
        <f>'Surv-rate CEA'!AO210*'Unit cost and utilities'!$H$5+'Surv-rate CEA'!AN210*'Unit cost and utilities'!$H$5+('Surv-rate CEA'!AM209-'Surv-rate CEA'!AM210)*'Unit cost and utilities'!$G$14</f>
        <v>5.8433701941796853E-2</v>
      </c>
      <c r="AZ212" s="12">
        <f t="shared" si="110"/>
        <v>4.1163842738439503E-2</v>
      </c>
      <c r="BA212" s="12">
        <f>AY212-'Surv-rate CEA'!AN210*'Unit cost and utilities'!$H$5-('Surv-rate CEA'!AM209-'Surv-rate CEA'!AM210)*'Unit cost and utilities'!$G$14</f>
        <v>2.662334014705281E-8</v>
      </c>
      <c r="BB212" s="12">
        <f t="shared" si="111"/>
        <v>1.8754912842538365E-8</v>
      </c>
    </row>
    <row r="213" spans="1:54">
      <c r="A213" s="12">
        <v>208</v>
      </c>
      <c r="B213" s="12">
        <f t="shared" si="112"/>
        <v>11.90958904109589</v>
      </c>
      <c r="C213" s="12">
        <f>'Surv-rate CEA'!D211*'Unit cost and utilities'!$H$7+'Surv-rate CEA'!E211*'Unit cost and utilities'!$H$7+'Unit cost and utilities'!$G$14*('Surv-rate CEA'!C210-'Surv-rate CEA'!C211)</f>
        <v>97.256941882134484</v>
      </c>
      <c r="D213" s="12">
        <f t="shared" si="86"/>
        <v>68.396604017473393</v>
      </c>
      <c r="E213" s="12">
        <f>C213-'Surv-rate CEA'!E211*'Unit cost and utilities'!$H$7-'Unit cost and utilities'!$G$14*('Surv-rate CEA'!C210-'Surv-rate CEA'!C211)</f>
        <v>97.256941795256751</v>
      </c>
      <c r="F213" s="12">
        <f t="shared" si="87"/>
        <v>68.396603956376026</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13.506138395084694</v>
      </c>
      <c r="L213" s="12">
        <f t="shared" si="90"/>
        <v>9.4982834308457011</v>
      </c>
      <c r="M213" s="12">
        <f>K213-'Surv-rate CEA'!J211*'Unit cost and utilities'!$H$10-('Surv-rate CEA'!I210-'Surv-rate CEA'!I211)*'Unit cost and utilities'!$G$14</f>
        <v>13.399101527095404</v>
      </c>
      <c r="N213" s="12">
        <f t="shared" si="91"/>
        <v>9.42300902746166</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13.506138395084694</v>
      </c>
      <c r="T213" s="12">
        <f t="shared" si="94"/>
        <v>9.4982834308457011</v>
      </c>
      <c r="U213" s="12">
        <f>S213-'Surv-rate CEA'!P211*'Unit cost and utilities'!$H$11-('Surv-rate CEA'!O210-'Surv-rate CEA'!O211)*'Unit cost and utilities'!$G$14</f>
        <v>13.399101527095404</v>
      </c>
      <c r="V213" s="12">
        <f t="shared" si="95"/>
        <v>9.42300902746166</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0.1049334179480218</v>
      </c>
      <c r="AB213" s="12">
        <f t="shared" si="98"/>
        <v>7.3795137876006667E-2</v>
      </c>
      <c r="AC213" s="12">
        <f>AA213-'Surv-rate CEA'!V211*'Unit cost and utilities'!$H$6-('Surv-rate CEA'!U210-'Surv-rate CEA'!U211)*'Unit cost and utilities'!$G$14</f>
        <v>0.10492718562312013</v>
      </c>
      <c r="AD213" s="12">
        <f t="shared" si="99"/>
        <v>7.3790754951249232E-2</v>
      </c>
      <c r="AE213" s="12">
        <f>'Surv-rate CEA'!Z211*'Unit cost and utilities'!$H$12+'Surv-rate CEA'!Y211*'Unit cost and utilities'!$H$12+('Surv-rate CEA'!X210-'Surv-rate CEA'!X211)*'Unit cost and utilities'!$G$14</f>
        <v>13.506138395084694</v>
      </c>
      <c r="AF213" s="12">
        <f t="shared" si="100"/>
        <v>9.4982834308457011</v>
      </c>
      <c r="AG213" s="12">
        <f>AE213-'Surv-rate CEA'!Y211*'Unit cost and utilities'!$H$12-('Surv-rate CEA'!X210-'Surv-rate CEA'!X211)*'Unit cost and utilities'!$G$14</f>
        <v>13.399101527095404</v>
      </c>
      <c r="AH213" s="12">
        <f t="shared" si="101"/>
        <v>9.42300902746166</v>
      </c>
      <c r="AI213" s="12">
        <f>'Surv-rate CEA'!AC211*'Unit cost and utilities'!$H$5+'Surv-rate CEA'!AB211*'Unit cost and utilities'!$H$5+('Surv-rate CEA'!AA210-'Surv-rate CEA'!AA211)*'Unit cost and utilities'!$G$14</f>
        <v>5.5285138918639204E-2</v>
      </c>
      <c r="AJ213" s="12">
        <f t="shared" si="102"/>
        <v>3.8879648912380389E-2</v>
      </c>
      <c r="AK213" s="12">
        <f>AI213-'Surv-rate CEA'!AB211*'Unit cost and utilities'!$H$5-('Surv-rate CEA'!AA210-'Surv-rate CEA'!AA211)*'Unit cost and utilities'!$G$14</f>
        <v>2.4298613704454297E-8</v>
      </c>
      <c r="AL213" s="12">
        <f t="shared" si="103"/>
        <v>1.7088164891419452E-8</v>
      </c>
      <c r="AM213" s="12">
        <f>'Surv-rate CEA'!AF211*'Unit cost and utilities'!$H$9+'Surv-rate CEA'!AE211*'Unit cost and utilities'!$H$9+('Surv-rate CEA'!AD210-'Surv-rate CEA'!AD211)*'Unit cost and utilities'!G220</f>
        <v>8.8163320621468309</v>
      </c>
      <c r="AN213" s="12">
        <f t="shared" si="104"/>
        <v>6.2001453189017059</v>
      </c>
      <c r="AO213" s="12">
        <f>AM213-'Surv-rate CEA'!AE211*'Unit cost and utilities'!$H$9-('Surv-rate CEA'!AD210-'Surv-rate CEA'!AD211)*'Unit cost and utilities'!G220</f>
        <v>8.8163320621468309</v>
      </c>
      <c r="AP213" s="12">
        <f t="shared" si="105"/>
        <v>6.2001453189017059</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7.8858115228662498E-3</v>
      </c>
      <c r="AV213" s="12">
        <f t="shared" si="108"/>
        <v>5.5457504384577956E-3</v>
      </c>
      <c r="AW213" s="12">
        <f>AU213-'Surv-rate CEA'!AK211*'Unit cost and utilities'!$H$8-('Surv-rate CEA'!AJ210-'Surv-rate CEA'!AJ211)*'Unit cost and utilities'!$G$14</f>
        <v>7.8858115228662498E-3</v>
      </c>
      <c r="AX213" s="12">
        <f t="shared" si="109"/>
        <v>5.5457504384577956E-3</v>
      </c>
      <c r="AY213" s="12">
        <f>'Surv-rate CEA'!AO211*'Unit cost and utilities'!$H$5+'Surv-rate CEA'!AN211*'Unit cost and utilities'!$H$5+('Surv-rate CEA'!AM210-'Surv-rate CEA'!AM211)*'Unit cost and utilities'!$G$14</f>
        <v>5.5285138918639204E-2</v>
      </c>
      <c r="AZ213" s="12">
        <f t="shared" si="110"/>
        <v>3.8879648912380389E-2</v>
      </c>
      <c r="BA213" s="12">
        <f>AY213-'Surv-rate CEA'!AN211*'Unit cost and utilities'!$H$5-('Surv-rate CEA'!AM210-'Surv-rate CEA'!AM211)*'Unit cost and utilities'!$G$14</f>
        <v>2.4298613704454297E-8</v>
      </c>
      <c r="BB213" s="12">
        <f t="shared" si="111"/>
        <v>1.7088164891419452E-8</v>
      </c>
    </row>
    <row r="214" spans="1:54">
      <c r="A214" s="12">
        <v>209</v>
      </c>
      <c r="B214" s="12">
        <f t="shared" si="112"/>
        <v>11.967123287671233</v>
      </c>
      <c r="C214" s="12">
        <f>'Surv-rate CEA'!D212*'Unit cost and utilities'!$H$7+'Surv-rate CEA'!E212*'Unit cost and utilities'!$H$7+'Unit cost and utilities'!$G$14*('Surv-rate CEA'!C211-'Surv-rate CEA'!C212)</f>
        <v>96.802815901728238</v>
      </c>
      <c r="D214" s="12">
        <f t="shared" si="86"/>
        <v>67.961560127316517</v>
      </c>
      <c r="E214" s="12">
        <f>C214-'Surv-rate CEA'!E212*'Unit cost and utilities'!$H$7-'Unit cost and utilities'!$G$14*('Surv-rate CEA'!C211-'Surv-rate CEA'!C212)</f>
        <v>96.802815829345974</v>
      </c>
      <c r="F214" s="12">
        <f t="shared" si="87"/>
        <v>67.961560076499694</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13.357683046666029</v>
      </c>
      <c r="L214" s="12">
        <f t="shared" si="90"/>
        <v>9.3779191346997006</v>
      </c>
      <c r="M214" s="12">
        <f>K214-'Surv-rate CEA'!J212*'Unit cost and utilities'!$H$10-('Surv-rate CEA'!I211-'Surv-rate CEA'!I212)*'Unit cost and utilities'!$G$14</f>
        <v>13.254740432774073</v>
      </c>
      <c r="N214" s="12">
        <f t="shared" si="91"/>
        <v>9.3056470568834566</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13.357683046666029</v>
      </c>
      <c r="T214" s="12">
        <f t="shared" si="94"/>
        <v>9.3779191346997006</v>
      </c>
      <c r="U214" s="12">
        <f>S214-'Surv-rate CEA'!P212*'Unit cost and utilities'!$H$11-('Surv-rate CEA'!O211-'Surv-rate CEA'!O212)*'Unit cost and utilities'!$G$14</f>
        <v>13.254740432774073</v>
      </c>
      <c r="V214" s="12">
        <f t="shared" si="95"/>
        <v>9.3056470568834566</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0.10165990161324658</v>
      </c>
      <c r="AB214" s="12">
        <f t="shared" si="98"/>
        <v>7.1371534512379722E-2</v>
      </c>
      <c r="AC214" s="12">
        <f>AA214-'Surv-rate CEA'!V212*'Unit cost and utilities'!$H$6-('Surv-rate CEA'!U211-'Surv-rate CEA'!U212)*'Unit cost and utilities'!$G$14</f>
        <v>0.10165446673984098</v>
      </c>
      <c r="AD214" s="12">
        <f t="shared" si="99"/>
        <v>7.1367718895320467E-2</v>
      </c>
      <c r="AE214" s="12">
        <f>'Surv-rate CEA'!Z212*'Unit cost and utilities'!$H$12+'Surv-rate CEA'!Y212*'Unit cost and utilities'!$H$12+('Surv-rate CEA'!X211-'Surv-rate CEA'!X212)*'Unit cost and utilities'!$G$14</f>
        <v>13.357683046666029</v>
      </c>
      <c r="AF214" s="12">
        <f t="shared" si="100"/>
        <v>9.3779191346997006</v>
      </c>
      <c r="AG214" s="12">
        <f>AE214-'Surv-rate CEA'!Y212*'Unit cost and utilities'!$H$12-('Surv-rate CEA'!X211-'Surv-rate CEA'!X212)*'Unit cost and utilities'!$G$14</f>
        <v>13.254740432774073</v>
      </c>
      <c r="AH214" s="12">
        <f t="shared" si="101"/>
        <v>9.3056470568834566</v>
      </c>
      <c r="AI214" s="12">
        <f>'Surv-rate CEA'!AC212*'Unit cost and utilities'!$H$5+'Surv-rate CEA'!AB212*'Unit cost and utilities'!$H$5+('Surv-rate CEA'!AA211-'Surv-rate CEA'!AA212)*'Unit cost and utilities'!$G$14</f>
        <v>5.2307017623434864E-2</v>
      </c>
      <c r="AJ214" s="12">
        <f t="shared" si="102"/>
        <v>3.6722759458820739E-2</v>
      </c>
      <c r="AK214" s="12">
        <f>AI214-'Surv-rate CEA'!AB212*'Unit cost and utilities'!$H$5-('Surv-rate CEA'!AA211-'Surv-rate CEA'!AA212)*'Unit cost and utilities'!$G$14</f>
        <v>2.2182299558824725E-8</v>
      </c>
      <c r="AL214" s="12">
        <f t="shared" si="103"/>
        <v>1.5573345374163838E-8</v>
      </c>
      <c r="AM214" s="12">
        <f>'Surv-rate CEA'!AF212*'Unit cost and utilities'!$H$9+'Surv-rate CEA'!AE212*'Unit cost and utilities'!$H$9+('Surv-rate CEA'!AD211-'Surv-rate CEA'!AD212)*'Unit cost and utilities'!G221</f>
        <v>8.7002541582230943</v>
      </c>
      <c r="AN214" s="12">
        <f t="shared" si="104"/>
        <v>6.1081161801870483</v>
      </c>
      <c r="AO214" s="12">
        <f>AM214-'Surv-rate CEA'!AE212*'Unit cost and utilities'!$H$9-('Surv-rate CEA'!AD211-'Surv-rate CEA'!AD212)*'Unit cost and utilities'!G221</f>
        <v>8.7002541582230943</v>
      </c>
      <c r="AP214" s="12">
        <f t="shared" si="105"/>
        <v>6.1081161801870483</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7.5730727865330775E-3</v>
      </c>
      <c r="AV214" s="12">
        <f t="shared" si="108"/>
        <v>5.3167651863867274E-3</v>
      </c>
      <c r="AW214" s="12">
        <f>AU214-'Surv-rate CEA'!AK212*'Unit cost and utilities'!$H$8-('Surv-rate CEA'!AJ211-'Surv-rate CEA'!AJ212)*'Unit cost and utilities'!$G$14</f>
        <v>7.5730727865330775E-3</v>
      </c>
      <c r="AX214" s="12">
        <f t="shared" si="109"/>
        <v>5.3167651863867274E-3</v>
      </c>
      <c r="AY214" s="12">
        <f>'Surv-rate CEA'!AO212*'Unit cost and utilities'!$H$5+'Surv-rate CEA'!AN212*'Unit cost and utilities'!$H$5+('Surv-rate CEA'!AM211-'Surv-rate CEA'!AM212)*'Unit cost and utilities'!$G$14</f>
        <v>5.2307017623434864E-2</v>
      </c>
      <c r="AZ214" s="12">
        <f t="shared" si="110"/>
        <v>3.6722759458820739E-2</v>
      </c>
      <c r="BA214" s="12">
        <f>AY214-'Surv-rate CEA'!AN212*'Unit cost and utilities'!$H$5-('Surv-rate CEA'!AM211-'Surv-rate CEA'!AM212)*'Unit cost and utilities'!$G$14</f>
        <v>2.2182299558824725E-8</v>
      </c>
      <c r="BB214" s="12">
        <f t="shared" si="111"/>
        <v>1.5573345374163838E-8</v>
      </c>
    </row>
    <row r="215" spans="1:54">
      <c r="A215" s="12">
        <v>210</v>
      </c>
      <c r="B215" s="12">
        <f t="shared" si="112"/>
        <v>12.024657534246575</v>
      </c>
      <c r="C215" s="12">
        <f>'Surv-rate CEA'!D213*'Unit cost and utilities'!$H$7+'Surv-rate CEA'!E213*'Unit cost and utilities'!$H$7+'Unit cost and utilities'!$G$14*('Surv-rate CEA'!C212-'Surv-rate CEA'!C213)</f>
        <v>96.352496591566592</v>
      </c>
      <c r="D215" s="12">
        <f t="shared" si="86"/>
        <v>67.530465185604612</v>
      </c>
      <c r="E215" s="12">
        <f>C215-'Surv-rate CEA'!E213*'Unit cost and utilities'!$H$7-'Unit cost and utilities'!$G$14*('Surv-rate CEA'!C212-'Surv-rate CEA'!C213)</f>
        <v>96.352496531295685</v>
      </c>
      <c r="F215" s="12">
        <f t="shared" si="87"/>
        <v>67.530465143362605</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13.211444533816847</v>
      </c>
      <c r="L215" s="12">
        <f t="shared" si="90"/>
        <v>9.2594901710160151</v>
      </c>
      <c r="M215" s="12">
        <f>K215-'Surv-rate CEA'!J213*'Unit cost and utilities'!$H$10-('Surv-rate CEA'!I212-'Surv-rate CEA'!I213)*'Unit cost and utilities'!$G$14</f>
        <v>13.112437795717987</v>
      </c>
      <c r="N215" s="12">
        <f t="shared" si="91"/>
        <v>9.1900994305906085</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13.211444533816847</v>
      </c>
      <c r="T215" s="12">
        <f t="shared" si="94"/>
        <v>9.2594901710160151</v>
      </c>
      <c r="U215" s="12">
        <f>S215-'Surv-rate CEA'!P213*'Unit cost and utilities'!$H$11-('Surv-rate CEA'!O212-'Surv-rate CEA'!O213)*'Unit cost and utilities'!$G$14</f>
        <v>13.112437795717987</v>
      </c>
      <c r="V215" s="12">
        <f t="shared" si="95"/>
        <v>9.1900994305906085</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9.849741030655805E-2</v>
      </c>
      <c r="AB215" s="12">
        <f t="shared" si="98"/>
        <v>6.9033768432331638E-2</v>
      </c>
      <c r="AC215" s="12">
        <f>AA215-'Surv-rate CEA'!V213*'Unit cost and utilities'!$H$6-('Surv-rate CEA'!U212-'Surv-rate CEA'!U213)*'Unit cost and utilities'!$G$14</f>
        <v>9.8492672494887579E-2</v>
      </c>
      <c r="AD215" s="12">
        <f t="shared" si="99"/>
        <v>6.9030447847630808E-2</v>
      </c>
      <c r="AE215" s="12">
        <f>'Surv-rate CEA'!Z213*'Unit cost and utilities'!$H$12+'Surv-rate CEA'!Y213*'Unit cost and utilities'!$H$12+('Surv-rate CEA'!X212-'Surv-rate CEA'!X213)*'Unit cost and utilities'!$G$14</f>
        <v>13.211444533816847</v>
      </c>
      <c r="AF215" s="12">
        <f t="shared" si="100"/>
        <v>9.2594901710160151</v>
      </c>
      <c r="AG215" s="12">
        <f>AE215-'Surv-rate CEA'!Y213*'Unit cost and utilities'!$H$12-('Surv-rate CEA'!X212-'Surv-rate CEA'!X213)*'Unit cost and utilities'!$G$14</f>
        <v>13.112437795717987</v>
      </c>
      <c r="AH215" s="12">
        <f t="shared" si="101"/>
        <v>9.1900994305906085</v>
      </c>
      <c r="AI215" s="12">
        <f>'Surv-rate CEA'!AC213*'Unit cost and utilities'!$H$5+'Surv-rate CEA'!AB213*'Unit cost and utilities'!$H$5+('Surv-rate CEA'!AA212-'Surv-rate CEA'!AA213)*'Unit cost and utilities'!$G$14</f>
        <v>4.9490068725641399E-2</v>
      </c>
      <c r="AJ215" s="12">
        <f t="shared" si="102"/>
        <v>3.4686048429829974E-2</v>
      </c>
      <c r="AK215" s="12">
        <f>AI215-'Surv-rate CEA'!AB213*'Unit cost and utilities'!$H$5-('Surv-rate CEA'!AA212-'Surv-rate CEA'!AA213)*'Unit cost and utilities'!$G$14</f>
        <v>2.0255227716446667E-8</v>
      </c>
      <c r="AL215" s="12">
        <f t="shared" si="103"/>
        <v>1.4196258514506597E-8</v>
      </c>
      <c r="AM215" s="12">
        <f>'Surv-rate CEA'!AF213*'Unit cost and utilities'!$H$9+'Surv-rate CEA'!AE213*'Unit cost and utilities'!$H$9+('Surv-rate CEA'!AD212-'Surv-rate CEA'!AD213)*'Unit cost and utilities'!G222</f>
        <v>8.5860886132837795</v>
      </c>
      <c r="AN215" s="12">
        <f t="shared" si="104"/>
        <v>6.0177222043110641</v>
      </c>
      <c r="AO215" s="12">
        <f>AM215-'Surv-rate CEA'!AE213*'Unit cost and utilities'!$H$9-('Surv-rate CEA'!AD212-'Surv-rate CEA'!AD213)*'Unit cost and utilities'!G222</f>
        <v>8.5860886132837795</v>
      </c>
      <c r="AP215" s="12">
        <f t="shared" si="105"/>
        <v>6.0177222043110641</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7.27357874351422E-3</v>
      </c>
      <c r="AV215" s="12">
        <f t="shared" si="108"/>
        <v>5.0978248980487004E-3</v>
      </c>
      <c r="AW215" s="12">
        <f>AU215-'Surv-rate CEA'!AK213*'Unit cost and utilities'!$H$8-('Surv-rate CEA'!AJ212-'Surv-rate CEA'!AJ213)*'Unit cost and utilities'!$G$14</f>
        <v>7.27357874351422E-3</v>
      </c>
      <c r="AX215" s="12">
        <f t="shared" si="109"/>
        <v>5.0978248980487004E-3</v>
      </c>
      <c r="AY215" s="12">
        <f>'Surv-rate CEA'!AO213*'Unit cost and utilities'!$H$5+'Surv-rate CEA'!AN213*'Unit cost and utilities'!$H$5+('Surv-rate CEA'!AM212-'Surv-rate CEA'!AM213)*'Unit cost and utilities'!$G$14</f>
        <v>4.9490068725641399E-2</v>
      </c>
      <c r="AZ215" s="12">
        <f t="shared" si="110"/>
        <v>3.4686048429829974E-2</v>
      </c>
      <c r="BA215" s="12">
        <f>AY215-'Surv-rate CEA'!AN213*'Unit cost and utilities'!$H$5-('Surv-rate CEA'!AM212-'Surv-rate CEA'!AM213)*'Unit cost and utilities'!$G$14</f>
        <v>2.0255227716446667E-8</v>
      </c>
      <c r="BB215" s="12">
        <f t="shared" si="111"/>
        <v>1.4196258514506597E-8</v>
      </c>
    </row>
    <row r="216" spans="1:54">
      <c r="A216" s="12">
        <v>211</v>
      </c>
      <c r="B216" s="12">
        <f t="shared" si="112"/>
        <v>12.082191780821917</v>
      </c>
      <c r="C216" s="12">
        <f>'Surv-rate CEA'!D214*'Unit cost and utilities'!$H$7+'Surv-rate CEA'!E214*'Unit cost and utilities'!$H$7+'Unit cost and utilities'!$G$14*('Surv-rate CEA'!C213-'Surv-rate CEA'!C214)</f>
        <v>95.905936303033926</v>
      </c>
      <c r="D216" s="12">
        <f t="shared" si="86"/>
        <v>67.103269156230212</v>
      </c>
      <c r="E216" s="12">
        <f>C216-'Surv-rate CEA'!E214*'Unit cost and utilities'!$H$7-'Unit cost and utilities'!$G$14*('Surv-rate CEA'!C213-'Surv-rate CEA'!C214)</f>
        <v>95.905936252876472</v>
      </c>
      <c r="F216" s="12">
        <f t="shared" si="87"/>
        <v>67.103269121136151</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13.067379757286274</v>
      </c>
      <c r="L216" s="12">
        <f t="shared" si="90"/>
        <v>9.1429575146342223</v>
      </c>
      <c r="M216" s="12">
        <f>K216-'Surv-rate CEA'!J214*'Unit cost and utilities'!$H$10-('Surv-rate CEA'!I213-'Surv-rate CEA'!I214)*'Unit cost and utilities'!$G$14</f>
        <v>12.972156714737414</v>
      </c>
      <c r="N216" s="12">
        <f t="shared" si="91"/>
        <v>9.0763320511817671</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13.067379757286274</v>
      </c>
      <c r="T216" s="12">
        <f t="shared" si="94"/>
        <v>9.1429575146342223</v>
      </c>
      <c r="U216" s="12">
        <f>S216-'Surv-rate CEA'!P214*'Unit cost and utilities'!$H$11-('Surv-rate CEA'!O213-'Surv-rate CEA'!O214)*'Unit cost and utilities'!$G$14</f>
        <v>12.972156714737414</v>
      </c>
      <c r="V216" s="12">
        <f t="shared" si="95"/>
        <v>9.0763320511817671</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9.5441868520245568E-2</v>
      </c>
      <c r="AB216" s="12">
        <f t="shared" si="98"/>
        <v>6.6778571160093794E-2</v>
      </c>
      <c r="AC216" s="12">
        <f>AA216-'Surv-rate CEA'!V214*'Unit cost and utilities'!$H$6-('Surv-rate CEA'!U213-'Surv-rate CEA'!U214)*'Unit cost and utilities'!$G$14</f>
        <v>9.5437739798913415E-2</v>
      </c>
      <c r="AD216" s="12">
        <f t="shared" si="99"/>
        <v>6.6775682384805191E-2</v>
      </c>
      <c r="AE216" s="12">
        <f>'Surv-rate CEA'!Z214*'Unit cost and utilities'!$H$12+'Surv-rate CEA'!Y214*'Unit cost and utilities'!$H$12+('Surv-rate CEA'!X213-'Surv-rate CEA'!X214)*'Unit cost and utilities'!$G$14</f>
        <v>13.067379757286274</v>
      </c>
      <c r="AF216" s="12">
        <f t="shared" si="100"/>
        <v>9.1429575146342223</v>
      </c>
      <c r="AG216" s="12">
        <f>AE216-'Surv-rate CEA'!Y214*'Unit cost and utilities'!$H$12-('Surv-rate CEA'!X213-'Surv-rate CEA'!X214)*'Unit cost and utilities'!$G$14</f>
        <v>12.972156714737414</v>
      </c>
      <c r="AH216" s="12">
        <f t="shared" si="101"/>
        <v>9.0763320511817671</v>
      </c>
      <c r="AI216" s="12">
        <f>'Surv-rate CEA'!AC214*'Unit cost and utilities'!$H$5+'Surv-rate CEA'!AB214*'Unit cost and utilities'!$H$5+('Surv-rate CEA'!AA213-'Surv-rate CEA'!AA214)*'Unit cost and utilities'!$G$14</f>
        <v>4.6825529314019197E-2</v>
      </c>
      <c r="AJ216" s="12">
        <f t="shared" si="102"/>
        <v>3.2762790480594869E-2</v>
      </c>
      <c r="AK216" s="12">
        <f>AI216-'Surv-rate CEA'!AB214*'Unit cost and utilities'!$H$5-('Surv-rate CEA'!AA213-'Surv-rate CEA'!AA214)*'Unit cost and utilities'!$G$14</f>
        <v>1.850003612368506E-8</v>
      </c>
      <c r="AL216" s="12">
        <f t="shared" si="103"/>
        <v>1.2944067398342568E-8</v>
      </c>
      <c r="AM216" s="12">
        <f>'Surv-rate CEA'!AF214*'Unit cost and utilities'!$H$9+'Surv-rate CEA'!AE214*'Unit cost and utilities'!$H$9+('Surv-rate CEA'!AD213-'Surv-rate CEA'!AD214)*'Unit cost and utilities'!G223</f>
        <v>8.4737973318572202</v>
      </c>
      <c r="AN216" s="12">
        <f t="shared" si="104"/>
        <v>5.9289291680370422</v>
      </c>
      <c r="AO216" s="12">
        <f>AM216-'Surv-rate CEA'!AE214*'Unit cost and utilities'!$H$9-('Surv-rate CEA'!AD213-'Surv-rate CEA'!AD214)*'Unit cost and utilities'!G223</f>
        <v>8.4737973318572202</v>
      </c>
      <c r="AP216" s="12">
        <f t="shared" si="105"/>
        <v>5.9289291680370422</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6.9867325315585392E-3</v>
      </c>
      <c r="AV216" s="12">
        <f t="shared" si="108"/>
        <v>4.8884627131566948E-3</v>
      </c>
      <c r="AW216" s="12">
        <f>AU216-'Surv-rate CEA'!AK214*'Unit cost and utilities'!$H$8-('Surv-rate CEA'!AJ213-'Surv-rate CEA'!AJ214)*'Unit cost and utilities'!$G$14</f>
        <v>6.9867325315585392E-3</v>
      </c>
      <c r="AX216" s="12">
        <f t="shared" si="109"/>
        <v>4.8884627131566948E-3</v>
      </c>
      <c r="AY216" s="12">
        <f>'Surv-rate CEA'!AO214*'Unit cost and utilities'!$H$5+'Surv-rate CEA'!AN214*'Unit cost and utilities'!$H$5+('Surv-rate CEA'!AM213-'Surv-rate CEA'!AM214)*'Unit cost and utilities'!$G$14</f>
        <v>4.6825529314019197E-2</v>
      </c>
      <c r="AZ216" s="12">
        <f t="shared" si="110"/>
        <v>3.2762790480594869E-2</v>
      </c>
      <c r="BA216" s="12">
        <f>AY216-'Surv-rate CEA'!AN214*'Unit cost and utilities'!$H$5-('Surv-rate CEA'!AM213-'Surv-rate CEA'!AM214)*'Unit cost and utilities'!$G$14</f>
        <v>1.850003612368506E-8</v>
      </c>
      <c r="BB216" s="12">
        <f t="shared" si="111"/>
        <v>1.2944067398342568E-8</v>
      </c>
    </row>
    <row r="217" spans="1:54">
      <c r="A217" s="12">
        <v>212</v>
      </c>
      <c r="B217" s="12">
        <f t="shared" si="112"/>
        <v>12.139726027397261</v>
      </c>
      <c r="C217" s="12">
        <f>'Surv-rate CEA'!D215*'Unit cost and utilities'!$H$7+'Surv-rate CEA'!E215*'Unit cost and utilities'!$H$7+'Unit cost and utilities'!$G$14*('Surv-rate CEA'!C214-'Surv-rate CEA'!C215)</f>
        <v>95.463088190372062</v>
      </c>
      <c r="D217" s="12">
        <f t="shared" si="86"/>
        <v>66.67992284351503</v>
      </c>
      <c r="E217" s="12">
        <f>C217-'Surv-rate CEA'!E215*'Unit cost and utilities'!$H$7-'Unit cost and utilities'!$G$14*('Surv-rate CEA'!C214-'Surv-rate CEA'!C215)</f>
        <v>95.463088148654776</v>
      </c>
      <c r="F217" s="12">
        <f t="shared" si="87"/>
        <v>66.679922814375971</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12.925446664568749</v>
      </c>
      <c r="L217" s="12">
        <f t="shared" si="90"/>
        <v>9.028283105535829</v>
      </c>
      <c r="M217" s="12">
        <f>K217-'Surv-rate CEA'!J215*'Unit cost and utilities'!$H$10-('Surv-rate CEA'!I214-'Surv-rate CEA'!I215)*'Unit cost and utilities'!$G$14</f>
        <v>12.833861089912752</v>
      </c>
      <c r="N217" s="12">
        <f t="shared" si="91"/>
        <v>8.964311583480491</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12.925446664568749</v>
      </c>
      <c r="T217" s="12">
        <f t="shared" si="94"/>
        <v>9.028283105535829</v>
      </c>
      <c r="U217" s="12">
        <f>S217-'Surv-rate CEA'!P215*'Unit cost and utilities'!$H$11-('Surv-rate CEA'!O214-'Surv-rate CEA'!O215)*'Unit cost and utilities'!$G$14</f>
        <v>12.833861089912752</v>
      </c>
      <c r="V217" s="12">
        <f t="shared" si="95"/>
        <v>8.964311583480491</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9.2489362300274727E-2</v>
      </c>
      <c r="AB217" s="12">
        <f t="shared" si="98"/>
        <v>6.4602807838456441E-2</v>
      </c>
      <c r="AC217" s="12">
        <f>AA217-'Surv-rate CEA'!V215*'Unit cost and utilities'!$H$6-('Surv-rate CEA'!U214-'Surv-rate CEA'!U215)*'Unit cost and utilities'!$G$14</f>
        <v>9.2485765608964737E-2</v>
      </c>
      <c r="AD217" s="12">
        <f t="shared" si="99"/>
        <v>6.4600295588920123E-2</v>
      </c>
      <c r="AE217" s="12">
        <f>'Surv-rate CEA'!Z215*'Unit cost and utilities'!$H$12+'Surv-rate CEA'!Y215*'Unit cost and utilities'!$H$12+('Surv-rate CEA'!X214-'Surv-rate CEA'!X215)*'Unit cost and utilities'!$G$14</f>
        <v>12.925446664568749</v>
      </c>
      <c r="AF217" s="12">
        <f t="shared" si="100"/>
        <v>9.028283105535829</v>
      </c>
      <c r="AG217" s="12">
        <f>AE217-'Surv-rate CEA'!Y215*'Unit cost and utilities'!$H$12-('Surv-rate CEA'!X214-'Surv-rate CEA'!X215)*'Unit cost and utilities'!$G$14</f>
        <v>12.833861089912752</v>
      </c>
      <c r="AH217" s="12">
        <f t="shared" si="101"/>
        <v>8.964311583480491</v>
      </c>
      <c r="AI217" s="12">
        <f>'Surv-rate CEA'!AC215*'Unit cost and utilities'!$H$5+'Surv-rate CEA'!AB215*'Unit cost and utilities'!$H$5+('Surv-rate CEA'!AA214-'Surv-rate CEA'!AA215)*'Unit cost and utilities'!$G$14</f>
        <v>4.4305115104416225E-2</v>
      </c>
      <c r="AJ217" s="12">
        <f t="shared" si="102"/>
        <v>3.0946638252935532E-2</v>
      </c>
      <c r="AK217" s="12">
        <f>AI217-'Surv-rate CEA'!AB215*'Unit cost and utilities'!$H$5-('Surv-rate CEA'!AA214-'Surv-rate CEA'!AA215)*'Unit cost and utilities'!$G$14</f>
        <v>1.6900995924822027E-8</v>
      </c>
      <c r="AL217" s="12">
        <f t="shared" si="103"/>
        <v>1.1805160775841673E-8</v>
      </c>
      <c r="AM217" s="12">
        <f>'Surv-rate CEA'!AF215*'Unit cost and utilities'!$H$9+'Surv-rate CEA'!AE215*'Unit cost and utilities'!$H$9+('Surv-rate CEA'!AD214-'Surv-rate CEA'!AD215)*'Unit cost and utilities'!G224</f>
        <v>8.3633431123456958</v>
      </c>
      <c r="AN217" s="12">
        <f t="shared" si="104"/>
        <v>5.8417036785250094</v>
      </c>
      <c r="AO217" s="12">
        <f>AM217-'Surv-rate CEA'!AE215*'Unit cost and utilities'!$H$9-('Surv-rate CEA'!AD214-'Surv-rate CEA'!AD215)*'Unit cost and utilities'!G224</f>
        <v>8.3633431123456958</v>
      </c>
      <c r="AP217" s="12">
        <f t="shared" si="105"/>
        <v>5.8417036785250094</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6.7119658152583568E-3</v>
      </c>
      <c r="AV217" s="12">
        <f t="shared" si="108"/>
        <v>4.6882347006963442E-3</v>
      </c>
      <c r="AW217" s="12">
        <f>AU217-'Surv-rate CEA'!AK215*'Unit cost and utilities'!$H$8-('Surv-rate CEA'!AJ214-'Surv-rate CEA'!AJ215)*'Unit cost and utilities'!$G$14</f>
        <v>6.7119658152583568E-3</v>
      </c>
      <c r="AX217" s="12">
        <f t="shared" si="109"/>
        <v>4.6882347006963442E-3</v>
      </c>
      <c r="AY217" s="12">
        <f>'Surv-rate CEA'!AO215*'Unit cost and utilities'!$H$5+'Surv-rate CEA'!AN215*'Unit cost and utilities'!$H$5+('Surv-rate CEA'!AM214-'Surv-rate CEA'!AM215)*'Unit cost and utilities'!$G$14</f>
        <v>4.4305115104416225E-2</v>
      </c>
      <c r="AZ217" s="12">
        <f t="shared" si="110"/>
        <v>3.0946638252935532E-2</v>
      </c>
      <c r="BA217" s="12">
        <f>AY217-'Surv-rate CEA'!AN215*'Unit cost and utilities'!$H$5-('Surv-rate CEA'!AM214-'Surv-rate CEA'!AM215)*'Unit cost and utilities'!$G$14</f>
        <v>1.6900995924822027E-8</v>
      </c>
      <c r="BB217" s="12">
        <f t="shared" si="111"/>
        <v>1.1805160775841673E-8</v>
      </c>
    </row>
    <row r="218" spans="1:54">
      <c r="A218" s="12">
        <v>213</v>
      </c>
      <c r="B218" s="12">
        <f t="shared" si="112"/>
        <v>12.197260273972603</v>
      </c>
      <c r="C218" s="12">
        <f>'Surv-rate CEA'!D216*'Unit cost and utilities'!$H$7+'Surv-rate CEA'!E216*'Unit cost and utilities'!$H$7+'Unit cost and utilities'!$G$14*('Surv-rate CEA'!C215-'Surv-rate CEA'!C216)</f>
        <v>95.023906193597071</v>
      </c>
      <c r="D218" s="12">
        <f t="shared" si="86"/>
        <v>66.260377874425728</v>
      </c>
      <c r="E218" s="12">
        <f>C218-'Surv-rate CEA'!E216*'Unit cost and utilities'!$H$7-'Unit cost and utilities'!$G$14*('Surv-rate CEA'!C215-'Surv-rate CEA'!C216)</f>
        <v>95.023906158919402</v>
      </c>
      <c r="F218" s="12">
        <f t="shared" si="87"/>
        <v>66.260377850244907</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12.785604219565709</v>
      </c>
      <c r="L218" s="12">
        <f t="shared" si="90"/>
        <v>8.9154298205261604</v>
      </c>
      <c r="M218" s="12">
        <f>K218-'Surv-rate CEA'!J216*'Unit cost and utilities'!$H$10-('Surv-rate CEA'!I215-'Surv-rate CEA'!I216)*'Unit cost and utilities'!$G$14</f>
        <v>12.697515602098392</v>
      </c>
      <c r="N218" s="12">
        <f t="shared" si="91"/>
        <v>8.8540054346676325</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12.785604219565709</v>
      </c>
      <c r="T218" s="12">
        <f t="shared" si="94"/>
        <v>8.9154298205261604</v>
      </c>
      <c r="U218" s="12">
        <f>S218-'Surv-rate CEA'!P216*'Unit cost and utilities'!$H$11-('Surv-rate CEA'!O215-'Surv-rate CEA'!O216)*'Unit cost and utilities'!$G$14</f>
        <v>12.697515602098392</v>
      </c>
      <c r="V218" s="12">
        <f t="shared" si="95"/>
        <v>8.8540054346676325</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8.9636132317828618E-2</v>
      </c>
      <c r="AB218" s="12">
        <f t="shared" si="98"/>
        <v>6.2503471352575835E-2</v>
      </c>
      <c r="AC218" s="12">
        <f>AA218-'Surv-rate CEA'!V216*'Unit cost and utilities'!$H$6-('Surv-rate CEA'!U215-'Surv-rate CEA'!U216)*'Unit cost and utilities'!$G$14</f>
        <v>8.9633000179217298E-2</v>
      </c>
      <c r="AD218" s="12">
        <f t="shared" si="99"/>
        <v>6.2501287305463324E-2</v>
      </c>
      <c r="AE218" s="12">
        <f>'Surv-rate CEA'!Z216*'Unit cost and utilities'!$H$12+'Surv-rate CEA'!Y216*'Unit cost and utilities'!$H$12+('Surv-rate CEA'!X215-'Surv-rate CEA'!X216)*'Unit cost and utilities'!$G$14</f>
        <v>12.785604219565709</v>
      </c>
      <c r="AF218" s="12">
        <f t="shared" si="100"/>
        <v>8.9154298205261604</v>
      </c>
      <c r="AG218" s="12">
        <f>AE218-'Surv-rate CEA'!Y216*'Unit cost and utilities'!$H$12-('Surv-rate CEA'!X215-'Surv-rate CEA'!X216)*'Unit cost and utilities'!$G$14</f>
        <v>12.697515602098392</v>
      </c>
      <c r="AH218" s="12">
        <f t="shared" si="101"/>
        <v>8.8540054346676325</v>
      </c>
      <c r="AI218" s="12">
        <f>'Surv-rate CEA'!AC216*'Unit cost and utilities'!$H$5+'Surv-rate CEA'!AB216*'Unit cost and utilities'!$H$5+('Surv-rate CEA'!AA215-'Surv-rate CEA'!AA216)*'Unit cost and utilities'!$G$14</f>
        <v>4.1920994179442457E-2</v>
      </c>
      <c r="AJ218" s="12">
        <f t="shared" si="102"/>
        <v>2.923160104092444E-2</v>
      </c>
      <c r="AK218" s="12">
        <f>AI218-'Surv-rate CEA'!AB216*'Unit cost and utilities'!$H$5-('Surv-rate CEA'!AA215-'Surv-rate CEA'!AA216)*'Unit cost and utilities'!$G$14</f>
        <v>1.5443854084473685E-8</v>
      </c>
      <c r="AL218" s="12">
        <f t="shared" si="103"/>
        <v>1.0769033272425848E-8</v>
      </c>
      <c r="AM218" s="12">
        <f>'Surv-rate CEA'!AF216*'Unit cost and utilities'!$H$9+'Surv-rate CEA'!AE216*'Unit cost and utilities'!$H$9+('Surv-rate CEA'!AD215-'Surv-rate CEA'!AD216)*'Unit cost and utilities'!G225</f>
        <v>8.254689622822756</v>
      </c>
      <c r="AN218" s="12">
        <f t="shared" si="104"/>
        <v>5.7560131503117677</v>
      </c>
      <c r="AO218" s="12">
        <f>AM218-'Surv-rate CEA'!AE216*'Unit cost and utilities'!$H$9-('Surv-rate CEA'!AD215-'Surv-rate CEA'!AD216)*'Unit cost and utilities'!G225</f>
        <v>8.254689622822756</v>
      </c>
      <c r="AP218" s="12">
        <f t="shared" si="105"/>
        <v>5.7560131503117677</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6.448737344367109E-3</v>
      </c>
      <c r="AV218" s="12">
        <f t="shared" si="108"/>
        <v>4.4967186718270005E-3</v>
      </c>
      <c r="AW218" s="12">
        <f>AU218-'Surv-rate CEA'!AK216*'Unit cost and utilities'!$H$8-('Surv-rate CEA'!AJ215-'Surv-rate CEA'!AJ216)*'Unit cost and utilities'!$G$14</f>
        <v>6.448737344367109E-3</v>
      </c>
      <c r="AX218" s="12">
        <f t="shared" si="109"/>
        <v>4.4967186718270005E-3</v>
      </c>
      <c r="AY218" s="12">
        <f>'Surv-rate CEA'!AO216*'Unit cost and utilities'!$H$5+'Surv-rate CEA'!AN216*'Unit cost and utilities'!$H$5+('Surv-rate CEA'!AM215-'Surv-rate CEA'!AM216)*'Unit cost and utilities'!$G$14</f>
        <v>4.1920994179442457E-2</v>
      </c>
      <c r="AZ218" s="12">
        <f t="shared" si="110"/>
        <v>2.923160104092444E-2</v>
      </c>
      <c r="BA218" s="12">
        <f>AY218-'Surv-rate CEA'!AN216*'Unit cost and utilities'!$H$5-('Surv-rate CEA'!AM215-'Surv-rate CEA'!AM216)*'Unit cost and utilities'!$G$14</f>
        <v>1.5443854084473685E-8</v>
      </c>
      <c r="BB218" s="12">
        <f t="shared" si="111"/>
        <v>1.0769033272425848E-8</v>
      </c>
    </row>
    <row r="219" spans="1:54">
      <c r="A219" s="12">
        <v>214</v>
      </c>
      <c r="B219" s="12">
        <f t="shared" si="112"/>
        <v>12.254794520547945</v>
      </c>
      <c r="C219" s="12">
        <f>'Surv-rate CEA'!D217*'Unit cost and utilities'!$H$7+'Surv-rate CEA'!E217*'Unit cost and utilities'!$H$7+'Unit cost and utilities'!$G$14*('Surv-rate CEA'!C216-'Surv-rate CEA'!C217)</f>
        <v>94.588345021853456</v>
      </c>
      <c r="D219" s="12">
        <f t="shared" si="86"/>
        <v>65.844586681243285</v>
      </c>
      <c r="E219" s="12">
        <f>C219-'Surv-rate CEA'!E217*'Unit cost and utilities'!$H$7-'Unit cost and utilities'!$G$14*('Surv-rate CEA'!C216-'Surv-rate CEA'!C217)</f>
        <v>94.588344993043847</v>
      </c>
      <c r="F219" s="12">
        <f t="shared" si="87"/>
        <v>65.844586661188416</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12.647812373251796</v>
      </c>
      <c r="L219" s="12">
        <f t="shared" si="90"/>
        <v>8.8043614458660162</v>
      </c>
      <c r="M219" s="12">
        <f>K219-'Surv-rate CEA'!J217*'Unit cost and utilities'!$H$10-('Surv-rate CEA'!I216-'Surv-rate CEA'!I217)*'Unit cost and utilities'!$G$14</f>
        <v>12.563085693031022</v>
      </c>
      <c r="N219" s="12">
        <f t="shared" si="91"/>
        <v>8.7453817350071166</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12.647812373251796</v>
      </c>
      <c r="T219" s="12">
        <f t="shared" si="94"/>
        <v>8.8043614458660162</v>
      </c>
      <c r="U219" s="12">
        <f>S219-'Surv-rate CEA'!P217*'Unit cost and utilities'!$H$11-('Surv-rate CEA'!O216-'Surv-rate CEA'!O217)*'Unit cost and utilities'!$G$14</f>
        <v>12.563085693031022</v>
      </c>
      <c r="V219" s="12">
        <f t="shared" si="95"/>
        <v>8.7453817350071166</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8.6878567265148268E-2</v>
      </c>
      <c r="AB219" s="12">
        <f t="shared" si="98"/>
        <v>6.0477676733963731E-2</v>
      </c>
      <c r="AC219" s="12">
        <f>AA219-'Surv-rate CEA'!V217*'Unit cost and utilities'!$H$6-('Surv-rate CEA'!U216-'Surv-rate CEA'!U217)*'Unit cost and utilities'!$G$14</f>
        <v>8.6875840615189062E-2</v>
      </c>
      <c r="AD219" s="12">
        <f t="shared" si="99"/>
        <v>6.047577866566E-2</v>
      </c>
      <c r="AE219" s="12">
        <f>'Surv-rate CEA'!Z217*'Unit cost and utilities'!$H$12+'Surv-rate CEA'!Y217*'Unit cost and utilities'!$H$12+('Surv-rate CEA'!X216-'Surv-rate CEA'!X217)*'Unit cost and utilities'!$G$14</f>
        <v>12.647812373251796</v>
      </c>
      <c r="AF219" s="12">
        <f t="shared" si="100"/>
        <v>8.8043614458660162</v>
      </c>
      <c r="AG219" s="12">
        <f>AE219-'Surv-rate CEA'!Y217*'Unit cost and utilities'!$H$12-('Surv-rate CEA'!X216-'Surv-rate CEA'!X217)*'Unit cost and utilities'!$G$14</f>
        <v>12.563085693031022</v>
      </c>
      <c r="AH219" s="12">
        <f t="shared" si="101"/>
        <v>8.7453817350071166</v>
      </c>
      <c r="AI219" s="12">
        <f>'Surv-rate CEA'!AC217*'Unit cost and utilities'!$H$5+'Surv-rate CEA'!AB217*'Unit cost and utilities'!$H$5+('Surv-rate CEA'!AA216-'Surv-rate CEA'!AA217)*'Unit cost and utilities'!$G$14</f>
        <v>3.9665762175225085E-2</v>
      </c>
      <c r="AJ219" s="12">
        <f t="shared" si="102"/>
        <v>2.761202466562631E-2</v>
      </c>
      <c r="AK219" s="12">
        <f>AI219-'Surv-rate CEA'!AB217*'Unit cost and utilities'!$H$5-('Surv-rate CEA'!AA216-'Surv-rate CEA'!AA217)*'Unit cost and utilities'!$G$14</f>
        <v>1.4115691486342452E-8</v>
      </c>
      <c r="AL219" s="12">
        <f t="shared" si="103"/>
        <v>9.8261775425231038E-9</v>
      </c>
      <c r="AM219" s="12">
        <f>'Surv-rate CEA'!AF217*'Unit cost and utilities'!$H$9+'Surv-rate CEA'!AE217*'Unit cost and utilities'!$H$9+('Surv-rate CEA'!AD216-'Surv-rate CEA'!AD217)*'Unit cost and utilities'!G226</f>
        <v>8.1478013775741918</v>
      </c>
      <c r="AN219" s="12">
        <f t="shared" si="104"/>
        <v>5.6718257830104584</v>
      </c>
      <c r="AO219" s="12">
        <f>AM219-'Surv-rate CEA'!AE217*'Unit cost and utilities'!$H$9-('Surv-rate CEA'!AD216-'Surv-rate CEA'!AD217)*'Unit cost and utilities'!G226</f>
        <v>8.1478013775741918</v>
      </c>
      <c r="AP219" s="12">
        <f t="shared" si="105"/>
        <v>5.6718257830104584</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6.196531588942903E-3</v>
      </c>
      <c r="AV219" s="12">
        <f t="shared" si="108"/>
        <v>4.3135130574168306E-3</v>
      </c>
      <c r="AW219" s="12">
        <f>AU219-'Surv-rate CEA'!AK217*'Unit cost and utilities'!$H$8-('Surv-rate CEA'!AJ216-'Surv-rate CEA'!AJ217)*'Unit cost and utilities'!$G$14</f>
        <v>6.196531588942903E-3</v>
      </c>
      <c r="AX219" s="12">
        <f t="shared" si="109"/>
        <v>4.3135130574168306E-3</v>
      </c>
      <c r="AY219" s="12">
        <f>'Surv-rate CEA'!AO217*'Unit cost and utilities'!$H$5+'Surv-rate CEA'!AN217*'Unit cost and utilities'!$H$5+('Surv-rate CEA'!AM216-'Surv-rate CEA'!AM217)*'Unit cost and utilities'!$G$14</f>
        <v>3.9665762175225085E-2</v>
      </c>
      <c r="AZ219" s="12">
        <f t="shared" si="110"/>
        <v>2.761202466562631E-2</v>
      </c>
      <c r="BA219" s="12">
        <f>AY219-'Surv-rate CEA'!AN217*'Unit cost and utilities'!$H$5-('Surv-rate CEA'!AM216-'Surv-rate CEA'!AM217)*'Unit cost and utilities'!$G$14</f>
        <v>1.4115691486342452E-8</v>
      </c>
      <c r="BB219" s="12">
        <f t="shared" si="111"/>
        <v>9.8261775425231038E-9</v>
      </c>
    </row>
    <row r="220" spans="1:54">
      <c r="A220" s="12">
        <v>215</v>
      </c>
      <c r="B220" s="12">
        <f t="shared" si="112"/>
        <v>12.312328767123288</v>
      </c>
      <c r="C220" s="12">
        <f>'Surv-rate CEA'!D218*'Unit cost and utilities'!$H$7+'Surv-rate CEA'!E218*'Unit cost and utilities'!$H$7+'Unit cost and utilities'!$G$14*('Surv-rate CEA'!C217-'Surv-rate CEA'!C218)</f>
        <v>94.156360137199385</v>
      </c>
      <c r="D220" s="12">
        <f t="shared" si="86"/>
        <v>65.432502484677656</v>
      </c>
      <c r="E220" s="12">
        <f>C220-'Surv-rate CEA'!E218*'Unit cost and utilities'!$H$7-'Unit cost and utilities'!$G$14*('Surv-rate CEA'!C217-'Surv-rate CEA'!C218)</f>
        <v>94.156360113278396</v>
      </c>
      <c r="F220" s="12">
        <f t="shared" si="87"/>
        <v>65.432502468054139</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12.51203203530808</v>
      </c>
      <c r="L220" s="12">
        <f t="shared" si="90"/>
        <v>8.6950426508172995</v>
      </c>
      <c r="M220" s="12">
        <f>K220-'Surv-rate CEA'!J218*'Unit cost and utilities'!$H$10-('Surv-rate CEA'!I217-'Surv-rate CEA'!I218)*'Unit cost and utilities'!$G$14</f>
        <v>12.430537546022613</v>
      </c>
      <c r="N220" s="12">
        <f t="shared" si="91"/>
        <v>8.6384093191455058</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12.51203203530808</v>
      </c>
      <c r="T220" s="12">
        <f t="shared" si="94"/>
        <v>8.6950426508172995</v>
      </c>
      <c r="U220" s="12">
        <f>S220-'Surv-rate CEA'!P218*'Unit cost and utilities'!$H$11-('Surv-rate CEA'!O217-'Surv-rate CEA'!O218)*'Unit cost and utilities'!$G$14</f>
        <v>12.430537546022613</v>
      </c>
      <c r="V220" s="12">
        <f t="shared" si="95"/>
        <v>8.6384093191455058</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8.4213197558824032E-2</v>
      </c>
      <c r="AB220" s="12">
        <f t="shared" si="98"/>
        <v>5.8522655829952766E-2</v>
      </c>
      <c r="AC220" s="12">
        <f>AA220-'Surv-rate CEA'!V218*'Unit cost and utilities'!$H$6-('Surv-rate CEA'!U217-'Surv-rate CEA'!U218)*'Unit cost and utilities'!$G$14</f>
        <v>8.4210824716939553E-2</v>
      </c>
      <c r="AD220" s="12">
        <f t="shared" si="99"/>
        <v>5.8521006860278543E-2</v>
      </c>
      <c r="AE220" s="12">
        <f>'Surv-rate CEA'!Z218*'Unit cost and utilities'!$H$12+'Surv-rate CEA'!Y218*'Unit cost and utilities'!$H$12+('Surv-rate CEA'!X217-'Surv-rate CEA'!X218)*'Unit cost and utilities'!$G$14</f>
        <v>12.51203203530808</v>
      </c>
      <c r="AF220" s="12">
        <f t="shared" si="100"/>
        <v>8.6950426508172995</v>
      </c>
      <c r="AG220" s="12">
        <f>AE220-'Surv-rate CEA'!Y218*'Unit cost and utilities'!$H$12-('Surv-rate CEA'!X217-'Surv-rate CEA'!X218)*'Unit cost and utilities'!$G$14</f>
        <v>12.430537546022613</v>
      </c>
      <c r="AH220" s="12">
        <f t="shared" si="101"/>
        <v>8.6384093191455058</v>
      </c>
      <c r="AI220" s="12">
        <f>'Surv-rate CEA'!AC218*'Unit cost and utilities'!$H$5+'Surv-rate CEA'!AB218*'Unit cost and utilities'!$H$5+('Surv-rate CEA'!AA217-'Surv-rate CEA'!AA218)*'Unit cost and utilities'!$G$14</f>
        <v>3.7532418835159197E-2</v>
      </c>
      <c r="AJ220" s="12">
        <f t="shared" si="102"/>
        <v>2.6082572490153652E-2</v>
      </c>
      <c r="AK220" s="12">
        <f>AI220-'Surv-rate CEA'!AB218*'Unit cost and utilities'!$H$5-('Surv-rate CEA'!AA217-'Surv-rate CEA'!AA218)*'Unit cost and utilities'!$G$14</f>
        <v>1.2904794970472477E-8</v>
      </c>
      <c r="AL220" s="12">
        <f t="shared" si="103"/>
        <v>8.9679871624104187E-9</v>
      </c>
      <c r="AM220" s="12">
        <f>'Surv-rate CEA'!AF218*'Unit cost and utilities'!$H$9+'Surv-rate CEA'!AE218*'Unit cost and utilities'!$H$9+('Surv-rate CEA'!AD217-'Surv-rate CEA'!AD218)*'Unit cost and utilities'!G227</f>
        <v>8.0426437143576539</v>
      </c>
      <c r="AN220" s="12">
        <f t="shared" si="104"/>
        <v>5.5891105397050378</v>
      </c>
      <c r="AO220" s="12">
        <f>AM220-'Surv-rate CEA'!AE218*'Unit cost and utilities'!$H$9-('Surv-rate CEA'!AD217-'Surv-rate CEA'!AD218)*'Unit cost and utilities'!G227</f>
        <v>8.0426437143576539</v>
      </c>
      <c r="AP220" s="12">
        <f t="shared" si="105"/>
        <v>5.5891105397050378</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5.954857447013801E-3</v>
      </c>
      <c r="AV220" s="12">
        <f t="shared" si="108"/>
        <v>4.1382358465202815E-3</v>
      </c>
      <c r="AW220" s="12">
        <f>AU220-'Surv-rate CEA'!AK218*'Unit cost and utilities'!$H$8-('Surv-rate CEA'!AJ217-'Surv-rate CEA'!AJ218)*'Unit cost and utilities'!$G$14</f>
        <v>5.954857447013801E-3</v>
      </c>
      <c r="AX220" s="12">
        <f t="shared" si="109"/>
        <v>4.1382358465202815E-3</v>
      </c>
      <c r="AY220" s="12">
        <f>'Surv-rate CEA'!AO218*'Unit cost and utilities'!$H$5+'Surv-rate CEA'!AN218*'Unit cost and utilities'!$H$5+('Surv-rate CEA'!AM217-'Surv-rate CEA'!AM218)*'Unit cost and utilities'!$G$14</f>
        <v>3.7532418835159197E-2</v>
      </c>
      <c r="AZ220" s="12">
        <f t="shared" si="110"/>
        <v>2.6082572490153652E-2</v>
      </c>
      <c r="BA220" s="12">
        <f>AY220-'Surv-rate CEA'!AN218*'Unit cost and utilities'!$H$5-('Surv-rate CEA'!AM217-'Surv-rate CEA'!AM218)*'Unit cost and utilities'!$G$14</f>
        <v>1.2904794970472477E-8</v>
      </c>
      <c r="BB220" s="12">
        <f t="shared" si="111"/>
        <v>8.9679871624104187E-9</v>
      </c>
    </row>
    <row r="221" spans="1:54">
      <c r="A221" s="12">
        <v>216</v>
      </c>
      <c r="B221" s="12">
        <f t="shared" si="112"/>
        <v>12.36986301369863</v>
      </c>
      <c r="C221" s="12">
        <f>'Surv-rate CEA'!D219*'Unit cost and utilities'!$H$7+'Surv-rate CEA'!E219*'Unit cost and utilities'!$H$7+'Unit cost and utilities'!$G$14*('Surv-rate CEA'!C218-'Surv-rate CEA'!C219)</f>
        <v>93.727907738802372</v>
      </c>
      <c r="D221" s="12">
        <f t="shared" si="86"/>
        <v>65.024079277408504</v>
      </c>
      <c r="E221" s="12">
        <f>C221-'Surv-rate CEA'!E219*'Unit cost and utilities'!$H$7-'Unit cost and utilities'!$G$14*('Surv-rate CEA'!C218-'Surv-rate CEA'!C219)</f>
        <v>93.727907718951684</v>
      </c>
      <c r="F221" s="12">
        <f t="shared" si="87"/>
        <v>65.02407926363702</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12.378225046687474</v>
      </c>
      <c r="L221" s="12">
        <f t="shared" si="90"/>
        <v>8.5874389620691058</v>
      </c>
      <c r="M221" s="12">
        <f>K221-'Surv-rate CEA'!J219*'Unit cost and utilities'!$H$10-('Surv-rate CEA'!I218-'Surv-rate CEA'!I219)*'Unit cost and utilities'!$G$14</f>
        <v>12.299838067217554</v>
      </c>
      <c r="N221" s="12">
        <f t="shared" si="91"/>
        <v>8.5330577079652272</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12.378225046687474</v>
      </c>
      <c r="T221" s="12">
        <f t="shared" si="94"/>
        <v>8.5874389620691058</v>
      </c>
      <c r="U221" s="12">
        <f>S221-'Surv-rate CEA'!P219*'Unit cost and utilities'!$H$11-('Surv-rate CEA'!O218-'Surv-rate CEA'!O219)*'Unit cost and utilities'!$G$14</f>
        <v>12.299838067217554</v>
      </c>
      <c r="V221" s="12">
        <f t="shared" si="95"/>
        <v>8.5330577079652272</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8.163668933466027E-2</v>
      </c>
      <c r="AB221" s="12">
        <f t="shared" si="98"/>
        <v>5.6635752224782857E-2</v>
      </c>
      <c r="AC221" s="12">
        <f>AA221-'Surv-rate CEA'!V219*'Unit cost and utilities'!$H$6-('Surv-rate CEA'!U218-'Surv-rate CEA'!U219)*'Unit cost and utilities'!$G$14</f>
        <v>8.1634625097477612E-2</v>
      </c>
      <c r="AD221" s="12">
        <f t="shared" si="99"/>
        <v>5.6634320152677005E-2</v>
      </c>
      <c r="AE221" s="12">
        <f>'Surv-rate CEA'!Z219*'Unit cost and utilities'!$H$12+'Surv-rate CEA'!Y219*'Unit cost and utilities'!$H$12+('Surv-rate CEA'!X218-'Surv-rate CEA'!X219)*'Unit cost and utilities'!$G$14</f>
        <v>12.378225046687474</v>
      </c>
      <c r="AF221" s="12">
        <f t="shared" si="100"/>
        <v>8.5874389620691058</v>
      </c>
      <c r="AG221" s="12">
        <f>AE221-'Surv-rate CEA'!Y219*'Unit cost and utilities'!$H$12-('Surv-rate CEA'!X218-'Surv-rate CEA'!X219)*'Unit cost and utilities'!$G$14</f>
        <v>12.299838067217554</v>
      </c>
      <c r="AH221" s="12">
        <f t="shared" si="101"/>
        <v>8.5330577079652272</v>
      </c>
      <c r="AI221" s="12">
        <f>'Surv-rate CEA'!AC219*'Unit cost and utilities'!$H$5+'Surv-rate CEA'!AB219*'Unit cost and utilities'!$H$5+('Surv-rate CEA'!AA218-'Surv-rate CEA'!AA219)*'Unit cost and utilities'!$G$14</f>
        <v>3.5514345855074937E-2</v>
      </c>
      <c r="AJ221" s="12">
        <f t="shared" si="102"/>
        <v>2.4638207510202171E-2</v>
      </c>
      <c r="AK221" s="12">
        <f>AI221-'Surv-rate CEA'!AB219*'Unit cost and utilities'!$H$5-('Surv-rate CEA'!AA218-'Surv-rate CEA'!AA219)*'Unit cost and utilities'!$G$14</f>
        <v>1.1800542040925344E-8</v>
      </c>
      <c r="AL221" s="12">
        <f t="shared" si="103"/>
        <v>8.186669261025863E-9</v>
      </c>
      <c r="AM221" s="12">
        <f>'Surv-rate CEA'!AF219*'Unit cost and utilities'!$H$9+'Surv-rate CEA'!AE219*'Unit cost and utilities'!$H$9+('Surv-rate CEA'!AD218-'Surv-rate CEA'!AD219)*'Unit cost and utilities'!G228</f>
        <v>7.9391827723553892</v>
      </c>
      <c r="AN221" s="12">
        <f t="shared" si="104"/>
        <v>5.5078371260148753</v>
      </c>
      <c r="AO221" s="12">
        <f>AM221-'Surv-rate CEA'!AE219*'Unit cost and utilities'!$H$9-('Surv-rate CEA'!AD218-'Surv-rate CEA'!AD219)*'Unit cost and utilities'!G228</f>
        <v>7.9391827723553892</v>
      </c>
      <c r="AP221" s="12">
        <f t="shared" si="105"/>
        <v>5.5078371260148753</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5.7232470207098816E-3</v>
      </c>
      <c r="AV221" s="12">
        <f t="shared" si="108"/>
        <v>3.9705235823243035E-3</v>
      </c>
      <c r="AW221" s="12">
        <f>AU221-'Surv-rate CEA'!AK219*'Unit cost and utilities'!$H$8-('Surv-rate CEA'!AJ218-'Surv-rate CEA'!AJ219)*'Unit cost and utilities'!$G$14</f>
        <v>5.7232470207098816E-3</v>
      </c>
      <c r="AX221" s="12">
        <f t="shared" si="109"/>
        <v>3.9705235823243035E-3</v>
      </c>
      <c r="AY221" s="12">
        <f>'Surv-rate CEA'!AO219*'Unit cost and utilities'!$H$5+'Surv-rate CEA'!AN219*'Unit cost and utilities'!$H$5+('Surv-rate CEA'!AM218-'Surv-rate CEA'!AM219)*'Unit cost and utilities'!$G$14</f>
        <v>3.5514345855074937E-2</v>
      </c>
      <c r="AZ221" s="12">
        <f t="shared" si="110"/>
        <v>2.4638207510202171E-2</v>
      </c>
      <c r="BA221" s="12">
        <f>AY221-'Surv-rate CEA'!AN219*'Unit cost and utilities'!$H$5-('Surv-rate CEA'!AM218-'Surv-rate CEA'!AM219)*'Unit cost and utilities'!$G$14</f>
        <v>1.1800542040925344E-8</v>
      </c>
      <c r="BB221" s="12">
        <f t="shared" si="111"/>
        <v>8.186669261025863E-9</v>
      </c>
    </row>
    <row r="222" spans="1:54">
      <c r="A222" s="12">
        <v>217</v>
      </c>
      <c r="B222" s="12">
        <f t="shared" si="112"/>
        <v>12.427397260273972</v>
      </c>
      <c r="C222" s="12">
        <f>'Surv-rate CEA'!D220*'Unit cost and utilities'!$H$7+'Surv-rate CEA'!E220*'Unit cost and utilities'!$H$7+'Unit cost and utilities'!$G$14*('Surv-rate CEA'!C219-'Surv-rate CEA'!C220)</f>
        <v>93.302944747539414</v>
      </c>
      <c r="D222" s="12">
        <f t="shared" si="86"/>
        <v>64.619271808044019</v>
      </c>
      <c r="E222" s="12">
        <f>C222-'Surv-rate CEA'!E220*'Unit cost and utilities'!$H$7-'Unit cost and utilities'!$G$14*('Surv-rate CEA'!C219-'Surv-rate CEA'!C220)</f>
        <v>93.302944731075726</v>
      </c>
      <c r="F222" s="12">
        <f t="shared" si="87"/>
        <v>64.619271796641684</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12.246354153079123</v>
      </c>
      <c r="L222" s="12">
        <f t="shared" si="90"/>
        <v>8.4815167390122284</v>
      </c>
      <c r="M222" s="12">
        <f>K222-'Surv-rate CEA'!J220*'Unit cost and utilities'!$H$10-('Surv-rate CEA'!I219-'Surv-rate CEA'!I220)*'Unit cost and utilities'!$G$14</f>
        <v>12.170954867396638</v>
      </c>
      <c r="N222" s="12">
        <f t="shared" si="91"/>
        <v>8.4292970909739786</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12.246354153079123</v>
      </c>
      <c r="T222" s="12">
        <f t="shared" si="94"/>
        <v>8.4815167390122284</v>
      </c>
      <c r="U222" s="12">
        <f>S222-'Surv-rate CEA'!P220*'Unit cost and utilities'!$H$11-('Surv-rate CEA'!O219-'Surv-rate CEA'!O220)*'Unit cost and utilities'!$G$14</f>
        <v>12.170954867396638</v>
      </c>
      <c r="V222" s="12">
        <f t="shared" si="95"/>
        <v>8.4292970909739786</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7.9145838719197142E-2</v>
      </c>
      <c r="AB222" s="12">
        <f t="shared" si="98"/>
        <v>5.4814416399288302E-2</v>
      </c>
      <c r="AC222" s="12">
        <f>AA222-'Surv-rate CEA'!V220*'Unit cost and utilities'!$H$6-('Surv-rate CEA'!U219-'Surv-rate CEA'!U220)*'Unit cost and utilities'!$G$14</f>
        <v>7.9144043563328645E-2</v>
      </c>
      <c r="AD222" s="12">
        <f t="shared" si="99"/>
        <v>5.4813173119504177E-2</v>
      </c>
      <c r="AE222" s="12">
        <f>'Surv-rate CEA'!Z220*'Unit cost and utilities'!$H$12+'Surv-rate CEA'!Y220*'Unit cost and utilities'!$H$12+('Surv-rate CEA'!X219-'Surv-rate CEA'!X220)*'Unit cost and utilities'!$G$14</f>
        <v>12.246354153079123</v>
      </c>
      <c r="AF222" s="12">
        <f t="shared" si="100"/>
        <v>8.4815167390122284</v>
      </c>
      <c r="AG222" s="12">
        <f>AE222-'Surv-rate CEA'!Y220*'Unit cost and utilities'!$H$12-('Surv-rate CEA'!X219-'Surv-rate CEA'!X220)*'Unit cost and utilities'!$G$14</f>
        <v>12.170954867396638</v>
      </c>
      <c r="AH222" s="12">
        <f t="shared" si="101"/>
        <v>8.4292970909739786</v>
      </c>
      <c r="AI222" s="12">
        <f>'Surv-rate CEA'!AC220*'Unit cost and utilities'!$H$5+'Surv-rate CEA'!AB220*'Unit cost and utilities'!$H$5+('Surv-rate CEA'!AA219-'Surv-rate CEA'!AA220)*'Unit cost and utilities'!$G$14</f>
        <v>3.3605285948355171E-2</v>
      </c>
      <c r="AJ222" s="12">
        <f t="shared" si="102"/>
        <v>2.327417545887343E-2</v>
      </c>
      <c r="AK222" s="12">
        <f>AI222-'Surv-rate CEA'!AB220*'Unit cost and utilities'!$H$5-('Surv-rate CEA'!AA219-'Surv-rate CEA'!AA220)*'Unit cost and utilities'!$G$14</f>
        <v>1.0793296785840956E-8</v>
      </c>
      <c r="AL222" s="12">
        <f t="shared" si="103"/>
        <v>7.4751657688439451E-9</v>
      </c>
      <c r="AM222" s="12">
        <f>'Surv-rate CEA'!AF220*'Unit cost and utilities'!$H$9+'Surv-rate CEA'!AE220*'Unit cost and utilities'!$H$9+('Surv-rate CEA'!AD219-'Surv-rate CEA'!AD220)*'Unit cost and utilities'!G229</f>
        <v>7.8373854707975124</v>
      </c>
      <c r="AN222" s="12">
        <f t="shared" si="104"/>
        <v>5.4279759698070569</v>
      </c>
      <c r="AO222" s="12">
        <f>AM222-'Surv-rate CEA'!AE220*'Unit cost and utilities'!$H$9-('Surv-rate CEA'!AD219-'Surv-rate CEA'!AD220)*'Unit cost and utilities'!G229</f>
        <v>7.8373854707975124</v>
      </c>
      <c r="AP222" s="12">
        <f t="shared" si="105"/>
        <v>5.4279759698070569</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5.5012544570494561E-3</v>
      </c>
      <c r="AV222" s="12">
        <f t="shared" si="108"/>
        <v>3.8100304123002224E-3</v>
      </c>
      <c r="AW222" s="12">
        <f>AU222-'Surv-rate CEA'!AK220*'Unit cost and utilities'!$H$8-('Surv-rate CEA'!AJ219-'Surv-rate CEA'!AJ220)*'Unit cost and utilities'!$G$14</f>
        <v>5.5012544570494561E-3</v>
      </c>
      <c r="AX222" s="12">
        <f t="shared" si="109"/>
        <v>3.8100304123002224E-3</v>
      </c>
      <c r="AY222" s="12">
        <f>'Surv-rate CEA'!AO220*'Unit cost and utilities'!$H$5+'Surv-rate CEA'!AN220*'Unit cost and utilities'!$H$5+('Surv-rate CEA'!AM219-'Surv-rate CEA'!AM220)*'Unit cost and utilities'!$G$14</f>
        <v>3.3605285948355171E-2</v>
      </c>
      <c r="AZ222" s="12">
        <f t="shared" si="110"/>
        <v>2.327417545887343E-2</v>
      </c>
      <c r="BA222" s="12">
        <f>AY222-'Surv-rate CEA'!AN220*'Unit cost and utilities'!$H$5-('Surv-rate CEA'!AM219-'Surv-rate CEA'!AM220)*'Unit cost and utilities'!$G$14</f>
        <v>1.0793296785840956E-8</v>
      </c>
      <c r="BB222" s="12">
        <f t="shared" si="111"/>
        <v>7.4751657688439451E-9</v>
      </c>
    </row>
    <row r="223" spans="1:54">
      <c r="A223" s="12">
        <v>218</v>
      </c>
      <c r="B223" s="12">
        <f t="shared" si="112"/>
        <v>12.484931506849316</v>
      </c>
      <c r="C223" s="12">
        <f>'Surv-rate CEA'!D221*'Unit cost and utilities'!$H$7+'Surv-rate CEA'!E221*'Unit cost and utilities'!$H$7+'Unit cost and utilities'!$G$14*('Surv-rate CEA'!C220-'Surv-rate CEA'!C221)</f>
        <v>92.881428790986448</v>
      </c>
      <c r="D223" s="12">
        <f t="shared" si="86"/>
        <v>64.218035565483206</v>
      </c>
      <c r="E223" s="12">
        <f>C223-'Surv-rate CEA'!E221*'Unit cost and utilities'!$H$7-'Unit cost and utilities'!$G$14*('Surv-rate CEA'!C220-'Surv-rate CEA'!C221)</f>
        <v>92.881428777339551</v>
      </c>
      <c r="F223" s="12">
        <f t="shared" si="87"/>
        <v>64.218035556047766</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12.116382979238301</v>
      </c>
      <c r="L223" s="12">
        <f t="shared" si="90"/>
        <v>8.3772431498302851</v>
      </c>
      <c r="M223" s="12">
        <f>K223-'Surv-rate CEA'!J221*'Unit cost and utilities'!$H$10-('Surv-rate CEA'!I220-'Surv-rate CEA'!I221)*'Unit cost and utilities'!$G$14</f>
        <v>12.04385624430892</v>
      </c>
      <c r="N223" s="12">
        <f t="shared" si="91"/>
        <v>8.3270983092117756</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12.116382979238301</v>
      </c>
      <c r="T223" s="12">
        <f t="shared" si="94"/>
        <v>8.3772431498302851</v>
      </c>
      <c r="U223" s="12">
        <f>S223-'Surv-rate CEA'!P221*'Unit cost and utilities'!$H$11-('Surv-rate CEA'!O220-'Surv-rate CEA'!O221)*'Unit cost and utilities'!$G$14</f>
        <v>12.04385624430892</v>
      </c>
      <c r="V223" s="12">
        <f t="shared" si="95"/>
        <v>8.3270983092117756</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7.6737566363804743E-2</v>
      </c>
      <c r="AB223" s="12">
        <f t="shared" si="98"/>
        <v>5.3056201116898252E-2</v>
      </c>
      <c r="AC223" s="12">
        <f>AA223-'Surv-rate CEA'!V221*'Unit cost and utilities'!$H$6-('Surv-rate CEA'!U220-'Surv-rate CEA'!U221)*'Unit cost and utilities'!$G$14</f>
        <v>7.6736005744836841E-2</v>
      </c>
      <c r="AD223" s="12">
        <f t="shared" si="99"/>
        <v>5.3055122108040517E-2</v>
      </c>
      <c r="AE223" s="12">
        <f>'Surv-rate CEA'!Z221*'Unit cost and utilities'!$H$12+'Surv-rate CEA'!Y221*'Unit cost and utilities'!$H$12+('Surv-rate CEA'!X220-'Surv-rate CEA'!X221)*'Unit cost and utilities'!$G$14</f>
        <v>12.116382979238301</v>
      </c>
      <c r="AF223" s="12">
        <f t="shared" si="100"/>
        <v>8.3772431498302851</v>
      </c>
      <c r="AG223" s="12">
        <f>AE223-'Surv-rate CEA'!Y221*'Unit cost and utilities'!$H$12-('Surv-rate CEA'!X220-'Surv-rate CEA'!X221)*'Unit cost and utilities'!$G$14</f>
        <v>12.04385624430892</v>
      </c>
      <c r="AH223" s="12">
        <f t="shared" si="101"/>
        <v>8.3270983092117756</v>
      </c>
      <c r="AI223" s="12">
        <f>'Surv-rate CEA'!AC221*'Unit cost and utilities'!$H$5+'Surv-rate CEA'!AB221*'Unit cost and utilities'!$H$5+('Surv-rate CEA'!AA220-'Surv-rate CEA'!AA221)*'Unit cost and utilities'!$G$14</f>
        <v>3.1799323063554347E-2</v>
      </c>
      <c r="AJ223" s="12">
        <f t="shared" si="102"/>
        <v>2.1985988868119085E-2</v>
      </c>
      <c r="AK223" s="12">
        <f>AI223-'Surv-rate CEA'!AB221*'Unit cost and utilities'!$H$5-('Surv-rate CEA'!AA220-'Surv-rate CEA'!AA221)*'Unit cost and utilities'!$G$14</f>
        <v>9.8743159595085506E-9</v>
      </c>
      <c r="AL223" s="12">
        <f t="shared" si="103"/>
        <v>6.8270824612258206E-9</v>
      </c>
      <c r="AM223" s="12">
        <f>'Surv-rate CEA'!AF221*'Unit cost and utilities'!$H$9+'Surv-rate CEA'!AE221*'Unit cost and utilities'!$H$9+('Surv-rate CEA'!AD220-'Surv-rate CEA'!AD221)*'Unit cost and utilities'!G230</f>
        <v>7.7372194882321574</v>
      </c>
      <c r="AN223" s="12">
        <f t="shared" si="104"/>
        <v>5.3494982015334847</v>
      </c>
      <c r="AO223" s="12">
        <f>AM223-'Surv-rate CEA'!AE221*'Unit cost and utilities'!$H$9-('Surv-rate CEA'!AD220-'Surv-rate CEA'!AD221)*'Unit cost and utilities'!G230</f>
        <v>7.7372194882321574</v>
      </c>
      <c r="AP223" s="12">
        <f t="shared" si="105"/>
        <v>5.3494982015334847</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5.2884548497860694E-3</v>
      </c>
      <c r="AV223" s="12">
        <f t="shared" si="108"/>
        <v>3.6564271894896964E-3</v>
      </c>
      <c r="AW223" s="12">
        <f>AU223-'Surv-rate CEA'!AK221*'Unit cost and utilities'!$H$8-('Surv-rate CEA'!AJ220-'Surv-rate CEA'!AJ221)*'Unit cost and utilities'!$G$14</f>
        <v>5.2884548497860694E-3</v>
      </c>
      <c r="AX223" s="12">
        <f t="shared" si="109"/>
        <v>3.6564271894896964E-3</v>
      </c>
      <c r="AY223" s="12">
        <f>'Surv-rate CEA'!AO221*'Unit cost and utilities'!$H$5+'Surv-rate CEA'!AN221*'Unit cost and utilities'!$H$5+('Surv-rate CEA'!AM220-'Surv-rate CEA'!AM221)*'Unit cost and utilities'!$G$14</f>
        <v>3.1799323063554347E-2</v>
      </c>
      <c r="AZ223" s="12">
        <f t="shared" si="110"/>
        <v>2.1985988868119085E-2</v>
      </c>
      <c r="BA223" s="12">
        <f>AY223-'Surv-rate CEA'!AN221*'Unit cost and utilities'!$H$5-('Surv-rate CEA'!AM220-'Surv-rate CEA'!AM221)*'Unit cost and utilities'!$G$14</f>
        <v>9.8743159595085506E-9</v>
      </c>
      <c r="BB223" s="12">
        <f t="shared" si="111"/>
        <v>6.8270824612258206E-9</v>
      </c>
    </row>
    <row r="224" spans="1:54">
      <c r="A224" s="12">
        <v>219</v>
      </c>
      <c r="B224" s="12">
        <f t="shared" si="112"/>
        <v>12.542465753424658</v>
      </c>
      <c r="C224" s="12">
        <f>'Surv-rate CEA'!D222*'Unit cost and utilities'!$H$7+'Surv-rate CEA'!E222*'Unit cost and utilities'!$H$7+'Unit cost and utilities'!$G$14*('Surv-rate CEA'!C221-'Surv-rate CEA'!C222)</f>
        <v>92.463318188784285</v>
      </c>
      <c r="D224" s="12">
        <f t="shared" si="86"/>
        <v>63.820326763668781</v>
      </c>
      <c r="E224" s="12">
        <f>C224-'Surv-rate CEA'!E222*'Unit cost and utilities'!$H$7-'Unit cost and utilities'!$G$14*('Surv-rate CEA'!C221-'Surv-rate CEA'!C222)</f>
        <v>92.463318177478598</v>
      </c>
      <c r="F224" s="12">
        <f t="shared" si="87"/>
        <v>63.820326755865331</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11.988276004151025</v>
      </c>
      <c r="L224" s="12">
        <f t="shared" si="90"/>
        <v>8.2745861483778462</v>
      </c>
      <c r="M224" s="12">
        <f>K224-'Surv-rate CEA'!J222*'Unit cost and utilities'!$H$10-('Surv-rate CEA'!I221-'Surv-rate CEA'!I222)*'Unit cost and utilities'!$G$14</f>
        <v>11.918511165513987</v>
      </c>
      <c r="N224" s="12">
        <f t="shared" si="91"/>
        <v>8.22643283865842</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11.988276004151025</v>
      </c>
      <c r="T224" s="12">
        <f t="shared" si="94"/>
        <v>8.2745861483778462</v>
      </c>
      <c r="U224" s="12">
        <f>S224-'Surv-rate CEA'!P222*'Unit cost and utilities'!$H$11-('Surv-rate CEA'!O221-'Surv-rate CEA'!O222)*'Unit cost and utilities'!$G$14</f>
        <v>11.918511165513987</v>
      </c>
      <c r="V224" s="12">
        <f t="shared" si="95"/>
        <v>8.22643283865842</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7.4408912228082977E-2</v>
      </c>
      <c r="AB224" s="12">
        <f t="shared" si="98"/>
        <v>5.1358757024376728E-2</v>
      </c>
      <c r="AC224" s="12">
        <f>AA224-'Surv-rate CEA'!V222*'Unit cost and utilities'!$H$6-('Surv-rate CEA'!U221-'Surv-rate CEA'!U222)*'Unit cost and utilities'!$G$14</f>
        <v>7.4407555964410718E-2</v>
      </c>
      <c r="AD224" s="12">
        <f t="shared" si="99"/>
        <v>5.1357820899733606E-2</v>
      </c>
      <c r="AE224" s="12">
        <f>'Surv-rate CEA'!Z222*'Unit cost and utilities'!$H$12+'Surv-rate CEA'!Y222*'Unit cost and utilities'!$H$12+('Surv-rate CEA'!X221-'Surv-rate CEA'!X222)*'Unit cost and utilities'!$G$14</f>
        <v>11.988276004151025</v>
      </c>
      <c r="AF224" s="12">
        <f t="shared" si="100"/>
        <v>8.2745861483778462</v>
      </c>
      <c r="AG224" s="12">
        <f>AE224-'Surv-rate CEA'!Y222*'Unit cost and utilities'!$H$12-('Surv-rate CEA'!X221-'Surv-rate CEA'!X222)*'Unit cost and utilities'!$G$14</f>
        <v>11.918511165513987</v>
      </c>
      <c r="AH224" s="12">
        <f t="shared" si="101"/>
        <v>8.22643283865842</v>
      </c>
      <c r="AI224" s="12">
        <f>'Surv-rate CEA'!AC222*'Unit cost and utilities'!$H$5+'Surv-rate CEA'!AB222*'Unit cost and utilities'!$H$5+('Surv-rate CEA'!AA221-'Surv-rate CEA'!AA222)*'Unit cost and utilities'!$G$14</f>
        <v>3.0090863690824726E-2</v>
      </c>
      <c r="AJ224" s="12">
        <f t="shared" si="102"/>
        <v>2.0769412032439847E-2</v>
      </c>
      <c r="AK224" s="12">
        <f>AI224-'Surv-rate CEA'!AB222*'Unit cost and utilities'!$H$5-('Surv-rate CEA'!AA221-'Surv-rate CEA'!AA222)*'Unit cost and utilities'!$G$14</f>
        <v>9.0356642922992392E-9</v>
      </c>
      <c r="AL224" s="12">
        <f t="shared" si="103"/>
        <v>6.2366250634005438E-9</v>
      </c>
      <c r="AM224" s="12">
        <f>'Surv-rate CEA'!AF222*'Unit cost and utilities'!$H$9+'Surv-rate CEA'!AE222*'Unit cost and utilities'!$H$9+('Surv-rate CEA'!AD221-'Surv-rate CEA'!AD222)*'Unit cost and utilities'!G231</f>
        <v>7.638653242420788</v>
      </c>
      <c r="AN224" s="12">
        <f t="shared" si="104"/>
        <v>5.2723756351714641</v>
      </c>
      <c r="AO224" s="12">
        <f>AM224-'Surv-rate CEA'!AE222*'Unit cost and utilities'!$H$9-('Surv-rate CEA'!AD221-'Surv-rate CEA'!AD222)*'Unit cost and utilities'!G231</f>
        <v>7.638653242420788</v>
      </c>
      <c r="AP224" s="12">
        <f t="shared" si="105"/>
        <v>5.2723756351714641</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5.0844431989335035E-3</v>
      </c>
      <c r="AV224" s="12">
        <f t="shared" si="108"/>
        <v>3.5094006220361884E-3</v>
      </c>
      <c r="AW224" s="12">
        <f>AU224-'Surv-rate CEA'!AK222*'Unit cost and utilities'!$H$8-('Surv-rate CEA'!AJ221-'Surv-rate CEA'!AJ222)*'Unit cost and utilities'!$G$14</f>
        <v>5.0844431989335035E-3</v>
      </c>
      <c r="AX224" s="12">
        <f t="shared" si="109"/>
        <v>3.5094006220361884E-3</v>
      </c>
      <c r="AY224" s="12">
        <f>'Surv-rate CEA'!AO222*'Unit cost and utilities'!$H$5+'Surv-rate CEA'!AN222*'Unit cost and utilities'!$H$5+('Surv-rate CEA'!AM221-'Surv-rate CEA'!AM222)*'Unit cost and utilities'!$G$14</f>
        <v>3.0090863690824726E-2</v>
      </c>
      <c r="AZ224" s="12">
        <f t="shared" si="110"/>
        <v>2.0769412032439847E-2</v>
      </c>
      <c r="BA224" s="12">
        <f>AY224-'Surv-rate CEA'!AN222*'Unit cost and utilities'!$H$5-('Surv-rate CEA'!AM221-'Surv-rate CEA'!AM222)*'Unit cost and utilities'!$G$14</f>
        <v>9.0356642922992392E-9</v>
      </c>
      <c r="BB224" s="12">
        <f t="shared" si="111"/>
        <v>6.2366250634005438E-9</v>
      </c>
    </row>
    <row r="225" spans="1:54">
      <c r="A225" s="12">
        <v>220</v>
      </c>
      <c r="B225" s="12">
        <f t="shared" si="112"/>
        <v>12.6</v>
      </c>
      <c r="C225" s="12">
        <f>'Surv-rate CEA'!D223*'Unit cost and utilities'!$H$7+'Surv-rate CEA'!E223*'Unit cost and utilities'!$H$7+'Unit cost and utilities'!$G$14*('Surv-rate CEA'!C222-'Surv-rate CEA'!C223)</f>
        <v>92.04857193837347</v>
      </c>
      <c r="D225" s="12">
        <f t="shared" si="86"/>
        <v>63.42610232672164</v>
      </c>
      <c r="E225" s="12">
        <f>C225-'Surv-rate CEA'!E223*'Unit cost and utilities'!$H$7-'Unit cost and utilities'!$G$14*('Surv-rate CEA'!C222-'Surv-rate CEA'!C223)</f>
        <v>92.048571929012581</v>
      </c>
      <c r="F225" s="12">
        <f t="shared" si="87"/>
        <v>63.426102320271518</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11.861998537003688</v>
      </c>
      <c r="L225" s="12">
        <f t="shared" si="90"/>
        <v>8.1735144518170646</v>
      </c>
      <c r="M225" s="12">
        <f>K225-'Surv-rate CEA'!J223*'Unit cost and utilities'!$H$10-('Surv-rate CEA'!I222-'Surv-rate CEA'!I223)*'Unit cost and utilities'!$G$14</f>
        <v>11.794889251718667</v>
      </c>
      <c r="N225" s="12">
        <f t="shared" si="91"/>
        <v>8.1272727741253075</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11.861998537003688</v>
      </c>
      <c r="T225" s="12">
        <f t="shared" si="94"/>
        <v>8.1735144518170646</v>
      </c>
      <c r="U225" s="12">
        <f>S225-'Surv-rate CEA'!P223*'Unit cost and utilities'!$H$11-('Surv-rate CEA'!O222-'Surv-rate CEA'!O223)*'Unit cost and utilities'!$G$14</f>
        <v>11.794889251718667</v>
      </c>
      <c r="V225" s="12">
        <f t="shared" si="95"/>
        <v>8.1272727741253075</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7.2157030600065744E-2</v>
      </c>
      <c r="AB225" s="12">
        <f t="shared" si="98"/>
        <v>4.9719828456395991E-2</v>
      </c>
      <c r="AC225" s="12">
        <f>AA225-'Surv-rate CEA'!V223*'Unit cost and utilities'!$H$6-('Surv-rate CEA'!U222-'Surv-rate CEA'!U223)*'Unit cost and utilities'!$G$14</f>
        <v>7.2155852331521067E-2</v>
      </c>
      <c r="AD225" s="12">
        <f t="shared" si="99"/>
        <v>4.9719016570022208E-2</v>
      </c>
      <c r="AE225" s="12">
        <f>'Surv-rate CEA'!Z223*'Unit cost and utilities'!$H$12+'Surv-rate CEA'!Y223*'Unit cost and utilities'!$H$12+('Surv-rate CEA'!X222-'Surv-rate CEA'!X223)*'Unit cost and utilities'!$G$14</f>
        <v>11.861998537003688</v>
      </c>
      <c r="AF225" s="12">
        <f t="shared" si="100"/>
        <v>8.1735144518170646</v>
      </c>
      <c r="AG225" s="12">
        <f>AE225-'Surv-rate CEA'!Y223*'Unit cost and utilities'!$H$12-('Surv-rate CEA'!X222-'Surv-rate CEA'!X223)*'Unit cost and utilities'!$G$14</f>
        <v>11.794889251718667</v>
      </c>
      <c r="AH225" s="12">
        <f t="shared" si="101"/>
        <v>8.1272727741253075</v>
      </c>
      <c r="AI225" s="12">
        <f>'Surv-rate CEA'!AC223*'Unit cost and utilities'!$H$5+'Surv-rate CEA'!AB223*'Unit cost and utilities'!$H$5+('Surv-rate CEA'!AA222-'Surv-rate CEA'!AA223)*'Unit cost and utilities'!$G$14</f>
        <v>2.847461919693843E-2</v>
      </c>
      <c r="AJ225" s="12">
        <f t="shared" si="102"/>
        <v>1.9620446823537786E-2</v>
      </c>
      <c r="AK225" s="12">
        <f>AI225-'Surv-rate CEA'!AB223*'Unit cost and utilities'!$H$5-('Surv-rate CEA'!AA222-'Surv-rate CEA'!AA223)*'Unit cost and utilities'!$G$14</f>
        <v>8.2701379498957561E-9</v>
      </c>
      <c r="AL225" s="12">
        <f t="shared" si="103"/>
        <v>5.6985415940768042E-9</v>
      </c>
      <c r="AM225" s="12">
        <f>'Surv-rate CEA'!AF223*'Unit cost and utilities'!$H$9+'Surv-rate CEA'!AE223*'Unit cost and utilities'!$H$9+('Surv-rate CEA'!AD222-'Surv-rate CEA'!AD223)*'Unit cost and utilities'!G232</f>
        <v>7.5416558708377597</v>
      </c>
      <c r="AN225" s="12">
        <f t="shared" si="104"/>
        <v>5.1965807497472527</v>
      </c>
      <c r="AO225" s="12">
        <f>AM225-'Surv-rate CEA'!AE223*'Unit cost and utilities'!$H$9-('Surv-rate CEA'!AD222-'Surv-rate CEA'!AD223)*'Unit cost and utilities'!G232</f>
        <v>7.5416558708377597</v>
      </c>
      <c r="AP225" s="12">
        <f t="shared" si="105"/>
        <v>5.1965807497472527</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4.8888334247838569E-3</v>
      </c>
      <c r="AV225" s="12">
        <f t="shared" si="108"/>
        <v>3.3686524682450944E-3</v>
      </c>
      <c r="AW225" s="12">
        <f>AU225-'Surv-rate CEA'!AK223*'Unit cost and utilities'!$H$8-('Surv-rate CEA'!AJ222-'Surv-rate CEA'!AJ223)*'Unit cost and utilities'!$G$14</f>
        <v>4.8888334247838569E-3</v>
      </c>
      <c r="AX225" s="12">
        <f t="shared" si="109"/>
        <v>3.3686524682450944E-3</v>
      </c>
      <c r="AY225" s="12">
        <f>'Surv-rate CEA'!AO223*'Unit cost and utilities'!$H$5+'Surv-rate CEA'!AN223*'Unit cost and utilities'!$H$5+('Surv-rate CEA'!AM222-'Surv-rate CEA'!AM223)*'Unit cost and utilities'!$G$14</f>
        <v>2.847461919693843E-2</v>
      </c>
      <c r="AZ225" s="12">
        <f t="shared" si="110"/>
        <v>1.9620446823537786E-2</v>
      </c>
      <c r="BA225" s="12">
        <f>AY225-'Surv-rate CEA'!AN223*'Unit cost and utilities'!$H$5-('Surv-rate CEA'!AM222-'Surv-rate CEA'!AM223)*'Unit cost and utilities'!$G$14</f>
        <v>8.2701379498957561E-9</v>
      </c>
      <c r="BB225" s="12">
        <f t="shared" si="111"/>
        <v>5.6985415940768042E-9</v>
      </c>
    </row>
    <row r="226" spans="1:54">
      <c r="A226" s="12">
        <v>221</v>
      </c>
      <c r="B226" s="12">
        <f t="shared" si="112"/>
        <v>12.657534246575343</v>
      </c>
      <c r="C226" s="12">
        <f>'Surv-rate CEA'!D224*'Unit cost and utilities'!$H$7+'Surv-rate CEA'!E224*'Unit cost and utilities'!$H$7+'Unit cost and utilities'!$G$14*('Surv-rate CEA'!C223-'Surv-rate CEA'!C224)</f>
        <v>91.637149701083644</v>
      </c>
      <c r="D226" s="12">
        <f t="shared" si="86"/>
        <v>63.035319874443331</v>
      </c>
      <c r="E226" s="12">
        <f>C226-'Surv-rate CEA'!E224*'Unit cost and utilities'!$H$7-'Unit cost and utilities'!$G$14*('Surv-rate CEA'!C223-'Surv-rate CEA'!C224)</f>
        <v>91.637149693337363</v>
      </c>
      <c r="F226" s="12">
        <f t="shared" si="87"/>
        <v>63.035319869114822</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11.737516693927962</v>
      </c>
      <c r="L226" s="12">
        <f t="shared" si="90"/>
        <v>8.0739975189845765</v>
      </c>
      <c r="M226" s="12">
        <f>K226-'Surv-rate CEA'!J224*'Unit cost and utilities'!$H$10-('Surv-rate CEA'!I223-'Surv-rate CEA'!I224)*'Unit cost and utilities'!$G$14</f>
        <v>11.672960760591277</v>
      </c>
      <c r="N226" s="12">
        <f t="shared" si="91"/>
        <v>8.0295908136151386</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11.737516693927962</v>
      </c>
      <c r="T226" s="12">
        <f t="shared" si="94"/>
        <v>8.0739975189845765</v>
      </c>
      <c r="U226" s="12">
        <f>S226-'Surv-rate CEA'!P224*'Unit cost and utilities'!$H$11-('Surv-rate CEA'!O223-'Surv-rate CEA'!O224)*'Unit cost and utilities'!$G$14</f>
        <v>11.672960760591277</v>
      </c>
      <c r="V226" s="12">
        <f t="shared" si="95"/>
        <v>8.0295908136151386</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6.9979185341417532E-2</v>
      </c>
      <c r="AB226" s="12">
        <f t="shared" si="98"/>
        <v>4.8137249433643683E-2</v>
      </c>
      <c r="AC226" s="12">
        <f>AA226-'Surv-rate CEA'!V224*'Unit cost and utilities'!$H$6-('Surv-rate CEA'!U223-'Surv-rate CEA'!U224)*'Unit cost and utilities'!$G$14</f>
        <v>6.9978162053802098E-2</v>
      </c>
      <c r="AD226" s="12">
        <f t="shared" si="99"/>
        <v>4.8136545535035172E-2</v>
      </c>
      <c r="AE226" s="12">
        <f>'Surv-rate CEA'!Z224*'Unit cost and utilities'!$H$12+'Surv-rate CEA'!Y224*'Unit cost and utilities'!$H$12+('Surv-rate CEA'!X223-'Surv-rate CEA'!X224)*'Unit cost and utilities'!$G$14</f>
        <v>11.737516693927962</v>
      </c>
      <c r="AF226" s="12">
        <f t="shared" si="100"/>
        <v>8.0739975189845765</v>
      </c>
      <c r="AG226" s="12">
        <f>AE226-'Surv-rate CEA'!Y224*'Unit cost and utilities'!$H$12-('Surv-rate CEA'!X223-'Surv-rate CEA'!X224)*'Unit cost and utilities'!$G$14</f>
        <v>11.672960760591277</v>
      </c>
      <c r="AH226" s="12">
        <f t="shared" si="101"/>
        <v>8.0295908136151386</v>
      </c>
      <c r="AI226" s="12">
        <f>'Surv-rate CEA'!AC224*'Unit cost and utilities'!$H$5+'Surv-rate CEA'!AB224*'Unit cost and utilities'!$H$5+('Surv-rate CEA'!AA223-'Surv-rate CEA'!AA224)*'Unit cost and utilities'!$G$14</f>
        <v>2.6945589132086192E-2</v>
      </c>
      <c r="AJ226" s="12">
        <f t="shared" si="102"/>
        <v>1.8535319307583082E-2</v>
      </c>
      <c r="AK226" s="12">
        <f>AI226-'Surv-rate CEA'!AB224*'Unit cost and utilities'!$H$5-('Surv-rate CEA'!AA223-'Surv-rate CEA'!AA224)*'Unit cost and utilities'!$G$14</f>
        <v>7.5711954700477535E-9</v>
      </c>
      <c r="AL226" s="12">
        <f t="shared" si="103"/>
        <v>5.2080704151446649E-9</v>
      </c>
      <c r="AM226" s="12">
        <f>'Surv-rate CEA'!AF224*'Unit cost and utilities'!$H$9+'Surv-rate CEA'!AE224*'Unit cost and utilities'!$H$9+('Surv-rate CEA'!AD223-'Surv-rate CEA'!AD224)*'Unit cost and utilities'!G233</f>
        <v>7.4461972117536295</v>
      </c>
      <c r="AN226" s="12">
        <f t="shared" si="104"/>
        <v>5.1220866714226005</v>
      </c>
      <c r="AO226" s="12">
        <f>AM226-'Surv-rate CEA'!AE224*'Unit cost and utilities'!$H$9-('Surv-rate CEA'!AD223-'Surv-rate CEA'!AD224)*'Unit cost and utilities'!G233</f>
        <v>7.4461972117536295</v>
      </c>
      <c r="AP226" s="12">
        <f t="shared" si="105"/>
        <v>5.1220866714226005</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4.7012574334164333E-3</v>
      </c>
      <c r="AV226" s="12">
        <f t="shared" si="108"/>
        <v>3.2338987746146032E-3</v>
      </c>
      <c r="AW226" s="12">
        <f>AU226-'Surv-rate CEA'!AK224*'Unit cost and utilities'!$H$8-('Surv-rate CEA'!AJ223-'Surv-rate CEA'!AJ224)*'Unit cost and utilities'!$G$14</f>
        <v>4.7012574334164333E-3</v>
      </c>
      <c r="AX226" s="12">
        <f t="shared" si="109"/>
        <v>3.2338987746146032E-3</v>
      </c>
      <c r="AY226" s="12">
        <f>'Surv-rate CEA'!AO224*'Unit cost and utilities'!$H$5+'Surv-rate CEA'!AN224*'Unit cost and utilities'!$H$5+('Surv-rate CEA'!AM223-'Surv-rate CEA'!AM224)*'Unit cost and utilities'!$G$14</f>
        <v>2.6945589132086192E-2</v>
      </c>
      <c r="AZ226" s="12">
        <f t="shared" si="110"/>
        <v>1.8535319307583082E-2</v>
      </c>
      <c r="BA226" s="12">
        <f>AY226-'Surv-rate CEA'!AN224*'Unit cost and utilities'!$H$5-('Surv-rate CEA'!AM223-'Surv-rate CEA'!AM224)*'Unit cost and utilities'!$G$14</f>
        <v>7.5711954700477535E-9</v>
      </c>
      <c r="BB226" s="12">
        <f t="shared" si="111"/>
        <v>5.2080704151446649E-9</v>
      </c>
    </row>
    <row r="227" spans="1:54">
      <c r="A227" s="12">
        <v>222</v>
      </c>
      <c r="B227" s="12">
        <f t="shared" si="112"/>
        <v>12.715068493150685</v>
      </c>
      <c r="C227" s="12">
        <f>'Surv-rate CEA'!D225*'Unit cost and utilities'!$H$7+'Surv-rate CEA'!E225*'Unit cost and utilities'!$H$7+'Unit cost and utilities'!$G$14*('Surv-rate CEA'!C224-'Surv-rate CEA'!C225)</f>
        <v>91.229011788568442</v>
      </c>
      <c r="D227" s="12">
        <f t="shared" si="86"/>
        <v>62.647937708176748</v>
      </c>
      <c r="E227" s="12">
        <f>C227-'Surv-rate CEA'!E225*'Unit cost and utilities'!$H$7-'Unit cost and utilities'!$G$14*('Surv-rate CEA'!C224-'Surv-rate CEA'!C225)</f>
        <v>91.229011782161848</v>
      </c>
      <c r="F227" s="12">
        <f t="shared" si="87"/>
        <v>62.647937703777274</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11.614797375494369</v>
      </c>
      <c r="L227" s="12">
        <f t="shared" si="90"/>
        <v>7.9760055294629879</v>
      </c>
      <c r="M227" s="12">
        <f>K227-'Surv-rate CEA'!J225*'Unit cost and utilities'!$H$10-('Surv-rate CEA'!I224-'Surv-rate CEA'!I225)*'Unit cost and utilities'!$G$14</f>
        <v>11.552696571038201</v>
      </c>
      <c r="N227" s="12">
        <f t="shared" si="91"/>
        <v>7.9333602431343992</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11.614797375494369</v>
      </c>
      <c r="T227" s="12">
        <f t="shared" si="94"/>
        <v>7.9760055294629879</v>
      </c>
      <c r="U227" s="12">
        <f>S227-'Surv-rate CEA'!P225*'Unit cost and utilities'!$H$11-('Surv-rate CEA'!O224-'Surv-rate CEA'!O225)*'Unit cost and utilities'!$G$14</f>
        <v>11.552696571038201</v>
      </c>
      <c r="V227" s="12">
        <f t="shared" si="95"/>
        <v>7.9333602431343992</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6.7872745346475846E-2</v>
      </c>
      <c r="AB227" s="12">
        <f t="shared" si="98"/>
        <v>4.660893984474547E-2</v>
      </c>
      <c r="AC227" s="12">
        <f>AA227-'Surv-rate CEA'!V225*'Unit cost and utilities'!$H$6-('Surv-rate CEA'!U224-'Surv-rate CEA'!U225)*'Unit cost and utilities'!$G$14</f>
        <v>6.7871856954141718E-2</v>
      </c>
      <c r="AD227" s="12">
        <f t="shared" si="99"/>
        <v>4.6608329776231985E-2</v>
      </c>
      <c r="AE227" s="12">
        <f>'Surv-rate CEA'!Z225*'Unit cost and utilities'!$H$12+'Surv-rate CEA'!Y225*'Unit cost and utilities'!$H$12+('Surv-rate CEA'!X224-'Surv-rate CEA'!X225)*'Unit cost and utilities'!$G$14</f>
        <v>11.614797375494369</v>
      </c>
      <c r="AF227" s="12">
        <f t="shared" si="100"/>
        <v>7.9760055294629879</v>
      </c>
      <c r="AG227" s="12">
        <f>AE227-'Surv-rate CEA'!Y225*'Unit cost and utilities'!$H$12-('Surv-rate CEA'!X224-'Surv-rate CEA'!X225)*'Unit cost and utilities'!$G$14</f>
        <v>11.552696571038201</v>
      </c>
      <c r="AH227" s="12">
        <f t="shared" si="101"/>
        <v>7.9333602431343992</v>
      </c>
      <c r="AI227" s="12">
        <f>'Surv-rate CEA'!AC225*'Unit cost and utilities'!$H$5+'Surv-rate CEA'!AB225*'Unit cost and utilities'!$H$5+('Surv-rate CEA'!AA224-'Surv-rate CEA'!AA225)*'Unit cost and utilities'!$G$14</f>
        <v>2.5499045454774799E-2</v>
      </c>
      <c r="AJ227" s="12">
        <f t="shared" si="102"/>
        <v>1.7510467119505407E-2</v>
      </c>
      <c r="AK227" s="12">
        <f>AI227-'Surv-rate CEA'!AB225*'Unit cost and utilities'!$H$5-('Surv-rate CEA'!AA224-'Surv-rate CEA'!AA225)*'Unit cost and utilities'!$G$14</f>
        <v>6.9328953415832839E-9</v>
      </c>
      <c r="AL227" s="12">
        <f t="shared" si="103"/>
        <v>4.7608933494031639E-9</v>
      </c>
      <c r="AM227" s="12">
        <f>'Surv-rate CEA'!AF225*'Unit cost and utilities'!$H$9+'Surv-rate CEA'!AE225*'Unit cost and utilities'!$H$9+('Surv-rate CEA'!AD224-'Surv-rate CEA'!AD225)*'Unit cost and utilities'!G234</f>
        <v>7.3522477858825397</v>
      </c>
      <c r="AN227" s="12">
        <f t="shared" si="104"/>
        <v>5.0488671561250671</v>
      </c>
      <c r="AO227" s="12">
        <f>AM227-'Surv-rate CEA'!AE225*'Unit cost and utilities'!$H$9-('Surv-rate CEA'!AD224-'Surv-rate CEA'!AD225)*'Unit cost and utilities'!G234</f>
        <v>7.3522477858825397</v>
      </c>
      <c r="AP227" s="12">
        <f t="shared" si="105"/>
        <v>5.0488671561250671</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4.5213642308697026E-3</v>
      </c>
      <c r="AV227" s="12">
        <f t="shared" si="108"/>
        <v>3.1048691544305106E-3</v>
      </c>
      <c r="AW227" s="12">
        <f>AU227-'Surv-rate CEA'!AK225*'Unit cost and utilities'!$H$8-('Surv-rate CEA'!AJ224-'Surv-rate CEA'!AJ225)*'Unit cost and utilities'!$G$14</f>
        <v>4.5213642308697026E-3</v>
      </c>
      <c r="AX227" s="12">
        <f t="shared" si="109"/>
        <v>3.1048691544305106E-3</v>
      </c>
      <c r="AY227" s="12">
        <f>'Surv-rate CEA'!AO225*'Unit cost and utilities'!$H$5+'Surv-rate CEA'!AN225*'Unit cost and utilities'!$H$5+('Surv-rate CEA'!AM224-'Surv-rate CEA'!AM225)*'Unit cost and utilities'!$G$14</f>
        <v>2.5499045454774799E-2</v>
      </c>
      <c r="AZ227" s="12">
        <f t="shared" si="110"/>
        <v>1.7510467119505407E-2</v>
      </c>
      <c r="BA227" s="12">
        <f>AY227-'Surv-rate CEA'!AN225*'Unit cost and utilities'!$H$5-('Surv-rate CEA'!AM224-'Surv-rate CEA'!AM225)*'Unit cost and utilities'!$G$14</f>
        <v>6.9328953415832839E-9</v>
      </c>
      <c r="BB227" s="12">
        <f t="shared" si="111"/>
        <v>4.7608933494031639E-9</v>
      </c>
    </row>
    <row r="228" spans="1:54">
      <c r="A228" s="12">
        <v>223</v>
      </c>
      <c r="B228" s="12">
        <f t="shared" si="112"/>
        <v>12.772602739726027</v>
      </c>
      <c r="C228" s="12">
        <f>'Surv-rate CEA'!D226*'Unit cost and utilities'!$H$7+'Surv-rate CEA'!E226*'Unit cost and utilities'!$H$7+'Unit cost and utilities'!$G$14*('Surv-rate CEA'!C225-'Surv-rate CEA'!C226)</f>
        <v>90.824119149576944</v>
      </c>
      <c r="D228" s="12">
        <f t="shared" si="86"/>
        <v>62.263914797015339</v>
      </c>
      <c r="E228" s="12">
        <f>C228-'Surv-rate CEA'!E226*'Unit cost and utilities'!$H$7-'Unit cost and utilities'!$G$14*('Surv-rate CEA'!C225-'Surv-rate CEA'!C226)</f>
        <v>90.824119144281298</v>
      </c>
      <c r="F228" s="12">
        <f t="shared" si="87"/>
        <v>62.263914793384942</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11.493808244926875</v>
      </c>
      <c r="L228" s="12">
        <f t="shared" si="90"/>
        <v>7.8795093633307509</v>
      </c>
      <c r="M228" s="12">
        <f>K228-'Surv-rate CEA'!J226*'Unit cost and utilities'!$H$10-('Surv-rate CEA'!I225-'Surv-rate CEA'!I226)*'Unit cost and utilities'!$G$14</f>
        <v>11.434068167928142</v>
      </c>
      <c r="N228" s="12">
        <f t="shared" si="91"/>
        <v>7.8385549219439827</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11.493808244926875</v>
      </c>
      <c r="T228" s="12">
        <f t="shared" si="94"/>
        <v>7.8795093633307509</v>
      </c>
      <c r="U228" s="12">
        <f>S228-'Surv-rate CEA'!P226*'Unit cost and utilities'!$H$11-('Surv-rate CEA'!O225-'Surv-rate CEA'!O226)*'Unit cost and utilities'!$G$14</f>
        <v>11.434068167928142</v>
      </c>
      <c r="V228" s="12">
        <f t="shared" si="95"/>
        <v>7.8385549219439827</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6.5835180204616636E-2</v>
      </c>
      <c r="AB228" s="12">
        <f t="shared" si="98"/>
        <v>4.5132901802830146E-2</v>
      </c>
      <c r="AC228" s="12">
        <f>AA228-'Surv-rate CEA'!V226*'Unit cost and utilities'!$H$6-('Surv-rate CEA'!U225-'Surv-rate CEA'!U226)*'Unit cost and utilities'!$G$14</f>
        <v>6.5834409184153064E-2</v>
      </c>
      <c r="AD228" s="12">
        <f t="shared" si="99"/>
        <v>4.5132373234506001E-2</v>
      </c>
      <c r="AE228" s="12">
        <f>'Surv-rate CEA'!Z226*'Unit cost and utilities'!$H$12+'Surv-rate CEA'!Y226*'Unit cost and utilities'!$H$12+('Surv-rate CEA'!X225-'Surv-rate CEA'!X226)*'Unit cost and utilities'!$G$14</f>
        <v>11.493808244926875</v>
      </c>
      <c r="AF228" s="12">
        <f t="shared" si="100"/>
        <v>7.8795093633307509</v>
      </c>
      <c r="AG228" s="12">
        <f>AE228-'Surv-rate CEA'!Y226*'Unit cost and utilities'!$H$12-('Surv-rate CEA'!X225-'Surv-rate CEA'!X226)*'Unit cost and utilities'!$G$14</f>
        <v>11.434068167928142</v>
      </c>
      <c r="AH228" s="12">
        <f t="shared" si="101"/>
        <v>7.8385549219439827</v>
      </c>
      <c r="AI228" s="12">
        <f>'Surv-rate CEA'!AC226*'Unit cost and utilities'!$H$5+'Surv-rate CEA'!AB226*'Unit cost and utilities'!$H$5+('Surv-rate CEA'!AA225-'Surv-rate CEA'!AA226)*'Unit cost and utilities'!$G$14</f>
        <v>2.4130517624083216E-2</v>
      </c>
      <c r="AJ228" s="12">
        <f t="shared" si="102"/>
        <v>1.6542527551292995E-2</v>
      </c>
      <c r="AK228" s="12">
        <f>AI228-'Surv-rate CEA'!AB226*'Unit cost and utilities'!$H$5-('Surv-rate CEA'!AA225-'Surv-rate CEA'!AA226)*'Unit cost and utilities'!$G$14</f>
        <v>6.3498396445441085E-9</v>
      </c>
      <c r="AL228" s="12">
        <f t="shared" si="103"/>
        <v>4.3530934106994432E-9</v>
      </c>
      <c r="AM228" s="12">
        <f>'Surv-rate CEA'!AF226*'Unit cost and utilities'!$H$9+'Surv-rate CEA'!AE226*'Unit cost and utilities'!$H$9+('Surv-rate CEA'!AD225-'Surv-rate CEA'!AD226)*'Unit cost and utilities'!G235</f>
        <v>7.2597787785751375</v>
      </c>
      <c r="AN228" s="12">
        <f t="shared" si="104"/>
        <v>4.9768965727039252</v>
      </c>
      <c r="AO228" s="12">
        <f>AM228-'Surv-rate CEA'!AE226*'Unit cost and utilities'!$H$9-('Surv-rate CEA'!AD225-'Surv-rate CEA'!AD226)*'Unit cost and utilities'!G235</f>
        <v>7.2597787785751375</v>
      </c>
      <c r="AP228" s="12">
        <f t="shared" si="105"/>
        <v>4.9768965727039252</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4.3488190833116183E-3</v>
      </c>
      <c r="AV228" s="12">
        <f t="shared" si="108"/>
        <v>2.9813061046594274E-3</v>
      </c>
      <c r="AW228" s="12">
        <f>AU228-'Surv-rate CEA'!AK226*'Unit cost and utilities'!$H$8-('Surv-rate CEA'!AJ225-'Surv-rate CEA'!AJ226)*'Unit cost and utilities'!$G$14</f>
        <v>4.3488190833116183E-3</v>
      </c>
      <c r="AX228" s="12">
        <f t="shared" si="109"/>
        <v>2.9813061046594274E-3</v>
      </c>
      <c r="AY228" s="12">
        <f>'Surv-rate CEA'!AO226*'Unit cost and utilities'!$H$5+'Surv-rate CEA'!AN226*'Unit cost and utilities'!$H$5+('Surv-rate CEA'!AM225-'Surv-rate CEA'!AM226)*'Unit cost and utilities'!$G$14</f>
        <v>2.4130517624083216E-2</v>
      </c>
      <c r="AZ228" s="12">
        <f t="shared" si="110"/>
        <v>1.6542527551292995E-2</v>
      </c>
      <c r="BA228" s="12">
        <f>AY228-'Surv-rate CEA'!AN226*'Unit cost and utilities'!$H$5-('Surv-rate CEA'!AM225-'Surv-rate CEA'!AM226)*'Unit cost and utilities'!$G$14</f>
        <v>6.3498396445441085E-9</v>
      </c>
      <c r="BB228" s="12">
        <f t="shared" si="111"/>
        <v>4.3530934106994432E-9</v>
      </c>
    </row>
    <row r="229" spans="1:54">
      <c r="A229" s="12">
        <v>224</v>
      </c>
      <c r="B229" s="12">
        <f t="shared" si="112"/>
        <v>12.830136986301369</v>
      </c>
      <c r="C229" s="12">
        <f>'Surv-rate CEA'!D227*'Unit cost and utilities'!$H$7+'Surv-rate CEA'!E227*'Unit cost and utilities'!$H$7+'Unit cost and utilities'!$G$14*('Surv-rate CEA'!C226-'Surv-rate CEA'!C227)</f>
        <v>90.422433357049457</v>
      </c>
      <c r="D229" s="12">
        <f t="shared" si="86"/>
        <v>61.883210764349158</v>
      </c>
      <c r="E229" s="12">
        <f>C229-'Surv-rate CEA'!E227*'Unit cost and utilities'!$H$7-'Unit cost and utilities'!$G$14*('Surv-rate CEA'!C226-'Surv-rate CEA'!C227)</f>
        <v>90.422433352674545</v>
      </c>
      <c r="F229" s="12">
        <f t="shared" si="87"/>
        <v>61.883210761355059</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11.374517707013521</v>
      </c>
      <c r="L229" s="12">
        <f t="shared" si="90"/>
        <v>7.7844805815664637</v>
      </c>
      <c r="M229" s="12">
        <f>K229-'Surv-rate CEA'!J227*'Unit cost and utilities'!$H$10-('Surv-rate CEA'!I226-'Surv-rate CEA'!I227)*'Unit cost and utilities'!$G$14</f>
        <v>11.317047627248908</v>
      </c>
      <c r="N229" s="12">
        <f t="shared" si="91"/>
        <v>7.745149268233253</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11.374517707013521</v>
      </c>
      <c r="T229" s="12">
        <f t="shared" si="94"/>
        <v>7.7844805815664637</v>
      </c>
      <c r="U229" s="12">
        <f>S229-'Surv-rate CEA'!P227*'Unit cost and utilities'!$H$11-('Surv-rate CEA'!O226-'Surv-rate CEA'!O227)*'Unit cost and utilities'!$G$14</f>
        <v>11.317047627248908</v>
      </c>
      <c r="V229" s="12">
        <f t="shared" si="95"/>
        <v>7.745149268233253</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6.3864056055990617E-2</v>
      </c>
      <c r="AB229" s="12">
        <f t="shared" si="98"/>
        <v>4.3707216168065714E-2</v>
      </c>
      <c r="AC229" s="12">
        <f>AA229-'Surv-rate CEA'!V227*'Unit cost and utilities'!$H$6-('Surv-rate CEA'!U226-'Surv-rate CEA'!U227)*'Unit cost and utilities'!$G$14</f>
        <v>6.3863387124886623E-2</v>
      </c>
      <c r="AD229" s="12">
        <f t="shared" si="99"/>
        <v>4.3706758365693467E-2</v>
      </c>
      <c r="AE229" s="12">
        <f>'Surv-rate CEA'!Z227*'Unit cost and utilities'!$H$12+'Surv-rate CEA'!Y227*'Unit cost and utilities'!$H$12+('Surv-rate CEA'!X226-'Surv-rate CEA'!X227)*'Unit cost and utilities'!$G$14</f>
        <v>11.374517707013521</v>
      </c>
      <c r="AF229" s="12">
        <f t="shared" si="100"/>
        <v>7.7844805815664637</v>
      </c>
      <c r="AG229" s="12">
        <f>AE229-'Surv-rate CEA'!Y227*'Unit cost and utilities'!$H$12-('Surv-rate CEA'!X226-'Surv-rate CEA'!X227)*'Unit cost and utilities'!$G$14</f>
        <v>11.317047627248908</v>
      </c>
      <c r="AH229" s="12">
        <f t="shared" si="101"/>
        <v>7.745149268233253</v>
      </c>
      <c r="AI229" s="12">
        <f>'Surv-rate CEA'!AC227*'Unit cost and utilities'!$H$5+'Surv-rate CEA'!AB227*'Unit cost and utilities'!$H$5+('Surv-rate CEA'!AA226-'Surv-rate CEA'!AA227)*'Unit cost and utilities'!$G$14</f>
        <v>2.2835778511417496E-2</v>
      </c>
      <c r="AJ229" s="12">
        <f t="shared" si="102"/>
        <v>1.5628326313780552E-2</v>
      </c>
      <c r="AK229" s="12">
        <f>AI229-'Surv-rate CEA'!AB227*'Unit cost and utilities'!$H$5-('Surv-rate CEA'!AA226-'Surv-rate CEA'!AA227)*'Unit cost and utilities'!$G$14</f>
        <v>5.817123074035313E-9</v>
      </c>
      <c r="AL229" s="12">
        <f t="shared" si="103"/>
        <v>3.9811166307727022E-9</v>
      </c>
      <c r="AM229" s="12">
        <f>'Surv-rate CEA'!AF227*'Unit cost and utilities'!$H$9+'Surv-rate CEA'!AE227*'Unit cost and utilities'!$H$9+('Surv-rate CEA'!AD226-'Surv-rate CEA'!AD227)*'Unit cost and utilities'!G236</f>
        <v>7.1687620225385844</v>
      </c>
      <c r="AN229" s="12">
        <f t="shared" si="104"/>
        <v>4.9061498865937283</v>
      </c>
      <c r="AO229" s="12">
        <f>AM229-'Surv-rate CEA'!AE227*'Unit cost and utilities'!$H$9-('Surv-rate CEA'!AD226-'Surv-rate CEA'!AD227)*'Unit cost and utilities'!G236</f>
        <v>7.1687620225385844</v>
      </c>
      <c r="AP229" s="12">
        <f t="shared" si="105"/>
        <v>4.9061498865937283</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4.183302720696256E-3</v>
      </c>
      <c r="AV229" s="12">
        <f t="shared" si="108"/>
        <v>2.8629643590070376E-3</v>
      </c>
      <c r="AW229" s="12">
        <f>AU229-'Surv-rate CEA'!AK227*'Unit cost and utilities'!$H$8-('Surv-rate CEA'!AJ226-'Surv-rate CEA'!AJ227)*'Unit cost and utilities'!$G$14</f>
        <v>4.183302720696256E-3</v>
      </c>
      <c r="AX229" s="12">
        <f t="shared" si="109"/>
        <v>2.8629643590070376E-3</v>
      </c>
      <c r="AY229" s="12">
        <f>'Surv-rate CEA'!AO227*'Unit cost and utilities'!$H$5+'Surv-rate CEA'!AN227*'Unit cost and utilities'!$H$5+('Surv-rate CEA'!AM226-'Surv-rate CEA'!AM227)*'Unit cost and utilities'!$G$14</f>
        <v>2.2835778511417496E-2</v>
      </c>
      <c r="AZ229" s="12">
        <f t="shared" si="110"/>
        <v>1.5628326313780552E-2</v>
      </c>
      <c r="BA229" s="12">
        <f>AY229-'Surv-rate CEA'!AN227*'Unit cost and utilities'!$H$5-('Surv-rate CEA'!AM226-'Surv-rate CEA'!AM227)*'Unit cost and utilities'!$G$14</f>
        <v>5.817123074035313E-9</v>
      </c>
      <c r="BB229" s="12">
        <f t="shared" si="111"/>
        <v>3.9811166307727022E-9</v>
      </c>
    </row>
    <row r="230" spans="1:54">
      <c r="A230" s="12">
        <v>225</v>
      </c>
      <c r="B230" s="12">
        <f t="shared" si="112"/>
        <v>12.887671232876713</v>
      </c>
      <c r="C230" s="12">
        <f>'Surv-rate CEA'!D228*'Unit cost and utilities'!$H$7+'Surv-rate CEA'!E228*'Unit cost and utilities'!$H$7+'Unit cost and utilities'!$G$14*('Surv-rate CEA'!C227-'Surv-rate CEA'!C228)</f>
        <v>90.023916595530125</v>
      </c>
      <c r="D230" s="12">
        <f t="shared" si="86"/>
        <v>61.505785874739303</v>
      </c>
      <c r="E230" s="12">
        <f>C230-'Surv-rate CEA'!E228*'Unit cost and utilities'!$H$7-'Unit cost and utilities'!$G$14*('Surv-rate CEA'!C227-'Surv-rate CEA'!C228)</f>
        <v>90.023916591917867</v>
      </c>
      <c r="F230" s="12">
        <f t="shared" si="87"/>
        <v>61.505785872271353</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11.25689488768794</v>
      </c>
      <c r="L230" s="12">
        <f t="shared" si="90"/>
        <v>7.6908914070836962</v>
      </c>
      <c r="M230" s="12">
        <f>K230-'Surv-rate CEA'!J228*'Unit cost and utilities'!$H$10-('Surv-rate CEA'!I227-'Surv-rate CEA'!I228)*'Unit cost and utilities'!$G$14</f>
        <v>11.201607601683429</v>
      </c>
      <c r="N230" s="12">
        <f t="shared" si="91"/>
        <v>7.6531182452042037</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11.25689488768794</v>
      </c>
      <c r="T230" s="12">
        <f t="shared" si="94"/>
        <v>7.6908914070836962</v>
      </c>
      <c r="U230" s="12">
        <f>S230-'Surv-rate CEA'!P228*'Unit cost and utilities'!$H$11-('Surv-rate CEA'!O227-'Surv-rate CEA'!O228)*'Unit cost and utilities'!$G$14</f>
        <v>11.201607601683429</v>
      </c>
      <c r="V230" s="12">
        <f t="shared" si="95"/>
        <v>7.6531182452042037</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6.1957031631222098E-2</v>
      </c>
      <c r="AB230" s="12">
        <f t="shared" si="98"/>
        <v>4.2330039227971183E-2</v>
      </c>
      <c r="AC230" s="12">
        <f>AA230-'Surv-rate CEA'!V228*'Unit cost and utilities'!$H$6-('Surv-rate CEA'!U227-'Surv-rate CEA'!U228)*'Unit cost and utilities'!$G$14</f>
        <v>6.1956451466093757E-2</v>
      </c>
      <c r="AD230" s="12">
        <f t="shared" si="99"/>
        <v>4.2329642849836292E-2</v>
      </c>
      <c r="AE230" s="12">
        <f>'Surv-rate CEA'!Z228*'Unit cost and utilities'!$H$12+'Surv-rate CEA'!Y228*'Unit cost and utilities'!$H$12+('Surv-rate CEA'!X227-'Surv-rate CEA'!X228)*'Unit cost and utilities'!$G$14</f>
        <v>11.25689488768794</v>
      </c>
      <c r="AF230" s="12">
        <f t="shared" si="100"/>
        <v>7.6908914070836962</v>
      </c>
      <c r="AG230" s="12">
        <f>AE230-'Surv-rate CEA'!Y228*'Unit cost and utilities'!$H$12-('Surv-rate CEA'!X227-'Surv-rate CEA'!X228)*'Unit cost and utilities'!$G$14</f>
        <v>11.201607601683429</v>
      </c>
      <c r="AH230" s="12">
        <f t="shared" si="101"/>
        <v>7.6531182452042037</v>
      </c>
      <c r="AI230" s="12">
        <f>'Surv-rate CEA'!AC228*'Unit cost and utilities'!$H$5+'Surv-rate CEA'!AB228*'Unit cost and utilities'!$H$5+('Surv-rate CEA'!AA227-'Surv-rate CEA'!AA228)*'Unit cost and utilities'!$G$14</f>
        <v>2.1610831086495915E-2</v>
      </c>
      <c r="AJ230" s="12">
        <f t="shared" si="102"/>
        <v>1.4764866933674096E-2</v>
      </c>
      <c r="AK230" s="12">
        <f>AI230-'Surv-rate CEA'!AB228*'Unit cost and utilities'!$H$5-('Surv-rate CEA'!AA227-'Surv-rate CEA'!AA228)*'Unit cost and utilities'!$G$14</f>
        <v>5.3302868889548716E-9</v>
      </c>
      <c r="AL230" s="12">
        <f t="shared" si="103"/>
        <v>3.64173762308034E-9</v>
      </c>
      <c r="AM230" s="12">
        <f>'Surv-rate CEA'!AF228*'Unit cost and utilities'!$H$9+'Surv-rate CEA'!AE228*'Unit cost and utilities'!$H$9+('Surv-rate CEA'!AD227-'Surv-rate CEA'!AD228)*'Unit cost and utilities'!G237</f>
        <v>7.0791699810663182</v>
      </c>
      <c r="AN230" s="12">
        <f t="shared" si="104"/>
        <v>4.8366026439685728</v>
      </c>
      <c r="AO230" s="12">
        <f>AM230-'Surv-rate CEA'!AE228*'Unit cost and utilities'!$H$9-('Surv-rate CEA'!AD227-'Surv-rate CEA'!AD228)*'Unit cost and utilities'!G237</f>
        <v>7.0791699810663182</v>
      </c>
      <c r="AP230" s="12">
        <f t="shared" si="105"/>
        <v>4.8366026439685728</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4.0245105815386066E-3</v>
      </c>
      <c r="AV230" s="12">
        <f t="shared" si="108"/>
        <v>2.7496102751324476E-3</v>
      </c>
      <c r="AW230" s="12">
        <f>AU230-'Surv-rate CEA'!AK228*'Unit cost and utilities'!$H$8-('Surv-rate CEA'!AJ227-'Surv-rate CEA'!AJ228)*'Unit cost and utilities'!$G$14</f>
        <v>4.0245105815386066E-3</v>
      </c>
      <c r="AX230" s="12">
        <f t="shared" si="109"/>
        <v>2.7496102751324476E-3</v>
      </c>
      <c r="AY230" s="12">
        <f>'Surv-rate CEA'!AO228*'Unit cost and utilities'!$H$5+'Surv-rate CEA'!AN228*'Unit cost and utilities'!$H$5+('Surv-rate CEA'!AM227-'Surv-rate CEA'!AM228)*'Unit cost and utilities'!$G$14</f>
        <v>2.1610831086495915E-2</v>
      </c>
      <c r="AZ230" s="12">
        <f t="shared" si="110"/>
        <v>1.4764866933674096E-2</v>
      </c>
      <c r="BA230" s="12">
        <f>AY230-'Surv-rate CEA'!AN228*'Unit cost and utilities'!$H$5-('Surv-rate CEA'!AM227-'Surv-rate CEA'!AM228)*'Unit cost and utilities'!$G$14</f>
        <v>5.3302868889548716E-9</v>
      </c>
      <c r="BB230" s="12">
        <f t="shared" si="111"/>
        <v>3.64173762308034E-9</v>
      </c>
    </row>
    <row r="231" spans="1:54">
      <c r="A231" s="12">
        <v>226</v>
      </c>
      <c r="B231" s="12">
        <f t="shared" si="112"/>
        <v>12.945205479452055</v>
      </c>
      <c r="C231" s="12">
        <f>'Surv-rate CEA'!D229*'Unit cost and utilities'!$H$7+'Surv-rate CEA'!E229*'Unit cost and utilities'!$H$7+'Unit cost and utilities'!$G$14*('Surv-rate CEA'!C228-'Surv-rate CEA'!C229)</f>
        <v>89.628531648886621</v>
      </c>
      <c r="D231" s="12">
        <f t="shared" si="86"/>
        <v>61.13160102111091</v>
      </c>
      <c r="E231" s="12">
        <f>C231-'Surv-rate CEA'!E229*'Unit cost and utilities'!$H$7-'Unit cost and utilities'!$G$14*('Surv-rate CEA'!C228-'Surv-rate CEA'!C229)</f>
        <v>89.628531645905738</v>
      </c>
      <c r="F231" s="12">
        <f t="shared" si="87"/>
        <v>61.131601019077785</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11.140909614258554</v>
      </c>
      <c r="L231" s="12">
        <f t="shared" si="90"/>
        <v>7.5987147063741149</v>
      </c>
      <c r="M231" s="12">
        <f>K231-'Surv-rate CEA'!J229*'Unit cost and utilities'!$H$10-('Surv-rate CEA'!I228-'Surv-rate CEA'!I229)*'Unit cost and utilities'!$G$14</f>
        <v>11.087721306591391</v>
      </c>
      <c r="N231" s="12">
        <f t="shared" si="91"/>
        <v>7.5624373475523221</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11.140909614258554</v>
      </c>
      <c r="T231" s="12">
        <f t="shared" si="94"/>
        <v>7.5987147063741149</v>
      </c>
      <c r="U231" s="12">
        <f>S231-'Surv-rate CEA'!P229*'Unit cost and utilities'!$H$11-('Surv-rate CEA'!O228-'Surv-rate CEA'!O229)*'Unit cost and utilities'!$G$14</f>
        <v>11.087721306591391</v>
      </c>
      <c r="V231" s="12">
        <f t="shared" si="95"/>
        <v>7.5624373475523221</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6.0111854466177811E-2</v>
      </c>
      <c r="AB231" s="12">
        <f t="shared" si="98"/>
        <v>4.0999599527759466E-2</v>
      </c>
      <c r="AC231" s="12">
        <f>AA231-'Surv-rate CEA'!V229*'Unit cost and utilities'!$H$6-('Surv-rate CEA'!U228-'Surv-rate CEA'!U229)*'Unit cost and utilities'!$G$14</f>
        <v>6.0111351455785354E-2</v>
      </c>
      <c r="AD231" s="12">
        <f t="shared" si="99"/>
        <v>4.0999256446934022E-2</v>
      </c>
      <c r="AE231" s="12">
        <f>'Surv-rate CEA'!Z229*'Unit cost and utilities'!$H$12+'Surv-rate CEA'!Y229*'Unit cost and utilities'!$H$12+('Surv-rate CEA'!X228-'Surv-rate CEA'!X229)*'Unit cost and utilities'!$G$14</f>
        <v>11.140909614258554</v>
      </c>
      <c r="AF231" s="12">
        <f t="shared" si="100"/>
        <v>7.5987147063741149</v>
      </c>
      <c r="AG231" s="12">
        <f>AE231-'Surv-rate CEA'!Y229*'Unit cost and utilities'!$H$12-('Surv-rate CEA'!X228-'Surv-rate CEA'!X229)*'Unit cost and utilities'!$G$14</f>
        <v>11.087721306591391</v>
      </c>
      <c r="AH231" s="12">
        <f t="shared" si="101"/>
        <v>7.5624373475523221</v>
      </c>
      <c r="AI231" s="12">
        <f>'Surv-rate CEA'!AC229*'Unit cost and utilities'!$H$5+'Surv-rate CEA'!AB229*'Unit cost and utilities'!$H$5+('Surv-rate CEA'!AA228-'Surv-rate CEA'!AA229)*'Unit cost and utilities'!$G$14</f>
        <v>2.0451895834849763E-2</v>
      </c>
      <c r="AJ231" s="12">
        <f t="shared" si="102"/>
        <v>1.3949320749771389E-2</v>
      </c>
      <c r="AK231" s="12">
        <f>AI231-'Surv-rate CEA'!AB229*'Unit cost and utilities'!$H$5-('Surv-rate CEA'!AA228-'Surv-rate CEA'!AA229)*'Unit cost and utilities'!$G$14</f>
        <v>4.885277243502073E-9</v>
      </c>
      <c r="AL231" s="12">
        <f t="shared" si="103"/>
        <v>3.3320284716612452E-9</v>
      </c>
      <c r="AM231" s="12">
        <f>'Surv-rate CEA'!AF229*'Unit cost and utilities'!$H$9+'Surv-rate CEA'!AE229*'Unit cost and utilities'!$H$9+('Surv-rate CEA'!AD228-'Surv-rate CEA'!AD229)*'Unit cost and utilities'!G238</f>
        <v>6.9909757317607584</v>
      </c>
      <c r="AN231" s="12">
        <f t="shared" si="104"/>
        <v>4.7682309563706484</v>
      </c>
      <c r="AO231" s="12">
        <f>AM231-'Surv-rate CEA'!AE229*'Unit cost and utilities'!$H$9-('Surv-rate CEA'!AD228-'Surv-rate CEA'!AD229)*'Unit cost and utilities'!G238</f>
        <v>6.9909757317607584</v>
      </c>
      <c r="AP231" s="12">
        <f t="shared" si="105"/>
        <v>4.7682309563706484</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3.8721520965753343E-3</v>
      </c>
      <c r="AV231" s="12">
        <f t="shared" si="108"/>
        <v>2.6410212541269711E-3</v>
      </c>
      <c r="AW231" s="12">
        <f>AU231-'Surv-rate CEA'!AK229*'Unit cost and utilities'!$H$8-('Surv-rate CEA'!AJ228-'Surv-rate CEA'!AJ229)*'Unit cost and utilities'!$G$14</f>
        <v>3.8721520965753343E-3</v>
      </c>
      <c r="AX231" s="12">
        <f t="shared" si="109"/>
        <v>2.6410212541269711E-3</v>
      </c>
      <c r="AY231" s="12">
        <f>'Surv-rate CEA'!AO229*'Unit cost and utilities'!$H$5+'Surv-rate CEA'!AN229*'Unit cost and utilities'!$H$5+('Surv-rate CEA'!AM228-'Surv-rate CEA'!AM229)*'Unit cost and utilities'!$G$14</f>
        <v>2.0451895834849763E-2</v>
      </c>
      <c r="AZ231" s="12">
        <f t="shared" si="110"/>
        <v>1.3949320749771389E-2</v>
      </c>
      <c r="BA231" s="12">
        <f>AY231-'Surv-rate CEA'!AN229*'Unit cost and utilities'!$H$5-('Surv-rate CEA'!AM228-'Surv-rate CEA'!AM229)*'Unit cost and utilities'!$G$14</f>
        <v>4.885277243502073E-9</v>
      </c>
      <c r="BB231" s="12">
        <f t="shared" si="111"/>
        <v>3.3320284716612452E-9</v>
      </c>
    </row>
    <row r="232" spans="1:54">
      <c r="A232" s="12">
        <v>227</v>
      </c>
      <c r="B232" s="12">
        <f t="shared" si="112"/>
        <v>13.002739726027396</v>
      </c>
      <c r="C232" s="12">
        <f>'Surv-rate CEA'!D230*'Unit cost and utilities'!$H$7+'Surv-rate CEA'!E230*'Unit cost and utilities'!$H$7+'Unit cost and utilities'!$G$14*('Surv-rate CEA'!C229-'Surv-rate CEA'!C230)</f>
        <v>89.236241888327712</v>
      </c>
      <c r="D232" s="12">
        <f t="shared" si="86"/>
        <v>60.760617712255375</v>
      </c>
      <c r="E232" s="12">
        <f>C232-'Surv-rate CEA'!E230*'Unit cost and utilities'!$H$7-'Unit cost and utilities'!$G$14*('Surv-rate CEA'!C229-'Surv-rate CEA'!C230)</f>
        <v>89.236241885869191</v>
      </c>
      <c r="F232" s="12">
        <f t="shared" si="87"/>
        <v>60.760617710581371</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11.026532396262162</v>
      </c>
      <c r="L232" s="12">
        <f t="shared" si="90"/>
        <v>7.507923971736858</v>
      </c>
      <c r="M232" s="12">
        <f>K232-'Surv-rate CEA'!J230*'Unit cost and utilities'!$H$10-('Surv-rate CEA'!I229-'Surv-rate CEA'!I230)*'Unit cost and utilities'!$G$14</f>
        <v>10.975362506383448</v>
      </c>
      <c r="N232" s="12">
        <f t="shared" si="91"/>
        <v>7.4730825883313399</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11.026532396262162</v>
      </c>
      <c r="T232" s="12">
        <f t="shared" si="94"/>
        <v>7.507923971736858</v>
      </c>
      <c r="U232" s="12">
        <f>S232-'Surv-rate CEA'!P230*'Unit cost and utilities'!$H$11-('Surv-rate CEA'!O229-'Surv-rate CEA'!O230)*'Unit cost and utilities'!$G$14</f>
        <v>10.975362506383448</v>
      </c>
      <c r="V232" s="12">
        <f t="shared" si="95"/>
        <v>7.4730825883313399</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5.8326357283381883E-2</v>
      </c>
      <c r="AB232" s="12">
        <f t="shared" si="98"/>
        <v>3.9714194843379479E-2</v>
      </c>
      <c r="AC232" s="12">
        <f>AA232-'Surv-rate CEA'!V230*'Unit cost and utilities'!$H$6-('Surv-rate CEA'!U229-'Surv-rate CEA'!U230)*'Unit cost and utilities'!$G$14</f>
        <v>5.8325921312225873E-2</v>
      </c>
      <c r="AD232" s="12">
        <f t="shared" si="99"/>
        <v>3.9713897992277467E-2</v>
      </c>
      <c r="AE232" s="12">
        <f>'Surv-rate CEA'!Z230*'Unit cost and utilities'!$H$12+'Surv-rate CEA'!Y230*'Unit cost and utilities'!$H$12+('Surv-rate CEA'!X229-'Surv-rate CEA'!X230)*'Unit cost and utilities'!$G$14</f>
        <v>11.026532396262162</v>
      </c>
      <c r="AF232" s="12">
        <f t="shared" si="100"/>
        <v>7.507923971736858</v>
      </c>
      <c r="AG232" s="12">
        <f>AE232-'Surv-rate CEA'!Y230*'Unit cost and utilities'!$H$12-('Surv-rate CEA'!X229-'Surv-rate CEA'!X230)*'Unit cost and utilities'!$G$14</f>
        <v>10.975362506383448</v>
      </c>
      <c r="AH232" s="12">
        <f t="shared" si="101"/>
        <v>7.4730825883313399</v>
      </c>
      <c r="AI232" s="12">
        <f>'Surv-rate CEA'!AC230*'Unit cost and utilities'!$H$5+'Surv-rate CEA'!AB230*'Unit cost and utilities'!$H$5+('Surv-rate CEA'!AA229-'Surv-rate CEA'!AA230)*'Unit cost and utilities'!$G$14</f>
        <v>1.9355398866459834E-2</v>
      </c>
      <c r="AJ232" s="12">
        <f t="shared" si="102"/>
        <v>1.3179017474367847E-2</v>
      </c>
      <c r="AK232" s="12">
        <f>AI232-'Surv-rate CEA'!AB230*'Unit cost and utilities'!$H$5-('Surv-rate CEA'!AA229-'Surv-rate CEA'!AA230)*'Unit cost and utilities'!$G$14</f>
        <v>4.478407535004475E-9</v>
      </c>
      <c r="AL232" s="12">
        <f t="shared" si="103"/>
        <v>3.0493306579922601E-9</v>
      </c>
      <c r="AM232" s="12">
        <f>'Surv-rate CEA'!AF230*'Unit cost and utilities'!$H$9+'Surv-rate CEA'!AE230*'Unit cost and utilities'!$H$9+('Surv-rate CEA'!AD229-'Surv-rate CEA'!AD230)*'Unit cost and utilities'!G239</f>
        <v>6.9041529507326613</v>
      </c>
      <c r="AN232" s="12">
        <f t="shared" si="104"/>
        <v>4.7010114857972152</v>
      </c>
      <c r="AO232" s="12">
        <f>AM232-'Surv-rate CEA'!AE230*'Unit cost and utilities'!$H$9-('Surv-rate CEA'!AD229-'Surv-rate CEA'!AD230)*'Unit cost and utilities'!G239</f>
        <v>6.9041529507326613</v>
      </c>
      <c r="AP232" s="12">
        <f t="shared" si="105"/>
        <v>4.7010114857972152</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3.7259500092054997E-3</v>
      </c>
      <c r="AV232" s="12">
        <f t="shared" si="108"/>
        <v>2.5369851904747478E-3</v>
      </c>
      <c r="AW232" s="12">
        <f>AU232-'Surv-rate CEA'!AK230*'Unit cost and utilities'!$H$8-('Surv-rate CEA'!AJ229-'Surv-rate CEA'!AJ230)*'Unit cost and utilities'!$G$14</f>
        <v>3.7259500092054997E-3</v>
      </c>
      <c r="AX232" s="12">
        <f t="shared" si="109"/>
        <v>2.5369851904747478E-3</v>
      </c>
      <c r="AY232" s="12">
        <f>'Surv-rate CEA'!AO230*'Unit cost and utilities'!$H$5+'Surv-rate CEA'!AN230*'Unit cost and utilities'!$H$5+('Surv-rate CEA'!AM229-'Surv-rate CEA'!AM230)*'Unit cost and utilities'!$G$14</f>
        <v>1.9355398866459834E-2</v>
      </c>
      <c r="AZ232" s="12">
        <f t="shared" si="110"/>
        <v>1.3179017474367847E-2</v>
      </c>
      <c r="BA232" s="12">
        <f>AY232-'Surv-rate CEA'!AN230*'Unit cost and utilities'!$H$5-('Surv-rate CEA'!AM229-'Surv-rate CEA'!AM230)*'Unit cost and utilities'!$G$14</f>
        <v>4.478407535004475E-9</v>
      </c>
      <c r="BB232" s="12">
        <f t="shared" si="111"/>
        <v>3.0493306579922601E-9</v>
      </c>
    </row>
    <row r="233" spans="1:54">
      <c r="A233" s="12">
        <v>228</v>
      </c>
      <c r="B233" s="12">
        <f t="shared" si="112"/>
        <v>13.06027397260274</v>
      </c>
      <c r="C233" s="12">
        <f>'Surv-rate CEA'!D231*'Unit cost and utilities'!$H$7+'Surv-rate CEA'!E231*'Unit cost and utilities'!$H$7+'Unit cost and utilities'!$G$14*('Surv-rate CEA'!C230-'Surv-rate CEA'!C231)</f>
        <v>88.847011260711099</v>
      </c>
      <c r="D233" s="12">
        <f t="shared" si="86"/>
        <v>60.392798060633524</v>
      </c>
      <c r="E233" s="12">
        <f>C233-'Surv-rate CEA'!E231*'Unit cost and utilities'!$H$7-'Unit cost and utilities'!$G$14*('Surv-rate CEA'!C230-'Surv-rate CEA'!C231)</f>
        <v>88.847011258684532</v>
      </c>
      <c r="F233" s="12">
        <f t="shared" si="87"/>
        <v>60.392798059255988</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10.913734406920437</v>
      </c>
      <c r="L233" s="12">
        <f t="shared" si="90"/>
        <v>7.4184933040735652</v>
      </c>
      <c r="M233" s="12">
        <f>K233-'Surv-rate CEA'!J231*'Unit cost and utilities'!$H$10-('Surv-rate CEA'!I230-'Surv-rate CEA'!I231)*'Unit cost and utilities'!$G$14</f>
        <v>10.86450550127581</v>
      </c>
      <c r="N233" s="12">
        <f t="shared" si="91"/>
        <v>7.3850304861897103</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10.913734406920437</v>
      </c>
      <c r="T233" s="12">
        <f t="shared" si="94"/>
        <v>7.4184933040735652</v>
      </c>
      <c r="U233" s="12">
        <f>S233-'Surv-rate CEA'!P231*'Unit cost and utilities'!$H$11-('Surv-rate CEA'!O230-'Surv-rate CEA'!O231)*'Unit cost and utilities'!$G$14</f>
        <v>10.86450550127581</v>
      </c>
      <c r="V233" s="12">
        <f t="shared" si="95"/>
        <v>7.3850304861897103</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5.6598454532106782E-2</v>
      </c>
      <c r="AB233" s="12">
        <f t="shared" si="98"/>
        <v>3.8472189290322291E-2</v>
      </c>
      <c r="AC233" s="12">
        <f>AA233-'Surv-rate CEA'!V231*'Unit cost and utilities'!$H$6-('Surv-rate CEA'!U230-'Surv-rate CEA'!U231)*'Unit cost and utilities'!$G$14</f>
        <v>5.6598076790890947E-2</v>
      </c>
      <c r="AD233" s="12">
        <f t="shared" si="99"/>
        <v>3.8471932524803187E-2</v>
      </c>
      <c r="AE233" s="12">
        <f>'Surv-rate CEA'!Z231*'Unit cost and utilities'!$H$12+'Surv-rate CEA'!Y231*'Unit cost and utilities'!$H$12+('Surv-rate CEA'!X230-'Surv-rate CEA'!X231)*'Unit cost and utilities'!$G$14</f>
        <v>10.913734406920437</v>
      </c>
      <c r="AF233" s="12">
        <f t="shared" si="100"/>
        <v>7.4184933040735652</v>
      </c>
      <c r="AG233" s="12">
        <f>AE233-'Surv-rate CEA'!Y231*'Unit cost and utilities'!$H$12-('Surv-rate CEA'!X230-'Surv-rate CEA'!X231)*'Unit cost and utilities'!$G$14</f>
        <v>10.86450550127581</v>
      </c>
      <c r="AH233" s="12">
        <f t="shared" si="101"/>
        <v>7.3850304861897103</v>
      </c>
      <c r="AI233" s="12">
        <f>'Surv-rate CEA'!AC231*'Unit cost and utilities'!$H$5+'Surv-rate CEA'!AB231*'Unit cost and utilities'!$H$5+('Surv-rate CEA'!AA230-'Surv-rate CEA'!AA231)*'Unit cost and utilities'!$G$14</f>
        <v>1.8317960677411677E-2</v>
      </c>
      <c r="AJ233" s="12">
        <f t="shared" si="102"/>
        <v>1.2451436287792748E-2</v>
      </c>
      <c r="AK233" s="12">
        <f>AI233-'Surv-rate CEA'!AB231*'Unit cost and utilities'!$H$5-('Surv-rate CEA'!AA230-'Surv-rate CEA'!AA231)*'Unit cost and utilities'!$G$14</f>
        <v>4.106324288846025E-9</v>
      </c>
      <c r="AL233" s="12">
        <f t="shared" si="103"/>
        <v>2.7912296657908729E-9</v>
      </c>
      <c r="AM233" s="12">
        <f>'Surv-rate CEA'!AF231*'Unit cost and utilities'!$H$9+'Surv-rate CEA'!AE231*'Unit cost and utilities'!$H$9+('Surv-rate CEA'!AD230-'Surv-rate CEA'!AD231)*'Unit cost and utilities'!G240</f>
        <v>6.8186758972614925</v>
      </c>
      <c r="AN233" s="12">
        <f t="shared" si="104"/>
        <v>4.6349214302307473</v>
      </c>
      <c r="AO233" s="12">
        <f>AM233-'Surv-rate CEA'!AE231*'Unit cost and utilities'!$H$9-('Surv-rate CEA'!AD230-'Surv-rate CEA'!AD231)*'Unit cost and utilities'!G240</f>
        <v>6.8186758972614925</v>
      </c>
      <c r="AP233" s="12">
        <f t="shared" si="105"/>
        <v>4.6349214302307473</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3.585639730725764E-3</v>
      </c>
      <c r="AV233" s="12">
        <f t="shared" si="108"/>
        <v>2.437299950816289E-3</v>
      </c>
      <c r="AW233" s="12">
        <f>AU233-'Surv-rate CEA'!AK231*'Unit cost and utilities'!$H$8-('Surv-rate CEA'!AJ230-'Surv-rate CEA'!AJ231)*'Unit cost and utilities'!$G$14</f>
        <v>3.585639730725764E-3</v>
      </c>
      <c r="AX233" s="12">
        <f t="shared" si="109"/>
        <v>2.437299950816289E-3</v>
      </c>
      <c r="AY233" s="12">
        <f>'Surv-rate CEA'!AO231*'Unit cost and utilities'!$H$5+'Surv-rate CEA'!AN231*'Unit cost and utilities'!$H$5+('Surv-rate CEA'!AM230-'Surv-rate CEA'!AM231)*'Unit cost and utilities'!$G$14</f>
        <v>1.8317960677411677E-2</v>
      </c>
      <c r="AZ233" s="12">
        <f t="shared" si="110"/>
        <v>1.2451436287792748E-2</v>
      </c>
      <c r="BA233" s="12">
        <f>AY233-'Surv-rate CEA'!AN231*'Unit cost and utilities'!$H$5-('Surv-rate CEA'!AM230-'Surv-rate CEA'!AM231)*'Unit cost and utilities'!$G$14</f>
        <v>4.106324288846025E-9</v>
      </c>
      <c r="BB233" s="12">
        <f t="shared" si="111"/>
        <v>2.7912296657908729E-9</v>
      </c>
    </row>
    <row r="234" spans="1:54">
      <c r="A234" s="12">
        <v>229</v>
      </c>
      <c r="B234" s="12">
        <f t="shared" si="112"/>
        <v>13.117808219178082</v>
      </c>
      <c r="C234" s="12">
        <f>'Surv-rate CEA'!D232*'Unit cost and utilities'!$H$7+'Surv-rate CEA'!E232*'Unit cost and utilities'!$H$7+'Unit cost and utilities'!$G$14*('Surv-rate CEA'!C231-'Surv-rate CEA'!C232)</f>
        <v>88.460804277132311</v>
      </c>
      <c r="D234" s="12">
        <f t="shared" si="86"/>
        <v>60.028104770470776</v>
      </c>
      <c r="E234" s="12">
        <f>C234-'Surv-rate CEA'!E232*'Unit cost and utilities'!$H$7-'Unit cost and utilities'!$G$14*('Surv-rate CEA'!C231-'Surv-rate CEA'!C232)</f>
        <v>88.460804275462721</v>
      </c>
      <c r="F234" s="12">
        <f t="shared" si="87"/>
        <v>60.028104769337816</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10.802487465177657</v>
      </c>
      <c r="L234" s="12">
        <f t="shared" si="90"/>
        <v>7.3303973962286362</v>
      </c>
      <c r="M234" s="12">
        <f>K234-'Surv-rate CEA'!J232*'Unit cost and utilities'!$H$10-('Surv-rate CEA'!I231-'Surv-rate CEA'!I232)*'Unit cost and utilities'!$G$14</f>
        <v>10.755125114412897</v>
      </c>
      <c r="N234" s="12">
        <f t="shared" si="91"/>
        <v>7.2982580529667773</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10.802487465177657</v>
      </c>
      <c r="T234" s="12">
        <f t="shared" si="94"/>
        <v>7.3303973962286362</v>
      </c>
      <c r="U234" s="12">
        <f>S234-'Surv-rate CEA'!P232*'Unit cost and utilities'!$H$11-('Surv-rate CEA'!O231-'Surv-rate CEA'!O232)*'Unit cost and utilities'!$G$14</f>
        <v>10.755125114412897</v>
      </c>
      <c r="V234" s="12">
        <f t="shared" si="95"/>
        <v>7.2982580529667773</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5.4926139079591443E-2</v>
      </c>
      <c r="AB234" s="12">
        <f t="shared" si="98"/>
        <v>3.7272010561625532E-2</v>
      </c>
      <c r="AC234" s="12">
        <f>AA234-'Surv-rate CEA'!V232*'Unit cost and utilities'!$H$6-('Surv-rate CEA'!U231-'Surv-rate CEA'!U232)*'Unit cost and utilities'!$G$14</f>
        <v>5.4925811899281009E-2</v>
      </c>
      <c r="AD234" s="12">
        <f t="shared" si="99"/>
        <v>3.7271788542233848E-2</v>
      </c>
      <c r="AE234" s="12">
        <f>'Surv-rate CEA'!Z232*'Unit cost and utilities'!$H$12+'Surv-rate CEA'!Y232*'Unit cost and utilities'!$H$12+('Surv-rate CEA'!X231-'Surv-rate CEA'!X232)*'Unit cost and utilities'!$G$14</f>
        <v>10.802487465177657</v>
      </c>
      <c r="AF234" s="12">
        <f t="shared" si="100"/>
        <v>7.3303973962286362</v>
      </c>
      <c r="AG234" s="12">
        <f>AE234-'Surv-rate CEA'!Y232*'Unit cost and utilities'!$H$12-('Surv-rate CEA'!X231-'Surv-rate CEA'!X232)*'Unit cost and utilities'!$G$14</f>
        <v>10.755125114412897</v>
      </c>
      <c r="AH234" s="12">
        <f t="shared" si="101"/>
        <v>7.2982580529667773</v>
      </c>
      <c r="AI234" s="12">
        <f>'Surv-rate CEA'!AC232*'Unit cost and utilities'!$H$5+'Surv-rate CEA'!AB232*'Unit cost and utilities'!$H$5+('Surv-rate CEA'!AA231-'Surv-rate CEA'!AA232)*'Unit cost and utilities'!$G$14</f>
        <v>1.7336385528545495E-2</v>
      </c>
      <c r="AJ234" s="12">
        <f t="shared" si="102"/>
        <v>1.1764197435833424E-2</v>
      </c>
      <c r="AK234" s="12">
        <f>AI234-'Surv-rate CEA'!AB232*'Unit cost and utilities'!$H$5-('Surv-rate CEA'!AA231-'Surv-rate CEA'!AA232)*'Unit cost and utilities'!$G$14</f>
        <v>3.7659763359003395E-9</v>
      </c>
      <c r="AL234" s="12">
        <f t="shared" si="103"/>
        <v>2.5555320675846302E-9</v>
      </c>
      <c r="AM234" s="12">
        <f>'Surv-rate CEA'!AF232*'Unit cost and utilities'!$H$9+'Surv-rate CEA'!AE232*'Unit cost and utilities'!$H$9+('Surv-rate CEA'!AD231-'Surv-rate CEA'!AD232)*'Unit cost and utilities'!G241</f>
        <v>6.7345193989018002</v>
      </c>
      <c r="AN234" s="12">
        <f t="shared" si="104"/>
        <v>4.5699385095976233</v>
      </c>
      <c r="AO234" s="12">
        <f>AM234-'Surv-rate CEA'!AE232*'Unit cost and utilities'!$H$9-('Surv-rate CEA'!AD231-'Surv-rate CEA'!AD232)*'Unit cost and utilities'!G241</f>
        <v>6.7345193989018002</v>
      </c>
      <c r="AP234" s="12">
        <f t="shared" si="105"/>
        <v>4.5699385095976233</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3.4509687284863784E-3</v>
      </c>
      <c r="AV234" s="12">
        <f t="shared" si="108"/>
        <v>2.341772879932424E-3</v>
      </c>
      <c r="AW234" s="12">
        <f>AU234-'Surv-rate CEA'!AK232*'Unit cost and utilities'!$H$8-('Surv-rate CEA'!AJ231-'Surv-rate CEA'!AJ232)*'Unit cost and utilities'!$G$14</f>
        <v>3.4509687284863784E-3</v>
      </c>
      <c r="AX234" s="12">
        <f t="shared" si="109"/>
        <v>2.341772879932424E-3</v>
      </c>
      <c r="AY234" s="12">
        <f>'Surv-rate CEA'!AO232*'Unit cost and utilities'!$H$5+'Surv-rate CEA'!AN232*'Unit cost and utilities'!$H$5+('Surv-rate CEA'!AM231-'Surv-rate CEA'!AM232)*'Unit cost and utilities'!$G$14</f>
        <v>1.7336385528545495E-2</v>
      </c>
      <c r="AZ234" s="12">
        <f t="shared" si="110"/>
        <v>1.1764197435833424E-2</v>
      </c>
      <c r="BA234" s="12">
        <f>AY234-'Surv-rate CEA'!AN232*'Unit cost and utilities'!$H$5-('Surv-rate CEA'!AM231-'Surv-rate CEA'!AM232)*'Unit cost and utilities'!$G$14</f>
        <v>3.7659763359003395E-9</v>
      </c>
      <c r="BB234" s="12">
        <f t="shared" si="111"/>
        <v>2.5555320675846302E-9</v>
      </c>
    </row>
    <row r="235" spans="1:54">
      <c r="A235" s="12">
        <v>230</v>
      </c>
      <c r="B235" s="12">
        <f t="shared" si="112"/>
        <v>13.175342465753424</v>
      </c>
      <c r="C235" s="12">
        <f>'Surv-rate CEA'!D233*'Unit cost and utilities'!$H$7+'Surv-rate CEA'!E233*'Unit cost and utilities'!$H$7+'Unit cost and utilities'!$G$14*('Surv-rate CEA'!C232-'Surv-rate CEA'!C233)</f>
        <v>88.077586001787481</v>
      </c>
      <c r="D235" s="12">
        <f t="shared" si="86"/>
        <v>59.666501126136268</v>
      </c>
      <c r="E235" s="12">
        <f>C235-'Surv-rate CEA'!E233*'Unit cost and utilities'!$H$7-'Unit cost and utilities'!$G$14*('Surv-rate CEA'!C232-'Surv-rate CEA'!C233)</f>
        <v>88.077586000412751</v>
      </c>
      <c r="F235" s="12">
        <f t="shared" si="87"/>
        <v>59.666501125204988</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10.692764018300203</v>
      </c>
      <c r="L235" s="12">
        <f t="shared" si="90"/>
        <v>7.2436115168559523</v>
      </c>
      <c r="M235" s="12">
        <f>K235-'Surv-rate CEA'!J233*'Unit cost and utilities'!$H$10-('Surv-rate CEA'!I232-'Surv-rate CEA'!I233)*'Unit cost and utilities'!$G$14</f>
        <v>10.647196679346663</v>
      </c>
      <c r="N235" s="12">
        <f t="shared" si="91"/>
        <v>7.21274278163731</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10.692764018300203</v>
      </c>
      <c r="T235" s="12">
        <f t="shared" si="94"/>
        <v>7.2436115168559523</v>
      </c>
      <c r="U235" s="12">
        <f>S235-'Surv-rate CEA'!P233*'Unit cost and utilities'!$H$11-('Surv-rate CEA'!O232-'Surv-rate CEA'!O233)*'Unit cost and utilities'!$G$14</f>
        <v>10.647196679346663</v>
      </c>
      <c r="V235" s="12">
        <f t="shared" si="95"/>
        <v>7.21274278163731</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5.3307479046232294E-2</v>
      </c>
      <c r="AB235" s="12">
        <f t="shared" si="98"/>
        <v>3.6112147288856838E-2</v>
      </c>
      <c r="AC235" s="12">
        <f>AA235-'Surv-rate CEA'!V233*'Unit cost and utilities'!$H$6-('Surv-rate CEA'!U232-'Surv-rate CEA'!U233)*'Unit cost and utilities'!$G$14</f>
        <v>5.3307195752826414E-2</v>
      </c>
      <c r="AD235" s="12">
        <f t="shared" si="99"/>
        <v>3.611195537707669E-2</v>
      </c>
      <c r="AE235" s="12">
        <f>'Surv-rate CEA'!Z233*'Unit cost and utilities'!$H$12+'Surv-rate CEA'!Y233*'Unit cost and utilities'!$H$12+('Surv-rate CEA'!X232-'Surv-rate CEA'!X233)*'Unit cost and utilities'!$G$14</f>
        <v>10.692764018300203</v>
      </c>
      <c r="AF235" s="12">
        <f t="shared" si="100"/>
        <v>7.2436115168559523</v>
      </c>
      <c r="AG235" s="12">
        <f>AE235-'Surv-rate CEA'!Y233*'Unit cost and utilities'!$H$12-('Surv-rate CEA'!X232-'Surv-rate CEA'!X233)*'Unit cost and utilities'!$G$14</f>
        <v>10.647196679346663</v>
      </c>
      <c r="AH235" s="12">
        <f t="shared" si="101"/>
        <v>7.21274278163731</v>
      </c>
      <c r="AI235" s="12">
        <f>'Surv-rate CEA'!AC233*'Unit cost and utilities'!$H$5+'Surv-rate CEA'!AB233*'Unit cost and utilities'!$H$5+('Surv-rate CEA'!AA232-'Surv-rate CEA'!AA233)*'Unit cost and utilities'!$G$14</f>
        <v>1.6407651407085683E-2</v>
      </c>
      <c r="AJ235" s="12">
        <f t="shared" si="102"/>
        <v>1.1115054301536618E-2</v>
      </c>
      <c r="AK235" s="12">
        <f>AI235-'Surv-rate CEA'!AB233*'Unit cost and utilities'!$H$5-('Surv-rate CEA'!AA232-'Surv-rate CEA'!AA233)*'Unit cost and utilities'!$G$14</f>
        <v>3.4545868808806557E-9</v>
      </c>
      <c r="AL235" s="12">
        <f t="shared" si="103"/>
        <v>2.3402447929739817E-9</v>
      </c>
      <c r="AM235" s="12">
        <f>'Surv-rate CEA'!AF233*'Unit cost and utilities'!$H$9+'Surv-rate CEA'!AE233*'Unit cost and utilities'!$H$9+('Surv-rate CEA'!AD232-'Surv-rate CEA'!AD233)*'Unit cost and utilities'!G242</f>
        <v>6.651658837021122</v>
      </c>
      <c r="AN235" s="12">
        <f t="shared" si="104"/>
        <v>4.5060409521412241</v>
      </c>
      <c r="AO235" s="12">
        <f>AM235-'Surv-rate CEA'!AE233*'Unit cost and utilities'!$H$9-('Surv-rate CEA'!AD232-'Surv-rate CEA'!AD233)*'Unit cost and utilities'!G242</f>
        <v>6.651658837021122</v>
      </c>
      <c r="AP235" s="12">
        <f t="shared" si="105"/>
        <v>4.5060409521412241</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3.3216959452006347E-3</v>
      </c>
      <c r="AV235" s="12">
        <f t="shared" si="108"/>
        <v>2.2502203324574963E-3</v>
      </c>
      <c r="AW235" s="12">
        <f>AU235-'Surv-rate CEA'!AK233*'Unit cost and utilities'!$H$8-('Surv-rate CEA'!AJ232-'Surv-rate CEA'!AJ233)*'Unit cost and utilities'!$G$14</f>
        <v>3.3216959452006347E-3</v>
      </c>
      <c r="AX235" s="12">
        <f t="shared" si="109"/>
        <v>2.2502203324574963E-3</v>
      </c>
      <c r="AY235" s="12">
        <f>'Surv-rate CEA'!AO233*'Unit cost and utilities'!$H$5+'Surv-rate CEA'!AN233*'Unit cost and utilities'!$H$5+('Surv-rate CEA'!AM232-'Surv-rate CEA'!AM233)*'Unit cost and utilities'!$G$14</f>
        <v>1.6407651407085683E-2</v>
      </c>
      <c r="AZ235" s="12">
        <f t="shared" si="110"/>
        <v>1.1115054301536618E-2</v>
      </c>
      <c r="BA235" s="12">
        <f>AY235-'Surv-rate CEA'!AN233*'Unit cost and utilities'!$H$5-('Surv-rate CEA'!AM232-'Surv-rate CEA'!AM233)*'Unit cost and utilities'!$G$14</f>
        <v>3.4545868808806557E-9</v>
      </c>
      <c r="BB235" s="12">
        <f t="shared" si="111"/>
        <v>2.3402447929739817E-9</v>
      </c>
    </row>
    <row r="236" spans="1:54">
      <c r="A236" s="12">
        <v>231</v>
      </c>
      <c r="B236" s="12">
        <f t="shared" si="112"/>
        <v>13.232876712328768</v>
      </c>
      <c r="C236" s="12">
        <f>'Surv-rate CEA'!D234*'Unit cost and utilities'!$H$7+'Surv-rate CEA'!E234*'Unit cost and utilities'!$H$7+'Unit cost and utilities'!$G$14*('Surv-rate CEA'!C233-'Surv-rate CEA'!C234)</f>
        <v>87.697322041101458</v>
      </c>
      <c r="D236" s="12">
        <f t="shared" si="86"/>
        <v>59.30795098079787</v>
      </c>
      <c r="E236" s="12">
        <f>C236-'Surv-rate CEA'!E234*'Unit cost and utilities'!$H$7-'Unit cost and utilities'!$G$14*('Surv-rate CEA'!C233-'Surv-rate CEA'!C234)</f>
        <v>87.697322039970132</v>
      </c>
      <c r="F236" s="12">
        <f t="shared" si="87"/>
        <v>59.307950980032778</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10.584537125017299</v>
      </c>
      <c r="L236" s="12">
        <f t="shared" si="90"/>
        <v>7.1581114947928786</v>
      </c>
      <c r="M236" s="12">
        <f>K236-'Surv-rate CEA'!J234*'Unit cost and utilities'!$H$10-('Surv-rate CEA'!I233-'Surv-rate CEA'!I234)*'Unit cost and utilities'!$G$14</f>
        <v>10.540696027861266</v>
      </c>
      <c r="N236" s="12">
        <f t="shared" si="91"/>
        <v>7.1284626345932951</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10.584537125017299</v>
      </c>
      <c r="T236" s="12">
        <f t="shared" si="94"/>
        <v>7.1581114947928786</v>
      </c>
      <c r="U236" s="12">
        <f>S236-'Surv-rate CEA'!P234*'Unit cost and utilities'!$H$11-('Surv-rate CEA'!O233-'Surv-rate CEA'!O234)*'Unit cost and utilities'!$G$14</f>
        <v>10.540696027861266</v>
      </c>
      <c r="V236" s="12">
        <f t="shared" si="95"/>
        <v>7.1284626345932951</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5.1740614777966869E-2</v>
      </c>
      <c r="AB236" s="12">
        <f t="shared" si="98"/>
        <v>3.4991146520184709E-2</v>
      </c>
      <c r="AC236" s="12">
        <f>AA236-'Surv-rate CEA'!V234*'Unit cost and utilities'!$H$6-('Surv-rate CEA'!U233-'Surv-rate CEA'!U234)*'Unit cost and utilities'!$G$14</f>
        <v>5.1740369565448391E-2</v>
      </c>
      <c r="AD236" s="12">
        <f t="shared" si="99"/>
        <v>3.4990980687845848E-2</v>
      </c>
      <c r="AE236" s="12">
        <f>'Surv-rate CEA'!Z234*'Unit cost and utilities'!$H$12+'Surv-rate CEA'!Y234*'Unit cost and utilities'!$H$12+('Surv-rate CEA'!X233-'Surv-rate CEA'!X234)*'Unit cost and utilities'!$G$14</f>
        <v>10.584537125017299</v>
      </c>
      <c r="AF236" s="12">
        <f t="shared" si="100"/>
        <v>7.1581114947928786</v>
      </c>
      <c r="AG236" s="12">
        <f>AE236-'Surv-rate CEA'!Y234*'Unit cost and utilities'!$H$12-('Surv-rate CEA'!X233-'Surv-rate CEA'!X234)*'Unit cost and utilities'!$G$14</f>
        <v>10.540696027861266</v>
      </c>
      <c r="AH236" s="12">
        <f t="shared" si="101"/>
        <v>7.1284626345932951</v>
      </c>
      <c r="AI236" s="12">
        <f>'Surv-rate CEA'!AC234*'Unit cost and utilities'!$H$5+'Surv-rate CEA'!AB234*'Unit cost and utilities'!$H$5+('Surv-rate CEA'!AA233-'Surv-rate CEA'!AA234)*'Unit cost and utilities'!$G$14</f>
        <v>1.5528900539103019E-2</v>
      </c>
      <c r="AJ236" s="12">
        <f t="shared" si="102"/>
        <v>1.050188592448883E-2</v>
      </c>
      <c r="AK236" s="12">
        <f>AI236-'Surv-rate CEA'!AB234*'Unit cost and utilities'!$H$5-('Surv-rate CEA'!AA233-'Surv-rate CEA'!AA234)*'Unit cost and utilities'!$G$14</f>
        <v>3.1696282313219137E-9</v>
      </c>
      <c r="AL236" s="12">
        <f t="shared" si="103"/>
        <v>2.1435563982499924E-9</v>
      </c>
      <c r="AM236" s="12">
        <f>'Surv-rate CEA'!AF234*'Unit cost and utilities'!$H$9+'Surv-rate CEA'!AE234*'Unit cost and utilities'!$H$9+('Surv-rate CEA'!AD233-'Surv-rate CEA'!AD234)*'Unit cost and utilities'!G243</f>
        <v>6.5700701327552569</v>
      </c>
      <c r="AN236" s="12">
        <f t="shared" si="104"/>
        <v>4.4432074811957269</v>
      </c>
      <c r="AO236" s="12">
        <f>AM236-'Surv-rate CEA'!AE234*'Unit cost and utilities'!$H$9-('Surv-rate CEA'!AD233-'Surv-rate CEA'!AD234)*'Unit cost and utilities'!G243</f>
        <v>6.5700701327552569</v>
      </c>
      <c r="AP236" s="12">
        <f t="shared" si="105"/>
        <v>4.4432074811957269</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3.1975912477395286E-3</v>
      </c>
      <c r="AV236" s="12">
        <f t="shared" si="108"/>
        <v>2.1624672289158806E-3</v>
      </c>
      <c r="AW236" s="12">
        <f>AU236-'Surv-rate CEA'!AK234*'Unit cost and utilities'!$H$8-('Surv-rate CEA'!AJ233-'Surv-rate CEA'!AJ234)*'Unit cost and utilities'!$G$14</f>
        <v>3.1975912477395286E-3</v>
      </c>
      <c r="AX236" s="12">
        <f t="shared" si="109"/>
        <v>2.1624672289158806E-3</v>
      </c>
      <c r="AY236" s="12">
        <f>'Surv-rate CEA'!AO234*'Unit cost and utilities'!$H$5+'Surv-rate CEA'!AN234*'Unit cost and utilities'!$H$5+('Surv-rate CEA'!AM233-'Surv-rate CEA'!AM234)*'Unit cost and utilities'!$G$14</f>
        <v>1.5528900539103019E-2</v>
      </c>
      <c r="AZ236" s="12">
        <f t="shared" si="110"/>
        <v>1.050188592448883E-2</v>
      </c>
      <c r="BA236" s="12">
        <f>AY236-'Surv-rate CEA'!AN234*'Unit cost and utilities'!$H$5-('Surv-rate CEA'!AM233-'Surv-rate CEA'!AM234)*'Unit cost and utilities'!$G$14</f>
        <v>3.1696282313219137E-9</v>
      </c>
      <c r="BB236" s="12">
        <f t="shared" si="111"/>
        <v>2.1435563982499924E-9</v>
      </c>
    </row>
    <row r="237" spans="1:54">
      <c r="A237" s="12">
        <v>232</v>
      </c>
      <c r="B237" s="12">
        <f t="shared" si="112"/>
        <v>13.29041095890411</v>
      </c>
      <c r="C237" s="12">
        <f>'Surv-rate CEA'!D235*'Unit cost and utilities'!$H$7+'Surv-rate CEA'!E235*'Unit cost and utilities'!$H$7+'Unit cost and utilities'!$G$14*('Surv-rate CEA'!C234-'Surv-rate CEA'!C235)</f>
        <v>87.319978533115176</v>
      </c>
      <c r="D237" s="12">
        <f t="shared" si="86"/>
        <v>58.952418745345824</v>
      </c>
      <c r="E237" s="12">
        <f>C237-'Surv-rate CEA'!E235*'Unit cost and utilities'!$H$7-'Unit cost and utilities'!$G$14*('Surv-rate CEA'!C234-'Surv-rate CEA'!C235)</f>
        <v>87.319978532184663</v>
      </c>
      <c r="F237" s="12">
        <f t="shared" si="87"/>
        <v>58.952418744717612</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10.477780439185036</v>
      </c>
      <c r="L237" s="12">
        <f t="shared" si="90"/>
        <v>7.0738737039242077</v>
      </c>
      <c r="M237" s="12">
        <f>K237-'Surv-rate CEA'!J235*'Unit cost and utilities'!$H$10-('Surv-rate CEA'!I234-'Surv-rate CEA'!I235)*'Unit cost and utilities'!$G$14</f>
        <v>10.435599478132444</v>
      </c>
      <c r="N237" s="12">
        <f t="shared" si="91"/>
        <v>7.0453960322524205</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10.477780439185036</v>
      </c>
      <c r="T237" s="12">
        <f t="shared" si="94"/>
        <v>7.0738737039242077</v>
      </c>
      <c r="U237" s="12">
        <f>S237-'Surv-rate CEA'!P235*'Unit cost and utilities'!$H$11-('Surv-rate CEA'!O234-'Surv-rate CEA'!O235)*'Unit cost and utilities'!$G$14</f>
        <v>10.435599478132444</v>
      </c>
      <c r="V237" s="12">
        <f t="shared" si="95"/>
        <v>7.0453960322524205</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5.0223755949421058E-2</v>
      </c>
      <c r="AB237" s="12">
        <f t="shared" si="98"/>
        <v>3.3907611309953165E-2</v>
      </c>
      <c r="AC237" s="12">
        <f>AA237-'Surv-rate CEA'!V235*'Unit cost and utilities'!$H$6-('Surv-rate CEA'!U234-'Surv-rate CEA'!U235)*'Unit cost and utilities'!$G$14</f>
        <v>5.022354376865102E-2</v>
      </c>
      <c r="AD237" s="12">
        <f t="shared" si="99"/>
        <v>3.3907468060151519E-2</v>
      </c>
      <c r="AE237" s="12">
        <f>'Surv-rate CEA'!Z235*'Unit cost and utilities'!$H$12+'Surv-rate CEA'!Y235*'Unit cost and utilities'!$H$12+('Surv-rate CEA'!X234-'Surv-rate CEA'!X235)*'Unit cost and utilities'!$G$14</f>
        <v>10.477780439185036</v>
      </c>
      <c r="AF237" s="12">
        <f t="shared" si="100"/>
        <v>7.0738737039242077</v>
      </c>
      <c r="AG237" s="12">
        <f>AE237-'Surv-rate CEA'!Y235*'Unit cost and utilities'!$H$12-('Surv-rate CEA'!X234-'Surv-rate CEA'!X235)*'Unit cost and utilities'!$G$14</f>
        <v>10.435599478132444</v>
      </c>
      <c r="AH237" s="12">
        <f t="shared" si="101"/>
        <v>7.0453960322524205</v>
      </c>
      <c r="AI237" s="12">
        <f>'Surv-rate CEA'!AC235*'Unit cost and utilities'!$H$5+'Surv-rate CEA'!AB235*'Unit cost and utilities'!$H$5+('Surv-rate CEA'!AA234-'Surv-rate CEA'!AA235)*'Unit cost and utilities'!$G$14</f>
        <v>1.4697430422459379E-2</v>
      </c>
      <c r="AJ237" s="12">
        <f t="shared" si="102"/>
        <v>9.9226899422200244E-3</v>
      </c>
      <c r="AK237" s="12">
        <f>AI237-'Surv-rate CEA'!AB235*'Unit cost and utilities'!$H$5-('Surv-rate CEA'!AA234-'Surv-rate CEA'!AA235)*'Unit cost and utilities'!$G$14</f>
        <v>2.9087988892562144E-9</v>
      </c>
      <c r="AL237" s="12">
        <f t="shared" si="103"/>
        <v>1.9638201136340971E-9</v>
      </c>
      <c r="AM237" s="12">
        <f>'Surv-rate CEA'!AF235*'Unit cost and utilities'!$H$9+'Surv-rate CEA'!AE235*'Unit cost and utilities'!$H$9+('Surv-rate CEA'!AD234-'Surv-rate CEA'!AD235)*'Unit cost and utilities'!G244</f>
        <v>6.4897297333676232</v>
      </c>
      <c r="AN237" s="12">
        <f t="shared" si="104"/>
        <v>4.3814173023475753</v>
      </c>
      <c r="AO237" s="12">
        <f>AM237-'Surv-rate CEA'!AE235*'Unit cost and utilities'!$H$9-('Surv-rate CEA'!AD234-'Surv-rate CEA'!AD235)*'Unit cost and utilities'!G244</f>
        <v>6.4897297333676232</v>
      </c>
      <c r="AP237" s="12">
        <f t="shared" si="105"/>
        <v>4.3814173023475753</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3.0784349038375292E-3</v>
      </c>
      <c r="AV237" s="12">
        <f t="shared" si="108"/>
        <v>2.0783466347565997E-3</v>
      </c>
      <c r="AW237" s="12">
        <f>AU237-'Surv-rate CEA'!AK235*'Unit cost and utilities'!$H$8-('Surv-rate CEA'!AJ234-'Surv-rate CEA'!AJ235)*'Unit cost and utilities'!$G$14</f>
        <v>3.0784349038375292E-3</v>
      </c>
      <c r="AX237" s="12">
        <f t="shared" si="109"/>
        <v>2.0783466347565997E-3</v>
      </c>
      <c r="AY237" s="12">
        <f>'Surv-rate CEA'!AO235*'Unit cost and utilities'!$H$5+'Surv-rate CEA'!AN235*'Unit cost and utilities'!$H$5+('Surv-rate CEA'!AM234-'Surv-rate CEA'!AM235)*'Unit cost and utilities'!$G$14</f>
        <v>1.4697430422459379E-2</v>
      </c>
      <c r="AZ237" s="12">
        <f t="shared" si="110"/>
        <v>9.9226899422200244E-3</v>
      </c>
      <c r="BA237" s="12">
        <f>AY237-'Surv-rate CEA'!AN235*'Unit cost and utilities'!$H$5-('Surv-rate CEA'!AM234-'Surv-rate CEA'!AM235)*'Unit cost and utilities'!$G$14</f>
        <v>2.9087988892562144E-9</v>
      </c>
      <c r="BB237" s="12">
        <f t="shared" si="111"/>
        <v>1.9638201136340971E-9</v>
      </c>
    </row>
    <row r="238" spans="1:54">
      <c r="A238" s="12">
        <v>233</v>
      </c>
      <c r="B238" s="12">
        <f t="shared" si="112"/>
        <v>13.347945205479451</v>
      </c>
      <c r="C238" s="12">
        <f>'Surv-rate CEA'!D236*'Unit cost and utilities'!$H$7+'Surv-rate CEA'!E236*'Unit cost and utilities'!$H$7+'Unit cost and utilities'!$G$14*('Surv-rate CEA'!C235-'Surv-rate CEA'!C236)</f>
        <v>86.945522137123334</v>
      </c>
      <c r="D238" s="12">
        <f t="shared" si="86"/>
        <v>58.599869377576788</v>
      </c>
      <c r="E238" s="12">
        <f>C238-'Surv-rate CEA'!E236*'Unit cost and utilities'!$H$7-'Unit cost and utilities'!$G$14*('Surv-rate CEA'!C235-'Surv-rate CEA'!C236)</f>
        <v>86.94552213635842</v>
      </c>
      <c r="F238" s="12">
        <f t="shared" si="87"/>
        <v>58.599869377061253</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10.372468193955067</v>
      </c>
      <c r="L238" s="12">
        <f t="shared" si="90"/>
        <v>6.9908750485185962</v>
      </c>
      <c r="M238" s="12">
        <f>K238-'Surv-rate CEA'!J236*'Unit cost and utilities'!$H$10-('Surv-rate CEA'!I235-'Surv-rate CEA'!I236)*'Unit cost and utilities'!$G$14</f>
        <v>10.331883823210969</v>
      </c>
      <c r="N238" s="12">
        <f t="shared" si="91"/>
        <v>6.9635218419828471</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10.372468193955067</v>
      </c>
      <c r="T238" s="12">
        <f t="shared" si="94"/>
        <v>6.9908750485185962</v>
      </c>
      <c r="U238" s="12">
        <f>S238-'Surv-rate CEA'!P236*'Unit cost and utilities'!$H$11-('Surv-rate CEA'!O235-'Surv-rate CEA'!O236)*'Unit cost and utilities'!$G$14</f>
        <v>10.331883823210969</v>
      </c>
      <c r="V238" s="12">
        <f t="shared" si="95"/>
        <v>6.9635218419828471</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4.8755178791721594E-2</v>
      </c>
      <c r="AB238" s="12">
        <f t="shared" si="98"/>
        <v>3.2860198414466794E-2</v>
      </c>
      <c r="AC238" s="12">
        <f>AA238-'Surv-rate CEA'!V236*'Unit cost and utilities'!$H$6-('Surv-rate CEA'!U235-'Surv-rate CEA'!U236)*'Unit cost and utilities'!$G$14</f>
        <v>4.8754995253314476E-2</v>
      </c>
      <c r="AD238" s="12">
        <f t="shared" si="99"/>
        <v>3.2860074712562214E-2</v>
      </c>
      <c r="AE238" s="12">
        <f>'Surv-rate CEA'!Z236*'Unit cost and utilities'!$H$12+'Surv-rate CEA'!Y236*'Unit cost and utilities'!$H$12+('Surv-rate CEA'!X235-'Surv-rate CEA'!X236)*'Unit cost and utilities'!$G$14</f>
        <v>10.372468193955067</v>
      </c>
      <c r="AF238" s="12">
        <f t="shared" si="100"/>
        <v>6.9908750485185962</v>
      </c>
      <c r="AG238" s="12">
        <f>AE238-'Surv-rate CEA'!Y236*'Unit cost and utilities'!$H$12-('Surv-rate CEA'!X235-'Surv-rate CEA'!X236)*'Unit cost and utilities'!$G$14</f>
        <v>10.331883823210969</v>
      </c>
      <c r="AH238" s="12">
        <f t="shared" si="101"/>
        <v>6.9635218419828471</v>
      </c>
      <c r="AI238" s="12">
        <f>'Surv-rate CEA'!AC236*'Unit cost and utilities'!$H$5+'Surv-rate CEA'!AB236*'Unit cost and utilities'!$H$5+('Surv-rate CEA'!AA235-'Surv-rate CEA'!AA236)*'Unit cost and utilities'!$G$14</f>
        <v>1.391068535155009E-2</v>
      </c>
      <c r="AJ238" s="12">
        <f t="shared" si="102"/>
        <v>9.3755759298080454E-3</v>
      </c>
      <c r="AK238" s="12">
        <f>AI238-'Surv-rate CEA'!AB236*'Unit cost and utilities'!$H$5-('Surv-rate CEA'!AA235-'Surv-rate CEA'!AA236)*'Unit cost and utilities'!$G$14</f>
        <v>2.6700028119431424E-9</v>
      </c>
      <c r="AL238" s="12">
        <f t="shared" si="103"/>
        <v>1.7995385175888891E-9</v>
      </c>
      <c r="AM238" s="12">
        <f>'Surv-rate CEA'!AF236*'Unit cost and utilities'!$H$9+'Surv-rate CEA'!AE236*'Unit cost and utilities'!$H$9+('Surv-rate CEA'!AD235-'Surv-rate CEA'!AD236)*'Unit cost and utilities'!G245</f>
        <v>6.4106145989995031</v>
      </c>
      <c r="AN238" s="12">
        <f t="shared" si="104"/>
        <v>4.320650090971859</v>
      </c>
      <c r="AO238" s="12">
        <f>AM238-'Surv-rate CEA'!AE236*'Unit cost and utilities'!$H$9-('Surv-rate CEA'!AD235-'Surv-rate CEA'!AD236)*'Unit cost and utilities'!G245</f>
        <v>6.4106145989995031</v>
      </c>
      <c r="AP238" s="12">
        <f t="shared" si="105"/>
        <v>4.320650090971859</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2.9640170852231968E-3</v>
      </c>
      <c r="AV238" s="12">
        <f t="shared" si="108"/>
        <v>1.9976993611362068E-3</v>
      </c>
      <c r="AW238" s="12">
        <f>AU238-'Surv-rate CEA'!AK236*'Unit cost and utilities'!$H$8-('Surv-rate CEA'!AJ235-'Surv-rate CEA'!AJ236)*'Unit cost and utilities'!$G$14</f>
        <v>2.9640170852231968E-3</v>
      </c>
      <c r="AX238" s="12">
        <f t="shared" si="109"/>
        <v>1.9976993611362068E-3</v>
      </c>
      <c r="AY238" s="12">
        <f>'Surv-rate CEA'!AO236*'Unit cost and utilities'!$H$5+'Surv-rate CEA'!AN236*'Unit cost and utilities'!$H$5+('Surv-rate CEA'!AM235-'Surv-rate CEA'!AM236)*'Unit cost and utilities'!$G$14</f>
        <v>1.391068535155009E-2</v>
      </c>
      <c r="AZ238" s="12">
        <f t="shared" si="110"/>
        <v>9.3755759298080454E-3</v>
      </c>
      <c r="BA238" s="12">
        <f>AY238-'Surv-rate CEA'!AN236*'Unit cost and utilities'!$H$5-('Surv-rate CEA'!AM235-'Surv-rate CEA'!AM236)*'Unit cost and utilities'!$G$14</f>
        <v>2.6700028119431424E-9</v>
      </c>
      <c r="BB238" s="12">
        <f t="shared" si="111"/>
        <v>1.7995385175888891E-9</v>
      </c>
    </row>
    <row r="239" spans="1:54">
      <c r="A239" s="12">
        <v>234</v>
      </c>
      <c r="B239" s="12">
        <f t="shared" si="112"/>
        <v>13.405479452054795</v>
      </c>
      <c r="C239" s="12">
        <f>'Surv-rate CEA'!D237*'Unit cost and utilities'!$H$7+'Surv-rate CEA'!E237*'Unit cost and utilities'!$H$7+'Unit cost and utilities'!$G$14*('Surv-rate CEA'!C236-'Surv-rate CEA'!C237)</f>
        <v>86.573920023556497</v>
      </c>
      <c r="D239" s="12">
        <f t="shared" si="86"/>
        <v>58.25026837163157</v>
      </c>
      <c r="E239" s="12">
        <f>C239-'Surv-rate CEA'!E237*'Unit cost and utilities'!$H$7-'Unit cost and utilities'!$G$14*('Surv-rate CEA'!C236-'Surv-rate CEA'!C237)</f>
        <v>86.57392002292805</v>
      </c>
      <c r="F239" s="12">
        <f t="shared" si="87"/>
        <v>58.250268371208726</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10.268575186431049</v>
      </c>
      <c r="L239" s="12">
        <f t="shared" si="90"/>
        <v>6.9090929490212671</v>
      </c>
      <c r="M239" s="12">
        <f>K239-'Surv-rate CEA'!J237*'Unit cost and utilities'!$H$10-('Surv-rate CEA'!I236-'Surv-rate CEA'!I237)*'Unit cost and utilities'!$G$14</f>
        <v>10.229526319820375</v>
      </c>
      <c r="N239" s="12">
        <f t="shared" si="91"/>
        <v>6.8828193673345313</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10.268575186431049</v>
      </c>
      <c r="T239" s="12">
        <f t="shared" si="94"/>
        <v>6.9090929490212671</v>
      </c>
      <c r="U239" s="12">
        <f>S239-'Surv-rate CEA'!P237*'Unit cost and utilities'!$H$11-('Surv-rate CEA'!O236-'Surv-rate CEA'!O237)*'Unit cost and utilities'!$G$14</f>
        <v>10.229526319820375</v>
      </c>
      <c r="V239" s="12">
        <f t="shared" si="95"/>
        <v>6.8828193673345313</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4.7333223439184217E-2</v>
      </c>
      <c r="AB239" s="12">
        <f t="shared" si="98"/>
        <v>3.184761608896379E-2</v>
      </c>
      <c r="AC239" s="12">
        <f>AA239-'Surv-rate CEA'!V237*'Unit cost and utilities'!$H$6-('Surv-rate CEA'!U236-'Surv-rate CEA'!U237)*'Unit cost and utilities'!$G$14</f>
        <v>4.7333064728637034E-2</v>
      </c>
      <c r="AD239" s="12">
        <f t="shared" si="99"/>
        <v>3.1847509302393835E-2</v>
      </c>
      <c r="AE239" s="12">
        <f>'Surv-rate CEA'!Z237*'Unit cost and utilities'!$H$12+'Surv-rate CEA'!Y237*'Unit cost and utilities'!$H$12+('Surv-rate CEA'!X236-'Surv-rate CEA'!X237)*'Unit cost and utilities'!$G$14</f>
        <v>10.268575186431049</v>
      </c>
      <c r="AF239" s="12">
        <f t="shared" si="100"/>
        <v>6.9090929490212671</v>
      </c>
      <c r="AG239" s="12">
        <f>AE239-'Surv-rate CEA'!Y237*'Unit cost and utilities'!$H$12-('Surv-rate CEA'!X236-'Surv-rate CEA'!X237)*'Unit cost and utilities'!$G$14</f>
        <v>10.229526319820375</v>
      </c>
      <c r="AH239" s="12">
        <f t="shared" si="101"/>
        <v>6.8828193673345313</v>
      </c>
      <c r="AI239" s="12">
        <f>'Surv-rate CEA'!AC237*'Unit cost and utilities'!$H$5+'Surv-rate CEA'!AB237*'Unit cost and utilities'!$H$5+('Surv-rate CEA'!AA236-'Surv-rate CEA'!AA237)*'Unit cost and utilities'!$G$14</f>
        <v>1.3166248406758903E-2</v>
      </c>
      <c r="AJ239" s="12">
        <f t="shared" si="102"/>
        <v>8.8587591151306471E-3</v>
      </c>
      <c r="AK239" s="12">
        <f>AI239-'Surv-rate CEA'!AB237*'Unit cost and utilities'!$H$5-('Surv-rate CEA'!AA236-'Surv-rate CEA'!AA237)*'Unit cost and utilities'!$G$14</f>
        <v>2.4513306389091494E-9</v>
      </c>
      <c r="AL239" s="12">
        <f t="shared" si="103"/>
        <v>1.6493496834290064E-9</v>
      </c>
      <c r="AM239" s="12">
        <f>'Surv-rate CEA'!AF237*'Unit cost and utilities'!$H$9+'Surv-rate CEA'!AE237*'Unit cost and utilities'!$H$9+('Surv-rate CEA'!AD236-'Surv-rate CEA'!AD237)*'Unit cost and utilities'!G246</f>
        <v>6.3327021897988027</v>
      </c>
      <c r="AN239" s="12">
        <f t="shared" si="104"/>
        <v>4.2608859801315182</v>
      </c>
      <c r="AO239" s="12">
        <f>AM239-'Surv-rate CEA'!AE237*'Unit cost and utilities'!$H$9-('Surv-rate CEA'!AD236-'Surv-rate CEA'!AD237)*'Unit cost and utilities'!G246</f>
        <v>6.3327021897988027</v>
      </c>
      <c r="AP239" s="12">
        <f t="shared" si="105"/>
        <v>4.2608859801315182</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2.854137395771509E-3</v>
      </c>
      <c r="AV239" s="12">
        <f t="shared" si="108"/>
        <v>1.9203735862712784E-3</v>
      </c>
      <c r="AW239" s="12">
        <f>AU239-'Surv-rate CEA'!AK237*'Unit cost and utilities'!$H$8-('Surv-rate CEA'!AJ236-'Surv-rate CEA'!AJ237)*'Unit cost and utilities'!$G$14</f>
        <v>2.854137395771509E-3</v>
      </c>
      <c r="AX239" s="12">
        <f t="shared" si="109"/>
        <v>1.9203735862712784E-3</v>
      </c>
      <c r="AY239" s="12">
        <f>'Surv-rate CEA'!AO237*'Unit cost and utilities'!$H$5+'Surv-rate CEA'!AN237*'Unit cost and utilities'!$H$5+('Surv-rate CEA'!AM236-'Surv-rate CEA'!AM237)*'Unit cost and utilities'!$G$14</f>
        <v>1.3166248406758903E-2</v>
      </c>
      <c r="AZ239" s="12">
        <f t="shared" si="110"/>
        <v>8.8587591151306471E-3</v>
      </c>
      <c r="BA239" s="12">
        <f>AY239-'Surv-rate CEA'!AN237*'Unit cost and utilities'!$H$5-('Surv-rate CEA'!AM236-'Surv-rate CEA'!AM237)*'Unit cost and utilities'!$G$14</f>
        <v>2.4513306389091494E-9</v>
      </c>
      <c r="BB239" s="12">
        <f t="shared" si="111"/>
        <v>1.6493496834290064E-9</v>
      </c>
    </row>
    <row r="240" spans="1:54">
      <c r="A240" s="12">
        <v>235</v>
      </c>
      <c r="B240" s="12">
        <f t="shared" si="112"/>
        <v>13.463013698630137</v>
      </c>
      <c r="C240" s="12">
        <f>'Surv-rate CEA'!D238*'Unit cost and utilities'!$H$7+'Surv-rate CEA'!E238*'Unit cost and utilities'!$H$7+'Unit cost and utilities'!$G$14*('Surv-rate CEA'!C237-'Surv-rate CEA'!C238)</f>
        <v>86.205139864101099</v>
      </c>
      <c r="D240" s="12">
        <f t="shared" si="86"/>
        <v>57.903581747679794</v>
      </c>
      <c r="E240" s="12">
        <f>C240-'Surv-rate CEA'!E238*'Unit cost and utilities'!$H$7-'Unit cost and utilities'!$G$14*('Surv-rate CEA'!C237-'Surv-rate CEA'!C238)</f>
        <v>86.205139863585046</v>
      </c>
      <c r="F240" s="12">
        <f t="shared" si="87"/>
        <v>57.903581747333163</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10.166076762795251</v>
      </c>
      <c r="L240" s="12">
        <f t="shared" si="90"/>
        <v>6.8285053282865631</v>
      </c>
      <c r="M240" s="12">
        <f>K240-'Surv-rate CEA'!J238*'Unit cost and utilities'!$H$10-('Surv-rate CEA'!I237-'Surv-rate CEA'!I238)*'Unit cost and utilities'!$G$14</f>
        <v>10.128504677458951</v>
      </c>
      <c r="N240" s="12">
        <f t="shared" si="91"/>
        <v>6.8032683375673209</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10.166076762795251</v>
      </c>
      <c r="T240" s="12">
        <f t="shared" si="94"/>
        <v>6.8285053282865631</v>
      </c>
      <c r="U240" s="12">
        <f>S240-'Surv-rate CEA'!P238*'Unit cost and utilities'!$H$11-('Surv-rate CEA'!O237-'Surv-rate CEA'!O238)*'Unit cost and utilities'!$G$14</f>
        <v>10.128504677458951</v>
      </c>
      <c r="V240" s="12">
        <f t="shared" si="95"/>
        <v>6.8032683375673209</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4.5956291389387546E-2</v>
      </c>
      <c r="AB240" s="12">
        <f t="shared" si="98"/>
        <v>3.086862198101652E-2</v>
      </c>
      <c r="AC240" s="12">
        <f>AA240-'Surv-rate CEA'!V238*'Unit cost and utilities'!$H$6-('Surv-rate CEA'!U237-'Surv-rate CEA'!U238)*'Unit cost and utilities'!$G$14</f>
        <v>4.5956154192944826E-2</v>
      </c>
      <c r="AD240" s="12">
        <f t="shared" si="99"/>
        <v>3.0868529826819577E-2</v>
      </c>
      <c r="AE240" s="12">
        <f>'Surv-rate CEA'!Z238*'Unit cost and utilities'!$H$12+'Surv-rate CEA'!Y238*'Unit cost and utilities'!$H$12+('Surv-rate CEA'!X237-'Surv-rate CEA'!X238)*'Unit cost and utilities'!$G$14</f>
        <v>10.166076762795251</v>
      </c>
      <c r="AF240" s="12">
        <f t="shared" si="100"/>
        <v>6.8285053282865631</v>
      </c>
      <c r="AG240" s="12">
        <f>AE240-'Surv-rate CEA'!Y238*'Unit cost and utilities'!$H$12-('Surv-rate CEA'!X237-'Surv-rate CEA'!X238)*'Unit cost and utilities'!$G$14</f>
        <v>10.128504677458951</v>
      </c>
      <c r="AH240" s="12">
        <f t="shared" si="101"/>
        <v>6.8032683375673209</v>
      </c>
      <c r="AI240" s="12">
        <f>'Surv-rate CEA'!AC238*'Unit cost and utilities'!$H$5+'Surv-rate CEA'!AB238*'Unit cost and utilities'!$H$5+('Surv-rate CEA'!AA237-'Surv-rate CEA'!AA238)*'Unit cost and utilities'!$G$14</f>
        <v>1.2461833883019986E-2</v>
      </c>
      <c r="AJ240" s="12">
        <f t="shared" si="102"/>
        <v>8.3705544484818737E-3</v>
      </c>
      <c r="AK240" s="12">
        <f>AI240-'Surv-rate CEA'!AB238*'Unit cost and utilities'!$H$5-('Surv-rate CEA'!AA237-'Surv-rate CEA'!AA238)*'Unit cost and utilities'!$G$14</f>
        <v>2.2510426259548383E-9</v>
      </c>
      <c r="AL240" s="12">
        <f t="shared" si="103"/>
        <v>1.51201460742328E-9</v>
      </c>
      <c r="AM240" s="12">
        <f>'Surv-rate CEA'!AF238*'Unit cost and utilities'!$H$9+'Surv-rate CEA'!AE238*'Unit cost and utilities'!$H$9+('Surv-rate CEA'!AD237-'Surv-rate CEA'!AD238)*'Unit cost and utilities'!G247</f>
        <v>6.2559704534150669</v>
      </c>
      <c r="AN240" s="12">
        <f t="shared" si="104"/>
        <v>4.2021055488274861</v>
      </c>
      <c r="AO240" s="12">
        <f>AM240-'Surv-rate CEA'!AE238*'Unit cost and utilities'!$H$9-('Surv-rate CEA'!AD237-'Surv-rate CEA'!AD238)*'Unit cost and utilities'!G247</f>
        <v>6.2559704534150669</v>
      </c>
      <c r="AP240" s="12">
        <f t="shared" si="105"/>
        <v>4.2021055488274861</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2.7486044233530219E-3</v>
      </c>
      <c r="AV240" s="12">
        <f t="shared" si="108"/>
        <v>1.8462244962487834E-3</v>
      </c>
      <c r="AW240" s="12">
        <f>AU240-'Surv-rate CEA'!AK238*'Unit cost and utilities'!$H$8-('Surv-rate CEA'!AJ237-'Surv-rate CEA'!AJ238)*'Unit cost and utilities'!$G$14</f>
        <v>2.7486044233530219E-3</v>
      </c>
      <c r="AX240" s="12">
        <f t="shared" si="109"/>
        <v>1.8462244962487834E-3</v>
      </c>
      <c r="AY240" s="12">
        <f>'Surv-rate CEA'!AO238*'Unit cost and utilities'!$H$5+'Surv-rate CEA'!AN238*'Unit cost and utilities'!$H$5+('Surv-rate CEA'!AM237-'Surv-rate CEA'!AM238)*'Unit cost and utilities'!$G$14</f>
        <v>1.2461833883019986E-2</v>
      </c>
      <c r="AZ240" s="12">
        <f t="shared" si="110"/>
        <v>8.3705544484818737E-3</v>
      </c>
      <c r="BA240" s="12">
        <f>AY240-'Surv-rate CEA'!AN238*'Unit cost and utilities'!$H$5-('Surv-rate CEA'!AM237-'Surv-rate CEA'!AM238)*'Unit cost and utilities'!$G$14</f>
        <v>2.2510426259548383E-9</v>
      </c>
      <c r="BB240" s="12">
        <f t="shared" si="111"/>
        <v>1.51201460742328E-9</v>
      </c>
    </row>
    <row r="241" spans="1:54">
      <c r="A241" s="12">
        <v>236</v>
      </c>
      <c r="B241" s="12">
        <f t="shared" si="112"/>
        <v>13.520547945205479</v>
      </c>
      <c r="C241" s="12">
        <f>'Surv-rate CEA'!D239*'Unit cost and utilities'!$H$7+'Surv-rate CEA'!E239*'Unit cost and utilities'!$H$7+'Unit cost and utilities'!$G$14*('Surv-rate CEA'!C238-'Surv-rate CEA'!C239)</f>
        <v>85.83914982204989</v>
      </c>
      <c r="D241" s="12">
        <f t="shared" si="86"/>
        <v>57.559776041844145</v>
      </c>
      <c r="E241" s="12">
        <f>C241-'Surv-rate CEA'!E239*'Unit cost and utilities'!$H$7-'Unit cost and utilities'!$G$14*('Surv-rate CEA'!C238-'Surv-rate CEA'!C239)</f>
        <v>85.839149821626378</v>
      </c>
      <c r="F241" s="12">
        <f t="shared" si="87"/>
        <v>57.559776041560156</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10.064948803890323</v>
      </c>
      <c r="L241" s="12">
        <f t="shared" si="90"/>
        <v>6.749090598235834</v>
      </c>
      <c r="M241" s="12">
        <f>K241-'Surv-rate CEA'!J239*'Unit cost and utilities'!$H$10-('Surv-rate CEA'!I238-'Surv-rate CEA'!I239)*'Unit cost and utilities'!$G$14</f>
        <v>10.028797047796871</v>
      </c>
      <c r="N241" s="12">
        <f t="shared" si="91"/>
        <v>6.7248488974667531</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10.064948803890323</v>
      </c>
      <c r="T241" s="12">
        <f t="shared" si="94"/>
        <v>6.749090598235834</v>
      </c>
      <c r="U241" s="12">
        <f>S241-'Surv-rate CEA'!P239*'Unit cost and utilities'!$H$11-('Surv-rate CEA'!O238-'Surv-rate CEA'!O239)*'Unit cost and utilities'!$G$14</f>
        <v>10.028797047796871</v>
      </c>
      <c r="V241" s="12">
        <f t="shared" si="95"/>
        <v>6.7248488974667531</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4.4622843071412968E-2</v>
      </c>
      <c r="AB241" s="12">
        <f t="shared" si="98"/>
        <v>2.992202111583717E-2</v>
      </c>
      <c r="AC241" s="12">
        <f>AA241-'Surv-rate CEA'!V239*'Unit cost and utilities'!$H$6-('Surv-rate CEA'!U238-'Surv-rate CEA'!U239)*'Unit cost and utilities'!$G$14</f>
        <v>4.4622724511334089E-2</v>
      </c>
      <c r="AD241" s="12">
        <f t="shared" si="99"/>
        <v>2.9921941614914779E-2</v>
      </c>
      <c r="AE241" s="12">
        <f>'Surv-rate CEA'!Z239*'Unit cost and utilities'!$H$12+'Surv-rate CEA'!Y239*'Unit cost and utilities'!$H$12+('Surv-rate CEA'!X238-'Surv-rate CEA'!X239)*'Unit cost and utilities'!$G$14</f>
        <v>10.064948803890323</v>
      </c>
      <c r="AF241" s="12">
        <f t="shared" si="100"/>
        <v>6.749090598235834</v>
      </c>
      <c r="AG241" s="12">
        <f>AE241-'Surv-rate CEA'!Y239*'Unit cost and utilities'!$H$12-('Surv-rate CEA'!X238-'Surv-rate CEA'!X239)*'Unit cost and utilities'!$G$14</f>
        <v>10.028797047796871</v>
      </c>
      <c r="AH241" s="12">
        <f t="shared" si="101"/>
        <v>6.7248488974667531</v>
      </c>
      <c r="AI241" s="12">
        <f>'Surv-rate CEA'!AC239*'Unit cost and utilities'!$H$5+'Surv-rate CEA'!AB239*'Unit cost and utilities'!$H$5+('Surv-rate CEA'!AA238-'Surv-rate CEA'!AA239)*'Unit cost and utilities'!$G$14</f>
        <v>1.1795280133325954E-2</v>
      </c>
      <c r="AJ241" s="12">
        <f t="shared" si="102"/>
        <v>7.9093710064991191E-3</v>
      </c>
      <c r="AK241" s="12">
        <f>AI241-'Surv-rate CEA'!AB239*'Unit cost and utilities'!$H$5-('Surv-rate CEA'!AA238-'Surv-rate CEA'!AA239)*'Unit cost and utilities'!$G$14</f>
        <v>2.067553238642092E-9</v>
      </c>
      <c r="AL241" s="12">
        <f t="shared" si="103"/>
        <v>1.3864058721170869E-9</v>
      </c>
      <c r="AM241" s="12">
        <f>'Surv-rate CEA'!AF239*'Unit cost and utilities'!$H$9+'Surv-rate CEA'!AE239*'Unit cost and utilities'!$H$9+('Surv-rate CEA'!AD238-'Surv-rate CEA'!AD239)*'Unit cost and utilities'!G248</f>
        <v>6.1803978128492583</v>
      </c>
      <c r="AN241" s="12">
        <f t="shared" si="104"/>
        <v>4.1442898105885657</v>
      </c>
      <c r="AO241" s="12">
        <f>AM241-'Surv-rate CEA'!AE239*'Unit cost and utilities'!$H$9-('Surv-rate CEA'!AD238-'Surv-rate CEA'!AD239)*'Unit cost and utilities'!G248</f>
        <v>6.1803978128492583</v>
      </c>
      <c r="AP241" s="12">
        <f t="shared" si="105"/>
        <v>4.1442898105885657</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2.6472353141284589E-3</v>
      </c>
      <c r="AV241" s="12">
        <f t="shared" si="108"/>
        <v>1.775113944245449E-3</v>
      </c>
      <c r="AW241" s="12">
        <f>AU241-'Surv-rate CEA'!AK239*'Unit cost and utilities'!$H$8-('Surv-rate CEA'!AJ238-'Surv-rate CEA'!AJ239)*'Unit cost and utilities'!$G$14</f>
        <v>2.6472353141284589E-3</v>
      </c>
      <c r="AX241" s="12">
        <f t="shared" si="109"/>
        <v>1.775113944245449E-3</v>
      </c>
      <c r="AY241" s="12">
        <f>'Surv-rate CEA'!AO239*'Unit cost and utilities'!$H$5+'Surv-rate CEA'!AN239*'Unit cost and utilities'!$H$5+('Surv-rate CEA'!AM238-'Surv-rate CEA'!AM239)*'Unit cost and utilities'!$G$14</f>
        <v>1.1795280133325954E-2</v>
      </c>
      <c r="AZ241" s="12">
        <f t="shared" si="110"/>
        <v>7.9093710064991191E-3</v>
      </c>
      <c r="BA241" s="12">
        <f>AY241-'Surv-rate CEA'!AN239*'Unit cost and utilities'!$H$5-('Surv-rate CEA'!AM238-'Surv-rate CEA'!AM239)*'Unit cost and utilities'!$G$14</f>
        <v>2.067553238642092E-9</v>
      </c>
      <c r="BB241" s="12">
        <f t="shared" si="111"/>
        <v>1.3864058721170869E-9</v>
      </c>
    </row>
    <row r="242" spans="1:54">
      <c r="A242" s="12">
        <v>237</v>
      </c>
      <c r="B242" s="12">
        <f t="shared" si="112"/>
        <v>13.578082191780823</v>
      </c>
      <c r="C242" s="12">
        <f>'Surv-rate CEA'!D240*'Unit cost and utilities'!$H$7+'Surv-rate CEA'!E240*'Unit cost and utilities'!$H$7+'Unit cost and utilities'!$G$14*('Surv-rate CEA'!C239-'Surv-rate CEA'!C240)</f>
        <v>85.475918542876826</v>
      </c>
      <c r="D242" s="12">
        <f t="shared" si="86"/>
        <v>57.218818296357846</v>
      </c>
      <c r="E242" s="12">
        <f>C242-'Surv-rate CEA'!E240*'Unit cost and utilities'!$H$7-'Unit cost and utilities'!$G$14*('Surv-rate CEA'!C239-'Surv-rate CEA'!C240)</f>
        <v>85.475918542529442</v>
      </c>
      <c r="F242" s="12">
        <f t="shared" si="87"/>
        <v>57.218818296125306</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9.9651677112395802</v>
      </c>
      <c r="L242" s="12">
        <f t="shared" si="90"/>
        <v>6.6708276469252077</v>
      </c>
      <c r="M242" s="12">
        <f>K242-'Surv-rate CEA'!J240*'Unit cost and utilities'!$H$10-('Surv-rate CEA'!I239-'Surv-rate CEA'!I240)*'Unit cost and utilities'!$G$14</f>
        <v>9.9303820143593704</v>
      </c>
      <c r="N242" s="12">
        <f t="shared" si="91"/>
        <v>6.6475415974386207</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9.9651677112395802</v>
      </c>
      <c r="T242" s="12">
        <f t="shared" si="94"/>
        <v>6.6708276469252077</v>
      </c>
      <c r="U242" s="12">
        <f>S242-'Surv-rate CEA'!P240*'Unit cost and utilities'!$H$11-('Surv-rate CEA'!O239-'Surv-rate CEA'!O240)*'Unit cost and utilities'!$G$14</f>
        <v>9.9303820143593704</v>
      </c>
      <c r="V242" s="12">
        <f t="shared" si="95"/>
        <v>6.6475415974386207</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4.3331395517297762E-2</v>
      </c>
      <c r="AB242" s="12">
        <f t="shared" si="98"/>
        <v>2.9006663969199254E-2</v>
      </c>
      <c r="AC242" s="12">
        <f>AA242-'Surv-rate CEA'!V240*'Unit cost and utilities'!$H$6-('Surv-rate CEA'!U239-'Surv-rate CEA'!U240)*'Unit cost and utilities'!$G$14</f>
        <v>4.3331293095355362E-2</v>
      </c>
      <c r="AD242" s="12">
        <f t="shared" si="99"/>
        <v>2.9006595406467064E-2</v>
      </c>
      <c r="AE242" s="12">
        <f>'Surv-rate CEA'!Z240*'Unit cost and utilities'!$H$12+'Surv-rate CEA'!Y240*'Unit cost and utilities'!$H$12+('Surv-rate CEA'!X239-'Surv-rate CEA'!X240)*'Unit cost and utilities'!$G$14</f>
        <v>9.9651677112395802</v>
      </c>
      <c r="AF242" s="12">
        <f t="shared" si="100"/>
        <v>6.6708276469252077</v>
      </c>
      <c r="AG242" s="12">
        <f>AE242-'Surv-rate CEA'!Y240*'Unit cost and utilities'!$H$12-('Surv-rate CEA'!X239-'Surv-rate CEA'!X240)*'Unit cost and utilities'!$G$14</f>
        <v>9.9303820143593704</v>
      </c>
      <c r="AH242" s="12">
        <f t="shared" si="101"/>
        <v>6.6475415974386207</v>
      </c>
      <c r="AI242" s="12">
        <f>'Surv-rate CEA'!AC240*'Unit cost and utilities'!$H$5+'Surv-rate CEA'!AB240*'Unit cost and utilities'!$H$5+('Surv-rate CEA'!AA239-'Surv-rate CEA'!AA240)*'Unit cost and utilities'!$G$14</f>
        <v>1.11645428043244E-2</v>
      </c>
      <c r="AJ242" s="12">
        <f t="shared" si="102"/>
        <v>7.4737067114651543E-3</v>
      </c>
      <c r="AK242" s="12">
        <f>AI242-'Surv-rate CEA'!AB240*'Unit cost and utilities'!$H$5-('Surv-rate CEA'!AA239-'Surv-rate CEA'!AA240)*'Unit cost and utilities'!$G$14</f>
        <v>1.89941712206744E-9</v>
      </c>
      <c r="AL242" s="12">
        <f t="shared" si="103"/>
        <v>1.2714973413482539E-9</v>
      </c>
      <c r="AM242" s="12">
        <f>'Surv-rate CEA'!AF240*'Unit cost and utilities'!$H$9+'Surv-rate CEA'!AE240*'Unit cost and utilities'!$H$9+('Surv-rate CEA'!AD239-'Surv-rate CEA'!AD240)*'Unit cost and utilities'!G249</f>
        <v>6.1059631546467994</v>
      </c>
      <c r="AN242" s="12">
        <f t="shared" si="104"/>
        <v>4.0874202023899349</v>
      </c>
      <c r="AO242" s="12">
        <f>AM242-'Surv-rate CEA'!AE240*'Unit cost and utilities'!$H$9-('Surv-rate CEA'!AD239-'Surv-rate CEA'!AD240)*'Unit cost and utilities'!G249</f>
        <v>6.1059631546467994</v>
      </c>
      <c r="AP242" s="12">
        <f t="shared" si="105"/>
        <v>4.0874202023899349</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2.5498553681066643E-3</v>
      </c>
      <c r="AV242" s="12">
        <f t="shared" si="108"/>
        <v>1.7069101271664133E-3</v>
      </c>
      <c r="AW242" s="12">
        <f>AU242-'Surv-rate CEA'!AK240*'Unit cost and utilities'!$H$8-('Surv-rate CEA'!AJ239-'Surv-rate CEA'!AJ240)*'Unit cost and utilities'!$G$14</f>
        <v>2.5498553681066643E-3</v>
      </c>
      <c r="AX242" s="12">
        <f t="shared" si="109"/>
        <v>1.7069101271664133E-3</v>
      </c>
      <c r="AY242" s="12">
        <f>'Surv-rate CEA'!AO240*'Unit cost and utilities'!$H$5+'Surv-rate CEA'!AN240*'Unit cost and utilities'!$H$5+('Surv-rate CEA'!AM239-'Surv-rate CEA'!AM240)*'Unit cost and utilities'!$G$14</f>
        <v>1.11645428043244E-2</v>
      </c>
      <c r="AZ242" s="12">
        <f t="shared" si="110"/>
        <v>7.4737067114651543E-3</v>
      </c>
      <c r="BA242" s="12">
        <f>AY242-'Surv-rate CEA'!AN240*'Unit cost and utilities'!$H$5-('Surv-rate CEA'!AM239-'Surv-rate CEA'!AM240)*'Unit cost and utilities'!$G$14</f>
        <v>1.89941712206744E-9</v>
      </c>
      <c r="BB242" s="12">
        <f t="shared" si="111"/>
        <v>1.2714973413482539E-9</v>
      </c>
    </row>
    <row r="243" spans="1:54">
      <c r="A243" s="12">
        <v>238</v>
      </c>
      <c r="B243" s="12">
        <f t="shared" si="112"/>
        <v>13.635616438356164</v>
      </c>
      <c r="C243" s="12">
        <f>'Surv-rate CEA'!D241*'Unit cost and utilities'!$H$7+'Surv-rate CEA'!E241*'Unit cost and utilities'!$H$7+'Unit cost and utilities'!$G$14*('Surv-rate CEA'!C240-'Surv-rate CEA'!C241)</f>
        <v>85.115415145030653</v>
      </c>
      <c r="D243" s="12">
        <f t="shared" si="86"/>
        <v>56.880676049949265</v>
      </c>
      <c r="E243" s="12">
        <f>C243-'Surv-rate CEA'!E241*'Unit cost and utilities'!$H$7-'Unit cost and utilities'!$G$14*('Surv-rate CEA'!C240-'Surv-rate CEA'!C241)</f>
        <v>85.115415144745853</v>
      </c>
      <c r="F243" s="12">
        <f t="shared" si="87"/>
        <v>56.880676049758939</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9.8667103934918163</v>
      </c>
      <c r="L243" s="12">
        <f t="shared" si="90"/>
        <v>6.5936958260097471</v>
      </c>
      <c r="M243" s="12">
        <f>K243-'Surv-rate CEA'!J241*'Unit cost and utilities'!$H$10-('Surv-rate CEA'!I240-'Surv-rate CEA'!I241)*'Unit cost and utilities'!$G$14</f>
        <v>9.8332385824870734</v>
      </c>
      <c r="N243" s="12">
        <f t="shared" si="91"/>
        <v>6.5713273838735988</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9.8667103934918163</v>
      </c>
      <c r="T243" s="12">
        <f t="shared" si="94"/>
        <v>6.5936958260097471</v>
      </c>
      <c r="U243" s="12">
        <f>S243-'Surv-rate CEA'!P241*'Unit cost and utilities'!$H$11-('Surv-rate CEA'!O240-'Surv-rate CEA'!O241)*'Unit cost and utilities'!$G$14</f>
        <v>9.8332385824870734</v>
      </c>
      <c r="V243" s="12">
        <f t="shared" si="95"/>
        <v>6.5713273838735988</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4.2080520131991414E-2</v>
      </c>
      <c r="AB243" s="12">
        <f t="shared" si="98"/>
        <v>2.8121444623899212E-2</v>
      </c>
      <c r="AC243" s="12">
        <f>AA243-'Surv-rate CEA'!V241*'Unit cost and utilities'!$H$6-('Surv-rate CEA'!U240-'Surv-rate CEA'!U241)*'Unit cost and utilities'!$G$14</f>
        <v>4.2080431680172836E-2</v>
      </c>
      <c r="AD243" s="12">
        <f t="shared" si="99"/>
        <v>2.8121385513581416E-2</v>
      </c>
      <c r="AE243" s="12">
        <f>'Surv-rate CEA'!Z241*'Unit cost and utilities'!$H$12+'Surv-rate CEA'!Y241*'Unit cost and utilities'!$H$12+('Surv-rate CEA'!X240-'Surv-rate CEA'!X241)*'Unit cost and utilities'!$G$14</f>
        <v>9.8667103934918163</v>
      </c>
      <c r="AF243" s="12">
        <f t="shared" si="100"/>
        <v>6.5936958260097471</v>
      </c>
      <c r="AG243" s="12">
        <f>AE243-'Surv-rate CEA'!Y241*'Unit cost and utilities'!$H$12-('Surv-rate CEA'!X240-'Surv-rate CEA'!X241)*'Unit cost and utilities'!$G$14</f>
        <v>9.8332385824870734</v>
      </c>
      <c r="AH243" s="12">
        <f t="shared" si="101"/>
        <v>6.5713273838735988</v>
      </c>
      <c r="AI243" s="12">
        <f>'Surv-rate CEA'!AC241*'Unit cost and utilities'!$H$5+'Surv-rate CEA'!AB241*'Unit cost and utilities'!$H$5+('Surv-rate CEA'!AA240-'Surv-rate CEA'!AA241)*'Unit cost and utilities'!$G$14</f>
        <v>1.0567688442441329E-2</v>
      </c>
      <c r="AJ243" s="12">
        <f t="shared" si="102"/>
        <v>7.0621433481475818E-3</v>
      </c>
      <c r="AK243" s="12">
        <f>AI243-'Surv-rate CEA'!AB241*'Unit cost and utilities'!$H$5-('Surv-rate CEA'!AA240-'Surv-rate CEA'!AA241)*'Unit cost and utilities'!$G$14</f>
        <v>1.7453164169976831E-9</v>
      </c>
      <c r="AL243" s="12">
        <f t="shared" si="103"/>
        <v>1.1663548553542995E-9</v>
      </c>
      <c r="AM243" s="12">
        <f>'Surv-rate CEA'!AF241*'Unit cost and utilities'!$H$9+'Surv-rate CEA'!AE241*'Unit cost and utilities'!$H$9+('Surv-rate CEA'!AD240-'Surv-rate CEA'!AD241)*'Unit cost and utilities'!G250</f>
        <v>6.0326458174233082</v>
      </c>
      <c r="AN243" s="12">
        <f t="shared" si="104"/>
        <v>4.0314785738899186</v>
      </c>
      <c r="AO243" s="12">
        <f>AM243-'Surv-rate CEA'!AE241*'Unit cost and utilities'!$H$9-('Surv-rate CEA'!AD240-'Surv-rate CEA'!AD241)*'Unit cost and utilities'!G250</f>
        <v>6.0326458174233082</v>
      </c>
      <c r="AP243" s="12">
        <f t="shared" si="105"/>
        <v>4.0314785738899186</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2.4562976548492114E-3</v>
      </c>
      <c r="AV243" s="12">
        <f t="shared" si="108"/>
        <v>1.6414872787692113E-3</v>
      </c>
      <c r="AW243" s="12">
        <f>AU243-'Surv-rate CEA'!AK241*'Unit cost and utilities'!$H$8-('Surv-rate CEA'!AJ240-'Surv-rate CEA'!AJ241)*'Unit cost and utilities'!$G$14</f>
        <v>2.4562976548492114E-3</v>
      </c>
      <c r="AX243" s="12">
        <f t="shared" si="109"/>
        <v>1.6414872787692113E-3</v>
      </c>
      <c r="AY243" s="12">
        <f>'Surv-rate CEA'!AO241*'Unit cost and utilities'!$H$5+'Surv-rate CEA'!AN241*'Unit cost and utilities'!$H$5+('Surv-rate CEA'!AM240-'Surv-rate CEA'!AM241)*'Unit cost and utilities'!$G$14</f>
        <v>1.0567688442441329E-2</v>
      </c>
      <c r="AZ243" s="12">
        <f t="shared" si="110"/>
        <v>7.0621433481475818E-3</v>
      </c>
      <c r="BA243" s="12">
        <f>AY243-'Surv-rate CEA'!AN241*'Unit cost and utilities'!$H$5-('Surv-rate CEA'!AM240-'Surv-rate CEA'!AM241)*'Unit cost and utilities'!$G$14</f>
        <v>1.7453164169976831E-9</v>
      </c>
      <c r="BB243" s="12">
        <f t="shared" si="111"/>
        <v>1.1663548553542995E-9</v>
      </c>
    </row>
    <row r="244" spans="1:54">
      <c r="A244" s="12">
        <v>239</v>
      </c>
      <c r="B244" s="12">
        <f t="shared" si="112"/>
        <v>13.693150684931506</v>
      </c>
      <c r="C244" s="12">
        <f>'Surv-rate CEA'!D242*'Unit cost and utilities'!$H$7+'Surv-rate CEA'!E242*'Unit cost and utilities'!$H$7+'Unit cost and utilities'!$G$14*('Surv-rate CEA'!C241-'Surv-rate CEA'!C242)</f>
        <v>84.757609210941141</v>
      </c>
      <c r="D244" s="12">
        <f t="shared" si="86"/>
        <v>56.545317328447425</v>
      </c>
      <c r="E244" s="12">
        <f>C244-'Surv-rate CEA'!E242*'Unit cost and utilities'!$H$7-'Unit cost and utilities'!$G$14*('Surv-rate CEA'!C241-'Surv-rate CEA'!C242)</f>
        <v>84.757609210707798</v>
      </c>
      <c r="F244" s="12">
        <f t="shared" si="87"/>
        <v>56.545317328291752</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9.7695542532753841</v>
      </c>
      <c r="L244" s="12">
        <f t="shared" si="90"/>
        <v>6.517674938589809</v>
      </c>
      <c r="M244" s="12">
        <f>K244-'Surv-rate CEA'!J242*'Unit cost and utilities'!$H$10-('Surv-rate CEA'!I241-'Surv-rate CEA'!I242)*'Unit cost and utilities'!$G$14</f>
        <v>9.7373461695652441</v>
      </c>
      <c r="N244" s="12">
        <f t="shared" si="91"/>
        <v>6.4961875897737453</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9.7695542532753841</v>
      </c>
      <c r="T244" s="12">
        <f t="shared" si="94"/>
        <v>6.517674938589809</v>
      </c>
      <c r="U244" s="12">
        <f>S244-'Surv-rate CEA'!P242*'Unit cost and utilities'!$H$11-('Surv-rate CEA'!O241-'Surv-rate CEA'!O242)*'Unit cost and utilities'!$G$14</f>
        <v>9.7373461695652441</v>
      </c>
      <c r="V244" s="12">
        <f t="shared" si="95"/>
        <v>6.4961875897737453</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4.0868840557343786E-2</v>
      </c>
      <c r="AB244" s="12">
        <f t="shared" si="98"/>
        <v>2.7265299005890472E-2</v>
      </c>
      <c r="AC244" s="12">
        <f>AA244-'Surv-rate CEA'!V242*'Unit cost and utilities'!$H$6-('Surv-rate CEA'!U241-'Surv-rate CEA'!U242)*'Unit cost and utilities'!$G$14</f>
        <v>4.0868764194853316E-2</v>
      </c>
      <c r="AD244" s="12">
        <f t="shared" si="99"/>
        <v>2.726524806130513E-2</v>
      </c>
      <c r="AE244" s="12">
        <f>'Surv-rate CEA'!Z242*'Unit cost and utilities'!$H$12+'Surv-rate CEA'!Y242*'Unit cost and utilities'!$H$12+('Surv-rate CEA'!X241-'Surv-rate CEA'!X242)*'Unit cost and utilities'!$G$14</f>
        <v>9.7695542532753841</v>
      </c>
      <c r="AF244" s="12">
        <f t="shared" si="100"/>
        <v>6.517674938589809</v>
      </c>
      <c r="AG244" s="12">
        <f>AE244-'Surv-rate CEA'!Y242*'Unit cost and utilities'!$H$12-('Surv-rate CEA'!X241-'Surv-rate CEA'!X242)*'Unit cost and utilities'!$G$14</f>
        <v>9.7373461695652441</v>
      </c>
      <c r="AH244" s="12">
        <f t="shared" si="101"/>
        <v>6.4961875897737453</v>
      </c>
      <c r="AI244" s="12">
        <f>'Surv-rate CEA'!AC242*'Unit cost and utilities'!$H$5+'Surv-rate CEA'!AB242*'Unit cost and utilities'!$H$5+('Surv-rate CEA'!AA241-'Surv-rate CEA'!AA242)*'Unit cost and utilities'!$G$14</f>
        <v>1.0002888450126212E-2</v>
      </c>
      <c r="AJ244" s="12">
        <f t="shared" si="102"/>
        <v>6.6733418613279423E-3</v>
      </c>
      <c r="AK244" s="12">
        <f>AI244-'Surv-rate CEA'!AB242*'Unit cost and utilities'!$H$5-('Surv-rate CEA'!AA241-'Surv-rate CEA'!AA242)*'Unit cost and utilities'!$G$14</f>
        <v>1.6040492345839596E-9</v>
      </c>
      <c r="AL244" s="12">
        <f t="shared" si="103"/>
        <v>1.0701277894031817E-9</v>
      </c>
      <c r="AM244" s="12">
        <f>'Surv-rate CEA'!AF242*'Unit cost and utilities'!$H$9+'Surv-rate CEA'!AE242*'Unit cost and utilities'!$H$9+('Surv-rate CEA'!AD241-'Surv-rate CEA'!AD242)*'Unit cost and utilities'!G251</f>
        <v>5.9604255807122666</v>
      </c>
      <c r="AN244" s="12">
        <f t="shared" si="104"/>
        <v>3.9764471769746872</v>
      </c>
      <c r="AO244" s="12">
        <f>AM244-'Surv-rate CEA'!AE242*'Unit cost and utilities'!$H$9-('Surv-rate CEA'!AD241-'Surv-rate CEA'!AD242)*'Unit cost and utilities'!G251</f>
        <v>5.9604255807122666</v>
      </c>
      <c r="AP244" s="12">
        <f t="shared" si="105"/>
        <v>3.9764471769746872</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2.366402648266464E-3</v>
      </c>
      <c r="AV244" s="12">
        <f t="shared" si="108"/>
        <v>1.5787253783915427E-3</v>
      </c>
      <c r="AW244" s="12">
        <f>AU244-'Surv-rate CEA'!AK242*'Unit cost and utilities'!$H$8-('Surv-rate CEA'!AJ241-'Surv-rate CEA'!AJ242)*'Unit cost and utilities'!$G$14</f>
        <v>2.366402648266464E-3</v>
      </c>
      <c r="AX244" s="12">
        <f t="shared" si="109"/>
        <v>1.5787253783915427E-3</v>
      </c>
      <c r="AY244" s="12">
        <f>'Surv-rate CEA'!AO242*'Unit cost and utilities'!$H$5+'Surv-rate CEA'!AN242*'Unit cost and utilities'!$H$5+('Surv-rate CEA'!AM241-'Surv-rate CEA'!AM242)*'Unit cost and utilities'!$G$14</f>
        <v>1.0002888450126212E-2</v>
      </c>
      <c r="AZ244" s="12">
        <f t="shared" si="110"/>
        <v>6.6733418613279423E-3</v>
      </c>
      <c r="BA244" s="12">
        <f>AY244-'Surv-rate CEA'!AN242*'Unit cost and utilities'!$H$5-('Surv-rate CEA'!AM241-'Surv-rate CEA'!AM242)*'Unit cost and utilities'!$G$14</f>
        <v>1.6040492345839596E-9</v>
      </c>
      <c r="BB244" s="12">
        <f t="shared" si="111"/>
        <v>1.0701277894031817E-9</v>
      </c>
    </row>
    <row r="245" spans="1:54">
      <c r="A245" s="12">
        <v>240</v>
      </c>
      <c r="B245" s="12">
        <f t="shared" si="112"/>
        <v>13.75068493150685</v>
      </c>
      <c r="C245" s="12">
        <f>'Surv-rate CEA'!D243*'Unit cost and utilities'!$H$7+'Surv-rate CEA'!E243*'Unit cost and utilities'!$H$7+'Unit cost and utilities'!$G$14*('Surv-rate CEA'!C242-'Surv-rate CEA'!C243)</f>
        <v>84.402470778231645</v>
      </c>
      <c r="D245" s="12">
        <f t="shared" si="86"/>
        <v>56.212710635602157</v>
      </c>
      <c r="E245" s="12">
        <f>C245-'Surv-rate CEA'!E243*'Unit cost and utilities'!$H$7-'Unit cost and utilities'!$G$14*('Surv-rate CEA'!C242-'Surv-rate CEA'!C243)</f>
        <v>84.402470778040552</v>
      </c>
      <c r="F245" s="12">
        <f t="shared" si="87"/>
        <v>56.212710635474885</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9.6736771744483043</v>
      </c>
      <c r="L245" s="12">
        <f t="shared" si="90"/>
        <v>6.4427452274269204</v>
      </c>
      <c r="M245" s="12">
        <f>K245-'Surv-rate CEA'!J243*'Unit cost and utilities'!$H$10-('Surv-rate CEA'!I242-'Surv-rate CEA'!I243)*'Unit cost and utilities'!$G$14</f>
        <v>9.6426845955135629</v>
      </c>
      <c r="N245" s="12">
        <f t="shared" si="91"/>
        <v>6.4221039256327197</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9.6736771744483043</v>
      </c>
      <c r="T245" s="12">
        <f t="shared" si="94"/>
        <v>6.4427452274269204</v>
      </c>
      <c r="U245" s="12">
        <f>S245-'Surv-rate CEA'!P243*'Unit cost and utilities'!$H$11-('Surv-rate CEA'!O242-'Surv-rate CEA'!O243)*'Unit cost and utilities'!$G$14</f>
        <v>9.6426845955135629</v>
      </c>
      <c r="V245" s="12">
        <f t="shared" si="95"/>
        <v>6.4221039256327197</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3.9695030625865761E-2</v>
      </c>
      <c r="AB245" s="12">
        <f t="shared" si="98"/>
        <v>2.6437203196409884E-2</v>
      </c>
      <c r="AC245" s="12">
        <f>AA245-'Surv-rate CEA'!V243*'Unit cost and utilities'!$H$6-('Surv-rate CEA'!U242-'Surv-rate CEA'!U243)*'Unit cost and utilities'!$G$14</f>
        <v>3.9694964721636319E-2</v>
      </c>
      <c r="AD245" s="12">
        <f t="shared" si="99"/>
        <v>2.6437159303673748E-2</v>
      </c>
      <c r="AE245" s="12">
        <f>'Surv-rate CEA'!Z243*'Unit cost and utilities'!$H$12+'Surv-rate CEA'!Y243*'Unit cost and utilities'!$H$12+('Surv-rate CEA'!X242-'Surv-rate CEA'!X243)*'Unit cost and utilities'!$G$14</f>
        <v>9.6736771744483043</v>
      </c>
      <c r="AF245" s="12">
        <f t="shared" si="100"/>
        <v>6.4427452274269204</v>
      </c>
      <c r="AG245" s="12">
        <f>AE245-'Surv-rate CEA'!Y243*'Unit cost and utilities'!$H$12-('Surv-rate CEA'!X242-'Surv-rate CEA'!X243)*'Unit cost and utilities'!$G$14</f>
        <v>9.6426845955135629</v>
      </c>
      <c r="AH245" s="12">
        <f t="shared" si="101"/>
        <v>6.4221039256327197</v>
      </c>
      <c r="AI245" s="12">
        <f>'Surv-rate CEA'!AC243*'Unit cost and utilities'!$H$5+'Surv-rate CEA'!AB243*'Unit cost and utilities'!$H$5+('Surv-rate CEA'!AA242-'Surv-rate CEA'!AA243)*'Unit cost and utilities'!$G$14</f>
        <v>9.4684133729819597E-3</v>
      </c>
      <c r="AJ245" s="12">
        <f t="shared" si="102"/>
        <v>6.3060379181574004E-3</v>
      </c>
      <c r="AK245" s="12">
        <f>AI245-'Surv-rate CEA'!AB243*'Unit cost and utilities'!$H$5-('Surv-rate CEA'!AA242-'Surv-rate CEA'!AA243)*'Unit cost and utilities'!$G$14</f>
        <v>1.4745191966297061E-9</v>
      </c>
      <c r="AL245" s="12">
        <f t="shared" si="103"/>
        <v>9.8204140426850703E-10</v>
      </c>
      <c r="AM245" s="12">
        <f>'Surv-rate CEA'!AF243*'Unit cost and utilities'!$H$9+'Surv-rate CEA'!AE243*'Unit cost and utilities'!$H$9+('Surv-rate CEA'!AD242-'Surv-rate CEA'!AD243)*'Unit cost and utilities'!G252</f>
        <v>5.8892826541247016</v>
      </c>
      <c r="AN245" s="12">
        <f t="shared" si="104"/>
        <v>3.9223086556011713</v>
      </c>
      <c r="AO245" s="12">
        <f>AM245-'Surv-rate CEA'!AE243*'Unit cost and utilities'!$H$9-('Surv-rate CEA'!AD242-'Surv-rate CEA'!AD243)*'Unit cost and utilities'!G252</f>
        <v>5.8892826541247016</v>
      </c>
      <c r="AP245" s="12">
        <f t="shared" si="105"/>
        <v>3.9223086556011713</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2.2800178795078022E-3</v>
      </c>
      <c r="AV245" s="12">
        <f t="shared" si="108"/>
        <v>1.5185098744505802E-3</v>
      </c>
      <c r="AW245" s="12">
        <f>AU245-'Surv-rate CEA'!AK243*'Unit cost and utilities'!$H$8-('Surv-rate CEA'!AJ242-'Surv-rate CEA'!AJ243)*'Unit cost and utilities'!$G$14</f>
        <v>2.2800178795078022E-3</v>
      </c>
      <c r="AX245" s="12">
        <f t="shared" si="109"/>
        <v>1.5185098744505802E-3</v>
      </c>
      <c r="AY245" s="12">
        <f>'Surv-rate CEA'!AO243*'Unit cost and utilities'!$H$5+'Surv-rate CEA'!AN243*'Unit cost and utilities'!$H$5+('Surv-rate CEA'!AM242-'Surv-rate CEA'!AM243)*'Unit cost and utilities'!$G$14</f>
        <v>9.4684133729819597E-3</v>
      </c>
      <c r="AZ245" s="12">
        <f t="shared" si="110"/>
        <v>6.3060379181574004E-3</v>
      </c>
      <c r="BA245" s="12">
        <f>AY245-'Surv-rate CEA'!AN243*'Unit cost and utilities'!$H$5-('Surv-rate CEA'!AM242-'Surv-rate CEA'!AM243)*'Unit cost and utilities'!$G$14</f>
        <v>1.4745191966297061E-9</v>
      </c>
      <c r="BB245" s="12">
        <f t="shared" si="111"/>
        <v>9.8204140426850703E-10</v>
      </c>
    </row>
    <row r="246" spans="1:54">
      <c r="A246" s="12">
        <v>241</v>
      </c>
      <c r="B246" s="12">
        <f t="shared" si="112"/>
        <v>13.808219178082192</v>
      </c>
      <c r="C246" s="12">
        <f>'Surv-rate CEA'!D244*'Unit cost and utilities'!$H$7+'Surv-rate CEA'!E244*'Unit cost and utilities'!$H$7+'Unit cost and utilities'!$G$14*('Surv-rate CEA'!C243-'Surv-rate CEA'!C244)</f>
        <v>84.04997033113294</v>
      </c>
      <c r="D246" s="12">
        <f t="shared" si="86"/>
        <v>55.882824944113388</v>
      </c>
      <c r="E246" s="12">
        <f>C246-'Surv-rate CEA'!E244*'Unit cost and utilities'!$H$7-'Unit cost and utilities'!$G$14*('Surv-rate CEA'!C243-'Surv-rate CEA'!C244)</f>
        <v>84.049970330976535</v>
      </c>
      <c r="F246" s="12">
        <f t="shared" si="87"/>
        <v>55.8828249440094</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9.5790575097309354</v>
      </c>
      <c r="L246" s="12">
        <f t="shared" si="90"/>
        <v>6.3688873635164915</v>
      </c>
      <c r="M246" s="12">
        <f>K246-'Surv-rate CEA'!J244*'Unit cost and utilities'!$H$10-('Surv-rate CEA'!I243-'Surv-rate CEA'!I244)*'Unit cost and utilities'!$G$14</f>
        <v>9.5492340735289343</v>
      </c>
      <c r="N246" s="12">
        <f t="shared" si="91"/>
        <v>6.3490584705621886</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9.5790575097309354</v>
      </c>
      <c r="T246" s="12">
        <f t="shared" si="94"/>
        <v>6.3688873635164915</v>
      </c>
      <c r="U246" s="12">
        <f>S246-'Surv-rate CEA'!P244*'Unit cost and utilities'!$H$11-('Surv-rate CEA'!O243-'Surv-rate CEA'!O244)*'Unit cost and utilities'!$G$14</f>
        <v>9.5492340735289343</v>
      </c>
      <c r="V246" s="12">
        <f t="shared" si="95"/>
        <v>6.3490584705621886</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3.8557812400222019E-2</v>
      </c>
      <c r="AB246" s="12">
        <f t="shared" si="98"/>
        <v>2.5636171816606129E-2</v>
      </c>
      <c r="AC246" s="12">
        <f>AA246-'Surv-rate CEA'!V244*'Unit cost and utilities'!$H$6-('Surv-rate CEA'!U243-'Surv-rate CEA'!U244)*'Unit cost and utilities'!$G$14</f>
        <v>3.8557755540242558E-2</v>
      </c>
      <c r="AD246" s="12">
        <f t="shared" si="99"/>
        <v>2.5636134011759012E-2</v>
      </c>
      <c r="AE246" s="12">
        <f>'Surv-rate CEA'!Z244*'Unit cost and utilities'!$H$12+'Surv-rate CEA'!Y244*'Unit cost and utilities'!$H$12+('Surv-rate CEA'!X243-'Surv-rate CEA'!X244)*'Unit cost and utilities'!$G$14</f>
        <v>9.5790575097309354</v>
      </c>
      <c r="AF246" s="12">
        <f t="shared" si="100"/>
        <v>6.3688873635164915</v>
      </c>
      <c r="AG246" s="12">
        <f>AE246-'Surv-rate CEA'!Y244*'Unit cost and utilities'!$H$12-('Surv-rate CEA'!X243-'Surv-rate CEA'!X244)*'Unit cost and utilities'!$G$14</f>
        <v>9.5492340735289343</v>
      </c>
      <c r="AH246" s="12">
        <f t="shared" si="101"/>
        <v>6.3490584705621886</v>
      </c>
      <c r="AI246" s="12">
        <f>'Surv-rate CEA'!AC244*'Unit cost and utilities'!$H$5+'Surv-rate CEA'!AB244*'Unit cost and utilities'!$H$5+('Surv-rate CEA'!AA243-'Surv-rate CEA'!AA244)*'Unit cost and utilities'!$G$14</f>
        <v>8.9626274995662034E-3</v>
      </c>
      <c r="AJ246" s="12">
        <f t="shared" si="102"/>
        <v>5.9590377203504194E-3</v>
      </c>
      <c r="AK246" s="12">
        <f>AI246-'Surv-rate CEA'!AB244*'Unit cost and utilities'!$H$5-('Surv-rate CEA'!AA243-'Surv-rate CEA'!AA244)*'Unit cost and utilities'!$G$14</f>
        <v>1.3557259457858822E-9</v>
      </c>
      <c r="AL246" s="12">
        <f t="shared" si="103"/>
        <v>9.0138991604714578E-10</v>
      </c>
      <c r="AM246" s="12">
        <f>'Surv-rate CEA'!AF244*'Unit cost and utilities'!$H$9+'Surv-rate CEA'!AE244*'Unit cost and utilities'!$H$9+('Surv-rate CEA'!AD243-'Surv-rate CEA'!AD244)*'Unit cost and utilities'!G253</f>
        <v>5.8191976668110383</v>
      </c>
      <c r="AN246" s="12">
        <f t="shared" si="104"/>
        <v>3.8690460359286947</v>
      </c>
      <c r="AO246" s="12">
        <f>AM246-'Surv-rate CEA'!AE244*'Unit cost and utilities'!$H$9-('Surv-rate CEA'!AD243-'Surv-rate CEA'!AD244)*'Unit cost and utilities'!G253</f>
        <v>5.8191976668110383</v>
      </c>
      <c r="AP246" s="12">
        <f t="shared" si="105"/>
        <v>3.8690460359286947</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2.1969976070035364E-3</v>
      </c>
      <c r="AV246" s="12">
        <f t="shared" si="108"/>
        <v>1.46073142192815E-3</v>
      </c>
      <c r="AW246" s="12">
        <f>AU246-'Surv-rate CEA'!AK244*'Unit cost and utilities'!$H$8-('Surv-rate CEA'!AJ243-'Surv-rate CEA'!AJ244)*'Unit cost and utilities'!$G$14</f>
        <v>2.1969976070035364E-3</v>
      </c>
      <c r="AX246" s="12">
        <f t="shared" si="109"/>
        <v>1.46073142192815E-3</v>
      </c>
      <c r="AY246" s="12">
        <f>'Surv-rate CEA'!AO244*'Unit cost and utilities'!$H$5+'Surv-rate CEA'!AN244*'Unit cost and utilities'!$H$5+('Surv-rate CEA'!AM243-'Surv-rate CEA'!AM244)*'Unit cost and utilities'!$G$14</f>
        <v>8.9626274995662034E-3</v>
      </c>
      <c r="AZ246" s="12">
        <f t="shared" si="110"/>
        <v>5.9590377203504194E-3</v>
      </c>
      <c r="BA246" s="12">
        <f>AY246-'Surv-rate CEA'!AN244*'Unit cost and utilities'!$H$5-('Surv-rate CEA'!AM243-'Surv-rate CEA'!AM244)*'Unit cost and utilities'!$G$14</f>
        <v>1.3557259457858822E-9</v>
      </c>
      <c r="BB246" s="12">
        <f t="shared" si="111"/>
        <v>9.0138991604714578E-10</v>
      </c>
    </row>
    <row r="247" spans="1:54">
      <c r="A247" s="12">
        <v>242</v>
      </c>
      <c r="B247" s="12">
        <f t="shared" si="112"/>
        <v>13.865753424657534</v>
      </c>
      <c r="C247" s="12">
        <f>'Surv-rate CEA'!D245*'Unit cost and utilities'!$H$7+'Surv-rate CEA'!E245*'Unit cost and utilities'!$H$7+'Unit cost and utilities'!$G$14*('Surv-rate CEA'!C244-'Surv-rate CEA'!C245)</f>
        <v>83.700078792093109</v>
      </c>
      <c r="D247" s="12">
        <f t="shared" si="86"/>
        <v>55.555629686864144</v>
      </c>
      <c r="E247" s="12">
        <f>C247-'Surv-rate CEA'!E245*'Unit cost and utilities'!$H$7-'Unit cost and utilities'!$G$14*('Surv-rate CEA'!C244-'Surv-rate CEA'!C245)</f>
        <v>83.700078791965169</v>
      </c>
      <c r="F247" s="12">
        <f t="shared" si="87"/>
        <v>55.55562968677922</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9.4856740687078194</v>
      </c>
      <c r="L247" s="12">
        <f t="shared" si="90"/>
        <v>6.296082435004875</v>
      </c>
      <c r="M247" s="12">
        <f>K247-'Surv-rate CEA'!J245*'Unit cost and utilities'!$H$10-('Surv-rate CEA'!I244-'Surv-rate CEA'!I245)*'Unit cost and utilities'!$G$14</f>
        <v>9.4569752010731349</v>
      </c>
      <c r="N247" s="12">
        <f t="shared" si="91"/>
        <v>6.2770336636565807</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9.4856740687078194</v>
      </c>
      <c r="T247" s="12">
        <f t="shared" si="94"/>
        <v>6.296082435004875</v>
      </c>
      <c r="U247" s="12">
        <f>S247-'Surv-rate CEA'!P245*'Unit cost and utilities'!$H$11-('Surv-rate CEA'!O244-'Surv-rate CEA'!O245)*'Unit cost and utilities'!$G$14</f>
        <v>9.4569752010731349</v>
      </c>
      <c r="V247" s="12">
        <f t="shared" si="95"/>
        <v>6.2770336636565807</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3.745595429460339E-2</v>
      </c>
      <c r="AB247" s="12">
        <f t="shared" si="98"/>
        <v>2.4861256481345986E-2</v>
      </c>
      <c r="AC247" s="12">
        <f>AA247-'Surv-rate CEA'!V245*'Unit cost and utilities'!$H$6-('Surv-rate CEA'!U244-'Surv-rate CEA'!U245)*'Unit cost and utilities'!$G$14</f>
        <v>3.7455905253453867E-2</v>
      </c>
      <c r="AD247" s="12">
        <f t="shared" si="99"/>
        <v>2.4861223930457366E-2</v>
      </c>
      <c r="AE247" s="12">
        <f>'Surv-rate CEA'!Z245*'Unit cost and utilities'!$H$12+'Surv-rate CEA'!Y245*'Unit cost and utilities'!$H$12+('Surv-rate CEA'!X244-'Surv-rate CEA'!X245)*'Unit cost and utilities'!$G$14</f>
        <v>9.4856740687078194</v>
      </c>
      <c r="AF247" s="12">
        <f t="shared" si="100"/>
        <v>6.296082435004875</v>
      </c>
      <c r="AG247" s="12">
        <f>AE247-'Surv-rate CEA'!Y245*'Unit cost and utilities'!$H$12-('Surv-rate CEA'!X244-'Surv-rate CEA'!X245)*'Unit cost and utilities'!$G$14</f>
        <v>9.4569752010731349</v>
      </c>
      <c r="AH247" s="12">
        <f t="shared" si="101"/>
        <v>6.2770336636565807</v>
      </c>
      <c r="AI247" s="12">
        <f>'Surv-rate CEA'!AC245*'Unit cost and utilities'!$H$5+'Surv-rate CEA'!AB245*'Unit cost and utilities'!$H$5+('Surv-rate CEA'!AA244-'Surv-rate CEA'!AA245)*'Unit cost and utilities'!$G$14</f>
        <v>8.4839837566811991E-3</v>
      </c>
      <c r="AJ247" s="12">
        <f t="shared" si="102"/>
        <v>5.6312140520956904E-3</v>
      </c>
      <c r="AK247" s="12">
        <f>AI247-'Surv-rate CEA'!AB245*'Unit cost and utilities'!$H$5-('Surv-rate CEA'!AA244-'Surv-rate CEA'!AA245)*'Unit cost and utilities'!$G$14</f>
        <v>1.2467565372025619E-9</v>
      </c>
      <c r="AL247" s="12">
        <f t="shared" si="103"/>
        <v>8.2753021849061602E-10</v>
      </c>
      <c r="AM247" s="12">
        <f>'Surv-rate CEA'!AF245*'Unit cost and utilities'!$H$9+'Surv-rate CEA'!AE245*'Unit cost and utilities'!$H$9+('Surv-rate CEA'!AD244-'Surv-rate CEA'!AD245)*'Unit cost and utilities'!G254</f>
        <v>5.7501516572156737</v>
      </c>
      <c r="AN247" s="12">
        <f t="shared" si="104"/>
        <v>3.8166427167301533</v>
      </c>
      <c r="AO247" s="12">
        <f>AM247-'Surv-rate CEA'!AE245*'Unit cost and utilities'!$H$9-('Surv-rate CEA'!AD244-'Surv-rate CEA'!AD245)*'Unit cost and utilities'!G254</f>
        <v>5.7501516572156737</v>
      </c>
      <c r="AP247" s="12">
        <f t="shared" si="105"/>
        <v>3.8166427167301533</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2.1172025027672136E-3</v>
      </c>
      <c r="AV247" s="12">
        <f t="shared" si="108"/>
        <v>1.4052856330996515E-3</v>
      </c>
      <c r="AW247" s="12">
        <f>AU247-'Surv-rate CEA'!AK245*'Unit cost and utilities'!$H$8-('Surv-rate CEA'!AJ244-'Surv-rate CEA'!AJ245)*'Unit cost and utilities'!$G$14</f>
        <v>2.1172025027672136E-3</v>
      </c>
      <c r="AX247" s="12">
        <f t="shared" si="109"/>
        <v>1.4052856330996515E-3</v>
      </c>
      <c r="AY247" s="12">
        <f>'Surv-rate CEA'!AO245*'Unit cost and utilities'!$H$5+'Surv-rate CEA'!AN245*'Unit cost and utilities'!$H$5+('Surv-rate CEA'!AM244-'Surv-rate CEA'!AM245)*'Unit cost and utilities'!$G$14</f>
        <v>8.4839837566811991E-3</v>
      </c>
      <c r="AZ247" s="12">
        <f t="shared" si="110"/>
        <v>5.6312140520956904E-3</v>
      </c>
      <c r="BA247" s="12">
        <f>AY247-'Surv-rate CEA'!AN245*'Unit cost and utilities'!$H$5-('Surv-rate CEA'!AM244-'Surv-rate CEA'!AM245)*'Unit cost and utilities'!$G$14</f>
        <v>1.2467565372025619E-9</v>
      </c>
      <c r="BB247" s="12">
        <f t="shared" si="111"/>
        <v>8.2753021849061602E-10</v>
      </c>
    </row>
    <row r="248" spans="1:54">
      <c r="A248" s="12">
        <v>243</v>
      </c>
      <c r="B248" s="12">
        <f t="shared" si="112"/>
        <v>13.923287671232877</v>
      </c>
      <c r="C248" s="12">
        <f>'Surv-rate CEA'!D246*'Unit cost and utilities'!$H$7+'Surv-rate CEA'!E246*'Unit cost and utilities'!$H$7+'Unit cost and utilities'!$G$14*('Surv-rate CEA'!C245-'Surv-rate CEA'!C246)</f>
        <v>83.352767513577433</v>
      </c>
      <c r="D248" s="12">
        <f t="shared" si="86"/>
        <v>55.23109474835131</v>
      </c>
      <c r="E248" s="12">
        <f>C248-'Surv-rate CEA'!E246*'Unit cost and utilities'!$H$7-'Unit cost and utilities'!$G$14*('Surv-rate CEA'!C245-'Surv-rate CEA'!C246)</f>
        <v>83.352767513472827</v>
      </c>
      <c r="F248" s="12">
        <f t="shared" si="87"/>
        <v>55.231094748281997</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9.3935061061872851</v>
      </c>
      <c r="L248" s="12">
        <f t="shared" si="90"/>
        <v>6.2243119364397392</v>
      </c>
      <c r="M248" s="12">
        <f>K248-'Surv-rate CEA'!J246*'Unit cost and utilities'!$H$10-('Surv-rate CEA'!I245-'Surv-rate CEA'!I246)*'Unit cost and utilities'!$G$14</f>
        <v>9.3658889510986203</v>
      </c>
      <c r="N248" s="12">
        <f t="shared" si="91"/>
        <v>6.2060122955893799</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9.3935061061872851</v>
      </c>
      <c r="T248" s="12">
        <f t="shared" si="94"/>
        <v>6.2243119364397392</v>
      </c>
      <c r="U248" s="12">
        <f>S248-'Surv-rate CEA'!P246*'Unit cost and utilities'!$H$11-('Surv-rate CEA'!O245-'Surv-rate CEA'!O246)*'Unit cost and utilities'!$G$14</f>
        <v>9.3658889510986203</v>
      </c>
      <c r="V248" s="12">
        <f t="shared" si="95"/>
        <v>6.2060122955893799</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3.6388269274318194E-2</v>
      </c>
      <c r="AB248" s="12">
        <f t="shared" si="98"/>
        <v>2.4111544319041549E-2</v>
      </c>
      <c r="AC248" s="12">
        <f>AA248-'Surv-rate CEA'!V246*'Unit cost and utilities'!$H$6-('Surv-rate CEA'!U245-'Surv-rate CEA'!U246)*'Unit cost and utilities'!$G$14</f>
        <v>3.6388226990379406E-2</v>
      </c>
      <c r="AD248" s="12">
        <f t="shared" si="99"/>
        <v>2.4111516300916905E-2</v>
      </c>
      <c r="AE248" s="12">
        <f>'Surv-rate CEA'!Z246*'Unit cost and utilities'!$H$12+'Surv-rate CEA'!Y246*'Unit cost and utilities'!$H$12+('Surv-rate CEA'!X245-'Surv-rate CEA'!X246)*'Unit cost and utilities'!$G$14</f>
        <v>9.3935061061872851</v>
      </c>
      <c r="AF248" s="12">
        <f t="shared" si="100"/>
        <v>6.2243119364397392</v>
      </c>
      <c r="AG248" s="12">
        <f>AE248-'Surv-rate CEA'!Y246*'Unit cost and utilities'!$H$12-('Surv-rate CEA'!X245-'Surv-rate CEA'!X246)*'Unit cost and utilities'!$G$14</f>
        <v>9.3658889510986203</v>
      </c>
      <c r="AH248" s="12">
        <f t="shared" si="101"/>
        <v>6.2060122955893799</v>
      </c>
      <c r="AI248" s="12">
        <f>'Surv-rate CEA'!AC246*'Unit cost and utilities'!$H$5+'Surv-rate CEA'!AB246*'Unit cost and utilities'!$H$5+('Surv-rate CEA'!AA245-'Surv-rate CEA'!AA246)*'Unit cost and utilities'!$G$14</f>
        <v>8.0310188839154487E-3</v>
      </c>
      <c r="AJ248" s="12">
        <f t="shared" si="102"/>
        <v>5.3215025503631939E-3</v>
      </c>
      <c r="AK248" s="12">
        <f>AI248-'Surv-rate CEA'!AB246*'Unit cost and utilities'!$H$5-('Surv-rate CEA'!AA245-'Surv-rate CEA'!AA246)*'Unit cost and utilities'!$G$14</f>
        <v>1.1467776010482683E-9</v>
      </c>
      <c r="AL248" s="12">
        <f t="shared" si="103"/>
        <v>7.5987617721831196E-10</v>
      </c>
      <c r="AM248" s="12">
        <f>'Surv-rate CEA'!AF246*'Unit cost and utilities'!$H$9+'Surv-rate CEA'!AE246*'Unit cost and utilities'!$H$9+('Surv-rate CEA'!AD245-'Surv-rate CEA'!AD246)*'Unit cost and utilities'!G255</f>
        <v>5.6821260631152439</v>
      </c>
      <c r="AN248" s="12">
        <f t="shared" si="104"/>
        <v>3.7650824600739776</v>
      </c>
      <c r="AO248" s="12">
        <f>AM248-'Surv-rate CEA'!AE246*'Unit cost and utilities'!$H$9-('Surv-rate CEA'!AD245-'Surv-rate CEA'!AD246)*'Unit cost and utilities'!G255</f>
        <v>5.6821260631152439</v>
      </c>
      <c r="AP248" s="12">
        <f t="shared" si="105"/>
        <v>3.7650824600739776</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2.0404993541160766E-3</v>
      </c>
      <c r="AV248" s="12">
        <f t="shared" si="108"/>
        <v>1.3520728408061196E-3</v>
      </c>
      <c r="AW248" s="12">
        <f>AU248-'Surv-rate CEA'!AK246*'Unit cost and utilities'!$H$8-('Surv-rate CEA'!AJ245-'Surv-rate CEA'!AJ246)*'Unit cost and utilities'!$G$14</f>
        <v>2.0404993541160766E-3</v>
      </c>
      <c r="AX248" s="12">
        <f t="shared" si="109"/>
        <v>1.3520728408061196E-3</v>
      </c>
      <c r="AY248" s="12">
        <f>'Surv-rate CEA'!AO246*'Unit cost and utilities'!$H$5+'Surv-rate CEA'!AN246*'Unit cost and utilities'!$H$5+('Surv-rate CEA'!AM245-'Surv-rate CEA'!AM246)*'Unit cost and utilities'!$G$14</f>
        <v>8.0310188839154487E-3</v>
      </c>
      <c r="AZ248" s="12">
        <f t="shared" si="110"/>
        <v>5.3215025503631939E-3</v>
      </c>
      <c r="BA248" s="12">
        <f>AY248-'Surv-rate CEA'!AN246*'Unit cost and utilities'!$H$5-('Surv-rate CEA'!AM245-'Surv-rate CEA'!AM246)*'Unit cost and utilities'!$G$14</f>
        <v>1.1467776010482683E-9</v>
      </c>
      <c r="BB248" s="12">
        <f t="shared" si="111"/>
        <v>7.5987617721831196E-10</v>
      </c>
    </row>
    <row r="249" spans="1:54">
      <c r="A249" s="12">
        <v>244</v>
      </c>
      <c r="B249" s="12">
        <f t="shared" si="112"/>
        <v>13.980821917808219</v>
      </c>
      <c r="C249" s="12">
        <f>'Surv-rate CEA'!D247*'Unit cost and utilities'!$H$7+'Surv-rate CEA'!E247*'Unit cost and utilities'!$H$7+'Unit cost and utilities'!$G$14*('Surv-rate CEA'!C246-'Surv-rate CEA'!C247)</f>
        <v>83.008008270053963</v>
      </c>
      <c r="D249" s="12">
        <f t="shared" si="86"/>
        <v>54.909190456309339</v>
      </c>
      <c r="E249" s="12">
        <f>C249-'Surv-rate CEA'!E247*'Unit cost and utilities'!$H$7-'Unit cost and utilities'!$G$14*('Surv-rate CEA'!C246-'Surv-rate CEA'!C247)</f>
        <v>83.008008269968485</v>
      </c>
      <c r="F249" s="12">
        <f t="shared" si="87"/>
        <v>54.909190456252801</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9.3025333109057105</v>
      </c>
      <c r="L249" s="12">
        <f t="shared" si="90"/>
        <v>6.1535577583417123</v>
      </c>
      <c r="M249" s="12">
        <f>K249-'Surv-rate CEA'!J247*'Unit cost and utilities'!$H$10-('Surv-rate CEA'!I246-'Surv-rate CEA'!I247)*'Unit cost and utilities'!$G$14</f>
        <v>9.2759566635047683</v>
      </c>
      <c r="N249" s="12">
        <f t="shared" si="91"/>
        <v>6.1359775004335733</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9.3025333109057105</v>
      </c>
      <c r="T249" s="12">
        <f t="shared" si="94"/>
        <v>6.1535577583417123</v>
      </c>
      <c r="U249" s="12">
        <f>S249-'Surv-rate CEA'!P247*'Unit cost and utilities'!$H$11-('Surv-rate CEA'!O246-'Surv-rate CEA'!O247)*'Unit cost and utilities'!$G$14</f>
        <v>9.2759566635047683</v>
      </c>
      <c r="V249" s="12">
        <f t="shared" si="95"/>
        <v>6.1359775004335733</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3.5353613130118165E-2</v>
      </c>
      <c r="AB249" s="12">
        <f t="shared" si="98"/>
        <v>2.3386156554495476E-2</v>
      </c>
      <c r="AC249" s="12">
        <f>AA249-'Surv-rate CEA'!V247*'Unit cost and utilities'!$H$6-('Surv-rate CEA'!U246-'Surv-rate CEA'!U247)*'Unit cost and utilities'!$G$14</f>
        <v>3.5353576683990015E-2</v>
      </c>
      <c r="AD249" s="12">
        <f t="shared" si="99"/>
        <v>2.3386132445648224E-2</v>
      </c>
      <c r="AE249" s="12">
        <f>'Surv-rate CEA'!Z247*'Unit cost and utilities'!$H$12+'Surv-rate CEA'!Y247*'Unit cost and utilities'!$H$12+('Surv-rate CEA'!X246-'Surv-rate CEA'!X247)*'Unit cost and utilities'!$G$14</f>
        <v>9.3025333109057105</v>
      </c>
      <c r="AF249" s="12">
        <f t="shared" si="100"/>
        <v>6.1535577583417123</v>
      </c>
      <c r="AG249" s="12">
        <f>AE249-'Surv-rate CEA'!Y247*'Unit cost and utilities'!$H$12-('Surv-rate CEA'!X246-'Surv-rate CEA'!X247)*'Unit cost and utilities'!$G$14</f>
        <v>9.2759566635047683</v>
      </c>
      <c r="AH249" s="12">
        <f t="shared" si="101"/>
        <v>6.1359775004335733</v>
      </c>
      <c r="AI249" s="12">
        <f>'Surv-rate CEA'!AC247*'Unit cost and utilities'!$H$5+'Surv-rate CEA'!AB247*'Unit cost and utilities'!$H$5+('Surv-rate CEA'!AA246-'Surv-rate CEA'!AA247)*'Unit cost and utilities'!$G$14</f>
        <v>7.6023488720790783E-3</v>
      </c>
      <c r="AJ249" s="12">
        <f t="shared" si="102"/>
        <v>5.0288981850308313E-3</v>
      </c>
      <c r="AK249" s="12">
        <f>AI249-'Surv-rate CEA'!AB247*'Unit cost and utilities'!$H$5-('Surv-rate CEA'!AA246-'Surv-rate CEA'!AA247)*'Unit cost and utilities'!$G$14</f>
        <v>1.0550282468404365E-9</v>
      </c>
      <c r="AL249" s="12">
        <f t="shared" si="103"/>
        <v>6.9789347015867165E-10</v>
      </c>
      <c r="AM249" s="12">
        <f>'Surv-rate CEA'!AF247*'Unit cost and utilities'!$H$9+'Surv-rate CEA'!AE247*'Unit cost and utilities'!$H$9+('Surv-rate CEA'!AD246-'Surv-rate CEA'!AD247)*'Unit cost and utilities'!G256</f>
        <v>5.615102711931665</v>
      </c>
      <c r="AN249" s="12">
        <f t="shared" si="104"/>
        <v>3.714349382268276</v>
      </c>
      <c r="AO249" s="12">
        <f>AM249-'Surv-rate CEA'!AE247*'Unit cost and utilities'!$H$9-('Surv-rate CEA'!AD246-'Surv-rate CEA'!AD247)*'Unit cost and utilities'!G256</f>
        <v>5.615102711931665</v>
      </c>
      <c r="AP249" s="12">
        <f t="shared" si="105"/>
        <v>3.714349382268276</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1.9667607800126869E-3</v>
      </c>
      <c r="AV249" s="12">
        <f t="shared" si="108"/>
        <v>1.3009978736072852E-3</v>
      </c>
      <c r="AW249" s="12">
        <f>AU249-'Surv-rate CEA'!AK247*'Unit cost and utilities'!$H$8-('Surv-rate CEA'!AJ246-'Surv-rate CEA'!AJ247)*'Unit cost and utilities'!$G$14</f>
        <v>1.9667607800126869E-3</v>
      </c>
      <c r="AX249" s="12">
        <f t="shared" si="109"/>
        <v>1.3009978736072852E-3</v>
      </c>
      <c r="AY249" s="12">
        <f>'Surv-rate CEA'!AO247*'Unit cost and utilities'!$H$5+'Surv-rate CEA'!AN247*'Unit cost and utilities'!$H$5+('Surv-rate CEA'!AM246-'Surv-rate CEA'!AM247)*'Unit cost and utilities'!$G$14</f>
        <v>7.6023488720790783E-3</v>
      </c>
      <c r="AZ249" s="12">
        <f t="shared" si="110"/>
        <v>5.0288981850308313E-3</v>
      </c>
      <c r="BA249" s="12">
        <f>AY249-'Surv-rate CEA'!AN247*'Unit cost and utilities'!$H$5-('Surv-rate CEA'!AM246-'Surv-rate CEA'!AM247)*'Unit cost and utilities'!$G$14</f>
        <v>1.0550282468404365E-9</v>
      </c>
      <c r="BB249" s="12">
        <f t="shared" si="111"/>
        <v>6.9789347015867165E-10</v>
      </c>
    </row>
    <row r="250" spans="1:54">
      <c r="A250" s="12">
        <v>245</v>
      </c>
      <c r="B250" s="12">
        <f t="shared" si="112"/>
        <v>14.038356164383561</v>
      </c>
      <c r="C250" s="12">
        <f>'Surv-rate CEA'!D248*'Unit cost and utilities'!$H$7+'Surv-rate CEA'!E248*'Unit cost and utilities'!$H$7+'Unit cost and utilities'!$G$14*('Surv-rate CEA'!C247-'Surv-rate CEA'!C248)</f>
        <v>82.665773250160171</v>
      </c>
      <c r="D250" s="12">
        <f t="shared" si="86"/>
        <v>54.58988757352212</v>
      </c>
      <c r="E250" s="12">
        <f>C250-'Surv-rate CEA'!E248*'Unit cost and utilities'!$H$7-'Unit cost and utilities'!$G$14*('Surv-rate CEA'!C247-'Surv-rate CEA'!C248)</f>
        <v>82.665773250090353</v>
      </c>
      <c r="F250" s="12">
        <f t="shared" si="87"/>
        <v>54.589887573476013</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9.2127357945660098</v>
      </c>
      <c r="L250" s="12">
        <f t="shared" si="90"/>
        <v>6.0838021770872022</v>
      </c>
      <c r="M250" s="12">
        <f>K250-'Surv-rate CEA'!J248*'Unit cost and utilities'!$H$10-('Surv-rate CEA'!I247-'Surv-rate CEA'!I248)*'Unit cost and utilities'!$G$14</f>
        <v>9.1871600368181721</v>
      </c>
      <c r="N250" s="12">
        <f t="shared" si="91"/>
        <v>6.0669127476998179</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9.2127357945660098</v>
      </c>
      <c r="T250" s="12">
        <f t="shared" si="94"/>
        <v>6.0838021770872022</v>
      </c>
      <c r="U250" s="12">
        <f>S250-'Surv-rate CEA'!P248*'Unit cost and utilities'!$H$11-('Surv-rate CEA'!O247-'Surv-rate CEA'!O248)*'Unit cost and utilities'!$G$14</f>
        <v>9.1871600368181721</v>
      </c>
      <c r="V250" s="12">
        <f t="shared" si="95"/>
        <v>6.0669127476998179</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3.4350882823939319E-2</v>
      </c>
      <c r="AB250" s="12">
        <f t="shared" si="98"/>
        <v>2.2684247151906319E-2</v>
      </c>
      <c r="AC250" s="12">
        <f>AA250-'Surv-rate CEA'!V248*'Unit cost and utilities'!$H$6-('Surv-rate CEA'!U247-'Surv-rate CEA'!U248)*'Unit cost and utilities'!$G$14</f>
        <v>3.4350851419659052E-2</v>
      </c>
      <c r="AD250" s="12">
        <f t="shared" si="99"/>
        <v>2.2684226413503209E-2</v>
      </c>
      <c r="AE250" s="12">
        <f>'Surv-rate CEA'!Z248*'Unit cost and utilities'!$H$12+'Surv-rate CEA'!Y248*'Unit cost and utilities'!$H$12+('Surv-rate CEA'!X247-'Surv-rate CEA'!X248)*'Unit cost and utilities'!$G$14</f>
        <v>9.2127357945660098</v>
      </c>
      <c r="AF250" s="12">
        <f t="shared" si="100"/>
        <v>6.0838021770872022</v>
      </c>
      <c r="AG250" s="12">
        <f>AE250-'Surv-rate CEA'!Y248*'Unit cost and utilities'!$H$12-('Surv-rate CEA'!X247-'Surv-rate CEA'!X248)*'Unit cost and utilities'!$G$14</f>
        <v>9.1871600368181721</v>
      </c>
      <c r="AH250" s="12">
        <f t="shared" si="101"/>
        <v>6.0669127476998179</v>
      </c>
      <c r="AI250" s="12">
        <f>'Surv-rate CEA'!AC248*'Unit cost and utilities'!$H$5+'Surv-rate CEA'!AB248*'Unit cost and utilities'!$H$5+('Surv-rate CEA'!AA247-'Surv-rate CEA'!AA248)*'Unit cost and utilities'!$G$14</f>
        <v>7.1966646510528524E-3</v>
      </c>
      <c r="AJ250" s="12">
        <f t="shared" si="102"/>
        <v>4.752451936987776E-3</v>
      </c>
      <c r="AK250" s="12">
        <f>AI250-'Surv-rate CEA'!AB248*'Unit cost and utilities'!$H$5-('Surv-rate CEA'!AA247-'Surv-rate CEA'!AA248)*'Unit cost and utilities'!$G$14</f>
        <v>9.7081359802259765E-10</v>
      </c>
      <c r="AL250" s="12">
        <f t="shared" si="103"/>
        <v>6.4109489438299564E-10</v>
      </c>
      <c r="AM250" s="12">
        <f>'Surv-rate CEA'!AF248*'Unit cost and utilities'!$H$9+'Surv-rate CEA'!AE248*'Unit cost and utilities'!$H$9+('Surv-rate CEA'!AD247-'Surv-rate CEA'!AD248)*'Unit cost and utilities'!G257</f>
        <v>5.5490638113116981</v>
      </c>
      <c r="AN250" s="12">
        <f t="shared" si="104"/>
        <v>3.6644279450590975</v>
      </c>
      <c r="AO250" s="12">
        <f>AM250-'Surv-rate CEA'!AE248*'Unit cost and utilities'!$H$9-('Surv-rate CEA'!AD247-'Surv-rate CEA'!AD248)*'Unit cost and utilities'!G257</f>
        <v>5.5490638113116981</v>
      </c>
      <c r="AP250" s="12">
        <f t="shared" si="105"/>
        <v>3.6644279450590975</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1.8958649612743808E-3</v>
      </c>
      <c r="AV250" s="12">
        <f t="shared" si="108"/>
        <v>1.2519698421903744E-3</v>
      </c>
      <c r="AW250" s="12">
        <f>AU250-'Surv-rate CEA'!AK248*'Unit cost and utilities'!$H$8-('Surv-rate CEA'!AJ247-'Surv-rate CEA'!AJ248)*'Unit cost and utilities'!$G$14</f>
        <v>1.8958649612743808E-3</v>
      </c>
      <c r="AX250" s="12">
        <f t="shared" si="109"/>
        <v>1.2519698421903744E-3</v>
      </c>
      <c r="AY250" s="12">
        <f>'Surv-rate CEA'!AO248*'Unit cost and utilities'!$H$5+'Surv-rate CEA'!AN248*'Unit cost and utilities'!$H$5+('Surv-rate CEA'!AM247-'Surv-rate CEA'!AM248)*'Unit cost and utilities'!$G$14</f>
        <v>7.1966646510528524E-3</v>
      </c>
      <c r="AZ250" s="12">
        <f t="shared" si="110"/>
        <v>4.752451936987776E-3</v>
      </c>
      <c r="BA250" s="12">
        <f>AY250-'Surv-rate CEA'!AN248*'Unit cost and utilities'!$H$5-('Surv-rate CEA'!AM247-'Surv-rate CEA'!AM248)*'Unit cost and utilities'!$G$14</f>
        <v>9.7081359802259765E-10</v>
      </c>
      <c r="BB250" s="12">
        <f t="shared" si="111"/>
        <v>6.4109489438299564E-10</v>
      </c>
    </row>
    <row r="251" spans="1:54">
      <c r="A251" s="12">
        <v>246</v>
      </c>
      <c r="B251" s="12">
        <f t="shared" si="112"/>
        <v>14.095890410958905</v>
      </c>
      <c r="C251" s="12">
        <f>'Surv-rate CEA'!D249*'Unit cost and utilities'!$H$7+'Surv-rate CEA'!E249*'Unit cost and utilities'!$H$7+'Unit cost and utilities'!$G$14*('Surv-rate CEA'!C248-'Surv-rate CEA'!C249)</f>
        <v>82.326035049043952</v>
      </c>
      <c r="D251" s="12">
        <f t="shared" si="86"/>
        <v>54.273157289816631</v>
      </c>
      <c r="E251" s="12">
        <f>C251-'Surv-rate CEA'!E249*'Unit cost and utilities'!$H$7-'Unit cost and utilities'!$G$14*('Surv-rate CEA'!C248-'Surv-rate CEA'!C249)</f>
        <v>82.326035048986967</v>
      </c>
      <c r="F251" s="12">
        <f t="shared" si="87"/>
        <v>54.273157289779064</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9.1240940811985922</v>
      </c>
      <c r="L251" s="12">
        <f t="shared" si="90"/>
        <v>6.0150278450914758</v>
      </c>
      <c r="M251" s="12">
        <f>K251-'Surv-rate CEA'!J249*'Unit cost and utilities'!$H$10-('Surv-rate CEA'!I248-'Surv-rate CEA'!I249)*'Unit cost and utilities'!$G$14</f>
        <v>9.0994811200899868</v>
      </c>
      <c r="N251" s="12">
        <f t="shared" si="91"/>
        <v>5.998801834585568</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9.1240940811985922</v>
      </c>
      <c r="T251" s="12">
        <f t="shared" si="94"/>
        <v>6.0150278450914758</v>
      </c>
      <c r="U251" s="12">
        <f>S251-'Surv-rate CEA'!P249*'Unit cost and utilities'!$H$11-('Surv-rate CEA'!O248-'Surv-rate CEA'!O249)*'Unit cost and utilities'!$G$14</f>
        <v>9.0994811200899868</v>
      </c>
      <c r="V251" s="12">
        <f t="shared" si="95"/>
        <v>5.998801834585568</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3.3379014902898969E-2</v>
      </c>
      <c r="AB251" s="12">
        <f t="shared" si="98"/>
        <v>2.2005001515315984E-2</v>
      </c>
      <c r="AC251" s="12">
        <f>AA251-'Surv-rate CEA'!V249*'Unit cost and utilities'!$H$6-('Surv-rate CEA'!U248-'Surv-rate CEA'!U249)*'Unit cost and utilities'!$G$14</f>
        <v>3.3378987851602211E-2</v>
      </c>
      <c r="AD251" s="12">
        <f t="shared" si="99"/>
        <v>2.2004983681841034E-2</v>
      </c>
      <c r="AE251" s="12">
        <f>'Surv-rate CEA'!Z249*'Unit cost and utilities'!$H$12+'Surv-rate CEA'!Y249*'Unit cost and utilities'!$H$12+('Surv-rate CEA'!X248-'Surv-rate CEA'!X249)*'Unit cost and utilities'!$G$14</f>
        <v>9.1240940811985922</v>
      </c>
      <c r="AF251" s="12">
        <f t="shared" si="100"/>
        <v>6.0150278450914758</v>
      </c>
      <c r="AG251" s="12">
        <f>AE251-'Surv-rate CEA'!Y249*'Unit cost and utilities'!$H$12-('Surv-rate CEA'!X248-'Surv-rate CEA'!X249)*'Unit cost and utilities'!$G$14</f>
        <v>9.0994811200899868</v>
      </c>
      <c r="AH251" s="12">
        <f t="shared" si="101"/>
        <v>5.998801834585568</v>
      </c>
      <c r="AI251" s="12">
        <f>'Surv-rate CEA'!AC249*'Unit cost and utilities'!$H$5+'Surv-rate CEA'!AB249*'Unit cost and utilities'!$H$5+('Surv-rate CEA'!AA248-'Surv-rate CEA'!AA249)*'Unit cost and utilities'!$G$14</f>
        <v>6.8127280133394351E-3</v>
      </c>
      <c r="AJ251" s="12">
        <f t="shared" si="102"/>
        <v>4.4912676630235087E-3</v>
      </c>
      <c r="AK251" s="12">
        <f>AI251-'Surv-rate CEA'!AB249*'Unit cost and utilities'!$H$5-('Surv-rate CEA'!AA248-'Surv-rate CEA'!AA249)*'Unit cost and utilities'!$G$14</f>
        <v>8.93498927840089E-10</v>
      </c>
      <c r="AL251" s="12">
        <f t="shared" si="103"/>
        <v>5.8903611500370456E-10</v>
      </c>
      <c r="AM251" s="12">
        <f>'Surv-rate CEA'!AF249*'Unit cost and utilities'!$H$9+'Surv-rate CEA'!AE249*'Unit cost and utilities'!$H$9+('Surv-rate CEA'!AD248-'Surv-rate CEA'!AD249)*'Unit cost and utilities'!G258</f>
        <v>5.4839919399645387</v>
      </c>
      <c r="AN251" s="12">
        <f t="shared" si="104"/>
        <v>3.6153029470746807</v>
      </c>
      <c r="AO251" s="12">
        <f>AM251-'Surv-rate CEA'!AE249*'Unit cost and utilities'!$H$9-('Surv-rate CEA'!AD248-'Surv-rate CEA'!AD249)*'Unit cost and utilities'!G258</f>
        <v>5.4839919399645387</v>
      </c>
      <c r="AP251" s="12">
        <f t="shared" si="105"/>
        <v>3.6153029470746807</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1.8276953839375418E-3</v>
      </c>
      <c r="AV251" s="12">
        <f t="shared" si="108"/>
        <v>1.2049019364435665E-3</v>
      </c>
      <c r="AW251" s="12">
        <f>AU251-'Surv-rate CEA'!AK249*'Unit cost and utilities'!$H$8-('Surv-rate CEA'!AJ248-'Surv-rate CEA'!AJ249)*'Unit cost and utilities'!$G$14</f>
        <v>1.8276953839375418E-3</v>
      </c>
      <c r="AX251" s="12">
        <f t="shared" si="109"/>
        <v>1.2049019364435665E-3</v>
      </c>
      <c r="AY251" s="12">
        <f>'Surv-rate CEA'!AO249*'Unit cost and utilities'!$H$5+'Surv-rate CEA'!AN249*'Unit cost and utilities'!$H$5+('Surv-rate CEA'!AM248-'Surv-rate CEA'!AM249)*'Unit cost and utilities'!$G$14</f>
        <v>6.8127280133394351E-3</v>
      </c>
      <c r="AZ251" s="12">
        <f t="shared" si="110"/>
        <v>4.4912676630235087E-3</v>
      </c>
      <c r="BA251" s="12">
        <f>AY251-'Surv-rate CEA'!AN249*'Unit cost and utilities'!$H$5-('Surv-rate CEA'!AM248-'Surv-rate CEA'!AM249)*'Unit cost and utilities'!$G$14</f>
        <v>8.93498927840089E-10</v>
      </c>
      <c r="BB251" s="12">
        <f t="shared" si="111"/>
        <v>5.8903611500370456E-10</v>
      </c>
    </row>
    <row r="252" spans="1:54">
      <c r="A252" s="12">
        <v>247</v>
      </c>
      <c r="B252" s="12">
        <f t="shared" si="112"/>
        <v>14.153424657534247</v>
      </c>
      <c r="C252" s="12">
        <f>'Surv-rate CEA'!D250*'Unit cost and utilities'!$H$7+'Surv-rate CEA'!E250*'Unit cost and utilities'!$H$7+'Unit cost and utilities'!$G$14*('Surv-rate CEA'!C249-'Surv-rate CEA'!C250)</f>
        <v>81.988766660877246</v>
      </c>
      <c r="D252" s="12">
        <f t="shared" si="86"/>
        <v>53.958971214235689</v>
      </c>
      <c r="E252" s="12">
        <f>C252-'Surv-rate CEA'!E250*'Unit cost and utilities'!$H$7-'Unit cost and utilities'!$G$14*('Surv-rate CEA'!C249-'Surv-rate CEA'!C250)</f>
        <v>81.988766660830748</v>
      </c>
      <c r="F252" s="12">
        <f t="shared" si="87"/>
        <v>53.958971214205086</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9.0365890968341223</v>
      </c>
      <c r="L252" s="12">
        <f t="shared" si="90"/>
        <v>5.9472177812819815</v>
      </c>
      <c r="M252" s="12">
        <f>K252-'Surv-rate CEA'!J250*'Unit cost and utilities'!$H$10-('Surv-rate CEA'!I249-'Surv-rate CEA'!I250)*'Unit cost and utilities'!$G$14</f>
        <v>9.0129023050041006</v>
      </c>
      <c r="N252" s="12">
        <f t="shared" si="91"/>
        <v>5.931628878428981</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9.0365890968341223</v>
      </c>
      <c r="T252" s="12">
        <f t="shared" si="94"/>
        <v>5.9472177812819815</v>
      </c>
      <c r="U252" s="12">
        <f>S252-'Surv-rate CEA'!P250*'Unit cost and utilities'!$H$11-('Surv-rate CEA'!O249-'Surv-rate CEA'!O250)*'Unit cost and utilities'!$G$14</f>
        <v>9.0129023050041006</v>
      </c>
      <c r="V252" s="12">
        <f t="shared" si="95"/>
        <v>5.931628878428981</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3.2436983978541237E-2</v>
      </c>
      <c r="AB252" s="12">
        <f t="shared" si="98"/>
        <v>2.1347635243913348E-2</v>
      </c>
      <c r="AC252" s="12">
        <f>AA252-'Surv-rate CEA'!V250*'Unit cost and utilities'!$H$6-('Surv-rate CEA'!U249-'Surv-rate CEA'!U250)*'Unit cost and utilities'!$G$14</f>
        <v>3.2436960684253169E-2</v>
      </c>
      <c r="AD252" s="12">
        <f t="shared" si="99"/>
        <v>2.1347619913327578E-2</v>
      </c>
      <c r="AE252" s="12">
        <f>'Surv-rate CEA'!Z250*'Unit cost and utilities'!$H$12+'Surv-rate CEA'!Y250*'Unit cost and utilities'!$H$12+('Surv-rate CEA'!X249-'Surv-rate CEA'!X250)*'Unit cost and utilities'!$G$14</f>
        <v>9.0365890968341223</v>
      </c>
      <c r="AF252" s="12">
        <f t="shared" si="100"/>
        <v>5.9472177812819815</v>
      </c>
      <c r="AG252" s="12">
        <f>AE252-'Surv-rate CEA'!Y250*'Unit cost and utilities'!$H$12-('Surv-rate CEA'!X249-'Surv-rate CEA'!X250)*'Unit cost and utilities'!$G$14</f>
        <v>9.0129023050041006</v>
      </c>
      <c r="AH252" s="12">
        <f t="shared" si="101"/>
        <v>5.931628878428981</v>
      </c>
      <c r="AI252" s="12">
        <f>'Surv-rate CEA'!AC250*'Unit cost and utilities'!$H$5+'Surv-rate CEA'!AB250*'Unit cost and utilities'!$H$5+('Surv-rate CEA'!AA249-'Surv-rate CEA'!AA250)*'Unit cost and utilities'!$G$14</f>
        <v>6.4493677603764199E-3</v>
      </c>
      <c r="AJ252" s="12">
        <f t="shared" si="102"/>
        <v>4.2444991369558855E-3</v>
      </c>
      <c r="AK252" s="12">
        <f>AI252-'Surv-rate CEA'!AB250*'Unit cost and utilities'!$H$5-('Surv-rate CEA'!AA249-'Surv-rate CEA'!AA250)*'Unit cost and utilities'!$G$14</f>
        <v>8.2250432278854063E-10</v>
      </c>
      <c r="AL252" s="12">
        <f t="shared" si="103"/>
        <v>5.4131180263391969E-10</v>
      </c>
      <c r="AM252" s="12">
        <f>'Surv-rate CEA'!AF250*'Unit cost and utilities'!$H$9+'Surv-rate CEA'!AE250*'Unit cost and utilities'!$H$9+('Surv-rate CEA'!AD249-'Surv-rate CEA'!AD250)*'Unit cost and utilities'!G259</f>
        <v>5.4198700387497745</v>
      </c>
      <c r="AN252" s="12">
        <f t="shared" si="104"/>
        <v>3.5669595155081999</v>
      </c>
      <c r="AO252" s="12">
        <f>AM252-'Surv-rate CEA'!AE250*'Unit cost and utilities'!$H$9-('Surv-rate CEA'!AD249-'Surv-rate CEA'!AD250)*'Unit cost and utilities'!G259</f>
        <v>5.4198700387497745</v>
      </c>
      <c r="AP252" s="12">
        <f t="shared" si="105"/>
        <v>3.5669595155081999</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1.762140595102562E-3</v>
      </c>
      <c r="AV252" s="12">
        <f t="shared" si="108"/>
        <v>1.1597112326358042E-3</v>
      </c>
      <c r="AW252" s="12">
        <f>AU252-'Surv-rate CEA'!AK250*'Unit cost and utilities'!$H$8-('Surv-rate CEA'!AJ249-'Surv-rate CEA'!AJ250)*'Unit cost and utilities'!$G$14</f>
        <v>1.762140595102562E-3</v>
      </c>
      <c r="AX252" s="12">
        <f t="shared" si="109"/>
        <v>1.1597112326358042E-3</v>
      </c>
      <c r="AY252" s="12">
        <f>'Surv-rate CEA'!AO250*'Unit cost and utilities'!$H$5+'Surv-rate CEA'!AN250*'Unit cost and utilities'!$H$5+('Surv-rate CEA'!AM249-'Surv-rate CEA'!AM250)*'Unit cost and utilities'!$G$14</f>
        <v>6.4493677603764199E-3</v>
      </c>
      <c r="AZ252" s="12">
        <f t="shared" si="110"/>
        <v>4.2444991369558855E-3</v>
      </c>
      <c r="BA252" s="12">
        <f>AY252-'Surv-rate CEA'!AN250*'Unit cost and utilities'!$H$5-('Surv-rate CEA'!AM249-'Surv-rate CEA'!AM250)*'Unit cost and utilities'!$G$14</f>
        <v>8.2250432278854063E-10</v>
      </c>
      <c r="BB252" s="12">
        <f t="shared" si="111"/>
        <v>5.4131180263391969E-10</v>
      </c>
    </row>
    <row r="253" spans="1:54">
      <c r="A253" s="12">
        <v>248</v>
      </c>
      <c r="B253" s="12">
        <f t="shared" si="112"/>
        <v>14.210958904109589</v>
      </c>
      <c r="C253" s="12">
        <f>'Surv-rate CEA'!D251*'Unit cost and utilities'!$H$7+'Surv-rate CEA'!E251*'Unit cost and utilities'!$H$7+'Unit cost and utilities'!$G$14*('Surv-rate CEA'!C250-'Surv-rate CEA'!C251)</f>
        <v>81.653941471535219</v>
      </c>
      <c r="D253" s="12">
        <f t="shared" si="86"/>
        <v>53.647301367383285</v>
      </c>
      <c r="E253" s="12">
        <f>C253-'Surv-rate CEA'!E251*'Unit cost and utilities'!$H$7-'Unit cost and utilities'!$G$14*('Surv-rate CEA'!C250-'Surv-rate CEA'!C251)</f>
        <v>81.653941471497305</v>
      </c>
      <c r="F253" s="12">
        <f t="shared" si="87"/>
        <v>53.647301367358374</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8.9502021594783123</v>
      </c>
      <c r="L253" s="12">
        <f t="shared" si="90"/>
        <v>5.8803553618525655</v>
      </c>
      <c r="M253" s="12">
        <f>K253-'Surv-rate CEA'!J251*'Unit cost and utilities'!$H$10-('Surv-rate CEA'!I250-'Surv-rate CEA'!I251)*'Unit cost and utilities'!$G$14</f>
        <v>8.9274063181898669</v>
      </c>
      <c r="N253" s="12">
        <f t="shared" si="91"/>
        <v>5.8653783093614669</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8.9502021594783123</v>
      </c>
      <c r="T253" s="12">
        <f t="shared" si="94"/>
        <v>5.8803553618525655</v>
      </c>
      <c r="U253" s="12">
        <f>S253-'Surv-rate CEA'!P251*'Unit cost and utilities'!$H$11-('Surv-rate CEA'!O250-'Surv-rate CEA'!O251)*'Unit cost and utilities'!$G$14</f>
        <v>8.9274063181898669</v>
      </c>
      <c r="V253" s="12">
        <f t="shared" si="95"/>
        <v>5.8653783093614669</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3.1523801268461597E-2</v>
      </c>
      <c r="AB253" s="12">
        <f t="shared" si="98"/>
        <v>2.0711392939729727E-2</v>
      </c>
      <c r="AC253" s="12">
        <f>AA253-'Surv-rate CEA'!V251*'Unit cost and utilities'!$H$6-('Surv-rate CEA'!U250-'Surv-rate CEA'!U251)*'Unit cost and utilities'!$G$14</f>
        <v>3.1523781215745117E-2</v>
      </c>
      <c r="AD253" s="12">
        <f t="shared" si="99"/>
        <v>2.0711379764932467E-2</v>
      </c>
      <c r="AE253" s="12">
        <f>'Surv-rate CEA'!Z251*'Unit cost and utilities'!$H$12+'Surv-rate CEA'!Y251*'Unit cost and utilities'!$H$12+('Surv-rate CEA'!X250-'Surv-rate CEA'!X251)*'Unit cost and utilities'!$G$14</f>
        <v>8.9502021594783123</v>
      </c>
      <c r="AF253" s="12">
        <f t="shared" si="100"/>
        <v>5.8803553618525655</v>
      </c>
      <c r="AG253" s="12">
        <f>AE253-'Surv-rate CEA'!Y251*'Unit cost and utilities'!$H$12-('Surv-rate CEA'!X250-'Surv-rate CEA'!X251)*'Unit cost and utilities'!$G$14</f>
        <v>8.9274063181898669</v>
      </c>
      <c r="AH253" s="12">
        <f t="shared" si="101"/>
        <v>5.8653783093614669</v>
      </c>
      <c r="AI253" s="12">
        <f>'Surv-rate CEA'!AC251*'Unit cost and utilities'!$H$5+'Surv-rate CEA'!AB251*'Unit cost and utilities'!$H$5+('Surv-rate CEA'!AA250-'Surv-rate CEA'!AA251)*'Unit cost and utilities'!$G$14</f>
        <v>6.1054760593931444E-3</v>
      </c>
      <c r="AJ253" s="12">
        <f t="shared" si="102"/>
        <v>4.0113472570554335E-3</v>
      </c>
      <c r="AK253" s="12">
        <f>AI253-'Surv-rate CEA'!AB251*'Unit cost and utilities'!$H$5-('Surv-rate CEA'!AA250-'Surv-rate CEA'!AA251)*'Unit cost and utilities'!$G$14</f>
        <v>7.572998340617601E-10</v>
      </c>
      <c r="AL253" s="12">
        <f t="shared" si="103"/>
        <v>4.9755212903645699E-10</v>
      </c>
      <c r="AM253" s="12">
        <f>'Surv-rate CEA'!AF251*'Unit cost and utilities'!$H$9+'Surv-rate CEA'!AE251*'Unit cost and utilities'!$H$9+('Surv-rate CEA'!AD250-'Surv-rate CEA'!AD251)*'Unit cost and utilities'!G260</f>
        <v>5.3566814020078963</v>
      </c>
      <c r="AN253" s="12">
        <f t="shared" si="104"/>
        <v>3.5193830980315055</v>
      </c>
      <c r="AO253" s="12">
        <f>AM253-'Surv-rate CEA'!AE251*'Unit cost and utilities'!$H$9-('Surv-rate CEA'!AD250-'Surv-rate CEA'!AD251)*'Unit cost and utilities'!G260</f>
        <v>5.3566814020078963</v>
      </c>
      <c r="AP253" s="12">
        <f t="shared" si="105"/>
        <v>3.5193830980315055</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1.6990939706211399E-3</v>
      </c>
      <c r="AV253" s="12">
        <f t="shared" si="108"/>
        <v>1.1163185101749429E-3</v>
      </c>
      <c r="AW253" s="12">
        <f>AU253-'Surv-rate CEA'!AK251*'Unit cost and utilities'!$H$8-('Surv-rate CEA'!AJ250-'Surv-rate CEA'!AJ251)*'Unit cost and utilities'!$G$14</f>
        <v>1.6990939706211399E-3</v>
      </c>
      <c r="AX253" s="12">
        <f t="shared" si="109"/>
        <v>1.1163185101749429E-3</v>
      </c>
      <c r="AY253" s="12">
        <f>'Surv-rate CEA'!AO251*'Unit cost and utilities'!$H$5+'Surv-rate CEA'!AN251*'Unit cost and utilities'!$H$5+('Surv-rate CEA'!AM250-'Surv-rate CEA'!AM251)*'Unit cost and utilities'!$G$14</f>
        <v>6.1054760593931444E-3</v>
      </c>
      <c r="AZ253" s="12">
        <f t="shared" si="110"/>
        <v>4.0113472570554335E-3</v>
      </c>
      <c r="BA253" s="12">
        <f>AY253-'Surv-rate CEA'!AN251*'Unit cost and utilities'!$H$5-('Surv-rate CEA'!AM250-'Surv-rate CEA'!AM251)*'Unit cost and utilities'!$G$14</f>
        <v>7.572998340617601E-10</v>
      </c>
      <c r="BB253" s="12">
        <f t="shared" si="111"/>
        <v>4.9755212903645699E-10</v>
      </c>
    </row>
    <row r="254" spans="1:54">
      <c r="A254" s="12">
        <v>249</v>
      </c>
      <c r="B254" s="12">
        <f t="shared" si="112"/>
        <v>14.268493150684931</v>
      </c>
      <c r="C254" s="12">
        <f>'Surv-rate CEA'!D252*'Unit cost and utilities'!$H$7+'Surv-rate CEA'!E252*'Unit cost and utilities'!$H$7+'Unit cost and utilities'!$G$14*('Surv-rate CEA'!C251-'Surv-rate CEA'!C252)</f>
        <v>81.321533251438623</v>
      </c>
      <c r="D254" s="12">
        <f t="shared" si="86"/>
        <v>53.338120173939352</v>
      </c>
      <c r="E254" s="12">
        <f>C254-'Surv-rate CEA'!E252*'Unit cost and utilities'!$H$7-'Unit cost and utilities'!$G$14*('Surv-rate CEA'!C251-'Surv-rate CEA'!C252)</f>
        <v>81.321533251407729</v>
      </c>
      <c r="F254" s="12">
        <f t="shared" si="87"/>
        <v>53.338120173919087</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8.8649149693782423</v>
      </c>
      <c r="L254" s="12">
        <f t="shared" si="90"/>
        <v>5.8144243112888656</v>
      </c>
      <c r="M254" s="12">
        <f>K254-'Surv-rate CEA'!J252*'Unit cost and utilities'!$H$10-('Surv-rate CEA'!I251-'Surv-rate CEA'!I252)*'Unit cost and utilities'!$G$14</f>
        <v>8.8429762137335004</v>
      </c>
      <c r="N254" s="12">
        <f t="shared" si="91"/>
        <v>5.8000348631530576</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8.8649149693782423</v>
      </c>
      <c r="T254" s="12">
        <f t="shared" si="94"/>
        <v>5.8144243112888656</v>
      </c>
      <c r="U254" s="12">
        <f>S254-'Surv-rate CEA'!P252*'Unit cost and utilities'!$H$11-('Surv-rate CEA'!O251-'Surv-rate CEA'!O252)*'Unit cost and utilities'!$G$14</f>
        <v>8.8429762137335004</v>
      </c>
      <c r="V254" s="12">
        <f t="shared" si="95"/>
        <v>5.8000348631530576</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3.0638513197581724E-2</v>
      </c>
      <c r="AB254" s="12">
        <f t="shared" si="98"/>
        <v>2.0095547065383582E-2</v>
      </c>
      <c r="AC254" s="12">
        <f>AA254-'Surv-rate CEA'!V252*'Unit cost and utilities'!$H$6-('Surv-rate CEA'!U251-'Surv-rate CEA'!U252)*'Unit cost and utilities'!$G$14</f>
        <v>3.0638495940803777E-2</v>
      </c>
      <c r="AD254" s="12">
        <f t="shared" si="99"/>
        <v>2.0095535746805844E-2</v>
      </c>
      <c r="AE254" s="12">
        <f>'Surv-rate CEA'!Z252*'Unit cost and utilities'!$H$12+'Surv-rate CEA'!Y252*'Unit cost and utilities'!$H$12+('Surv-rate CEA'!X251-'Surv-rate CEA'!X252)*'Unit cost and utilities'!$G$14</f>
        <v>8.8649149693782423</v>
      </c>
      <c r="AF254" s="12">
        <f t="shared" si="100"/>
        <v>5.8144243112888656</v>
      </c>
      <c r="AG254" s="12">
        <f>AE254-'Surv-rate CEA'!Y252*'Unit cost and utilities'!$H$12-('Surv-rate CEA'!X251-'Surv-rate CEA'!X252)*'Unit cost and utilities'!$G$14</f>
        <v>8.8429762137335004</v>
      </c>
      <c r="AH254" s="12">
        <f t="shared" si="101"/>
        <v>5.8000348631530576</v>
      </c>
      <c r="AI254" s="12">
        <f>'Surv-rate CEA'!AC252*'Unit cost and utilities'!$H$5+'Surv-rate CEA'!AB252*'Unit cost and utilities'!$H$5+('Surv-rate CEA'!AA251-'Surv-rate CEA'!AA252)*'Unit cost and utilities'!$G$14</f>
        <v>5.7800049992420451E-3</v>
      </c>
      <c r="AJ254" s="12">
        <f t="shared" si="102"/>
        <v>3.7910574103703159E-3</v>
      </c>
      <c r="AK254" s="12">
        <f>AI254-'Surv-rate CEA'!AB252*'Unit cost and utilities'!$H$5-('Surv-rate CEA'!AA251-'Surv-rate CEA'!AA252)*'Unit cost and utilities'!$G$14</f>
        <v>6.9740106961937998E-10</v>
      </c>
      <c r="AL254" s="12">
        <f t="shared" si="103"/>
        <v>4.5741958585285627E-10</v>
      </c>
      <c r="AM254" s="12">
        <f>'Surv-rate CEA'!AF252*'Unit cost and utilities'!$H$9+'Surv-rate CEA'!AE252*'Unit cost and utilities'!$H$9+('Surv-rate CEA'!AD251-'Surv-rate CEA'!AD252)*'Unit cost and utilities'!G261</f>
        <v>5.2944096691260869</v>
      </c>
      <c r="AN254" s="12">
        <f t="shared" si="104"/>
        <v>3.4725594549327807</v>
      </c>
      <c r="AO254" s="12">
        <f>AM254-'Surv-rate CEA'!AE252*'Unit cost and utilities'!$H$9-('Surv-rate CEA'!AD251-'Surv-rate CEA'!AD252)*'Unit cost and utilities'!G261</f>
        <v>5.2944096691260869</v>
      </c>
      <c r="AP254" s="12">
        <f t="shared" si="105"/>
        <v>3.4725594549327807</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1.6384534940222443E-3</v>
      </c>
      <c r="AV254" s="12">
        <f t="shared" si="108"/>
        <v>1.0746480774453829E-3</v>
      </c>
      <c r="AW254" s="12">
        <f>AU254-'Surv-rate CEA'!AK252*'Unit cost and utilities'!$H$8-('Surv-rate CEA'!AJ251-'Surv-rate CEA'!AJ252)*'Unit cost and utilities'!$G$14</f>
        <v>1.6384534940222443E-3</v>
      </c>
      <c r="AX254" s="12">
        <f t="shared" si="109"/>
        <v>1.0746480774453829E-3</v>
      </c>
      <c r="AY254" s="12">
        <f>'Surv-rate CEA'!AO252*'Unit cost and utilities'!$H$5+'Surv-rate CEA'!AN252*'Unit cost and utilities'!$H$5+('Surv-rate CEA'!AM251-'Surv-rate CEA'!AM252)*'Unit cost and utilities'!$G$14</f>
        <v>5.7800049992420451E-3</v>
      </c>
      <c r="AZ254" s="12">
        <f t="shared" si="110"/>
        <v>3.7910574103703159E-3</v>
      </c>
      <c r="BA254" s="12">
        <f>AY254-'Surv-rate CEA'!AN252*'Unit cost and utilities'!$H$5-('Surv-rate CEA'!AM251-'Surv-rate CEA'!AM252)*'Unit cost and utilities'!$G$14</f>
        <v>6.9740106961937998E-10</v>
      </c>
      <c r="BB254" s="12">
        <f t="shared" si="111"/>
        <v>4.5741958585285627E-10</v>
      </c>
    </row>
    <row r="255" spans="1:54">
      <c r="A255" s="12">
        <v>250</v>
      </c>
      <c r="B255" s="12">
        <f t="shared" si="112"/>
        <v>14.326027397260274</v>
      </c>
      <c r="C255" s="12">
        <f>'Surv-rate CEA'!D253*'Unit cost and utilities'!$H$7+'Surv-rate CEA'!E253*'Unit cost and utilities'!$H$7+'Unit cost and utilities'!$G$14*('Surv-rate CEA'!C252-'Surv-rate CEA'!C253)</f>
        <v>80.991516148553316</v>
      </c>
      <c r="D255" s="12">
        <f t="shared" si="86"/>
        <v>53.031400455338456</v>
      </c>
      <c r="E255" s="12">
        <f>C255-'Surv-rate CEA'!E253*'Unit cost and utilities'!$H$7-'Unit cost and utilities'!$G$14*('Surv-rate CEA'!C252-'Surv-rate CEA'!C253)</f>
        <v>80.991516148528149</v>
      </c>
      <c r="F255" s="12">
        <f t="shared" si="87"/>
        <v>53.031400455321972</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8.7807095995707805</v>
      </c>
      <c r="L255" s="12">
        <f t="shared" si="90"/>
        <v>5.7494086936559983</v>
      </c>
      <c r="M255" s="12">
        <f>K255-'Surv-rate CEA'!J253*'Unit cost and utilities'!$H$10-('Surv-rate CEA'!I252-'Surv-rate CEA'!I253)*'Unit cost and utilities'!$G$14</f>
        <v>8.7595953658819621</v>
      </c>
      <c r="N255" s="12">
        <f t="shared" si="91"/>
        <v>5.7355835742446573</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8.7807095995707805</v>
      </c>
      <c r="T255" s="12">
        <f t="shared" si="94"/>
        <v>5.7494086936559983</v>
      </c>
      <c r="U255" s="12">
        <f>S255-'Surv-rate CEA'!P253*'Unit cost and utilities'!$H$11-('Surv-rate CEA'!O252-'Surv-rate CEA'!O253)*'Unit cost and utilities'!$G$14</f>
        <v>8.7595953658819621</v>
      </c>
      <c r="V255" s="12">
        <f t="shared" si="95"/>
        <v>5.7355835742446573</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2.9780200056469145E-2</v>
      </c>
      <c r="AB255" s="12">
        <f t="shared" si="98"/>
        <v>1.9499396849640499E-2</v>
      </c>
      <c r="AC255" s="12">
        <f>AA255-'Surv-rate CEA'!V253*'Unit cost and utilities'!$H$6-('Surv-rate CEA'!U252-'Surv-rate CEA'!U253)*'Unit cost and utilities'!$G$14</f>
        <v>2.978018521047656E-2</v>
      </c>
      <c r="AD255" s="12">
        <f t="shared" si="99"/>
        <v>1.9499387128822623E-2</v>
      </c>
      <c r="AE255" s="12">
        <f>'Surv-rate CEA'!Z253*'Unit cost and utilities'!$H$12+'Surv-rate CEA'!Y253*'Unit cost and utilities'!$H$12+('Surv-rate CEA'!X252-'Surv-rate CEA'!X253)*'Unit cost and utilities'!$G$14</f>
        <v>8.7807095995707805</v>
      </c>
      <c r="AF255" s="12">
        <f t="shared" si="100"/>
        <v>5.7494086936559983</v>
      </c>
      <c r="AG255" s="12">
        <f>AE255-'Surv-rate CEA'!Y253*'Unit cost and utilities'!$H$12-('Surv-rate CEA'!X252-'Surv-rate CEA'!X253)*'Unit cost and utilities'!$G$14</f>
        <v>8.7595953658819621</v>
      </c>
      <c r="AH255" s="12">
        <f t="shared" si="101"/>
        <v>5.7355835742446573</v>
      </c>
      <c r="AI255" s="12">
        <f>'Surv-rate CEA'!AC253*'Unit cost and utilities'!$H$5+'Surv-rate CEA'!AB253*'Unit cost and utilities'!$H$5+('Surv-rate CEA'!AA252-'Surv-rate CEA'!AA253)*'Unit cost and utilities'!$G$14</f>
        <v>5.4719633342980908E-3</v>
      </c>
      <c r="AJ255" s="12">
        <f t="shared" si="102"/>
        <v>3.5829169851054137E-3</v>
      </c>
      <c r="AK255" s="12">
        <f>AI255-'Surv-rate CEA'!AB253*'Unit cost and utilities'!$H$5-('Surv-rate CEA'!AA252-'Surv-rate CEA'!AA253)*'Unit cost and utilities'!$G$14</f>
        <v>6.4236517472414378E-10</v>
      </c>
      <c r="AL255" s="12">
        <f t="shared" si="103"/>
        <v>4.2060608862880272E-10</v>
      </c>
      <c r="AM255" s="12">
        <f>'Surv-rate CEA'!AF253*'Unit cost and utilities'!$H$9+'Surv-rate CEA'!AE253*'Unit cost and utilities'!$H$9+('Surv-rate CEA'!AD252-'Surv-rate CEA'!AD253)*'Unit cost and utilities'!G262</f>
        <v>5.2330388163320158</v>
      </c>
      <c r="AN255" s="12">
        <f t="shared" si="104"/>
        <v>3.4264746514711404</v>
      </c>
      <c r="AO255" s="12">
        <f>AM255-'Surv-rate CEA'!AE253*'Unit cost and utilities'!$H$9-('Surv-rate CEA'!AD252-'Surv-rate CEA'!AD253)*'Unit cost and utilities'!G262</f>
        <v>5.2330388163320158</v>
      </c>
      <c r="AP255" s="12">
        <f t="shared" si="105"/>
        <v>3.4264746514711404</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1.5801215461049426E-3</v>
      </c>
      <c r="AV255" s="12">
        <f t="shared" si="108"/>
        <v>1.0346276062532574E-3</v>
      </c>
      <c r="AW255" s="12">
        <f>AU255-'Surv-rate CEA'!AK253*'Unit cost and utilities'!$H$8-('Surv-rate CEA'!AJ252-'Surv-rate CEA'!AJ253)*'Unit cost and utilities'!$G$14</f>
        <v>1.5801215461049426E-3</v>
      </c>
      <c r="AX255" s="12">
        <f t="shared" si="109"/>
        <v>1.0346276062532574E-3</v>
      </c>
      <c r="AY255" s="12">
        <f>'Surv-rate CEA'!AO253*'Unit cost and utilities'!$H$5+'Surv-rate CEA'!AN253*'Unit cost and utilities'!$H$5+('Surv-rate CEA'!AM252-'Surv-rate CEA'!AM253)*'Unit cost and utilities'!$G$14</f>
        <v>5.4719633342980908E-3</v>
      </c>
      <c r="AZ255" s="12">
        <f t="shared" si="110"/>
        <v>3.5829169851054137E-3</v>
      </c>
      <c r="BA255" s="12">
        <f>AY255-'Surv-rate CEA'!AN253*'Unit cost and utilities'!$H$5-('Surv-rate CEA'!AM252-'Surv-rate CEA'!AM253)*'Unit cost and utilities'!$G$14</f>
        <v>6.4236517472414378E-10</v>
      </c>
      <c r="BB255" s="12">
        <f t="shared" si="111"/>
        <v>4.2060608862880272E-10</v>
      </c>
    </row>
    <row r="256" spans="1:54">
      <c r="A256" s="12">
        <v>251</v>
      </c>
      <c r="B256" s="12">
        <f t="shared" si="112"/>
        <v>14.383561643835616</v>
      </c>
      <c r="C256" s="12">
        <f>'Surv-rate CEA'!D254*'Unit cost and utilities'!$H$7+'Surv-rate CEA'!E254*'Unit cost and utilities'!$H$7+'Unit cost and utilities'!$G$14*('Surv-rate CEA'!C253-'Surv-rate CEA'!C254)</f>
        <v>80.663864681544581</v>
      </c>
      <c r="D256" s="12">
        <f t="shared" si="86"/>
        <v>52.727115422609231</v>
      </c>
      <c r="E256" s="12">
        <f>C256-'Surv-rate CEA'!E254*'Unit cost and utilities'!$H$7-'Unit cost and utilities'!$G$14*('Surv-rate CEA'!C253-'Surv-rate CEA'!C254)</f>
        <v>80.663864681524089</v>
      </c>
      <c r="F256" s="12">
        <f t="shared" si="87"/>
        <v>52.727115422595837</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8.6975684867042915</v>
      </c>
      <c r="L256" s="12">
        <f t="shared" si="90"/>
        <v>5.6852929041401401</v>
      </c>
      <c r="M256" s="12">
        <f>K256-'Surv-rate CEA'!J254*'Unit cost and utilities'!$H$10-('Surv-rate CEA'!I253-'Surv-rate CEA'!I254)*'Unit cost and utilities'!$G$14</f>
        <v>8.6772474619342912</v>
      </c>
      <c r="N256" s="12">
        <f t="shared" si="91"/>
        <v>5.6720097689620328</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8.6975684867042915</v>
      </c>
      <c r="T256" s="12">
        <f t="shared" si="94"/>
        <v>5.6852929041401401</v>
      </c>
      <c r="U256" s="12">
        <f>S256-'Surv-rate CEA'!P254*'Unit cost and utilities'!$H$11-('Surv-rate CEA'!O253-'Surv-rate CEA'!O254)*'Unit cost and utilities'!$G$14</f>
        <v>8.6772474619342912</v>
      </c>
      <c r="V256" s="12">
        <f t="shared" si="95"/>
        <v>5.6720097689620328</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2.8947974714221714E-2</v>
      </c>
      <c r="AB256" s="12">
        <f t="shared" si="98"/>
        <v>1.8922267238663065E-2</v>
      </c>
      <c r="AC256" s="12">
        <f>AA256-'Surv-rate CEA'!V254*'Unit cost and utilities'!$H$6-('Surv-rate CEA'!U253-'Surv-rate CEA'!U254)*'Unit cost and utilities'!$G$14</f>
        <v>2.8947961946244397E-2</v>
      </c>
      <c r="AD256" s="12">
        <f t="shared" si="99"/>
        <v>1.8922258892687872E-2</v>
      </c>
      <c r="AE256" s="12">
        <f>'Surv-rate CEA'!Z254*'Unit cost and utilities'!$H$12+'Surv-rate CEA'!Y254*'Unit cost and utilities'!$H$12+('Surv-rate CEA'!X253-'Surv-rate CEA'!X254)*'Unit cost and utilities'!$G$14</f>
        <v>8.6975684867042915</v>
      </c>
      <c r="AF256" s="12">
        <f t="shared" si="100"/>
        <v>5.6852929041401401</v>
      </c>
      <c r="AG256" s="12">
        <f>AE256-'Surv-rate CEA'!Y254*'Unit cost and utilities'!$H$12-('Surv-rate CEA'!X253-'Surv-rate CEA'!X254)*'Unit cost and utilities'!$G$14</f>
        <v>8.6772474619342912</v>
      </c>
      <c r="AH256" s="12">
        <f t="shared" si="101"/>
        <v>5.6720097689620328</v>
      </c>
      <c r="AI256" s="12">
        <f>'Surv-rate CEA'!AC254*'Unit cost and utilities'!$H$5+'Surv-rate CEA'!AB254*'Unit cost and utilities'!$H$5+('Surv-rate CEA'!AA253-'Surv-rate CEA'!AA254)*'Unit cost and utilities'!$G$14</f>
        <v>5.1804134061085028E-3</v>
      </c>
      <c r="AJ256" s="12">
        <f t="shared" si="102"/>
        <v>3.3862530227021215E-3</v>
      </c>
      <c r="AK256" s="12">
        <f>AI256-'Surv-rate CEA'!AB254*'Unit cost and utilities'!$H$5-('Surv-rate CEA'!AA253-'Surv-rate CEA'!AA254)*'Unit cost and utilities'!$G$14</f>
        <v>5.9178719097417037E-10</v>
      </c>
      <c r="AL256" s="12">
        <f t="shared" si="103"/>
        <v>3.8683035640934136E-10</v>
      </c>
      <c r="AM256" s="12">
        <f>'Surv-rate CEA'!AF254*'Unit cost and utilities'!$H$9+'Surv-rate CEA'!AE254*'Unit cost and utilities'!$H$9+('Surv-rate CEA'!AD253-'Surv-rate CEA'!AD254)*'Unit cost and utilities'!G263</f>
        <v>5.17255314870894</v>
      </c>
      <c r="AN256" s="12">
        <f t="shared" si="104"/>
        <v>3.3811150504416259</v>
      </c>
      <c r="AO256" s="12">
        <f>AM256-'Surv-rate CEA'!AE254*'Unit cost and utilities'!$H$9-('Surv-rate CEA'!AD253-'Surv-rate CEA'!AD254)*'Unit cost and utilities'!G263</f>
        <v>5.17255314870894</v>
      </c>
      <c r="AP256" s="12">
        <f t="shared" si="105"/>
        <v>3.3811150504416259</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1.5240047046572154E-3</v>
      </c>
      <c r="AV256" s="12">
        <f t="shared" si="108"/>
        <v>9.9618797443318577E-4</v>
      </c>
      <c r="AW256" s="12">
        <f>AU256-'Surv-rate CEA'!AK254*'Unit cost and utilities'!$H$8-('Surv-rate CEA'!AJ253-'Surv-rate CEA'!AJ254)*'Unit cost and utilities'!$G$14</f>
        <v>1.5240047046572154E-3</v>
      </c>
      <c r="AX256" s="12">
        <f t="shared" si="109"/>
        <v>9.9618797443318577E-4</v>
      </c>
      <c r="AY256" s="12">
        <f>'Surv-rate CEA'!AO254*'Unit cost and utilities'!$H$5+'Surv-rate CEA'!AN254*'Unit cost and utilities'!$H$5+('Surv-rate CEA'!AM253-'Surv-rate CEA'!AM254)*'Unit cost and utilities'!$G$14</f>
        <v>5.1804134061085028E-3</v>
      </c>
      <c r="AZ256" s="12">
        <f t="shared" si="110"/>
        <v>3.3862530227021215E-3</v>
      </c>
      <c r="BA256" s="12">
        <f>AY256-'Surv-rate CEA'!AN254*'Unit cost and utilities'!$H$5-('Surv-rate CEA'!AM253-'Surv-rate CEA'!AM254)*'Unit cost and utilities'!$G$14</f>
        <v>5.9178719097417037E-10</v>
      </c>
      <c r="BB256" s="12">
        <f t="shared" si="111"/>
        <v>3.8683035640934136E-10</v>
      </c>
    </row>
    <row r="257" spans="1:54">
      <c r="A257" s="12">
        <v>252</v>
      </c>
      <c r="B257" s="12">
        <f t="shared" si="112"/>
        <v>14.441095890410958</v>
      </c>
      <c r="C257" s="12">
        <f>'Surv-rate CEA'!D255*'Unit cost and utilities'!$H$7+'Surv-rate CEA'!E255*'Unit cost and utilities'!$H$7+'Unit cost and utilities'!$G$14*('Surv-rate CEA'!C254-'Surv-rate CEA'!C255)</f>
        <v>80.33855373308036</v>
      </c>
      <c r="D257" s="12">
        <f t="shared" si="86"/>
        <v>52.425238669369264</v>
      </c>
      <c r="E257" s="12">
        <f>C257-'Surv-rate CEA'!E255*'Unit cost and utilities'!$H$7-'Unit cost and utilities'!$G$14*('Surv-rate CEA'!C254-'Surv-rate CEA'!C255)</f>
        <v>80.338553733063691</v>
      </c>
      <c r="F257" s="12">
        <f t="shared" si="87"/>
        <v>52.425238669358386</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8.6154744221240129</v>
      </c>
      <c r="L257" s="12">
        <f t="shared" si="90"/>
        <v>5.6220616608351737</v>
      </c>
      <c r="M257" s="12">
        <f>K257-'Surv-rate CEA'!J255*'Unit cost and utilities'!$H$10-('Surv-rate CEA'!I254-'Surv-rate CEA'!I255)*'Unit cost and utilities'!$G$14</f>
        <v>8.5959164953143805</v>
      </c>
      <c r="N257" s="12">
        <f t="shared" si="91"/>
        <v>5.6092990589058482</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8.6154744221240129</v>
      </c>
      <c r="T257" s="12">
        <f t="shared" si="94"/>
        <v>5.6220616608351737</v>
      </c>
      <c r="U257" s="12">
        <f>S257-'Surv-rate CEA'!P255*'Unit cost and utilities'!$H$11-('Surv-rate CEA'!O254-'Surv-rate CEA'!O255)*'Unit cost and utilities'!$G$14</f>
        <v>8.5959164953143805</v>
      </c>
      <c r="V257" s="12">
        <f t="shared" si="95"/>
        <v>5.6092990589058482</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2.8140981383550315E-2</v>
      </c>
      <c r="AB257" s="12">
        <f t="shared" si="98"/>
        <v>1.8363507890924741E-2</v>
      </c>
      <c r="AC257" s="12">
        <f>AA257-'Surv-rate CEA'!V255*'Unit cost and utilities'!$H$6-('Surv-rate CEA'!U254-'Surv-rate CEA'!U255)*'Unit cost and utilities'!$G$14</f>
        <v>2.8140970406172756E-2</v>
      </c>
      <c r="AD257" s="12">
        <f t="shared" si="99"/>
        <v>1.8363500727593917E-2</v>
      </c>
      <c r="AE257" s="12">
        <f>'Surv-rate CEA'!Z255*'Unit cost and utilities'!$H$12+'Surv-rate CEA'!Y255*'Unit cost and utilities'!$H$12+('Surv-rate CEA'!X254-'Surv-rate CEA'!X255)*'Unit cost and utilities'!$G$14</f>
        <v>8.6154744221240129</v>
      </c>
      <c r="AF257" s="12">
        <f t="shared" si="100"/>
        <v>5.6220616608351737</v>
      </c>
      <c r="AG257" s="12">
        <f>AE257-'Surv-rate CEA'!Y255*'Unit cost and utilities'!$H$12-('Surv-rate CEA'!X254-'Surv-rate CEA'!X255)*'Unit cost and utilities'!$G$14</f>
        <v>8.5959164953143805</v>
      </c>
      <c r="AH257" s="12">
        <f t="shared" si="101"/>
        <v>5.6092990589058482</v>
      </c>
      <c r="AI257" s="12">
        <f>'Surv-rate CEA'!AC255*'Unit cost and utilities'!$H$5+'Surv-rate CEA'!AB255*'Unit cost and utilities'!$H$5+('Surv-rate CEA'!AA254-'Surv-rate CEA'!AA255)*'Unit cost and utilities'!$G$14</f>
        <v>4.9044682330397302E-3</v>
      </c>
      <c r="AJ257" s="12">
        <f t="shared" si="102"/>
        <v>3.2004300017362181E-3</v>
      </c>
      <c r="AK257" s="12">
        <f>AI257-'Surv-rate CEA'!AB255*'Unit cost and utilities'!$H$5-('Surv-rate CEA'!AA254-'Surv-rate CEA'!AA255)*'Unit cost and utilities'!$G$14</f>
        <v>5.4529672899490678E-10</v>
      </c>
      <c r="AL257" s="12">
        <f t="shared" si="103"/>
        <v>3.5583552148777598E-10</v>
      </c>
      <c r="AM257" s="12">
        <f>'Surv-rate CEA'!AF255*'Unit cost and utilities'!$H$9+'Surv-rate CEA'!AE255*'Unit cost and utilities'!$H$9+('Surv-rate CEA'!AD254-'Surv-rate CEA'!AD255)*'Unit cost and utilities'!G264</f>
        <v>5.1129372924251646</v>
      </c>
      <c r="AN257" s="12">
        <f t="shared" si="104"/>
        <v>3.3364673049439824</v>
      </c>
      <c r="AO257" s="12">
        <f>AM257-'Surv-rate CEA'!AE255*'Unit cost and utilities'!$H$9-('Surv-rate CEA'!AD254-'Surv-rate CEA'!AD255)*'Unit cost and utilities'!G264</f>
        <v>5.1129372924251646</v>
      </c>
      <c r="AP257" s="12">
        <f t="shared" si="105"/>
        <v>3.3364673049439824</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1.4700135537882748E-3</v>
      </c>
      <c r="AV257" s="12">
        <f t="shared" si="108"/>
        <v>9.5926311619455053E-4</v>
      </c>
      <c r="AW257" s="12">
        <f>AU257-'Surv-rate CEA'!AK255*'Unit cost and utilities'!$H$8-('Surv-rate CEA'!AJ254-'Surv-rate CEA'!AJ255)*'Unit cost and utilities'!$G$14</f>
        <v>1.4700135537882748E-3</v>
      </c>
      <c r="AX257" s="12">
        <f t="shared" si="109"/>
        <v>9.5926311619455053E-4</v>
      </c>
      <c r="AY257" s="12">
        <f>'Surv-rate CEA'!AO255*'Unit cost and utilities'!$H$5+'Surv-rate CEA'!AN255*'Unit cost and utilities'!$H$5+('Surv-rate CEA'!AM254-'Surv-rate CEA'!AM255)*'Unit cost and utilities'!$G$14</f>
        <v>4.9044682330397302E-3</v>
      </c>
      <c r="AZ257" s="12">
        <f t="shared" si="110"/>
        <v>3.2004300017362181E-3</v>
      </c>
      <c r="BA257" s="12">
        <f>AY257-'Surv-rate CEA'!AN255*'Unit cost and utilities'!$H$5-('Surv-rate CEA'!AM254-'Surv-rate CEA'!AM255)*'Unit cost and utilities'!$G$14</f>
        <v>5.4529672899490678E-10</v>
      </c>
      <c r="BB257" s="12">
        <f t="shared" si="111"/>
        <v>3.5583552148777598E-10</v>
      </c>
    </row>
    <row r="258" spans="1:54">
      <c r="A258" s="12">
        <v>253</v>
      </c>
      <c r="B258" s="12">
        <f t="shared" si="112"/>
        <v>14.498630136986302</v>
      </c>
      <c r="C258" s="12">
        <f>'Surv-rate CEA'!D256*'Unit cost and utilities'!$H$7+'Surv-rate CEA'!E256*'Unit cost and utilities'!$H$7+'Unit cost and utilities'!$G$14*('Surv-rate CEA'!C255-'Surv-rate CEA'!C256)</f>
        <v>80.015558543282154</v>
      </c>
      <c r="D258" s="12">
        <f t="shared" si="86"/>
        <v>52.125744164973057</v>
      </c>
      <c r="E258" s="12">
        <f>C258-'Surv-rate CEA'!E256*'Unit cost and utilities'!$H$7-'Unit cost and utilities'!$G$14*('Surv-rate CEA'!C255-'Surv-rate CEA'!C256)</f>
        <v>80.015558543268597</v>
      </c>
      <c r="F258" s="12">
        <f t="shared" si="87"/>
        <v>52.125744164964225</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8.5344105432131983</v>
      </c>
      <c r="L258" s="12">
        <f t="shared" si="90"/>
        <v>5.5596999967668053</v>
      </c>
      <c r="M258" s="12">
        <f>K258-'Surv-rate CEA'!J256*'Unit cost and utilities'!$H$10-('Surv-rate CEA'!I255-'Surv-rate CEA'!I256)*'Unit cost and utilities'!$G$14</f>
        <v>8.5155867588203709</v>
      </c>
      <c r="N258" s="12">
        <f t="shared" si="91"/>
        <v>5.5474373345128596</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8.5344105432131983</v>
      </c>
      <c r="T258" s="12">
        <f t="shared" si="94"/>
        <v>5.5596999967668053</v>
      </c>
      <c r="U258" s="12">
        <f>S258-'Surv-rate CEA'!P256*'Unit cost and utilities'!$H$11-('Surv-rate CEA'!O255-'Surv-rate CEA'!O256)*'Unit cost and utilities'!$G$14</f>
        <v>8.5155867588203709</v>
      </c>
      <c r="V258" s="12">
        <f t="shared" si="95"/>
        <v>5.5474373345128596</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2.7358394435802746E-2</v>
      </c>
      <c r="AB258" s="12">
        <f t="shared" si="98"/>
        <v>1.7822492213857139E-2</v>
      </c>
      <c r="AC258" s="12">
        <f>AA258-'Surv-rate CEA'!V256*'Unit cost and utilities'!$H$6-('Surv-rate CEA'!U255-'Surv-rate CEA'!U256)*'Unit cost and utilities'!$G$14</f>
        <v>2.735838500086505E-2</v>
      </c>
      <c r="AD258" s="12">
        <f t="shared" si="99"/>
        <v>1.7822486067513136E-2</v>
      </c>
      <c r="AE258" s="12">
        <f>'Surv-rate CEA'!Z256*'Unit cost and utilities'!$H$12+'Surv-rate CEA'!Y256*'Unit cost and utilities'!$H$12+('Surv-rate CEA'!X255-'Surv-rate CEA'!X256)*'Unit cost and utilities'!$G$14</f>
        <v>8.5344105432131983</v>
      </c>
      <c r="AF258" s="12">
        <f t="shared" si="100"/>
        <v>5.5596999967668053</v>
      </c>
      <c r="AG258" s="12">
        <f>AE258-'Surv-rate CEA'!Y256*'Unit cost and utilities'!$H$12-('Surv-rate CEA'!X255-'Surv-rate CEA'!X256)*'Unit cost and utilities'!$G$14</f>
        <v>8.5155867588203709</v>
      </c>
      <c r="AH258" s="12">
        <f t="shared" si="101"/>
        <v>5.5474373345128596</v>
      </c>
      <c r="AI258" s="12">
        <f>'Surv-rate CEA'!AC256*'Unit cost and utilities'!$H$5+'Surv-rate CEA'!AB256*'Unit cost and utilities'!$H$5+('Surv-rate CEA'!AA255-'Surv-rate CEA'!AA256)*'Unit cost and utilities'!$G$14</f>
        <v>4.6432887587192105E-3</v>
      </c>
      <c r="AJ258" s="12">
        <f t="shared" si="102"/>
        <v>3.0248477462063951E-3</v>
      </c>
      <c r="AK258" s="12">
        <f>AI258-'Surv-rate CEA'!AB256*'Unit cost and utilities'!$H$5-('Surv-rate CEA'!AA255-'Surv-rate CEA'!AA256)*'Unit cost and utilities'!$G$14</f>
        <v>5.0255494557505109E-10</v>
      </c>
      <c r="AL258" s="12">
        <f t="shared" si="103"/>
        <v>3.273869607211085E-10</v>
      </c>
      <c r="AM258" s="12">
        <f>'Surv-rate CEA'!AF256*'Unit cost and utilities'!$H$9+'Surv-rate CEA'!AE256*'Unit cost and utilities'!$H$9+('Surv-rate CEA'!AD255-'Surv-rate CEA'!AD256)*'Unit cost and utilities'!G265</f>
        <v>5.054176187171695</v>
      </c>
      <c r="AN258" s="12">
        <f t="shared" si="104"/>
        <v>3.2925183513491754</v>
      </c>
      <c r="AO258" s="12">
        <f>AM258-'Surv-rate CEA'!AE256*'Unit cost and utilities'!$H$9-('Surv-rate CEA'!AD255-'Surv-rate CEA'!AD256)*'Unit cost and utilities'!G265</f>
        <v>5.054176187171695</v>
      </c>
      <c r="AP258" s="12">
        <f t="shared" si="105"/>
        <v>3.2925183513491754</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1.4180625023893861E-3</v>
      </c>
      <c r="AV258" s="12">
        <f t="shared" si="108"/>
        <v>9.2378987980827523E-4</v>
      </c>
      <c r="AW258" s="12">
        <f>AU258-'Surv-rate CEA'!AK256*'Unit cost and utilities'!$H$8-('Surv-rate CEA'!AJ255-'Surv-rate CEA'!AJ256)*'Unit cost and utilities'!$G$14</f>
        <v>1.4180625023893861E-3</v>
      </c>
      <c r="AX258" s="12">
        <f t="shared" si="109"/>
        <v>9.2378987980827523E-4</v>
      </c>
      <c r="AY258" s="12">
        <f>'Surv-rate CEA'!AO256*'Unit cost and utilities'!$H$5+'Surv-rate CEA'!AN256*'Unit cost and utilities'!$H$5+('Surv-rate CEA'!AM255-'Surv-rate CEA'!AM256)*'Unit cost and utilities'!$G$14</f>
        <v>4.6432887587192105E-3</v>
      </c>
      <c r="AZ258" s="12">
        <f t="shared" si="110"/>
        <v>3.0248477462063951E-3</v>
      </c>
      <c r="BA258" s="12">
        <f>AY258-'Surv-rate CEA'!AN256*'Unit cost and utilities'!$H$5-('Surv-rate CEA'!AM255-'Surv-rate CEA'!AM256)*'Unit cost and utilities'!$G$14</f>
        <v>5.0255494557505109E-10</v>
      </c>
      <c r="BB258" s="12">
        <f t="shared" si="111"/>
        <v>3.273869607211085E-10</v>
      </c>
    </row>
    <row r="259" spans="1:54">
      <c r="A259" s="12">
        <v>254</v>
      </c>
      <c r="B259" s="12">
        <f t="shared" si="112"/>
        <v>14.556164383561644</v>
      </c>
      <c r="C259" s="12">
        <f>'Surv-rate CEA'!D257*'Unit cost and utilities'!$H$7+'Surv-rate CEA'!E257*'Unit cost and utilities'!$H$7+'Unit cost and utilities'!$G$14*('Surv-rate CEA'!C256-'Surv-rate CEA'!C257)</f>
        <v>79.694854703317091</v>
      </c>
      <c r="D259" s="12">
        <f t="shared" si="86"/>
        <v>51.828606247807471</v>
      </c>
      <c r="E259" s="12">
        <f>C259-'Surv-rate CEA'!E257*'Unit cost and utilities'!$H$7-'Unit cost and utilities'!$G$14*('Surv-rate CEA'!C256-'Surv-rate CEA'!C257)</f>
        <v>79.694854703306078</v>
      </c>
      <c r="F259" s="12">
        <f t="shared" si="87"/>
        <v>51.828606247800309</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8.4543603249814439</v>
      </c>
      <c r="L259" s="12">
        <f t="shared" si="90"/>
        <v>5.4981932521461871</v>
      </c>
      <c r="M259" s="12">
        <f>K259-'Surv-rate CEA'!J257*'Unit cost and utilities'!$H$10-('Surv-rate CEA'!I256-'Surv-rate CEA'!I257)*'Unit cost and utilities'!$G$14</f>
        <v>8.4362428380452847</v>
      </c>
      <c r="N259" s="12">
        <f t="shared" si="91"/>
        <v>5.4864107587831006</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8.4543603249814439</v>
      </c>
      <c r="T259" s="12">
        <f t="shared" si="94"/>
        <v>5.4981932521461871</v>
      </c>
      <c r="U259" s="12">
        <f>S259-'Surv-rate CEA'!P257*'Unit cost and utilities'!$H$11-('Surv-rate CEA'!O256-'Surv-rate CEA'!O257)*'Unit cost and utilities'!$G$14</f>
        <v>8.4362428380452847</v>
      </c>
      <c r="V259" s="12">
        <f t="shared" si="95"/>
        <v>5.4864107587831006</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2.6599417263778052E-2</v>
      </c>
      <c r="AB259" s="12">
        <f t="shared" si="98"/>
        <v>1.7298616440392406E-2</v>
      </c>
      <c r="AC259" s="12">
        <f>AA259-'Surv-rate CEA'!V257*'Unit cost and utilities'!$H$6-('Surv-rate CEA'!U256-'Surv-rate CEA'!U257)*'Unit cost and utilities'!$G$14</f>
        <v>2.6599409157085457E-2</v>
      </c>
      <c r="AD259" s="12">
        <f t="shared" si="99"/>
        <v>1.729861116830075E-2</v>
      </c>
      <c r="AE259" s="12">
        <f>'Surv-rate CEA'!Z257*'Unit cost and utilities'!$H$12+'Surv-rate CEA'!Y257*'Unit cost and utilities'!$H$12+('Surv-rate CEA'!X256-'Surv-rate CEA'!X257)*'Unit cost and utilities'!$G$14</f>
        <v>8.4543603249814439</v>
      </c>
      <c r="AF259" s="12">
        <f t="shared" si="100"/>
        <v>5.4981932521461871</v>
      </c>
      <c r="AG259" s="12">
        <f>AE259-'Surv-rate CEA'!Y257*'Unit cost and utilities'!$H$12-('Surv-rate CEA'!X256-'Surv-rate CEA'!X257)*'Unit cost and utilities'!$G$14</f>
        <v>8.4362428380452847</v>
      </c>
      <c r="AH259" s="12">
        <f t="shared" si="101"/>
        <v>5.4864107587831006</v>
      </c>
      <c r="AI259" s="12">
        <f>'Surv-rate CEA'!AC257*'Unit cost and utilities'!$H$5+'Surv-rate CEA'!AB257*'Unit cost and utilities'!$H$5+('Surv-rate CEA'!AA256-'Surv-rate CEA'!AA257)*'Unit cost and utilities'!$G$14</f>
        <v>4.3960812505654196E-3</v>
      </c>
      <c r="AJ259" s="12">
        <f t="shared" si="102"/>
        <v>2.8589394511994862E-3</v>
      </c>
      <c r="AK259" s="12">
        <f>AI259-'Surv-rate CEA'!AB257*'Unit cost and utilities'!$H$5-('Surv-rate CEA'!AA256-'Surv-rate CEA'!AA257)*'Unit cost and utilities'!$G$14</f>
        <v>4.6325179337090155E-10</v>
      </c>
      <c r="AL259" s="12">
        <f t="shared" si="103"/>
        <v>3.0127032518715141E-10</v>
      </c>
      <c r="AM259" s="12">
        <f>'Surv-rate CEA'!AF257*'Unit cost and utilities'!$H$9+'Surv-rate CEA'!AE257*'Unit cost and utilities'!$H$9+('Surv-rate CEA'!AD256-'Surv-rate CEA'!AD257)*'Unit cost and utilities'!G266</f>
        <v>4.9962550788016937</v>
      </c>
      <c r="AN259" s="12">
        <f t="shared" si="104"/>
        <v>3.2492554024575337</v>
      </c>
      <c r="AO259" s="12">
        <f>AM259-'Surv-rate CEA'!AE257*'Unit cost and utilities'!$H$9-('Surv-rate CEA'!AD256-'Surv-rate CEA'!AD257)*'Unit cost and utilities'!G266</f>
        <v>4.9962550788016937</v>
      </c>
      <c r="AP259" s="12">
        <f t="shared" si="105"/>
        <v>3.2492554024575337</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1.3680696112636631E-3</v>
      </c>
      <c r="AV259" s="12">
        <f t="shared" si="108"/>
        <v>8.897078922564895E-4</v>
      </c>
      <c r="AW259" s="12">
        <f>AU259-'Surv-rate CEA'!AK257*'Unit cost and utilities'!$H$8-('Surv-rate CEA'!AJ256-'Surv-rate CEA'!AJ257)*'Unit cost and utilities'!$G$14</f>
        <v>1.3680696112636631E-3</v>
      </c>
      <c r="AX259" s="12">
        <f t="shared" si="109"/>
        <v>8.897078922564895E-4</v>
      </c>
      <c r="AY259" s="12">
        <f>'Surv-rate CEA'!AO257*'Unit cost and utilities'!$H$5+'Surv-rate CEA'!AN257*'Unit cost and utilities'!$H$5+('Surv-rate CEA'!AM256-'Surv-rate CEA'!AM257)*'Unit cost and utilities'!$G$14</f>
        <v>4.3960812505654196E-3</v>
      </c>
      <c r="AZ259" s="12">
        <f t="shared" si="110"/>
        <v>2.8589394511994862E-3</v>
      </c>
      <c r="BA259" s="12">
        <f>AY259-'Surv-rate CEA'!AN257*'Unit cost and utilities'!$H$5-('Surv-rate CEA'!AM256-'Surv-rate CEA'!AM257)*'Unit cost and utilities'!$G$14</f>
        <v>4.6325179337090155E-10</v>
      </c>
      <c r="BB259" s="12">
        <f t="shared" si="111"/>
        <v>3.0127032518715141E-10</v>
      </c>
    </row>
    <row r="260" spans="1:54">
      <c r="A260" s="12">
        <v>255</v>
      </c>
      <c r="B260" s="12">
        <f t="shared" si="112"/>
        <v>14.613698630136986</v>
      </c>
      <c r="C260" s="12">
        <f>'Surv-rate CEA'!D258*'Unit cost and utilities'!$H$7+'Surv-rate CEA'!E258*'Unit cost and utilities'!$H$7+'Unit cost and utilities'!$G$14*('Surv-rate CEA'!C257-'Surv-rate CEA'!C258)</f>
        <v>79.376418149128924</v>
      </c>
      <c r="D260" s="12">
        <f t="shared" si="86"/>
        <v>51.533799618731713</v>
      </c>
      <c r="E260" s="12">
        <f>C260-'Surv-rate CEA'!E258*'Unit cost and utilities'!$H$7-'Unit cost and utilities'!$G$14*('Surv-rate CEA'!C257-'Surv-rate CEA'!C258)</f>
        <v>79.376418149119971</v>
      </c>
      <c r="F260" s="12">
        <f t="shared" si="87"/>
        <v>51.533799618725901</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8.3753075718920389</v>
      </c>
      <c r="L260" s="12">
        <f t="shared" si="90"/>
        <v>5.4375270668454476</v>
      </c>
      <c r="M260" s="12">
        <f>K260-'Surv-rate CEA'!J258*'Unit cost and utilities'!$H$10-('Surv-rate CEA'!I257-'Surv-rate CEA'!I258)*'Unit cost and utilities'!$G$14</f>
        <v>8.3578696049641295</v>
      </c>
      <c r="N260" s="12">
        <f t="shared" si="91"/>
        <v>5.4262057611683305</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8.3753075718920389</v>
      </c>
      <c r="T260" s="12">
        <f t="shared" si="94"/>
        <v>5.4375270668454476</v>
      </c>
      <c r="U260" s="12">
        <f>S260-'Surv-rate CEA'!P258*'Unit cost and utilities'!$H$11-('Surv-rate CEA'!O257-'Surv-rate CEA'!O258)*'Unit cost and utilities'!$G$14</f>
        <v>8.3578696049641295</v>
      </c>
      <c r="V260" s="12">
        <f t="shared" si="95"/>
        <v>5.4262057611683305</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2.586328119027682E-2</v>
      </c>
      <c r="AB260" s="12">
        <f t="shared" si="98"/>
        <v>1.6791298743646637E-2</v>
      </c>
      <c r="AC260" s="12">
        <f>AA260-'Surv-rate CEA'!V258*'Unit cost and utilities'!$H$6-('Surv-rate CEA'!U257-'Surv-rate CEA'!U258)*'Unit cost and utilities'!$G$14</f>
        <v>2.5863274227012158E-2</v>
      </c>
      <c r="AD260" s="12">
        <f t="shared" si="99"/>
        <v>1.6791294222864597E-2</v>
      </c>
      <c r="AE260" s="12">
        <f>'Surv-rate CEA'!Z258*'Unit cost and utilities'!$H$12+'Surv-rate CEA'!Y258*'Unit cost and utilities'!$H$12+('Surv-rate CEA'!X257-'Surv-rate CEA'!X258)*'Unit cost and utilities'!$G$14</f>
        <v>8.3753075718920389</v>
      </c>
      <c r="AF260" s="12">
        <f t="shared" si="100"/>
        <v>5.4375270668454476</v>
      </c>
      <c r="AG260" s="12">
        <f>AE260-'Surv-rate CEA'!Y258*'Unit cost and utilities'!$H$12-('Surv-rate CEA'!X257-'Surv-rate CEA'!X258)*'Unit cost and utilities'!$G$14</f>
        <v>8.3578696049641295</v>
      </c>
      <c r="AH260" s="12">
        <f t="shared" si="101"/>
        <v>5.4262057611683305</v>
      </c>
      <c r="AI260" s="12">
        <f>'Surv-rate CEA'!AC258*'Unit cost and utilities'!$H$5+'Surv-rate CEA'!AB258*'Unit cost and utilities'!$H$5+('Surv-rate CEA'!AA257-'Surv-rate CEA'!AA258)*'Unit cost and utilities'!$G$14</f>
        <v>4.1620948401768689E-3</v>
      </c>
      <c r="AJ260" s="12">
        <f t="shared" si="102"/>
        <v>2.7021698193140974E-3</v>
      </c>
      <c r="AK260" s="12">
        <f>AI260-'Surv-rate CEA'!AB258*'Unit cost and utilities'!$H$5-('Surv-rate CEA'!AA257-'Surv-rate CEA'!AA258)*'Unit cost and utilities'!$G$14</f>
        <v>4.2710351065306656E-10</v>
      </c>
      <c r="AL260" s="12">
        <f t="shared" si="103"/>
        <v>2.7728974483454339E-10</v>
      </c>
      <c r="AM260" s="12">
        <f>'Surv-rate CEA'!AF258*'Unit cost and utilities'!$H$9+'Surv-rate CEA'!AE258*'Unit cost and utilities'!$H$9+('Surv-rate CEA'!AD257-'Surv-rate CEA'!AD258)*'Unit cost and utilities'!G267</f>
        <v>4.9391595121656824</v>
      </c>
      <c r="AN260" s="12">
        <f t="shared" si="104"/>
        <v>3.2066659408426861</v>
      </c>
      <c r="AO260" s="12">
        <f>AM260-'Surv-rate CEA'!AE258*'Unit cost and utilities'!$H$9-('Surv-rate CEA'!AD257-'Surv-rate CEA'!AD258)*'Unit cost and utilities'!G267</f>
        <v>4.9391595121656824</v>
      </c>
      <c r="AP260" s="12">
        <f t="shared" si="105"/>
        <v>3.2066659408426861</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1.3199564284897302E-3</v>
      </c>
      <c r="AV260" s="12">
        <f t="shared" si="108"/>
        <v>8.5695943048789492E-4</v>
      </c>
      <c r="AW260" s="12">
        <f>AU260-'Surv-rate CEA'!AK258*'Unit cost and utilities'!$H$8-('Surv-rate CEA'!AJ257-'Surv-rate CEA'!AJ258)*'Unit cost and utilities'!$G$14</f>
        <v>1.3199564284897302E-3</v>
      </c>
      <c r="AX260" s="12">
        <f t="shared" si="109"/>
        <v>8.5695943048789492E-4</v>
      </c>
      <c r="AY260" s="12">
        <f>'Surv-rate CEA'!AO258*'Unit cost and utilities'!$H$5+'Surv-rate CEA'!AN258*'Unit cost and utilities'!$H$5+('Surv-rate CEA'!AM257-'Surv-rate CEA'!AM258)*'Unit cost and utilities'!$G$14</f>
        <v>4.1620948401768689E-3</v>
      </c>
      <c r="AZ260" s="12">
        <f t="shared" si="110"/>
        <v>2.7021698193140974E-3</v>
      </c>
      <c r="BA260" s="12">
        <f>AY260-'Surv-rate CEA'!AN258*'Unit cost and utilities'!$H$5-('Surv-rate CEA'!AM257-'Surv-rate CEA'!AM258)*'Unit cost and utilities'!$G$14</f>
        <v>4.2710351065306656E-10</v>
      </c>
      <c r="BB260" s="12">
        <f t="shared" si="111"/>
        <v>2.7728974483454339E-10</v>
      </c>
    </row>
    <row r="261" spans="1:54">
      <c r="A261" s="12">
        <v>256</v>
      </c>
      <c r="B261" s="12">
        <f t="shared" si="112"/>
        <v>14.671232876712329</v>
      </c>
      <c r="C261" s="12">
        <f>'Surv-rate CEA'!D259*'Unit cost and utilities'!$H$7+'Surv-rate CEA'!E259*'Unit cost and utilities'!$H$7+'Unit cost and utilities'!$G$14*('Surv-rate CEA'!C258-'Surv-rate CEA'!C259)</f>
        <v>79.06022515530492</v>
      </c>
      <c r="D261" s="12">
        <f t="shared" si="86"/>
        <v>51.241299334658663</v>
      </c>
      <c r="E261" s="12">
        <f>C261-'Surv-rate CEA'!E259*'Unit cost and utilities'!$H$7-'Unit cost and utilities'!$G$14*('Surv-rate CEA'!C258-'Surv-rate CEA'!C259)</f>
        <v>79.060225155297658</v>
      </c>
      <c r="F261" s="12">
        <f t="shared" si="87"/>
        <v>51.241299334653959</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8.297236409921112</v>
      </c>
      <c r="L261" s="12">
        <f t="shared" si="90"/>
        <v>5.3776873730882375</v>
      </c>
      <c r="M261" s="12">
        <f>K261-'Surv-rate CEA'!J259*'Unit cost and utilities'!$H$10-('Surv-rate CEA'!I258-'Surv-rate CEA'!I259)*'Unit cost and utilities'!$G$14</f>
        <v>8.2804522116826149</v>
      </c>
      <c r="N261" s="12">
        <f t="shared" si="91"/>
        <v>5.3668090316170156</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8.297236409921112</v>
      </c>
      <c r="T261" s="12">
        <f t="shared" si="94"/>
        <v>5.3776873730882375</v>
      </c>
      <c r="U261" s="12">
        <f>S261-'Surv-rate CEA'!P259*'Unit cost and utilities'!$H$11-('Surv-rate CEA'!O258-'Surv-rate CEA'!O259)*'Unit cost and utilities'!$G$14</f>
        <v>8.2804522116826149</v>
      </c>
      <c r="V261" s="12">
        <f t="shared" si="95"/>
        <v>5.3668090316170156</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2.5149244420429439E-2</v>
      </c>
      <c r="AB261" s="12">
        <f t="shared" si="98"/>
        <v>1.6299978388073805E-2</v>
      </c>
      <c r="AC261" s="12">
        <f>AA261-'Surv-rate CEA'!V259*'Unit cost and utilities'!$H$6-('Surv-rate CEA'!U258-'Surv-rate CEA'!U259)*'Unit cost and utilities'!$G$14</f>
        <v>2.5149238441176541E-2</v>
      </c>
      <c r="AD261" s="12">
        <f t="shared" si="99"/>
        <v>1.6299974512740956E-2</v>
      </c>
      <c r="AE261" s="12">
        <f>'Surv-rate CEA'!Z259*'Unit cost and utilities'!$H$12+'Surv-rate CEA'!Y259*'Unit cost and utilities'!$H$12+('Surv-rate CEA'!X258-'Surv-rate CEA'!X259)*'Unit cost and utilities'!$G$14</f>
        <v>8.297236409921112</v>
      </c>
      <c r="AF261" s="12">
        <f t="shared" si="100"/>
        <v>5.3776873730882375</v>
      </c>
      <c r="AG261" s="12">
        <f>AE261-'Surv-rate CEA'!Y259*'Unit cost and utilities'!$H$12-('Surv-rate CEA'!X258-'Surv-rate CEA'!X259)*'Unit cost and utilities'!$G$14</f>
        <v>8.2804522116826149</v>
      </c>
      <c r="AH261" s="12">
        <f t="shared" si="101"/>
        <v>5.3668090316170156</v>
      </c>
      <c r="AI261" s="12">
        <f>'Surv-rate CEA'!AC259*'Unit cost and utilities'!$H$5+'Surv-rate CEA'!AB259*'Unit cost and utilities'!$H$5+('Surv-rate CEA'!AA258-'Surv-rate CEA'!AA259)*'Unit cost and utilities'!$G$14</f>
        <v>3.940619197819681E-3</v>
      </c>
      <c r="AJ261" s="12">
        <f t="shared" si="102"/>
        <v>2.5540333016093346E-3</v>
      </c>
      <c r="AK261" s="12">
        <f>AI261-'Surv-rate CEA'!AB259*'Unit cost and utilities'!$H$5-('Surv-rate CEA'!AA258-'Surv-rate CEA'!AA259)*'Unit cost and utilities'!$G$14</f>
        <v>3.9385034177139705E-10</v>
      </c>
      <c r="AL261" s="12">
        <f t="shared" si="103"/>
        <v>2.5526620011670445E-10</v>
      </c>
      <c r="AM261" s="12">
        <f>'Surv-rate CEA'!AF259*'Unit cost and utilities'!$H$9+'Surv-rate CEA'!AE259*'Unit cost and utilities'!$H$9+('Surv-rate CEA'!AD258-'Surv-rate CEA'!AD259)*'Unit cost and utilities'!G268</f>
        <v>4.8828753241368066</v>
      </c>
      <c r="AN261" s="12">
        <f t="shared" si="104"/>
        <v>3.1647377123757643</v>
      </c>
      <c r="AO261" s="12">
        <f>AM261-'Surv-rate CEA'!AE259*'Unit cost and utilities'!$H$9-('Surv-rate CEA'!AD258-'Surv-rate CEA'!AD259)*'Unit cost and utilities'!G268</f>
        <v>4.8828753241368066</v>
      </c>
      <c r="AP261" s="12">
        <f t="shared" si="105"/>
        <v>3.1647377123757643</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1.273647832606915E-3</v>
      </c>
      <c r="AV261" s="12">
        <f t="shared" si="108"/>
        <v>8.2548929894074564E-4</v>
      </c>
      <c r="AW261" s="12">
        <f>AU261-'Surv-rate CEA'!AK259*'Unit cost and utilities'!$H$8-('Surv-rate CEA'!AJ258-'Surv-rate CEA'!AJ259)*'Unit cost and utilities'!$G$14</f>
        <v>1.273647832606915E-3</v>
      </c>
      <c r="AX261" s="12">
        <f t="shared" si="109"/>
        <v>8.2548929894074564E-4</v>
      </c>
      <c r="AY261" s="12">
        <f>'Surv-rate CEA'!AO259*'Unit cost and utilities'!$H$5+'Surv-rate CEA'!AN259*'Unit cost and utilities'!$H$5+('Surv-rate CEA'!AM258-'Surv-rate CEA'!AM259)*'Unit cost and utilities'!$G$14</f>
        <v>3.940619197819681E-3</v>
      </c>
      <c r="AZ261" s="12">
        <f t="shared" si="110"/>
        <v>2.5540333016093346E-3</v>
      </c>
      <c r="BA261" s="12">
        <f>AY261-'Surv-rate CEA'!AN259*'Unit cost and utilities'!$H$5-('Surv-rate CEA'!AM258-'Surv-rate CEA'!AM259)*'Unit cost and utilities'!$G$14</f>
        <v>3.9385034177139705E-10</v>
      </c>
      <c r="BB261" s="12">
        <f t="shared" si="111"/>
        <v>2.5526620011670445E-10</v>
      </c>
    </row>
    <row r="262" spans="1:54">
      <c r="A262" s="12">
        <v>257</v>
      </c>
      <c r="B262" s="12">
        <f t="shared" si="112"/>
        <v>14.728767123287671</v>
      </c>
      <c r="C262" s="12">
        <f>'Surv-rate CEA'!D260*'Unit cost and utilities'!$H$7+'Surv-rate CEA'!E260*'Unit cost and utilities'!$H$7+'Unit cost and utilities'!$G$14*('Surv-rate CEA'!C259-'Surv-rate CEA'!C260)</f>
        <v>78.746252329074053</v>
      </c>
      <c r="D262" s="12">
        <f t="shared" ref="D262:D325" si="113">C262/(1+DISC)^($B262)</f>
        <v>50.951080802273033</v>
      </c>
      <c r="E262" s="12">
        <f>C262-'Surv-rate CEA'!E260*'Unit cost and utilities'!$H$7-'Unit cost and utilities'!$G$14*('Surv-rate CEA'!C259-'Surv-rate CEA'!C260)</f>
        <v>78.746252329068156</v>
      </c>
      <c r="F262" s="12">
        <f t="shared" ref="F262:F325" si="114">E262/(1+DISC)^($B262)</f>
        <v>50.951080802269217</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8.2201312788408565</v>
      </c>
      <c r="L262" s="12">
        <f t="shared" ref="L262:L325" si="117">K262/(1+DISC)^($B262)</f>
        <v>5.3186603883481247</v>
      </c>
      <c r="M262" s="12">
        <f>K262-'Surv-rate CEA'!J260*'Unit cost and utilities'!$H$10-('Surv-rate CEA'!I259-'Surv-rate CEA'!I260)*'Unit cost and utilities'!$G$14</f>
        <v>8.2039760843430241</v>
      </c>
      <c r="N262" s="12">
        <f t="shared" ref="N262:N325" si="118">M262/(1+DISC)^($B262)</f>
        <v>5.3082075147714152</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8.2201312788408565</v>
      </c>
      <c r="T262" s="12">
        <f t="shared" ref="T262:T325" si="121">S262/(1+DISC)^($B262)</f>
        <v>5.3186603883481247</v>
      </c>
      <c r="U262" s="12">
        <f>S262-'Surv-rate CEA'!P260*'Unit cost and utilities'!$H$11-('Surv-rate CEA'!O259-'Surv-rate CEA'!O260)*'Unit cost and utilities'!$G$14</f>
        <v>8.2039760843430241</v>
      </c>
      <c r="V262" s="12">
        <f t="shared" ref="V262:V325" si="122">U262/(1+DISC)^($B262)</f>
        <v>5.3082075147714152</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2.4456591035932604E-2</v>
      </c>
      <c r="AB262" s="12">
        <f t="shared" ref="AB262:AB325" si="125">AA262/(1+DISC)^($B262)</f>
        <v>1.5824114915496457E-2</v>
      </c>
      <c r="AC262" s="12">
        <f>AA262-'Surv-rate CEA'!V260*'Unit cost and utilities'!$H$6-('Surv-rate CEA'!U259-'Surv-rate CEA'!U260)*'Unit cost and utilities'!$G$14</f>
        <v>2.4456585903230507E-2</v>
      </c>
      <c r="AD262" s="12">
        <f t="shared" ref="AD262:AD325" si="126">AC262/(1+DISC)^($B262)</f>
        <v>1.5824111594491184E-2</v>
      </c>
      <c r="AE262" s="12">
        <f>'Surv-rate CEA'!Z260*'Unit cost and utilities'!$H$12+'Surv-rate CEA'!Y260*'Unit cost and utilities'!$H$12+('Surv-rate CEA'!X259-'Surv-rate CEA'!X260)*'Unit cost and utilities'!$G$14</f>
        <v>8.2201312788408565</v>
      </c>
      <c r="AF262" s="12">
        <f t="shared" ref="AF262:AF325" si="127">AE262/(1+DISC)^($B262)</f>
        <v>5.3186603883481247</v>
      </c>
      <c r="AG262" s="12">
        <f>AE262-'Surv-rate CEA'!Y260*'Unit cost and utilities'!$H$12-('Surv-rate CEA'!X259-'Surv-rate CEA'!X260)*'Unit cost and utilities'!$G$14</f>
        <v>8.2039760843430241</v>
      </c>
      <c r="AH262" s="12">
        <f t="shared" ref="AH262:AH325" si="128">AG262/(1+DISC)^($B262)</f>
        <v>5.3082075147714152</v>
      </c>
      <c r="AI262" s="12">
        <f>'Surv-rate CEA'!AC260*'Unit cost and utilities'!$H$5+'Surv-rate CEA'!AB260*'Unit cost and utilities'!$H$5+('Surv-rate CEA'!AA259-'Surv-rate CEA'!AA260)*'Unit cost and utilities'!$G$14</f>
        <v>3.7309823336604039E-3</v>
      </c>
      <c r="AJ262" s="12">
        <f t="shared" ref="AJ262:AJ325" si="129">AI262/(1+DISC)^($B262)</f>
        <v>2.4140524371849773E-3</v>
      </c>
      <c r="AK262" s="12">
        <f>AI262-'Surv-rate CEA'!AB260*'Unit cost and utilities'!$H$5-('Surv-rate CEA'!AA259-'Surv-rate CEA'!AA260)*'Unit cost and utilities'!$G$14</f>
        <v>3.632544524510492E-10</v>
      </c>
      <c r="AL262" s="12">
        <f t="shared" ref="AL262:AL325" si="130">AK262/(1+DISC)^($B262)</f>
        <v>2.3503603550902453E-10</v>
      </c>
      <c r="AM262" s="12">
        <f>'Surv-rate CEA'!AF260*'Unit cost and utilities'!$H$9+'Surv-rate CEA'!AE260*'Unit cost and utilities'!$H$9+('Surv-rate CEA'!AD259-'Surv-rate CEA'!AD260)*'Unit cost and utilities'!G269</f>
        <v>4.8273886368204204</v>
      </c>
      <c r="AN262" s="12">
        <f t="shared" ref="AN262:AN325" si="131">AM262/(1+DISC)^($B262)</f>
        <v>3.1234587199243804</v>
      </c>
      <c r="AO262" s="12">
        <f>AM262-'Surv-rate CEA'!AE260*'Unit cost and utilities'!$H$9-('Surv-rate CEA'!AD259-'Surv-rate CEA'!AD260)*'Unit cost and utilities'!G269</f>
        <v>4.8273886368204204</v>
      </c>
      <c r="AP262" s="12">
        <f t="shared" ref="AP262:AP325" si="132">AO262/(1+DISC)^($B262)</f>
        <v>3.1234587199243804</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1.229071883231407E-3</v>
      </c>
      <c r="AV262" s="12">
        <f t="shared" ref="AV262:AV325" si="135">AU262/(1+DISC)^($B262)</f>
        <v>7.9524471301352731E-4</v>
      </c>
      <c r="AW262" s="12">
        <f>AU262-'Surv-rate CEA'!AK260*'Unit cost and utilities'!$H$8-('Surv-rate CEA'!AJ259-'Surv-rate CEA'!AJ260)*'Unit cost and utilities'!$G$14</f>
        <v>1.229071883231407E-3</v>
      </c>
      <c r="AX262" s="12">
        <f t="shared" ref="AX262:AX325" si="136">AW262/(1+DISC)^($B262)</f>
        <v>7.9524471301352731E-4</v>
      </c>
      <c r="AY262" s="12">
        <f>'Surv-rate CEA'!AO260*'Unit cost and utilities'!$H$5+'Surv-rate CEA'!AN260*'Unit cost and utilities'!$H$5+('Surv-rate CEA'!AM259-'Surv-rate CEA'!AM260)*'Unit cost and utilities'!$G$14</f>
        <v>3.7309823336604039E-3</v>
      </c>
      <c r="AZ262" s="12">
        <f t="shared" ref="AZ262:AZ325" si="137">AY262/(1+DISC)^($B262)</f>
        <v>2.4140524371849773E-3</v>
      </c>
      <c r="BA262" s="12">
        <f>AY262-'Surv-rate CEA'!AN260*'Unit cost and utilities'!$H$5-('Surv-rate CEA'!AM259-'Surv-rate CEA'!AM260)*'Unit cost and utilities'!$G$14</f>
        <v>3.632544524510492E-10</v>
      </c>
      <c r="BB262" s="12">
        <f t="shared" ref="BB262:BB325" si="138">BA262/(1+DISC)^($B262)</f>
        <v>2.3503603550902453E-10</v>
      </c>
    </row>
    <row r="263" spans="1:54">
      <c r="A263" s="12">
        <v>258</v>
      </c>
      <c r="B263" s="12">
        <f t="shared" ref="B263:B326" si="139">A262*21/365</f>
        <v>14.786301369863013</v>
      </c>
      <c r="C263" s="12">
        <f>'Surv-rate CEA'!D261*'Unit cost and utilities'!$H$7+'Surv-rate CEA'!E261*'Unit cost and utilities'!$H$7+'Unit cost and utilities'!$G$14*('Surv-rate CEA'!C260-'Surv-rate CEA'!C261)</f>
        <v>78.434476604433243</v>
      </c>
      <c r="D263" s="12">
        <f t="shared" si="113"/>
        <v>50.663119771883117</v>
      </c>
      <c r="E263" s="12">
        <f>C263-'Surv-rate CEA'!E261*'Unit cost and utilities'!$H$7-'Unit cost and utilities'!$G$14*('Surv-rate CEA'!C260-'Surv-rate CEA'!C261)</f>
        <v>78.434476604428454</v>
      </c>
      <c r="F263" s="12">
        <f t="shared" si="114"/>
        <v>50.663119771880027</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8.1439769247194356</v>
      </c>
      <c r="L263" s="12">
        <f t="shared" si="117"/>
        <v>5.2604326084480091</v>
      </c>
      <c r="M263" s="12">
        <f>K263-'Surv-rate CEA'!J261*'Unit cost and utilities'!$H$10-('Surv-rate CEA'!I260-'Surv-rate CEA'!I261)*'Unit cost and utilities'!$G$14</f>
        <v>8.1284269171824874</v>
      </c>
      <c r="N263" s="12">
        <f t="shared" si="118"/>
        <v>5.2503884043122282</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8.1439769247194356</v>
      </c>
      <c r="T263" s="12">
        <f t="shared" si="121"/>
        <v>5.2604326084480091</v>
      </c>
      <c r="U263" s="12">
        <f>S263-'Surv-rate CEA'!P261*'Unit cost and utilities'!$H$11-('Surv-rate CEA'!O260-'Surv-rate CEA'!O261)*'Unit cost and utilities'!$G$14</f>
        <v>8.1284269171824874</v>
      </c>
      <c r="V263" s="12">
        <f t="shared" si="122"/>
        <v>5.2503884043122282</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2.378463002940923E-2</v>
      </c>
      <c r="AB263" s="12">
        <f t="shared" si="125"/>
        <v>1.5363187364493472E-2</v>
      </c>
      <c r="AC263" s="12">
        <f>AA263-'Surv-rate CEA'!V261*'Unit cost and utilities'!$H$6-('Surv-rate CEA'!U260-'Surv-rate CEA'!U261)*'Unit cost and utilities'!$G$14</f>
        <v>2.3784625624767394E-2</v>
      </c>
      <c r="AD263" s="12">
        <f t="shared" si="126"/>
        <v>1.5363184519406638E-2</v>
      </c>
      <c r="AE263" s="12">
        <f>'Surv-rate CEA'!Z261*'Unit cost and utilities'!$H$12+'Surv-rate CEA'!Y261*'Unit cost and utilities'!$H$12+('Surv-rate CEA'!X260-'Surv-rate CEA'!X261)*'Unit cost and utilities'!$G$14</f>
        <v>8.1439769247194356</v>
      </c>
      <c r="AF263" s="12">
        <f t="shared" si="127"/>
        <v>5.2604326084480091</v>
      </c>
      <c r="AG263" s="12">
        <f>AE263-'Surv-rate CEA'!Y261*'Unit cost and utilities'!$H$12-('Surv-rate CEA'!X260-'Surv-rate CEA'!X261)*'Unit cost and utilities'!$G$14</f>
        <v>8.1284269171824874</v>
      </c>
      <c r="AH263" s="12">
        <f t="shared" si="128"/>
        <v>5.2503884043122282</v>
      </c>
      <c r="AI263" s="12">
        <f>'Surv-rate CEA'!AC261*'Unit cost and utilities'!$H$5+'Surv-rate CEA'!AB261*'Unit cost and utilities'!$H$5+('Surv-rate CEA'!AA260-'Surv-rate CEA'!AA261)*'Unit cost and utilities'!$G$14</f>
        <v>3.5325485188058927E-3</v>
      </c>
      <c r="AJ263" s="12">
        <f t="shared" si="129"/>
        <v>2.2817762858397856E-3</v>
      </c>
      <c r="AK263" s="12">
        <f>AI263-'Surv-rate CEA'!AB261*'Unit cost and utilities'!$H$5-('Surv-rate CEA'!AA260-'Surv-rate CEA'!AA261)*'Unit cost and utilities'!$G$14</f>
        <v>3.3509803878126534E-10</v>
      </c>
      <c r="AL263" s="12">
        <f t="shared" si="130"/>
        <v>2.1644961258195999E-10</v>
      </c>
      <c r="AM263" s="12">
        <f>'Surv-rate CEA'!AF261*'Unit cost and utilities'!$H$9+'Surv-rate CEA'!AE261*'Unit cost and utilities'!$H$9+('Surv-rate CEA'!AD260-'Surv-rate CEA'!AD261)*'Unit cost and utilities'!G270</f>
        <v>4.7726858509425476</v>
      </c>
      <c r="AN263" s="12">
        <f t="shared" si="131"/>
        <v>3.0828172172211232</v>
      </c>
      <c r="AO263" s="12">
        <f>AM263-'Surv-rate CEA'!AE261*'Unit cost and utilities'!$H$9-('Surv-rate CEA'!AD260-'Surv-rate CEA'!AD261)*'Unit cost and utilities'!G270</f>
        <v>4.7726858509425476</v>
      </c>
      <c r="AP263" s="12">
        <f t="shared" si="132"/>
        <v>3.0828172172211232</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1.1861596787331279E-3</v>
      </c>
      <c r="AV263" s="12">
        <f t="shared" si="135"/>
        <v>7.6617518818042601E-4</v>
      </c>
      <c r="AW263" s="12">
        <f>AU263-'Surv-rate CEA'!AK261*'Unit cost and utilities'!$H$8-('Surv-rate CEA'!AJ260-'Surv-rate CEA'!AJ261)*'Unit cost and utilities'!$G$14</f>
        <v>1.1861596787331279E-3</v>
      </c>
      <c r="AX263" s="12">
        <f t="shared" si="136"/>
        <v>7.6617518818042601E-4</v>
      </c>
      <c r="AY263" s="12">
        <f>'Surv-rate CEA'!AO261*'Unit cost and utilities'!$H$5+'Surv-rate CEA'!AN261*'Unit cost and utilities'!$H$5+('Surv-rate CEA'!AM260-'Surv-rate CEA'!AM261)*'Unit cost and utilities'!$G$14</f>
        <v>3.5325485188058927E-3</v>
      </c>
      <c r="AZ263" s="12">
        <f t="shared" si="137"/>
        <v>2.2817762858397856E-3</v>
      </c>
      <c r="BA263" s="12">
        <f>AY263-'Surv-rate CEA'!AN261*'Unit cost and utilities'!$H$5-('Surv-rate CEA'!AM260-'Surv-rate CEA'!AM261)*'Unit cost and utilities'!$G$14</f>
        <v>3.3509803878126534E-10</v>
      </c>
      <c r="BB263" s="12">
        <f t="shared" si="138"/>
        <v>2.1644961258195999E-10</v>
      </c>
    </row>
    <row r="264" spans="1:54">
      <c r="A264" s="12">
        <v>259</v>
      </c>
      <c r="B264" s="12">
        <f t="shared" si="139"/>
        <v>14.843835616438357</v>
      </c>
      <c r="C264" s="12">
        <f>'Surv-rate CEA'!D262*'Unit cost and utilities'!$H$7+'Surv-rate CEA'!E262*'Unit cost and utilities'!$H$7+'Unit cost and utilities'!$G$14*('Surv-rate CEA'!C261-'Surv-rate CEA'!C262)</f>
        <v>78.124875236400513</v>
      </c>
      <c r="D264" s="12">
        <f t="shared" si="113"/>
        <v>50.377392331404167</v>
      </c>
      <c r="E264" s="12">
        <f>C264-'Surv-rate CEA'!E262*'Unit cost and utilities'!$H$7-'Unit cost and utilities'!$G$14*('Surv-rate CEA'!C261-'Surv-rate CEA'!C262)</f>
        <v>78.124875236396633</v>
      </c>
      <c r="F264" s="12">
        <f t="shared" si="114"/>
        <v>50.377392331401666</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8.0687583926313806</v>
      </c>
      <c r="L264" s="12">
        <f t="shared" si="117"/>
        <v>5.2029908008545478</v>
      </c>
      <c r="M264" s="12">
        <f>K264-'Surv-rate CEA'!J262*'Unit cost and utilities'!$H$10-('Surv-rate CEA'!I261-'Surv-rate CEA'!I262)*'Unit cost and utilities'!$G$14</f>
        <v>8.0537906667396904</v>
      </c>
      <c r="N264" s="12">
        <f t="shared" si="118"/>
        <v>5.1933391374467925</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8.0687583926313806</v>
      </c>
      <c r="T264" s="12">
        <f t="shared" si="121"/>
        <v>5.2029908008545478</v>
      </c>
      <c r="U264" s="12">
        <f>S264-'Surv-rate CEA'!P262*'Unit cost and utilities'!$H$11-('Surv-rate CEA'!O261-'Surv-rate CEA'!O262)*'Unit cost and utilities'!$G$14</f>
        <v>8.0537906667396904</v>
      </c>
      <c r="V264" s="12">
        <f t="shared" si="122"/>
        <v>5.1933391374467925</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2.3132694377189331E-2</v>
      </c>
      <c r="AB264" s="12">
        <f t="shared" si="125"/>
        <v>1.4916693521696132E-2</v>
      </c>
      <c r="AC264" s="12">
        <f>AA264-'Surv-rate CEA'!V262*'Unit cost and utilities'!$H$6-('Surv-rate CEA'!U261-'Surv-rate CEA'!U262)*'Unit cost and utilities'!$G$14</f>
        <v>2.3132690598503071E-2</v>
      </c>
      <c r="AD264" s="12">
        <f t="shared" si="126"/>
        <v>1.491669108507963E-2</v>
      </c>
      <c r="AE264" s="12">
        <f>'Surv-rate CEA'!Z262*'Unit cost and utilities'!$H$12+'Surv-rate CEA'!Y262*'Unit cost and utilities'!$H$12+('Surv-rate CEA'!X261-'Surv-rate CEA'!X262)*'Unit cost and utilities'!$G$14</f>
        <v>8.0687583926313806</v>
      </c>
      <c r="AF264" s="12">
        <f t="shared" si="127"/>
        <v>5.2029908008545478</v>
      </c>
      <c r="AG264" s="12">
        <f>AE264-'Surv-rate CEA'!Y262*'Unit cost and utilities'!$H$12-('Surv-rate CEA'!X261-'Surv-rate CEA'!X262)*'Unit cost and utilities'!$G$14</f>
        <v>8.0537906667396904</v>
      </c>
      <c r="AH264" s="12">
        <f t="shared" si="128"/>
        <v>5.1933391374467925</v>
      </c>
      <c r="AI264" s="12">
        <f>'Surv-rate CEA'!AC262*'Unit cost and utilities'!$H$5+'Surv-rate CEA'!AB262*'Unit cost and utilities'!$H$5+('Surv-rate CEA'!AA261-'Surv-rate CEA'!AA262)*'Unit cost and utilities'!$G$14</f>
        <v>3.3447163195987131E-3</v>
      </c>
      <c r="AJ264" s="12">
        <f t="shared" si="129"/>
        <v>2.1567789485718979E-3</v>
      </c>
      <c r="AK264" s="12">
        <f>AI264-'Surv-rate CEA'!AB262*'Unit cost and utilities'!$H$5-('Surv-rate CEA'!AA261-'Surv-rate CEA'!AA262)*'Unit cost and utilities'!$G$14</f>
        <v>3.0918159503977305E-10</v>
      </c>
      <c r="AL264" s="12">
        <f t="shared" si="130"/>
        <v>1.9937007858043655E-10</v>
      </c>
      <c r="AM264" s="12">
        <f>'Surv-rate CEA'!AF262*'Unit cost and utilities'!$H$9+'Surv-rate CEA'!AE262*'Unit cost and utilities'!$H$9+('Surv-rate CEA'!AD261-'Surv-rate CEA'!AD262)*'Unit cost and utilities'!G271</f>
        <v>4.7187536394119878</v>
      </c>
      <c r="AN264" s="12">
        <f t="shared" si="131"/>
        <v>3.0428017028965373</v>
      </c>
      <c r="AO264" s="12">
        <f>AM264-'Surv-rate CEA'!AE262*'Unit cost and utilities'!$H$9-('Surv-rate CEA'!AD261-'Surv-rate CEA'!AD262)*'Unit cost and utilities'!G271</f>
        <v>4.7187536394119878</v>
      </c>
      <c r="AP264" s="12">
        <f t="shared" si="132"/>
        <v>3.0428017028965373</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1.1448452206226126E-3</v>
      </c>
      <c r="AV264" s="12">
        <f t="shared" si="135"/>
        <v>7.3823243446494852E-4</v>
      </c>
      <c r="AW264" s="12">
        <f>AU264-'Surv-rate CEA'!AK262*'Unit cost and utilities'!$H$8-('Surv-rate CEA'!AJ261-'Surv-rate CEA'!AJ262)*'Unit cost and utilities'!$G$14</f>
        <v>1.1448452206226126E-3</v>
      </c>
      <c r="AX264" s="12">
        <f t="shared" si="136"/>
        <v>7.3823243446494852E-4</v>
      </c>
      <c r="AY264" s="12">
        <f>'Surv-rate CEA'!AO262*'Unit cost and utilities'!$H$5+'Surv-rate CEA'!AN262*'Unit cost and utilities'!$H$5+('Surv-rate CEA'!AM261-'Surv-rate CEA'!AM262)*'Unit cost and utilities'!$G$14</f>
        <v>3.3447163195987131E-3</v>
      </c>
      <c r="AZ264" s="12">
        <f t="shared" si="137"/>
        <v>2.1567789485718979E-3</v>
      </c>
      <c r="BA264" s="12">
        <f>AY264-'Surv-rate CEA'!AN262*'Unit cost and utilities'!$H$5-('Surv-rate CEA'!AM261-'Surv-rate CEA'!AM262)*'Unit cost and utilities'!$G$14</f>
        <v>3.0918159503977305E-10</v>
      </c>
      <c r="BB264" s="12">
        <f t="shared" si="138"/>
        <v>1.9937007858043655E-10</v>
      </c>
    </row>
    <row r="265" spans="1:54">
      <c r="A265" s="12">
        <v>260</v>
      </c>
      <c r="B265" s="12">
        <f t="shared" si="139"/>
        <v>14.901369863013699</v>
      </c>
      <c r="C265" s="12">
        <f>'Surv-rate CEA'!D263*'Unit cost and utilities'!$H$7+'Surv-rate CEA'!E263*'Unit cost and utilities'!$H$7+'Unit cost and utilities'!$G$14*('Surv-rate CEA'!C262-'Surv-rate CEA'!C263)</f>
        <v>77.817425795388161</v>
      </c>
      <c r="D265" s="12">
        <f t="shared" si="113"/>
        <v>50.093874900467505</v>
      </c>
      <c r="E265" s="12">
        <f>C265-'Surv-rate CEA'!E263*'Unit cost and utilities'!$H$7-'Unit cost and utilities'!$G$14*('Surv-rate CEA'!C262-'Surv-rate CEA'!C263)</f>
        <v>77.81742579538502</v>
      </c>
      <c r="F265" s="12">
        <f t="shared" si="114"/>
        <v>50.09387490046548</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7.9944610195710171</v>
      </c>
      <c r="L265" s="12">
        <f t="shared" si="117"/>
        <v>5.1463219981608335</v>
      </c>
      <c r="M265" s="12">
        <f>K265-'Surv-rate CEA'!J263*'Unit cost and utilities'!$H$10-('Surv-rate CEA'!I262-'Surv-rate CEA'!I263)*'Unit cost and utilities'!$G$14</f>
        <v>7.9800535462055358</v>
      </c>
      <c r="N265" s="12">
        <f t="shared" si="118"/>
        <v>5.1370473895365398</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7.9944610195710171</v>
      </c>
      <c r="T265" s="12">
        <f t="shared" si="121"/>
        <v>5.1463219981608335</v>
      </c>
      <c r="U265" s="12">
        <f>S265-'Surv-rate CEA'!P263*'Unit cost and utilities'!$H$11-('Surv-rate CEA'!O262-'Surv-rate CEA'!O263)*'Unit cost and utilities'!$G$14</f>
        <v>7.9800535462055358</v>
      </c>
      <c r="V265" s="12">
        <f t="shared" si="122"/>
        <v>5.1370473895365398</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2.2500140148884296E-2</v>
      </c>
      <c r="AB265" s="12">
        <f t="shared" si="125"/>
        <v>1.4484149203609286E-2</v>
      </c>
      <c r="AC265" s="12">
        <f>AA265-'Surv-rate CEA'!V263*'Unit cost and utilities'!$H$6-('Surv-rate CEA'!U262-'Surv-rate CEA'!U263)*'Unit cost and utilities'!$G$14</f>
        <v>2.2500136908197573E-2</v>
      </c>
      <c r="AD265" s="12">
        <f t="shared" si="126"/>
        <v>1.4484147117462725E-2</v>
      </c>
      <c r="AE265" s="12">
        <f>'Surv-rate CEA'!Z263*'Unit cost and utilities'!$H$12+'Surv-rate CEA'!Y263*'Unit cost and utilities'!$H$12+('Surv-rate CEA'!X262-'Surv-rate CEA'!X263)*'Unit cost and utilities'!$G$14</f>
        <v>7.9944610195710171</v>
      </c>
      <c r="AF265" s="12">
        <f t="shared" si="127"/>
        <v>5.1463219981608335</v>
      </c>
      <c r="AG265" s="12">
        <f>AE265-'Surv-rate CEA'!Y263*'Unit cost and utilities'!$H$12-('Surv-rate CEA'!X262-'Surv-rate CEA'!X263)*'Unit cost and utilities'!$G$14</f>
        <v>7.9800535462055358</v>
      </c>
      <c r="AH265" s="12">
        <f t="shared" si="128"/>
        <v>5.1370473895365398</v>
      </c>
      <c r="AI265" s="12">
        <f>'Surv-rate CEA'!AC263*'Unit cost and utilities'!$H$5+'Surv-rate CEA'!AB263*'Unit cost and utilities'!$H$5+('Surv-rate CEA'!AA262-'Surv-rate CEA'!AA263)*'Unit cost and utilities'!$G$14</f>
        <v>3.1669167389608054E-3</v>
      </c>
      <c r="AJ265" s="12">
        <f t="shared" si="129"/>
        <v>2.0386581709710199E-3</v>
      </c>
      <c r="AK265" s="12">
        <f>AI265-'Surv-rate CEA'!AB263*'Unit cost and utilities'!$H$5-('Surv-rate CEA'!AA262-'Surv-rate CEA'!AA263)*'Unit cost and utilities'!$G$14</f>
        <v>2.8532234246699678E-10</v>
      </c>
      <c r="AL265" s="12">
        <f t="shared" si="130"/>
        <v>1.8367225057574636E-10</v>
      </c>
      <c r="AM265" s="12">
        <f>'Surv-rate CEA'!AF263*'Unit cost and utilities'!$H$9+'Surv-rate CEA'!AE263*'Unit cost and utilities'!$H$9+('Surv-rate CEA'!AD262-'Surv-rate CEA'!AD263)*'Unit cost and utilities'!G272</f>
        <v>4.6655789410509598</v>
      </c>
      <c r="AN265" s="12">
        <f t="shared" si="131"/>
        <v>3.0034009146716549</v>
      </c>
      <c r="AO265" s="12">
        <f>AM265-'Surv-rate CEA'!AE263*'Unit cost and utilities'!$H$9-('Surv-rate CEA'!AD262-'Surv-rate CEA'!AD263)*'Unit cost and utilities'!G272</f>
        <v>4.6655789410509598</v>
      </c>
      <c r="AP265" s="12">
        <f t="shared" si="132"/>
        <v>3.0034009146716549</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1.1050652843152635E-3</v>
      </c>
      <c r="AV265" s="12">
        <f t="shared" si="135"/>
        <v>7.1137025600015523E-4</v>
      </c>
      <c r="AW265" s="12">
        <f>AU265-'Surv-rate CEA'!AK263*'Unit cost and utilities'!$H$8-('Surv-rate CEA'!AJ262-'Surv-rate CEA'!AJ263)*'Unit cost and utilities'!$G$14</f>
        <v>1.1050652843152635E-3</v>
      </c>
      <c r="AX265" s="12">
        <f t="shared" si="136"/>
        <v>7.1137025600015523E-4</v>
      </c>
      <c r="AY265" s="12">
        <f>'Surv-rate CEA'!AO263*'Unit cost and utilities'!$H$5+'Surv-rate CEA'!AN263*'Unit cost and utilities'!$H$5+('Surv-rate CEA'!AM262-'Surv-rate CEA'!AM263)*'Unit cost and utilities'!$G$14</f>
        <v>3.1669167389608054E-3</v>
      </c>
      <c r="AZ265" s="12">
        <f t="shared" si="137"/>
        <v>2.0386581709710199E-3</v>
      </c>
      <c r="BA265" s="12">
        <f>AY265-'Surv-rate CEA'!AN263*'Unit cost and utilities'!$H$5-('Surv-rate CEA'!AM262-'Surv-rate CEA'!AM263)*'Unit cost and utilities'!$G$14</f>
        <v>2.8532234246699678E-10</v>
      </c>
      <c r="BB265" s="12">
        <f t="shared" si="138"/>
        <v>1.8367225057574636E-10</v>
      </c>
    </row>
    <row r="266" spans="1:54">
      <c r="A266" s="12">
        <v>261</v>
      </c>
      <c r="B266" s="12">
        <f t="shared" si="139"/>
        <v>14.95890410958904</v>
      </c>
      <c r="C266" s="12">
        <f>'Surv-rate CEA'!D264*'Unit cost and utilities'!$H$7+'Surv-rate CEA'!E264*'Unit cost and utilities'!$H$7+'Unit cost and utilities'!$G$14*('Surv-rate CEA'!C263-'Surv-rate CEA'!C264)</f>
        <v>77.512106161696565</v>
      </c>
      <c r="D266" s="12">
        <f t="shared" si="113"/>
        <v>49.812544224654793</v>
      </c>
      <c r="E266" s="12">
        <f>C266-'Surv-rate CEA'!E264*'Unit cost and utilities'!$H$7-'Unit cost and utilities'!$G$14*('Surv-rate CEA'!C263-'Surv-rate CEA'!C264)</f>
        <v>77.512106161694021</v>
      </c>
      <c r="F266" s="12">
        <f t="shared" si="114"/>
        <v>49.812544224653152</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7.921070427562892</v>
      </c>
      <c r="L266" s="12">
        <f t="shared" si="117"/>
        <v>5.0904134917515904</v>
      </c>
      <c r="M266" s="12">
        <f>K266-'Surv-rate CEA'!J264*'Unit cost and utilities'!$H$10-('Surv-rate CEA'!I263-'Surv-rate CEA'!I264)*'Unit cost and utilities'!$G$14</f>
        <v>7.9072020199137603</v>
      </c>
      <c r="N266" s="12">
        <f t="shared" si="118"/>
        <v>5.0815010688597804</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7.921070427562892</v>
      </c>
      <c r="T266" s="12">
        <f t="shared" si="121"/>
        <v>5.0904134917515904</v>
      </c>
      <c r="U266" s="12">
        <f>S266-'Surv-rate CEA'!P264*'Unit cost and utilities'!$H$11-('Surv-rate CEA'!O263-'Surv-rate CEA'!O264)*'Unit cost and utilities'!$G$14</f>
        <v>7.9072020199137603</v>
      </c>
      <c r="V266" s="12">
        <f t="shared" si="122"/>
        <v>5.0815010688597804</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2.188634565220186E-2</v>
      </c>
      <c r="AB266" s="12">
        <f t="shared" si="125"/>
        <v>1.4065087567638917E-2</v>
      </c>
      <c r="AC266" s="12">
        <f>AA266-'Surv-rate CEA'!V264*'Unit cost and utilities'!$H$6-('Surv-rate CEA'!U263-'Surv-rate CEA'!U264)*'Unit cost and utilities'!$G$14</f>
        <v>2.1886342873771406E-2</v>
      </c>
      <c r="AD266" s="12">
        <f t="shared" si="126"/>
        <v>1.406508578210248E-2</v>
      </c>
      <c r="AE266" s="12">
        <f>'Surv-rate CEA'!Z264*'Unit cost and utilities'!$H$12+'Surv-rate CEA'!Y264*'Unit cost and utilities'!$H$12+('Surv-rate CEA'!X263-'Surv-rate CEA'!X264)*'Unit cost and utilities'!$G$14</f>
        <v>7.921070427562892</v>
      </c>
      <c r="AF266" s="12">
        <f t="shared" si="127"/>
        <v>5.0904134917515904</v>
      </c>
      <c r="AG266" s="12">
        <f>AE266-'Surv-rate CEA'!Y264*'Unit cost and utilities'!$H$12-('Surv-rate CEA'!X263-'Surv-rate CEA'!X264)*'Unit cost and utilities'!$G$14</f>
        <v>7.9072020199137603</v>
      </c>
      <c r="AH266" s="12">
        <f t="shared" si="128"/>
        <v>5.0815010688597804</v>
      </c>
      <c r="AI266" s="12">
        <f>'Surv-rate CEA'!AC264*'Unit cost and utilities'!$H$5+'Surv-rate CEA'!AB264*'Unit cost and utilities'!$H$5+('Surv-rate CEA'!AA263-'Surv-rate CEA'!AA264)*'Unit cost and utilities'!$G$14</f>
        <v>2.9986114589361321E-3</v>
      </c>
      <c r="AJ266" s="12">
        <f t="shared" si="129"/>
        <v>1.9270340248427507E-3</v>
      </c>
      <c r="AK266" s="12">
        <f>AI266-'Surv-rate CEA'!AB264*'Unit cost and utilities'!$H$5-('Surv-rate CEA'!AA263-'Surv-rate CEA'!AA264)*'Unit cost and utilities'!$G$14</f>
        <v>2.6335278949978294E-10</v>
      </c>
      <c r="AL266" s="12">
        <f t="shared" si="130"/>
        <v>1.6924159493587179E-10</v>
      </c>
      <c r="AM266" s="12">
        <f>'Surv-rate CEA'!AF264*'Unit cost and utilities'!$H$9+'Surv-rate CEA'!AE264*'Unit cost and utilities'!$H$9+('Surv-rate CEA'!AD263-'Surv-rate CEA'!AD264)*'Unit cost and utilities'!G273</f>
        <v>4.6131489544892963</v>
      </c>
      <c r="AN266" s="12">
        <f t="shared" si="131"/>
        <v>2.9646038237053167</v>
      </c>
      <c r="AO266" s="12">
        <f>AM266-'Surv-rate CEA'!AE264*'Unit cost and utilities'!$H$9-('Surv-rate CEA'!AD263-'Surv-rate CEA'!AD264)*'Unit cost and utilities'!G273</f>
        <v>4.6131489544892963</v>
      </c>
      <c r="AP266" s="12">
        <f t="shared" si="132"/>
        <v>2.9646038237053167</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1.0667592959577681E-3</v>
      </c>
      <c r="AV266" s="12">
        <f t="shared" si="135"/>
        <v>6.8554445541845746E-4</v>
      </c>
      <c r="AW266" s="12">
        <f>AU266-'Surv-rate CEA'!AK264*'Unit cost and utilities'!$H$8-('Surv-rate CEA'!AJ263-'Surv-rate CEA'!AJ264)*'Unit cost and utilities'!$G$14</f>
        <v>1.0667592959577681E-3</v>
      </c>
      <c r="AX266" s="12">
        <f t="shared" si="136"/>
        <v>6.8554445541845746E-4</v>
      </c>
      <c r="AY266" s="12">
        <f>'Surv-rate CEA'!AO264*'Unit cost and utilities'!$H$5+'Surv-rate CEA'!AN264*'Unit cost and utilities'!$H$5+('Surv-rate CEA'!AM263-'Surv-rate CEA'!AM264)*'Unit cost and utilities'!$G$14</f>
        <v>2.9986114589361321E-3</v>
      </c>
      <c r="AZ266" s="12">
        <f t="shared" si="137"/>
        <v>1.9270340248427507E-3</v>
      </c>
      <c r="BA266" s="12">
        <f>AY266-'Surv-rate CEA'!AN264*'Unit cost and utilities'!$H$5-('Surv-rate CEA'!AM263-'Surv-rate CEA'!AM264)*'Unit cost and utilities'!$G$14</f>
        <v>2.6335278949978294E-10</v>
      </c>
      <c r="BB266" s="12">
        <f t="shared" si="138"/>
        <v>1.6924159493587179E-10</v>
      </c>
    </row>
    <row r="267" spans="1:54">
      <c r="A267" s="12">
        <v>262</v>
      </c>
      <c r="B267" s="12">
        <f t="shared" si="139"/>
        <v>15.016438356164384</v>
      </c>
      <c r="C267" s="12">
        <f>'Surv-rate CEA'!D265*'Unit cost and utilities'!$H$7+'Surv-rate CEA'!E265*'Unit cost and utilities'!$H$7+'Unit cost and utilities'!$G$14*('Surv-rate CEA'!C264-'Surv-rate CEA'!C265)</f>
        <v>77.208894520123408</v>
      </c>
      <c r="D267" s="12">
        <f t="shared" si="113"/>
        <v>49.533377369852843</v>
      </c>
      <c r="E267" s="12">
        <f>C267-'Surv-rate CEA'!E265*'Unit cost and utilities'!$H$7-'Unit cost and utilities'!$G$14*('Surv-rate CEA'!C264-'Surv-rate CEA'!C265)</f>
        <v>77.208894520121348</v>
      </c>
      <c r="F267" s="12">
        <f t="shared" si="114"/>
        <v>49.533377369851522</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7.8485725169631602</v>
      </c>
      <c r="L267" s="12">
        <f t="shared" si="117"/>
        <v>5.0352528256451796</v>
      </c>
      <c r="M267" s="12">
        <f>K267-'Surv-rate CEA'!J265*'Unit cost and utilities'!$H$10-('Surv-rate CEA'!I264-'Surv-rate CEA'!I265)*'Unit cost and utilities'!$G$14</f>
        <v>7.8352227979678668</v>
      </c>
      <c r="N267" s="12">
        <f t="shared" si="118"/>
        <v>5.026688311506164</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7.8485725169631602</v>
      </c>
      <c r="T267" s="12">
        <f t="shared" si="121"/>
        <v>5.0352528256451796</v>
      </c>
      <c r="U267" s="12">
        <f>S267-'Surv-rate CEA'!P265*'Unit cost and utilities'!$H$11-('Surv-rate CEA'!O264-'Surv-rate CEA'!O265)*'Unit cost and utilities'!$G$14</f>
        <v>7.8352227979678668</v>
      </c>
      <c r="V267" s="12">
        <f t="shared" si="122"/>
        <v>5.026688311506164</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2.1290710611519381E-2</v>
      </c>
      <c r="AB267" s="12">
        <f t="shared" si="125"/>
        <v>1.3659058451068136E-2</v>
      </c>
      <c r="AC267" s="12">
        <f>AA267-'Surv-rate CEA'!V265*'Unit cost and utilities'!$H$6-('Surv-rate CEA'!U264-'Surv-rate CEA'!U265)*'Unit cost and utilities'!$G$14</f>
        <v>2.1290708230140159E-2</v>
      </c>
      <c r="AD267" s="12">
        <f t="shared" si="126"/>
        <v>1.3659056923293954E-2</v>
      </c>
      <c r="AE267" s="12">
        <f>'Surv-rate CEA'!Z265*'Unit cost and utilities'!$H$12+'Surv-rate CEA'!Y265*'Unit cost and utilities'!$H$12+('Surv-rate CEA'!X264-'Surv-rate CEA'!X265)*'Unit cost and utilities'!$G$14</f>
        <v>7.8485725169631602</v>
      </c>
      <c r="AF267" s="12">
        <f t="shared" si="127"/>
        <v>5.0352528256451796</v>
      </c>
      <c r="AG267" s="12">
        <f>AE267-'Surv-rate CEA'!Y265*'Unit cost and utilities'!$H$12-('Surv-rate CEA'!X264-'Surv-rate CEA'!X265)*'Unit cost and utilities'!$G$14</f>
        <v>7.8352227979678668</v>
      </c>
      <c r="AH267" s="12">
        <f t="shared" si="128"/>
        <v>5.026688311506164</v>
      </c>
      <c r="AI267" s="12">
        <f>'Surv-rate CEA'!AC265*'Unit cost and utilities'!$H$5+'Surv-rate CEA'!AB265*'Unit cost and utilities'!$H$5+('Surv-rate CEA'!AA264-'Surv-rate CEA'!AA265)*'Unit cost and utilities'!$G$14</f>
        <v>2.8392911788935279E-3</v>
      </c>
      <c r="AJ267" s="12">
        <f t="shared" si="129"/>
        <v>1.821547663661623E-3</v>
      </c>
      <c r="AK267" s="12">
        <f>AI267-'Surv-rate CEA'!AB265*'Unit cost and utilities'!$H$5-('Surv-rate CEA'!AA264-'Surv-rate CEA'!AA265)*'Unit cost and utilities'!$G$14</f>
        <v>2.4311942400673942E-10</v>
      </c>
      <c r="AL267" s="12">
        <f t="shared" si="130"/>
        <v>1.5597330139377102E-10</v>
      </c>
      <c r="AM267" s="12">
        <f>'Surv-rate CEA'!AF265*'Unit cost and utilities'!$H$9+'Surv-rate CEA'!AE265*'Unit cost and utilities'!$H$9+('Surv-rate CEA'!AD264-'Surv-rate CEA'!AD265)*'Unit cost and utilities'!G274</f>
        <v>4.5614511322174955</v>
      </c>
      <c r="AN267" s="12">
        <f t="shared" si="131"/>
        <v>2.9263996290917311</v>
      </c>
      <c r="AO267" s="12">
        <f>AM267-'Surv-rate CEA'!AE265*'Unit cost and utilities'!$H$9-('Surv-rate CEA'!AD264-'Surv-rate CEA'!AD265)*'Unit cost and utilities'!G274</f>
        <v>4.5614511322174955</v>
      </c>
      <c r="AP267" s="12">
        <f t="shared" si="132"/>
        <v>2.9263996290917311</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1.0298692150177743E-3</v>
      </c>
      <c r="AV267" s="12">
        <f t="shared" si="135"/>
        <v>6.6071274282749563E-4</v>
      </c>
      <c r="AW267" s="12">
        <f>AU267-'Surv-rate CEA'!AK265*'Unit cost and utilities'!$H$8-('Surv-rate CEA'!AJ264-'Surv-rate CEA'!AJ265)*'Unit cost and utilities'!$G$14</f>
        <v>1.0298692150177743E-3</v>
      </c>
      <c r="AX267" s="12">
        <f t="shared" si="136"/>
        <v>6.6071274282749563E-4</v>
      </c>
      <c r="AY267" s="12">
        <f>'Surv-rate CEA'!AO265*'Unit cost and utilities'!$H$5+'Surv-rate CEA'!AN265*'Unit cost and utilities'!$H$5+('Surv-rate CEA'!AM264-'Surv-rate CEA'!AM265)*'Unit cost and utilities'!$G$14</f>
        <v>2.8392911788935279E-3</v>
      </c>
      <c r="AZ267" s="12">
        <f t="shared" si="137"/>
        <v>1.821547663661623E-3</v>
      </c>
      <c r="BA267" s="12">
        <f>AY267-'Surv-rate CEA'!AN265*'Unit cost and utilities'!$H$5-('Surv-rate CEA'!AM264-'Surv-rate CEA'!AM265)*'Unit cost and utilities'!$G$14</f>
        <v>2.4311942400673942E-10</v>
      </c>
      <c r="BB267" s="12">
        <f t="shared" si="138"/>
        <v>1.5597330139377102E-10</v>
      </c>
    </row>
    <row r="268" spans="1:54">
      <c r="A268" s="12">
        <v>263</v>
      </c>
      <c r="B268" s="12">
        <f t="shared" si="139"/>
        <v>15.073972602739726</v>
      </c>
      <c r="C268" s="12">
        <f>'Surv-rate CEA'!D266*'Unit cost and utilities'!$H$7+'Surv-rate CEA'!E266*'Unit cost and utilities'!$H$7+'Unit cost and utilities'!$G$14*('Surv-rate CEA'!C265-'Surv-rate CEA'!C266)</f>
        <v>76.907769354686621</v>
      </c>
      <c r="D268" s="12">
        <f t="shared" si="113"/>
        <v>49.256351716726783</v>
      </c>
      <c r="E268" s="12">
        <f>C268-'Surv-rate CEA'!E266*'Unit cost and utilities'!$H$7-'Unit cost and utilities'!$G$14*('Surv-rate CEA'!C265-'Surv-rate CEA'!C266)</f>
        <v>76.907769354684959</v>
      </c>
      <c r="F268" s="12">
        <f t="shared" si="114"/>
        <v>49.256351716725717</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7.7769534599453563</v>
      </c>
      <c r="L268" s="12">
        <f t="shared" si="117"/>
        <v>4.9808277905064537</v>
      </c>
      <c r="M268" s="12">
        <f>K268-'Surv-rate CEA'!J266*'Unit cost and utilities'!$H$10-('Surv-rate CEA'!I265-'Surv-rate CEA'!I266)*'Unit cost and utilities'!$G$14</f>
        <v>7.7641028310000344</v>
      </c>
      <c r="N268" s="12">
        <f t="shared" si="118"/>
        <v>4.9725974763987502</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7.7769534599453563</v>
      </c>
      <c r="T268" s="12">
        <f t="shared" si="121"/>
        <v>4.9808277905064537</v>
      </c>
      <c r="U268" s="12">
        <f>S268-'Surv-rate CEA'!P266*'Unit cost and utilities'!$H$11-('Surv-rate CEA'!O265-'Surv-rate CEA'!O266)*'Unit cost and utilities'!$G$14</f>
        <v>7.7641028310000344</v>
      </c>
      <c r="V268" s="12">
        <f t="shared" si="122"/>
        <v>4.9725974763987502</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2.0712655378795942E-2</v>
      </c>
      <c r="AB268" s="12">
        <f t="shared" si="125"/>
        <v>1.3265627736778907E-2</v>
      </c>
      <c r="AC268" s="12">
        <f>AA268-'Surv-rate CEA'!V266*'Unit cost and utilities'!$H$6-('Surv-rate CEA'!U265-'Surv-rate CEA'!U266)*'Unit cost and utilities'!$G$14</f>
        <v>2.0712653338353166E-2</v>
      </c>
      <c r="AD268" s="12">
        <f t="shared" si="126"/>
        <v>1.3265626429956882E-2</v>
      </c>
      <c r="AE268" s="12">
        <f>'Surv-rate CEA'!Z266*'Unit cost and utilities'!$H$12+'Surv-rate CEA'!Y266*'Unit cost and utilities'!$H$12+('Surv-rate CEA'!X265-'Surv-rate CEA'!X266)*'Unit cost and utilities'!$G$14</f>
        <v>7.7769534599453563</v>
      </c>
      <c r="AF268" s="12">
        <f t="shared" si="127"/>
        <v>4.9808277905064537</v>
      </c>
      <c r="AG268" s="12">
        <f>AE268-'Surv-rate CEA'!Y266*'Unit cost and utilities'!$H$12-('Surv-rate CEA'!X265-'Surv-rate CEA'!X266)*'Unit cost and utilities'!$G$14</f>
        <v>7.7641028310000344</v>
      </c>
      <c r="AH268" s="12">
        <f t="shared" si="128"/>
        <v>4.9725974763987502</v>
      </c>
      <c r="AI268" s="12">
        <f>'Surv-rate CEA'!AC266*'Unit cost and utilities'!$H$5+'Surv-rate CEA'!AB266*'Unit cost and utilities'!$H$5+('Surv-rate CEA'!AA265-'Surv-rate CEA'!AA266)*'Unit cost and utilities'!$G$14</f>
        <v>2.6884740441598322E-3</v>
      </c>
      <c r="AJ268" s="12">
        <f t="shared" si="129"/>
        <v>1.7218601477011612E-3</v>
      </c>
      <c r="AK268" s="12">
        <f>AI268-'Surv-rate CEA'!AB266*'Unit cost and utilities'!$H$5-('Surv-rate CEA'!AA265-'Surv-rate CEA'!AA266)*'Unit cost and utilities'!$G$14</f>
        <v>2.244815153532552E-10</v>
      </c>
      <c r="AL268" s="12">
        <f t="shared" si="130"/>
        <v>1.4377143644811666E-10</v>
      </c>
      <c r="AM268" s="12">
        <f>'Surv-rate CEA'!AF266*'Unit cost and utilities'!$H$9+'Surv-rate CEA'!AE266*'Unit cost and utilities'!$H$9+('Surv-rate CEA'!AD265-'Surv-rate CEA'!AD266)*'Unit cost and utilities'!G275</f>
        <v>4.5104731747939875</v>
      </c>
      <c r="AN268" s="12">
        <f t="shared" si="131"/>
        <v>2.8887777525038221</v>
      </c>
      <c r="AO268" s="12">
        <f>AM268-'Surv-rate CEA'!AE266*'Unit cost and utilities'!$H$9-('Surv-rate CEA'!AD265-'Surv-rate CEA'!AD266)*'Unit cost and utilities'!G275</f>
        <v>4.5104731747939875</v>
      </c>
      <c r="AP268" s="12">
        <f t="shared" si="132"/>
        <v>2.8887777525038221</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9.9433942235333255E-4</v>
      </c>
      <c r="AV268" s="12">
        <f t="shared" si="135"/>
        <v>6.3683464914144055E-4</v>
      </c>
      <c r="AW268" s="12">
        <f>AU268-'Surv-rate CEA'!AK266*'Unit cost and utilities'!$H$8-('Surv-rate CEA'!AJ265-'Surv-rate CEA'!AJ266)*'Unit cost and utilities'!$G$14</f>
        <v>9.9433942235333255E-4</v>
      </c>
      <c r="AX268" s="12">
        <f t="shared" si="136"/>
        <v>6.3683464914144055E-4</v>
      </c>
      <c r="AY268" s="12">
        <f>'Surv-rate CEA'!AO266*'Unit cost and utilities'!$H$5+'Surv-rate CEA'!AN266*'Unit cost and utilities'!$H$5+('Surv-rate CEA'!AM265-'Surv-rate CEA'!AM266)*'Unit cost and utilities'!$G$14</f>
        <v>2.6884740441598322E-3</v>
      </c>
      <c r="AZ268" s="12">
        <f t="shared" si="137"/>
        <v>1.7218601477011612E-3</v>
      </c>
      <c r="BA268" s="12">
        <f>AY268-'Surv-rate CEA'!AN266*'Unit cost and utilities'!$H$5-('Surv-rate CEA'!AM265-'Surv-rate CEA'!AM266)*'Unit cost and utilities'!$G$14</f>
        <v>2.244815153532552E-10</v>
      </c>
      <c r="BB268" s="12">
        <f t="shared" si="138"/>
        <v>1.4377143644811666E-10</v>
      </c>
    </row>
    <row r="269" spans="1:54">
      <c r="A269" s="12">
        <v>264</v>
      </c>
      <c r="B269" s="12">
        <f t="shared" si="139"/>
        <v>15.131506849315068</v>
      </c>
      <c r="C269" s="12">
        <f>'Surv-rate CEA'!D267*'Unit cost and utilities'!$H$7+'Surv-rate CEA'!E267*'Unit cost and utilities'!$H$7+'Unit cost and utilities'!$G$14*('Surv-rate CEA'!C266-'Surv-rate CEA'!C267)</f>
        <v>76.608709443457386</v>
      </c>
      <c r="D269" s="12">
        <f t="shared" si="113"/>
        <v>48.981444955308014</v>
      </c>
      <c r="E269" s="12">
        <f>C269-'Surv-rate CEA'!E267*'Unit cost and utilities'!$H$7-'Unit cost and utilities'!$G$14*('Surv-rate CEA'!C266-'Surv-rate CEA'!C267)</f>
        <v>76.608709443456036</v>
      </c>
      <c r="F269" s="12">
        <f t="shared" si="114"/>
        <v>48.981444955307147</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7.7061996941654147</v>
      </c>
      <c r="L269" s="12">
        <f t="shared" si="117"/>
        <v>4.9271264178254732</v>
      </c>
      <c r="M269" s="12">
        <f>K269-'Surv-rate CEA'!J267*'Unit cost and utilities'!$H$10-('Surv-rate CEA'!I266-'Surv-rate CEA'!I267)*'Unit cost and utilities'!$G$14</f>
        <v>7.6938293050588191</v>
      </c>
      <c r="N269" s="12">
        <f t="shared" si="118"/>
        <v>4.9192171404404039</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7.7061996941654147</v>
      </c>
      <c r="T269" s="12">
        <f t="shared" si="121"/>
        <v>4.9271264178254732</v>
      </c>
      <c r="U269" s="12">
        <f>S269-'Surv-rate CEA'!P267*'Unit cost and utilities'!$H$11-('Surv-rate CEA'!O266-'Surv-rate CEA'!O267)*'Unit cost and utilities'!$G$14</f>
        <v>7.6938293050588191</v>
      </c>
      <c r="V269" s="12">
        <f t="shared" si="122"/>
        <v>4.9192171404404039</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2.0151620175472677E-2</v>
      </c>
      <c r="AB269" s="12">
        <f t="shared" si="125"/>
        <v>1.2884376744575049E-2</v>
      </c>
      <c r="AC269" s="12">
        <f>AA269-'Surv-rate CEA'!V267*'Unit cost and utilities'!$H$6-('Surv-rate CEA'!U266-'Surv-rate CEA'!U267)*'Unit cost and utilities'!$G$14</f>
        <v>2.0151618427690164E-2</v>
      </c>
      <c r="AD269" s="12">
        <f t="shared" si="126"/>
        <v>1.2884375627092277E-2</v>
      </c>
      <c r="AE269" s="12">
        <f>'Surv-rate CEA'!Z267*'Unit cost and utilities'!$H$12+'Surv-rate CEA'!Y267*'Unit cost and utilities'!$H$12+('Surv-rate CEA'!X266-'Surv-rate CEA'!X267)*'Unit cost and utilities'!$G$14</f>
        <v>7.7061996941654147</v>
      </c>
      <c r="AF269" s="12">
        <f t="shared" si="127"/>
        <v>4.9271264178254732</v>
      </c>
      <c r="AG269" s="12">
        <f>AE269-'Surv-rate CEA'!Y267*'Unit cost and utilities'!$H$12-('Surv-rate CEA'!X266-'Surv-rate CEA'!X267)*'Unit cost and utilities'!$G$14</f>
        <v>7.6938293050588191</v>
      </c>
      <c r="AH269" s="12">
        <f t="shared" si="128"/>
        <v>4.9192171404404039</v>
      </c>
      <c r="AI269" s="12">
        <f>'Surv-rate CEA'!AC267*'Unit cost and utilities'!$H$5+'Surv-rate CEA'!AB267*'Unit cost and utilities'!$H$5+('Surv-rate CEA'!AA266-'Surv-rate CEA'!AA267)*'Unit cost and utilities'!$G$14</f>
        <v>2.5457041601405425E-3</v>
      </c>
      <c r="AJ269" s="12">
        <f t="shared" si="129"/>
        <v>1.6276513349236649E-3</v>
      </c>
      <c r="AK269" s="12">
        <f>AI269-'Surv-rate CEA'!AB267*'Unit cost and utilities'!$H$5-('Surv-rate CEA'!AA266-'Surv-rate CEA'!AA267)*'Unit cost and utilities'!$G$14</f>
        <v>2.0731002797671344E-10</v>
      </c>
      <c r="AL269" s="12">
        <f t="shared" si="130"/>
        <v>1.3254817628169776E-10</v>
      </c>
      <c r="AM269" s="12">
        <f>'Surv-rate CEA'!AF267*'Unit cost and utilities'!$H$9+'Surv-rate CEA'!AE267*'Unit cost and utilities'!$H$9+('Surv-rate CEA'!AD266-'Surv-rate CEA'!AD267)*'Unit cost and utilities'!G276</f>
        <v>4.460203025202027</v>
      </c>
      <c r="AN269" s="12">
        <f t="shared" si="131"/>
        <v>2.8517278329779918</v>
      </c>
      <c r="AO269" s="12">
        <f>AM269-'Surv-rate CEA'!AE267*'Unit cost and utilities'!$H$9-('Surv-rate CEA'!AD266-'Surv-rate CEA'!AD267)*'Unit cost and utilities'!G276</f>
        <v>4.460203025202027</v>
      </c>
      <c r="AP269" s="12">
        <f t="shared" si="132"/>
        <v>2.8517278329779918</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9.6011661349331367E-4</v>
      </c>
      <c r="AV269" s="12">
        <f t="shared" si="135"/>
        <v>6.1387144354923997E-4</v>
      </c>
      <c r="AW269" s="12">
        <f>AU269-'Surv-rate CEA'!AK267*'Unit cost and utilities'!$H$8-('Surv-rate CEA'!AJ266-'Surv-rate CEA'!AJ267)*'Unit cost and utilities'!$G$14</f>
        <v>9.6011661349331367E-4</v>
      </c>
      <c r="AX269" s="12">
        <f t="shared" si="136"/>
        <v>6.1387144354923997E-4</v>
      </c>
      <c r="AY269" s="12">
        <f>'Surv-rate CEA'!AO267*'Unit cost and utilities'!$H$5+'Surv-rate CEA'!AN267*'Unit cost and utilities'!$H$5+('Surv-rate CEA'!AM266-'Surv-rate CEA'!AM267)*'Unit cost and utilities'!$G$14</f>
        <v>2.5457041601405425E-3</v>
      </c>
      <c r="AZ269" s="12">
        <f t="shared" si="137"/>
        <v>1.6276513349236649E-3</v>
      </c>
      <c r="BA269" s="12">
        <f>AY269-'Surv-rate CEA'!AN267*'Unit cost and utilities'!$H$5-('Surv-rate CEA'!AM266-'Surv-rate CEA'!AM267)*'Unit cost and utilities'!$G$14</f>
        <v>2.0731002797671344E-10</v>
      </c>
      <c r="BB269" s="12">
        <f t="shared" si="138"/>
        <v>1.3254817628169776E-10</v>
      </c>
    </row>
    <row r="270" spans="1:54">
      <c r="A270" s="12">
        <v>265</v>
      </c>
      <c r="B270" s="12">
        <f t="shared" si="139"/>
        <v>15.189041095890412</v>
      </c>
      <c r="C270" s="12">
        <f>'Surv-rate CEA'!D268*'Unit cost and utilities'!$H$7+'Surv-rate CEA'!E268*'Unit cost and utilities'!$H$7+'Unit cost and utilities'!$G$14*('Surv-rate CEA'!C267-'Surv-rate CEA'!C268)</f>
        <v>76.311693853500898</v>
      </c>
      <c r="D270" s="12">
        <f t="shared" si="113"/>
        <v>48.708635079694531</v>
      </c>
      <c r="E270" s="12">
        <f>C270-'Surv-rate CEA'!E268*'Unit cost and utilities'!$H$7-'Unit cost and utilities'!$G$14*('Surv-rate CEA'!C267-'Surv-rate CEA'!C268)</f>
        <v>76.311693853499804</v>
      </c>
      <c r="F270" s="12">
        <f t="shared" si="114"/>
        <v>48.708635079693835</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7.6362979165997995</v>
      </c>
      <c r="L270" s="12">
        <f t="shared" si="117"/>
        <v>4.8741369742565004</v>
      </c>
      <c r="M270" s="12">
        <f>K270-'Surv-rate CEA'!J268*'Unit cost and utilities'!$H$10-('Surv-rate CEA'!I267-'Surv-rate CEA'!I268)*'Unit cost and utilities'!$G$14</f>
        <v>7.6243896366217658</v>
      </c>
      <c r="N270" s="12">
        <f t="shared" si="118"/>
        <v>4.866536093780824</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7.6362979165997995</v>
      </c>
      <c r="T270" s="12">
        <f t="shared" si="121"/>
        <v>4.8741369742565004</v>
      </c>
      <c r="U270" s="12">
        <f>S270-'Surv-rate CEA'!P268*'Unit cost and utilities'!$H$11-('Surv-rate CEA'!O267-'Surv-rate CEA'!O268)*'Unit cost and utilities'!$G$14</f>
        <v>7.6243896366217658</v>
      </c>
      <c r="V270" s="12">
        <f t="shared" si="122"/>
        <v>4.866536093780824</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1.960706436406446E-2</v>
      </c>
      <c r="AB270" s="12">
        <f t="shared" si="125"/>
        <v>1.2514901647009967E-2</v>
      </c>
      <c r="AC270" s="12">
        <f>AA270-'Surv-rate CEA'!V268*'Unit cost and utilities'!$H$6-('Surv-rate CEA'!U267-'Surv-rate CEA'!U268)*'Unit cost and utilities'!$G$14</f>
        <v>1.9607062867423086E-2</v>
      </c>
      <c r="AD270" s="12">
        <f t="shared" si="126"/>
        <v>1.2514900691725726E-2</v>
      </c>
      <c r="AE270" s="12">
        <f>'Surv-rate CEA'!Z268*'Unit cost and utilities'!$H$12+'Surv-rate CEA'!Y268*'Unit cost and utilities'!$H$12+('Surv-rate CEA'!X267-'Surv-rate CEA'!X268)*'Unit cost and utilities'!$G$14</f>
        <v>7.6362979165997995</v>
      </c>
      <c r="AF270" s="12">
        <f t="shared" si="127"/>
        <v>4.8741369742565004</v>
      </c>
      <c r="AG270" s="12">
        <f>AE270-'Surv-rate CEA'!Y268*'Unit cost and utilities'!$H$12-('Surv-rate CEA'!X267-'Surv-rate CEA'!X268)*'Unit cost and utilities'!$G$14</f>
        <v>7.6243896366217658</v>
      </c>
      <c r="AH270" s="12">
        <f t="shared" si="128"/>
        <v>4.866536093780824</v>
      </c>
      <c r="AI270" s="12">
        <f>'Surv-rate CEA'!AC268*'Unit cost and utilities'!$H$5+'Surv-rate CEA'!AB268*'Unit cost and utilities'!$H$5+('Surv-rate CEA'!AA267-'Surv-rate CEA'!AA268)*'Unit cost and utilities'!$G$14</f>
        <v>2.4105501872538552E-3</v>
      </c>
      <c r="AJ270" s="12">
        <f t="shared" si="129"/>
        <v>1.5386188339318431E-3</v>
      </c>
      <c r="AK270" s="12">
        <f>AI270-'Surv-rate CEA'!AB268*'Unit cost and utilities'!$H$5-('Surv-rate CEA'!AA267-'Surv-rate CEA'!AA268)*'Unit cost and utilities'!$G$14</f>
        <v>1.914866227278704E-10</v>
      </c>
      <c r="AL270" s="12">
        <f t="shared" si="130"/>
        <v>1.2222310314590257E-10</v>
      </c>
      <c r="AM270" s="12">
        <f>'Surv-rate CEA'!AF268*'Unit cost and utilities'!$H$9+'Surv-rate CEA'!AE268*'Unit cost and utilities'!$H$9+('Surv-rate CEA'!AD267-'Surv-rate CEA'!AD268)*'Unit cost and utilities'!G277</f>
        <v>4.4106288633521391</v>
      </c>
      <c r="AN270" s="12">
        <f t="shared" si="131"/>
        <v>2.8152397218363059</v>
      </c>
      <c r="AO270" s="12">
        <f>AM270-'Surv-rate CEA'!AE268*'Unit cost and utilities'!$H$9-('Surv-rate CEA'!AD267-'Surv-rate CEA'!AD268)*'Unit cost and utilities'!G277</f>
        <v>4.4106288633521391</v>
      </c>
      <c r="AP270" s="12">
        <f t="shared" si="132"/>
        <v>2.8152397218363059</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9.2714969687377022E-4</v>
      </c>
      <c r="AV270" s="12">
        <f t="shared" si="135"/>
        <v>5.9178605491276343E-4</v>
      </c>
      <c r="AW270" s="12">
        <f>AU270-'Surv-rate CEA'!AK268*'Unit cost and utilities'!$H$8-('Surv-rate CEA'!AJ267-'Surv-rate CEA'!AJ268)*'Unit cost and utilities'!$G$14</f>
        <v>9.2714969687377022E-4</v>
      </c>
      <c r="AX270" s="12">
        <f t="shared" si="136"/>
        <v>5.9178605491276343E-4</v>
      </c>
      <c r="AY270" s="12">
        <f>'Surv-rate CEA'!AO268*'Unit cost and utilities'!$H$5+'Surv-rate CEA'!AN268*'Unit cost and utilities'!$H$5+('Surv-rate CEA'!AM267-'Surv-rate CEA'!AM268)*'Unit cost and utilities'!$G$14</f>
        <v>2.4105501872538552E-3</v>
      </c>
      <c r="AZ270" s="12">
        <f t="shared" si="137"/>
        <v>1.5386188339318431E-3</v>
      </c>
      <c r="BA270" s="12">
        <f>AY270-'Surv-rate CEA'!AN268*'Unit cost and utilities'!$H$5-('Surv-rate CEA'!AM267-'Surv-rate CEA'!AM268)*'Unit cost and utilities'!$G$14</f>
        <v>1.914866227278704E-10</v>
      </c>
      <c r="BB270" s="12">
        <f t="shared" si="138"/>
        <v>1.2222310314590257E-10</v>
      </c>
    </row>
    <row r="271" spans="1:54">
      <c r="A271" s="12">
        <v>266</v>
      </c>
      <c r="B271" s="12">
        <f t="shared" si="139"/>
        <v>15.246575342465754</v>
      </c>
      <c r="C271" s="12">
        <f>'Surv-rate CEA'!D269*'Unit cost and utilities'!$H$7+'Surv-rate CEA'!E269*'Unit cost and utilities'!$H$7+'Unit cost and utilities'!$G$14*('Surv-rate CEA'!C268-'Surv-rate CEA'!C269)</f>
        <v>76.016701935922669</v>
      </c>
      <c r="D271" s="12">
        <f t="shared" si="113"/>
        <v>48.437900382861194</v>
      </c>
      <c r="E271" s="12">
        <f>C271-'Surv-rate CEA'!E269*'Unit cost and utilities'!$H$7-'Unit cost and utilities'!$G$14*('Surv-rate CEA'!C268-'Surv-rate CEA'!C269)</f>
        <v>76.016701935921787</v>
      </c>
      <c r="F271" s="12">
        <f t="shared" si="114"/>
        <v>48.437900382860633</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7.5672350775519206</v>
      </c>
      <c r="L271" s="12">
        <f t="shared" si="117"/>
        <v>4.8218479561126451</v>
      </c>
      <c r="M271" s="12">
        <f>K271-'Surv-rate CEA'!J269*'Unit cost and utilities'!$H$10-('Surv-rate CEA'!I268-'Surv-rate CEA'!I269)*'Unit cost and utilities'!$G$14</f>
        <v>7.5557714677296985</v>
      </c>
      <c r="N271" s="12">
        <f t="shared" si="118"/>
        <v>4.8145433352009821</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7.5672350775519206</v>
      </c>
      <c r="T271" s="12">
        <f t="shared" si="121"/>
        <v>4.8218479561126451</v>
      </c>
      <c r="U271" s="12">
        <f>S271-'Surv-rate CEA'!P269*'Unit cost and utilities'!$H$11-('Surv-rate CEA'!O268-'Surv-rate CEA'!O269)*'Unit cost and utilities'!$G$14</f>
        <v>7.5557714677296985</v>
      </c>
      <c r="V271" s="12">
        <f t="shared" si="122"/>
        <v>4.8145433352009821</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1.9078465748210028E-2</v>
      </c>
      <c r="AB271" s="12">
        <f t="shared" si="125"/>
        <v>1.2156812908676344E-2</v>
      </c>
      <c r="AC271" s="12">
        <f>AA271-'Surv-rate CEA'!V269*'Unit cost and utilities'!$H$6-('Surv-rate CEA'!U268-'Surv-rate CEA'!U269)*'Unit cost and utilities'!$G$14</f>
        <v>1.9078464467013456E-2</v>
      </c>
      <c r="AD271" s="12">
        <f t="shared" si="126"/>
        <v>1.2156812092296913E-2</v>
      </c>
      <c r="AE271" s="12">
        <f>'Surv-rate CEA'!Z269*'Unit cost and utilities'!$H$12+'Surv-rate CEA'!Y269*'Unit cost and utilities'!$H$12+('Surv-rate CEA'!X268-'Surv-rate CEA'!X269)*'Unit cost and utilities'!$G$14</f>
        <v>7.5672350775519206</v>
      </c>
      <c r="AF271" s="12">
        <f t="shared" si="127"/>
        <v>4.8218479561126451</v>
      </c>
      <c r="AG271" s="12">
        <f>AE271-'Surv-rate CEA'!Y269*'Unit cost and utilities'!$H$12-('Surv-rate CEA'!X268-'Surv-rate CEA'!X269)*'Unit cost and utilities'!$G$14</f>
        <v>7.5557714677296985</v>
      </c>
      <c r="AH271" s="12">
        <f t="shared" si="128"/>
        <v>4.8145433352009821</v>
      </c>
      <c r="AI271" s="12">
        <f>'Surv-rate CEA'!AC269*'Unit cost and utilities'!$H$5+'Surv-rate CEA'!AB269*'Unit cost and utilities'!$H$5+('Surv-rate CEA'!AA268-'Surv-rate CEA'!AA269)*'Unit cost and utilities'!$G$14</f>
        <v>2.282604012265941E-3</v>
      </c>
      <c r="AJ271" s="12">
        <f t="shared" si="129"/>
        <v>1.4544770154966199E-3</v>
      </c>
      <c r="AK271" s="12">
        <f>AI271-'Surv-rate CEA'!AB269*'Unit cost and utilities'!$H$5-('Surv-rate CEA'!AA268-'Surv-rate CEA'!AA269)*'Unit cost and utilities'!$G$14</f>
        <v>1.7690274939363704E-10</v>
      </c>
      <c r="AL271" s="12">
        <f t="shared" si="130"/>
        <v>1.1272256667759949E-10</v>
      </c>
      <c r="AM271" s="12">
        <f>'Surv-rate CEA'!AF269*'Unit cost and utilities'!$H$9+'Surv-rate CEA'!AE269*'Unit cost and utilities'!$H$9+('Surv-rate CEA'!AD268-'Surv-rate CEA'!AD269)*'Unit cost and utilities'!G278</f>
        <v>4.3617391007256101</v>
      </c>
      <c r="AN271" s="12">
        <f t="shared" si="131"/>
        <v>2.7793034777418786</v>
      </c>
      <c r="AO271" s="12">
        <f>AM271-'Surv-rate CEA'!AE269*'Unit cost and utilities'!$H$9-('Surv-rate CEA'!AD268-'Surv-rate CEA'!AD269)*'Unit cost and utilities'!G278</f>
        <v>4.3617391007256101</v>
      </c>
      <c r="AP271" s="12">
        <f t="shared" si="132"/>
        <v>2.7793034777418786</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8.9538969678836389E-4</v>
      </c>
      <c r="AV271" s="12">
        <f t="shared" si="135"/>
        <v>5.7054299689868074E-4</v>
      </c>
      <c r="AW271" s="12">
        <f>AU271-'Surv-rate CEA'!AK269*'Unit cost and utilities'!$H$8-('Surv-rate CEA'!AJ268-'Surv-rate CEA'!AJ269)*'Unit cost and utilities'!$G$14</f>
        <v>8.9538969678836389E-4</v>
      </c>
      <c r="AX271" s="12">
        <f t="shared" si="136"/>
        <v>5.7054299689868074E-4</v>
      </c>
      <c r="AY271" s="12">
        <f>'Surv-rate CEA'!AO269*'Unit cost and utilities'!$H$5+'Surv-rate CEA'!AN269*'Unit cost and utilities'!$H$5+('Surv-rate CEA'!AM268-'Surv-rate CEA'!AM269)*'Unit cost and utilities'!$G$14</f>
        <v>2.282604012265941E-3</v>
      </c>
      <c r="AZ271" s="12">
        <f t="shared" si="137"/>
        <v>1.4544770154966199E-3</v>
      </c>
      <c r="BA271" s="12">
        <f>AY271-'Surv-rate CEA'!AN269*'Unit cost and utilities'!$H$5-('Surv-rate CEA'!AM268-'Surv-rate CEA'!AM269)*'Unit cost and utilities'!$G$14</f>
        <v>1.7690274939363704E-10</v>
      </c>
      <c r="BB271" s="12">
        <f t="shared" si="138"/>
        <v>1.1272256667759949E-10</v>
      </c>
    </row>
    <row r="272" spans="1:54">
      <c r="A272" s="12">
        <v>267</v>
      </c>
      <c r="B272" s="12">
        <f t="shared" si="139"/>
        <v>15.304109589041095</v>
      </c>
      <c r="C272" s="12">
        <f>'Surv-rate CEA'!D270*'Unit cost and utilities'!$H$7+'Surv-rate CEA'!E270*'Unit cost and utilities'!$H$7+'Unit cost and utilities'!$G$14*('Surv-rate CEA'!C269-'Surv-rate CEA'!C270)</f>
        <v>75.723713321017115</v>
      </c>
      <c r="D272" s="12">
        <f t="shared" si="113"/>
        <v>48.169219451576559</v>
      </c>
      <c r="E272" s="12">
        <f>C272-'Surv-rate CEA'!E270*'Unit cost and utilities'!$H$7-'Unit cost and utilities'!$G$14*('Surv-rate CEA'!C269-'Surv-rate CEA'!C270)</f>
        <v>75.723713321016405</v>
      </c>
      <c r="F272" s="12">
        <f t="shared" si="114"/>
        <v>48.169219451576112</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7.4989983748209168</v>
      </c>
      <c r="L272" s="12">
        <f t="shared" si="117"/>
        <v>4.770248084010797</v>
      </c>
      <c r="M272" s="12">
        <f>K272-'Surv-rate CEA'!J270*'Unit cost and utilities'!$H$10-('Surv-rate CEA'!I269-'Surv-rate CEA'!I270)*'Unit cost and utilities'!$G$14</f>
        <v>7.4879626612390426</v>
      </c>
      <c r="N272" s="12">
        <f t="shared" si="118"/>
        <v>4.7632280676114886</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7.4989983748209168</v>
      </c>
      <c r="T272" s="12">
        <f t="shared" si="121"/>
        <v>4.770248084010797</v>
      </c>
      <c r="U272" s="12">
        <f>S272-'Surv-rate CEA'!P270*'Unit cost and utilities'!$H$11-('Surv-rate CEA'!O269-'Surv-rate CEA'!O270)*'Unit cost and utilities'!$G$14</f>
        <v>7.4879626612390426</v>
      </c>
      <c r="V272" s="12">
        <f t="shared" si="122"/>
        <v>4.7632280676114886</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1.8565319899995946E-2</v>
      </c>
      <c r="AB272" s="12">
        <f t="shared" si="125"/>
        <v>1.1809734747958003E-2</v>
      </c>
      <c r="AC272" s="12">
        <f>AA272-'Surv-rate CEA'!V270*'Unit cost and utilities'!$H$6-('Surv-rate CEA'!U269-'Surv-rate CEA'!U270)*'Unit cost and utilities'!$G$14</f>
        <v>1.8565318803563879E-2</v>
      </c>
      <c r="AD272" s="12">
        <f t="shared" si="126"/>
        <v>1.1809734050497796E-2</v>
      </c>
      <c r="AE272" s="12">
        <f>'Surv-rate CEA'!Z270*'Unit cost and utilities'!$H$12+'Surv-rate CEA'!Y270*'Unit cost and utilities'!$H$12+('Surv-rate CEA'!X269-'Surv-rate CEA'!X270)*'Unit cost and utilities'!$G$14</f>
        <v>7.4989983748209168</v>
      </c>
      <c r="AF272" s="12">
        <f t="shared" si="127"/>
        <v>4.770248084010797</v>
      </c>
      <c r="AG272" s="12">
        <f>AE272-'Surv-rate CEA'!Y270*'Unit cost and utilities'!$H$12-('Surv-rate CEA'!X269-'Surv-rate CEA'!X270)*'Unit cost and utilities'!$G$14</f>
        <v>7.4879626612390426</v>
      </c>
      <c r="AH272" s="12">
        <f t="shared" si="128"/>
        <v>4.7632280676114886</v>
      </c>
      <c r="AI272" s="12">
        <f>'Surv-rate CEA'!AC270*'Unit cost and utilities'!$H$5+'Surv-rate CEA'!AB270*'Unit cost and utilities'!$H$5+('Surv-rate CEA'!AA269-'Surv-rate CEA'!AA270)*'Unit cost and utilities'!$G$14</f>
        <v>2.1614794918494453E-3</v>
      </c>
      <c r="AJ272" s="12">
        <f t="shared" si="129"/>
        <v>1.3749560793670232E-3</v>
      </c>
      <c r="AK272" s="12">
        <f>AI272-'Surv-rate CEA'!AB270*'Unit cost and utilities'!$H$5-('Surv-rate CEA'!AA269-'Surv-rate CEA'!AA270)*'Unit cost and utilities'!$G$14</f>
        <v>1.6345881782451818E-10</v>
      </c>
      <c r="AL272" s="12">
        <f t="shared" si="130"/>
        <v>1.039791014170874E-10</v>
      </c>
      <c r="AM272" s="12">
        <f>'Surv-rate CEA'!AF270*'Unit cost and utilities'!$H$9+'Surv-rate CEA'!AE270*'Unit cost and utilities'!$H$9+('Surv-rate CEA'!AD269-'Surv-rate CEA'!AD270)*'Unit cost and utilities'!G279</f>
        <v>4.3135223751552676</v>
      </c>
      <c r="AN272" s="12">
        <f t="shared" si="131"/>
        <v>2.7439093618837469</v>
      </c>
      <c r="AO272" s="12">
        <f>AM272-'Surv-rate CEA'!AE270*'Unit cost and utilities'!$H$9-('Surv-rate CEA'!AD269-'Surv-rate CEA'!AD270)*'Unit cost and utilities'!G279</f>
        <v>4.3135223751552676</v>
      </c>
      <c r="AP272" s="12">
        <f t="shared" si="132"/>
        <v>2.7439093618837469</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8.647896608232964E-4</v>
      </c>
      <c r="AV272" s="12">
        <f t="shared" si="135"/>
        <v>5.5010829665811084E-4</v>
      </c>
      <c r="AW272" s="12">
        <f>AU272-'Surv-rate CEA'!AK270*'Unit cost and utilities'!$H$8-('Surv-rate CEA'!AJ269-'Surv-rate CEA'!AJ270)*'Unit cost and utilities'!$G$14</f>
        <v>8.647896608232964E-4</v>
      </c>
      <c r="AX272" s="12">
        <f t="shared" si="136"/>
        <v>5.5010829665811084E-4</v>
      </c>
      <c r="AY272" s="12">
        <f>'Surv-rate CEA'!AO270*'Unit cost and utilities'!$H$5+'Surv-rate CEA'!AN270*'Unit cost and utilities'!$H$5+('Surv-rate CEA'!AM269-'Surv-rate CEA'!AM270)*'Unit cost and utilities'!$G$14</f>
        <v>2.1614794918494453E-3</v>
      </c>
      <c r="AZ272" s="12">
        <f t="shared" si="137"/>
        <v>1.3749560793670232E-3</v>
      </c>
      <c r="BA272" s="12">
        <f>AY272-'Surv-rate CEA'!AN270*'Unit cost and utilities'!$H$5-('Surv-rate CEA'!AM269-'Surv-rate CEA'!AM270)*'Unit cost and utilities'!$G$14</f>
        <v>1.6345881782451818E-10</v>
      </c>
      <c r="BB272" s="12">
        <f t="shared" si="138"/>
        <v>1.039791014170874E-10</v>
      </c>
    </row>
    <row r="273" spans="1:54">
      <c r="A273" s="12">
        <v>268</v>
      </c>
      <c r="B273" s="12">
        <f t="shared" si="139"/>
        <v>15.361643835616439</v>
      </c>
      <c r="C273" s="12">
        <f>'Surv-rate CEA'!D271*'Unit cost and utilities'!$H$7+'Surv-rate CEA'!E271*'Unit cost and utilities'!$H$7+'Unit cost and utilities'!$G$14*('Surv-rate CEA'!C270-'Surv-rate CEA'!C271)</f>
        <v>75.432707913516211</v>
      </c>
      <c r="D273" s="12">
        <f t="shared" si="113"/>
        <v>47.90257116142422</v>
      </c>
      <c r="E273" s="12">
        <f>C273-'Surv-rate CEA'!E271*'Unit cost and utilities'!$H$7-'Unit cost and utilities'!$G$14*('Surv-rate CEA'!C270-'Surv-rate CEA'!C271)</f>
        <v>75.432707913515642</v>
      </c>
      <c r="F273" s="12">
        <f t="shared" si="114"/>
        <v>47.902571161423865</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7.4315752480284649</v>
      </c>
      <c r="L273" s="12">
        <f t="shared" si="117"/>
        <v>4.719326297662648</v>
      </c>
      <c r="M273" s="12">
        <f>K273-'Surv-rate CEA'!J271*'Unit cost and utilities'!$H$10-('Surv-rate CEA'!I270-'Surv-rate CEA'!I271)*'Unit cost and utilities'!$G$14</f>
        <v>7.4209512961892283</v>
      </c>
      <c r="N273" s="12">
        <f t="shared" si="118"/>
        <v>4.7125796936619269</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7.4315752480284649</v>
      </c>
      <c r="T273" s="12">
        <f t="shared" si="121"/>
        <v>4.719326297662648</v>
      </c>
      <c r="U273" s="12">
        <f>S273-'Surv-rate CEA'!P271*'Unit cost and utilities'!$H$11-('Surv-rate CEA'!O270-'Surv-rate CEA'!O271)*'Unit cost and utilities'!$G$14</f>
        <v>7.4209512961892283</v>
      </c>
      <c r="V273" s="12">
        <f t="shared" si="122"/>
        <v>4.7125796936619269</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1.8067139513427477E-2</v>
      </c>
      <c r="AB273" s="12">
        <f t="shared" si="125"/>
        <v>1.1473304620292751E-2</v>
      </c>
      <c r="AC273" s="12">
        <f>AA273-'Surv-rate CEA'!V271*'Unit cost and utilities'!$H$6-('Surv-rate CEA'!U270-'Surv-rate CEA'!U271)*'Unit cost and utilities'!$G$14</f>
        <v>1.8067138575399263E-2</v>
      </c>
      <c r="AD273" s="12">
        <f t="shared" si="126"/>
        <v>1.1473304024609996E-2</v>
      </c>
      <c r="AE273" s="12">
        <f>'Surv-rate CEA'!Z271*'Unit cost and utilities'!$H$12+'Surv-rate CEA'!Y271*'Unit cost and utilities'!$H$12+('Surv-rate CEA'!X270-'Surv-rate CEA'!X271)*'Unit cost and utilities'!$G$14</f>
        <v>7.4315752480284649</v>
      </c>
      <c r="AF273" s="12">
        <f t="shared" si="127"/>
        <v>4.719326297662648</v>
      </c>
      <c r="AG273" s="12">
        <f>AE273-'Surv-rate CEA'!Y271*'Unit cost and utilities'!$H$12-('Surv-rate CEA'!X270-'Surv-rate CEA'!X271)*'Unit cost and utilities'!$G$14</f>
        <v>7.4209512961892283</v>
      </c>
      <c r="AH273" s="12">
        <f t="shared" si="128"/>
        <v>4.7125796936619269</v>
      </c>
      <c r="AI273" s="12">
        <f>'Surv-rate CEA'!AC271*'Unit cost and utilities'!$H$5+'Surv-rate CEA'!AB271*'Unit cost and utilities'!$H$5+('Surv-rate CEA'!AA270-'Surv-rate CEA'!AA271)*'Unit cost and utilities'!$G$14</f>
        <v>2.0468112644257928E-3</v>
      </c>
      <c r="AJ273" s="12">
        <f t="shared" si="129"/>
        <v>1.29980117325992E-3</v>
      </c>
      <c r="AK273" s="12">
        <f>AI273-'Surv-rate CEA'!AB271*'Unit cost and utilities'!$H$5-('Surv-rate CEA'!AA270-'Surv-rate CEA'!AA271)*'Unit cost and utilities'!$G$14</f>
        <v>1.5106343918282715E-10</v>
      </c>
      <c r="AL273" s="12">
        <f t="shared" si="130"/>
        <v>9.5930894508537662E-11</v>
      </c>
      <c r="AM273" s="12">
        <f>'Surv-rate CEA'!AF271*'Unit cost and utilities'!$H$9+'Surv-rate CEA'!AE271*'Unit cost and utilities'!$H$9+('Surv-rate CEA'!AD270-'Surv-rate CEA'!AD271)*'Unit cost and utilities'!G280</f>
        <v>4.2659675457394455</v>
      </c>
      <c r="AN273" s="12">
        <f t="shared" si="131"/>
        <v>2.7090478332873684</v>
      </c>
      <c r="AO273" s="12">
        <f>AM273-'Surv-rate CEA'!AE271*'Unit cost and utilities'!$H$9-('Surv-rate CEA'!AD270-'Surv-rate CEA'!AD271)*'Unit cost and utilities'!G280</f>
        <v>4.2659675457394455</v>
      </c>
      <c r="AP273" s="12">
        <f t="shared" si="132"/>
        <v>2.7090478332873684</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8.3530457155894659E-4</v>
      </c>
      <c r="AV273" s="12">
        <f t="shared" si="135"/>
        <v>5.3044942687780329E-4</v>
      </c>
      <c r="AW273" s="12">
        <f>AU273-'Surv-rate CEA'!AK271*'Unit cost and utilities'!$H$8-('Surv-rate CEA'!AJ270-'Surv-rate CEA'!AJ271)*'Unit cost and utilities'!$G$14</f>
        <v>8.3530457155894659E-4</v>
      </c>
      <c r="AX273" s="12">
        <f t="shared" si="136"/>
        <v>5.3044942687780329E-4</v>
      </c>
      <c r="AY273" s="12">
        <f>'Surv-rate CEA'!AO271*'Unit cost and utilities'!$H$5+'Surv-rate CEA'!AN271*'Unit cost and utilities'!$H$5+('Surv-rate CEA'!AM270-'Surv-rate CEA'!AM271)*'Unit cost and utilities'!$G$14</f>
        <v>2.0468112644257928E-3</v>
      </c>
      <c r="AZ273" s="12">
        <f t="shared" si="137"/>
        <v>1.29980117325992E-3</v>
      </c>
      <c r="BA273" s="12">
        <f>AY273-'Surv-rate CEA'!AN271*'Unit cost and utilities'!$H$5-('Surv-rate CEA'!AM270-'Surv-rate CEA'!AM271)*'Unit cost and utilities'!$G$14</f>
        <v>1.5106343918282715E-10</v>
      </c>
      <c r="BB273" s="12">
        <f t="shared" si="138"/>
        <v>9.5930894508537662E-11</v>
      </c>
    </row>
    <row r="274" spans="1:54">
      <c r="A274" s="12">
        <v>269</v>
      </c>
      <c r="B274" s="12">
        <f t="shared" si="139"/>
        <v>15.419178082191781</v>
      </c>
      <c r="C274" s="12">
        <f>'Surv-rate CEA'!D272*'Unit cost and utilities'!$H$7+'Surv-rate CEA'!E272*'Unit cost and utilities'!$H$7+'Unit cost and utilities'!$G$14*('Surv-rate CEA'!C271-'Surv-rate CEA'!C272)</f>
        <v>75.143665887935754</v>
      </c>
      <c r="D274" s="12">
        <f t="shared" si="113"/>
        <v>47.637934671925898</v>
      </c>
      <c r="E274" s="12">
        <f>C274-'Surv-rate CEA'!E272*'Unit cost and utilities'!$H$7-'Unit cost and utilities'!$G$14*('Surv-rate CEA'!C271-'Surv-rate CEA'!C272)</f>
        <v>75.143665887935285</v>
      </c>
      <c r="F274" s="12">
        <f t="shared" si="114"/>
        <v>47.637934671925599</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7.3649533730982988</v>
      </c>
      <c r="L274" s="12">
        <f t="shared" si="117"/>
        <v>4.669071750806955</v>
      </c>
      <c r="M274" s="12">
        <f>K274-'Surv-rate CEA'!J272*'Unit cost and utilities'!$H$10-('Surv-rate CEA'!I271-'Surv-rate CEA'!I272)*'Unit cost and utilities'!$G$14</f>
        <v>7.3547256632818767</v>
      </c>
      <c r="N274" s="12">
        <f t="shared" si="118"/>
        <v>4.6625878114579651</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7.3649533730982988</v>
      </c>
      <c r="T274" s="12">
        <f t="shared" si="121"/>
        <v>4.669071750806955</v>
      </c>
      <c r="U274" s="12">
        <f>S274-'Surv-rate CEA'!P272*'Unit cost and utilities'!$H$11-('Surv-rate CEA'!O271-'Surv-rate CEA'!O272)*'Unit cost and utilities'!$G$14</f>
        <v>7.3547256632818767</v>
      </c>
      <c r="V274" s="12">
        <f t="shared" si="122"/>
        <v>4.6625878114579651</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1.7583453782964553E-2</v>
      </c>
      <c r="AB274" s="12">
        <f t="shared" si="125"/>
        <v>1.1147172722034792E-2</v>
      </c>
      <c r="AC274" s="12">
        <f>AA274-'Surv-rate CEA'!V272*'Unit cost and utilities'!$H$6-('Surv-rate CEA'!U271-'Surv-rate CEA'!U272)*'Unit cost and utilities'!$G$14</f>
        <v>1.7583452980698241E-2</v>
      </c>
      <c r="AD274" s="12">
        <f t="shared" si="126"/>
        <v>1.1147172213431575E-2</v>
      </c>
      <c r="AE274" s="12">
        <f>'Surv-rate CEA'!Z272*'Unit cost and utilities'!$H$12+'Surv-rate CEA'!Y272*'Unit cost and utilities'!$H$12+('Surv-rate CEA'!X271-'Surv-rate CEA'!X272)*'Unit cost and utilities'!$G$14</f>
        <v>7.3649533730982988</v>
      </c>
      <c r="AF274" s="12">
        <f t="shared" si="127"/>
        <v>4.669071750806955</v>
      </c>
      <c r="AG274" s="12">
        <f>AE274-'Surv-rate CEA'!Y272*'Unit cost and utilities'!$H$12-('Surv-rate CEA'!X271-'Surv-rate CEA'!X272)*'Unit cost and utilities'!$G$14</f>
        <v>7.3547256632818767</v>
      </c>
      <c r="AH274" s="12">
        <f t="shared" si="128"/>
        <v>4.6625878114579651</v>
      </c>
      <c r="AI274" s="12">
        <f>'Surv-rate CEA'!AC272*'Unit cost and utilities'!$H$5+'Surv-rate CEA'!AB272*'Unit cost and utilities'!$H$5+('Surv-rate CEA'!AA271-'Surv-rate CEA'!AA272)*'Unit cost and utilities'!$G$14</f>
        <v>1.9382536265597908E-3</v>
      </c>
      <c r="AJ274" s="12">
        <f t="shared" si="129"/>
        <v>1.2287715610971141E-3</v>
      </c>
      <c r="AK274" s="12">
        <f>AI274-'Surv-rate CEA'!AB272*'Unit cost and utilities'!$H$5-('Surv-rate CEA'!AA271-'Surv-rate CEA'!AA272)*'Unit cost and utilities'!$G$14</f>
        <v>1.3963273503485134E-10</v>
      </c>
      <c r="AL274" s="12">
        <f t="shared" si="130"/>
        <v>8.8521301576804353E-11</v>
      </c>
      <c r="AM274" s="12">
        <f>'Surv-rate CEA'!AF272*'Unit cost and utilities'!$H$9+'Surv-rate CEA'!AE272*'Unit cost and utilities'!$H$9+('Surv-rate CEA'!AD271-'Surv-rate CEA'!AD272)*'Unit cost and utilities'!G281</f>
        <v>4.2190636878852859</v>
      </c>
      <c r="AN274" s="12">
        <f t="shared" si="131"/>
        <v>2.6747095442470603</v>
      </c>
      <c r="AO274" s="12">
        <f>AM274-'Surv-rate CEA'!AE272*'Unit cost and utilities'!$H$9-('Surv-rate CEA'!AD271-'Surv-rate CEA'!AD272)*'Unit cost and utilities'!G281</f>
        <v>4.2190636878852859</v>
      </c>
      <c r="AP274" s="12">
        <f t="shared" si="132"/>
        <v>2.6747095442470603</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8.0689126233149334E-4</v>
      </c>
      <c r="AV274" s="12">
        <f t="shared" si="135"/>
        <v>5.1153524103575562E-4</v>
      </c>
      <c r="AW274" s="12">
        <f>AU274-'Surv-rate CEA'!AK272*'Unit cost and utilities'!$H$8-('Surv-rate CEA'!AJ271-'Surv-rate CEA'!AJ272)*'Unit cost and utilities'!$G$14</f>
        <v>8.0689126233149334E-4</v>
      </c>
      <c r="AX274" s="12">
        <f t="shared" si="136"/>
        <v>5.1153524103575562E-4</v>
      </c>
      <c r="AY274" s="12">
        <f>'Surv-rate CEA'!AO272*'Unit cost and utilities'!$H$5+'Surv-rate CEA'!AN272*'Unit cost and utilities'!$H$5+('Surv-rate CEA'!AM271-'Surv-rate CEA'!AM272)*'Unit cost and utilities'!$G$14</f>
        <v>1.9382536265597908E-3</v>
      </c>
      <c r="AZ274" s="12">
        <f t="shared" si="137"/>
        <v>1.2287715610971141E-3</v>
      </c>
      <c r="BA274" s="12">
        <f>AY274-'Surv-rate CEA'!AN272*'Unit cost and utilities'!$H$5-('Surv-rate CEA'!AM271-'Surv-rate CEA'!AM272)*'Unit cost and utilities'!$G$14</f>
        <v>1.3963273503485134E-10</v>
      </c>
      <c r="BB274" s="12">
        <f t="shared" si="138"/>
        <v>8.8521301576804353E-11</v>
      </c>
    </row>
    <row r="275" spans="1:54">
      <c r="A275" s="12">
        <v>270</v>
      </c>
      <c r="B275" s="12">
        <f t="shared" si="139"/>
        <v>15.476712328767123</v>
      </c>
      <c r="C275" s="12">
        <f>'Surv-rate CEA'!D273*'Unit cost and utilities'!$H$7+'Surv-rate CEA'!E273*'Unit cost and utilities'!$H$7+'Unit cost and utilities'!$G$14*('Surv-rate CEA'!C272-'Surv-rate CEA'!C273)</f>
        <v>74.856567684017023</v>
      </c>
      <c r="D275" s="12">
        <f t="shared" si="113"/>
        <v>47.375289421763924</v>
      </c>
      <c r="E275" s="12">
        <f>C275-'Surv-rate CEA'!E273*'Unit cost and utilities'!$H$7-'Unit cost and utilities'!$G$14*('Surv-rate CEA'!C272-'Surv-rate CEA'!C273)</f>
        <v>74.856567684016653</v>
      </c>
      <c r="F275" s="12">
        <f t="shared" si="114"/>
        <v>47.375289421763689</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7.2991206568840239</v>
      </c>
      <c r="L275" s="12">
        <f t="shared" si="117"/>
        <v>4.6194738062788465</v>
      </c>
      <c r="M275" s="12">
        <f>K275-'Surv-rate CEA'!J273*'Unit cost and utilities'!$H$10-('Surv-rate CEA'!I272-'Surv-rate CEA'!I273)*'Unit cost and utilities'!$G$14</f>
        <v>7.2892742604686704</v>
      </c>
      <c r="N275" s="12">
        <f t="shared" si="118"/>
        <v>4.613242210383242</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7.2991206568840239</v>
      </c>
      <c r="T275" s="12">
        <f t="shared" si="121"/>
        <v>4.6194738062788465</v>
      </c>
      <c r="U275" s="12">
        <f>S275-'Surv-rate CEA'!P273*'Unit cost and utilities'!$H$11-('Surv-rate CEA'!O272-'Surv-rate CEA'!O273)*'Unit cost and utilities'!$G$14</f>
        <v>7.2892742604686704</v>
      </c>
      <c r="V275" s="12">
        <f t="shared" si="122"/>
        <v>4.613242210383242</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1.711380780609173E-2</v>
      </c>
      <c r="AB275" s="12">
        <f t="shared" si="125"/>
        <v>1.0831001514048179E-2</v>
      </c>
      <c r="AC275" s="12">
        <f>AA275-'Surv-rate CEA'!V273*'Unit cost and utilities'!$H$6-('Surv-rate CEA'!U272-'Surv-rate CEA'!U273)*'Unit cost and utilities'!$G$14</f>
        <v>1.7113807120145669E-2</v>
      </c>
      <c r="AD275" s="12">
        <f t="shared" si="126"/>
        <v>1.0831001079926041E-2</v>
      </c>
      <c r="AE275" s="12">
        <f>'Surv-rate CEA'!Z273*'Unit cost and utilities'!$H$12+'Surv-rate CEA'!Y273*'Unit cost and utilities'!$H$12+('Surv-rate CEA'!X272-'Surv-rate CEA'!X273)*'Unit cost and utilities'!$G$14</f>
        <v>7.2991206568840239</v>
      </c>
      <c r="AF275" s="12">
        <f t="shared" si="127"/>
        <v>4.6194738062788465</v>
      </c>
      <c r="AG275" s="12">
        <f>AE275-'Surv-rate CEA'!Y273*'Unit cost and utilities'!$H$12-('Surv-rate CEA'!X272-'Surv-rate CEA'!X273)*'Unit cost and utilities'!$G$14</f>
        <v>7.2892742604686704</v>
      </c>
      <c r="AH275" s="12">
        <f t="shared" si="128"/>
        <v>4.613242210383242</v>
      </c>
      <c r="AI275" s="12">
        <f>'Surv-rate CEA'!AC273*'Unit cost and utilities'!$H$5+'Surv-rate CEA'!AB273*'Unit cost and utilities'!$H$5+('Surv-rate CEA'!AA272-'Surv-rate CEA'!AA273)*'Unit cost and utilities'!$G$14</f>
        <v>1.8354794703869749E-3</v>
      </c>
      <c r="AJ275" s="12">
        <f t="shared" si="129"/>
        <v>1.1616398377273629E-3</v>
      </c>
      <c r="AK275" s="12">
        <f>AI275-'Surv-rate CEA'!AB273*'Unit cost and utilities'!$H$5-('Surv-rate CEA'!AA272-'Surv-rate CEA'!AA273)*'Unit cost and utilities'!$G$14</f>
        <v>1.29089703932838E-10</v>
      </c>
      <c r="AL275" s="12">
        <f t="shared" si="130"/>
        <v>8.1698403685877254E-11</v>
      </c>
      <c r="AM275" s="12">
        <f>'Surv-rate CEA'!AF273*'Unit cost and utilities'!$H$9+'Surv-rate CEA'!AE273*'Unit cost and utilities'!$H$9+('Surv-rate CEA'!AD272-'Surv-rate CEA'!AD273)*'Unit cost and utilities'!G282</f>
        <v>4.1728000884779242</v>
      </c>
      <c r="AN275" s="12">
        <f t="shared" si="131"/>
        <v>2.6408853358769875</v>
      </c>
      <c r="AO275" s="12">
        <f>AM275-'Surv-rate CEA'!AE273*'Unit cost and utilities'!$H$9-('Surv-rate CEA'!AD272-'Surv-rate CEA'!AD273)*'Unit cost and utilities'!G282</f>
        <v>4.1728000884779242</v>
      </c>
      <c r="AP275" s="12">
        <f t="shared" si="132"/>
        <v>2.6408853358769875</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7.795083368583389E-4</v>
      </c>
      <c r="AV275" s="12">
        <f t="shared" si="135"/>
        <v>4.9333591170286351E-4</v>
      </c>
      <c r="AW275" s="12">
        <f>AU275-'Surv-rate CEA'!AK273*'Unit cost and utilities'!$H$8-('Surv-rate CEA'!AJ272-'Surv-rate CEA'!AJ273)*'Unit cost and utilities'!$G$14</f>
        <v>7.795083368583389E-4</v>
      </c>
      <c r="AX275" s="12">
        <f t="shared" si="136"/>
        <v>4.9333591170286351E-4</v>
      </c>
      <c r="AY275" s="12">
        <f>'Surv-rate CEA'!AO273*'Unit cost and utilities'!$H$5+'Surv-rate CEA'!AN273*'Unit cost and utilities'!$H$5+('Surv-rate CEA'!AM272-'Surv-rate CEA'!AM273)*'Unit cost and utilities'!$G$14</f>
        <v>1.8354794703869749E-3</v>
      </c>
      <c r="AZ275" s="12">
        <f t="shared" si="137"/>
        <v>1.1616398377273629E-3</v>
      </c>
      <c r="BA275" s="12">
        <f>AY275-'Surv-rate CEA'!AN273*'Unit cost and utilities'!$H$5-('Surv-rate CEA'!AM272-'Surv-rate CEA'!AM273)*'Unit cost and utilities'!$G$14</f>
        <v>1.29089703932838E-10</v>
      </c>
      <c r="BB275" s="12">
        <f t="shared" si="138"/>
        <v>8.1698403685877254E-11</v>
      </c>
    </row>
    <row r="276" spans="1:54">
      <c r="A276" s="12">
        <v>271</v>
      </c>
      <c r="B276" s="12">
        <f t="shared" si="139"/>
        <v>15.534246575342467</v>
      </c>
      <c r="C276" s="12">
        <f>'Surv-rate CEA'!D274*'Unit cost and utilities'!$H$7+'Surv-rate CEA'!E274*'Unit cost and utilities'!$H$7+'Unit cost and utilities'!$G$14*('Surv-rate CEA'!C273-'Surv-rate CEA'!C274)</f>
        <v>74.571394002261584</v>
      </c>
      <c r="D276" s="12">
        <f t="shared" si="113"/>
        <v>47.114615124100894</v>
      </c>
      <c r="E276" s="12">
        <f>C276-'Surv-rate CEA'!E274*'Unit cost and utilities'!$H$7-'Unit cost and utilities'!$G$14*('Surv-rate CEA'!C273-'Surv-rate CEA'!C274)</f>
        <v>74.571394002261286</v>
      </c>
      <c r="F276" s="12">
        <f t="shared" si="114"/>
        <v>47.114615124100709</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7.2340652319404031</v>
      </c>
      <c r="L276" s="12">
        <f t="shared" si="117"/>
        <v>4.5705220312117962</v>
      </c>
      <c r="M276" s="12">
        <f>K276-'Surv-rate CEA'!J274*'Unit cost and utilities'!$H$10-('Surv-rate CEA'!I273-'Surv-rate CEA'!I274)*'Unit cost and utilities'!$G$14</f>
        <v>7.2245857886451113</v>
      </c>
      <c r="N276" s="12">
        <f t="shared" si="118"/>
        <v>4.5645328670232486</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7.2340652319404031</v>
      </c>
      <c r="T276" s="12">
        <f t="shared" si="121"/>
        <v>4.5705220312117962</v>
      </c>
      <c r="U276" s="12">
        <f>S276-'Surv-rate CEA'!P274*'Unit cost and utilities'!$H$11-('Surv-rate CEA'!O273-'Surv-rate CEA'!O274)*'Unit cost and utilities'!$G$14</f>
        <v>7.2245857886451113</v>
      </c>
      <c r="V276" s="12">
        <f t="shared" si="122"/>
        <v>4.5645328670232486</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1.6657762008934159E-2</v>
      </c>
      <c r="AB276" s="12">
        <f t="shared" si="125"/>
        <v>1.0524465264200381E-2</v>
      </c>
      <c r="AC276" s="12">
        <f>AA276-'Surv-rate CEA'!V274*'Unit cost and utilities'!$H$6-('Surv-rate CEA'!U273-'Surv-rate CEA'!U274)*'Unit cost and utilities'!$G$14</f>
        <v>1.6657761422619981E-2</v>
      </c>
      <c r="AD276" s="12">
        <f t="shared" si="126"/>
        <v>1.0524464893763873E-2</v>
      </c>
      <c r="AE276" s="12">
        <f>'Surv-rate CEA'!Z274*'Unit cost and utilities'!$H$12+'Surv-rate CEA'!Y274*'Unit cost and utilities'!$H$12+('Surv-rate CEA'!X273-'Surv-rate CEA'!X274)*'Unit cost and utilities'!$G$14</f>
        <v>7.2340652319404031</v>
      </c>
      <c r="AF276" s="12">
        <f t="shared" si="127"/>
        <v>4.5705220312117962</v>
      </c>
      <c r="AG276" s="12">
        <f>AE276-'Surv-rate CEA'!Y274*'Unit cost and utilities'!$H$12-('Surv-rate CEA'!X273-'Surv-rate CEA'!X274)*'Unit cost and utilities'!$G$14</f>
        <v>7.2245857886451113</v>
      </c>
      <c r="AH276" s="12">
        <f t="shared" si="128"/>
        <v>4.5645328670232486</v>
      </c>
      <c r="AI276" s="12">
        <f>'Surv-rate CEA'!AC274*'Unit cost and utilities'!$H$5+'Surv-rate CEA'!AB274*'Unit cost and utilities'!$H$5+('Surv-rate CEA'!AA273-'Surv-rate CEA'!AA274)*'Unit cost and utilities'!$G$14</f>
        <v>1.7381792787370782E-3</v>
      </c>
      <c r="AJ276" s="12">
        <f t="shared" si="129"/>
        <v>1.0981911875202585E-3</v>
      </c>
      <c r="AK276" s="12">
        <f>AI276-'Surv-rate CEA'!AB274*'Unit cost and utilities'!$H$5-('Surv-rate CEA'!AA273-'Surv-rate CEA'!AA274)*'Unit cost and utilities'!$G$14</f>
        <v>1.1936364554101034E-10</v>
      </c>
      <c r="AL276" s="12">
        <f t="shared" si="130"/>
        <v>7.5414604952989714E-11</v>
      </c>
      <c r="AM276" s="12">
        <f>'Surv-rate CEA'!AF274*'Unit cost and utilities'!$H$9+'Surv-rate CEA'!AE274*'Unit cost and utilities'!$H$9+('Surv-rate CEA'!AD273-'Surv-rate CEA'!AD274)*'Unit cost and utilities'!G283</f>
        <v>4.1271662411717704</v>
      </c>
      <c r="AN276" s="12">
        <f t="shared" si="131"/>
        <v>2.6075662337771628</v>
      </c>
      <c r="AO276" s="12">
        <f>AM276-'Surv-rate CEA'!AE274*'Unit cost and utilities'!$H$9-('Surv-rate CEA'!AD273-'Surv-rate CEA'!AD274)*'Unit cost and utilities'!G283</f>
        <v>4.1271662411717704</v>
      </c>
      <c r="AP276" s="12">
        <f t="shared" si="132"/>
        <v>2.6075662337771628</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7.5311609254103513E-4</v>
      </c>
      <c r="AV276" s="12">
        <f t="shared" si="135"/>
        <v>4.758228717403554E-4</v>
      </c>
      <c r="AW276" s="12">
        <f>AU276-'Surv-rate CEA'!AK274*'Unit cost and utilities'!$H$8-('Surv-rate CEA'!AJ273-'Surv-rate CEA'!AJ274)*'Unit cost and utilities'!$G$14</f>
        <v>7.5311609254103513E-4</v>
      </c>
      <c r="AX276" s="12">
        <f t="shared" si="136"/>
        <v>4.758228717403554E-4</v>
      </c>
      <c r="AY276" s="12">
        <f>'Surv-rate CEA'!AO274*'Unit cost and utilities'!$H$5+'Surv-rate CEA'!AN274*'Unit cost and utilities'!$H$5+('Surv-rate CEA'!AM273-'Surv-rate CEA'!AM274)*'Unit cost and utilities'!$G$14</f>
        <v>1.7381792787370782E-3</v>
      </c>
      <c r="AZ276" s="12">
        <f t="shared" si="137"/>
        <v>1.0981911875202585E-3</v>
      </c>
      <c r="BA276" s="12">
        <f>AY276-'Surv-rate CEA'!AN274*'Unit cost and utilities'!$H$5-('Surv-rate CEA'!AM273-'Surv-rate CEA'!AM274)*'Unit cost and utilities'!$G$14</f>
        <v>1.1936364554101034E-10</v>
      </c>
      <c r="BB276" s="12">
        <f t="shared" si="138"/>
        <v>7.5414604952989714E-11</v>
      </c>
    </row>
    <row r="277" spans="1:54">
      <c r="A277" s="12">
        <v>272</v>
      </c>
      <c r="B277" s="12">
        <f t="shared" si="139"/>
        <v>15.591780821917808</v>
      </c>
      <c r="C277" s="12">
        <f>'Surv-rate CEA'!D275*'Unit cost and utilities'!$H$7+'Surv-rate CEA'!E275*'Unit cost and utilities'!$H$7+'Unit cost and utilities'!$G$14*('Surv-rate CEA'!C274-'Surv-rate CEA'!C275)</f>
        <v>74.28812579955661</v>
      </c>
      <c r="D277" s="12">
        <f t="shared" si="113"/>
        <v>46.855891761993881</v>
      </c>
      <c r="E277" s="12">
        <f>C277-'Surv-rate CEA'!E275*'Unit cost and utilities'!$H$7-'Unit cost and utilities'!$G$14*('Surv-rate CEA'!C274-'Surv-rate CEA'!C275)</f>
        <v>74.288125799556369</v>
      </c>
      <c r="F277" s="12">
        <f t="shared" si="114"/>
        <v>46.855891761993732</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7.1697754514340746</v>
      </c>
      <c r="L277" s="12">
        <f t="shared" si="117"/>
        <v>4.5222061923683761</v>
      </c>
      <c r="M277" s="12">
        <f>K277-'Surv-rate CEA'!J275*'Unit cost and utilities'!$H$10-('Surv-rate CEA'!I274-'Surv-rate CEA'!I275)*'Unit cost and utilities'!$G$14</f>
        <v>7.1606491474470948</v>
      </c>
      <c r="N277" s="12">
        <f t="shared" si="118"/>
        <v>4.5164499411882781</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7.1697754514340746</v>
      </c>
      <c r="T277" s="12">
        <f t="shared" si="121"/>
        <v>4.5222061923683761</v>
      </c>
      <c r="U277" s="12">
        <f>S277-'Surv-rate CEA'!P275*'Unit cost and utilities'!$H$11-('Surv-rate CEA'!O274-'Surv-rate CEA'!O275)*'Unit cost and utilities'!$G$14</f>
        <v>7.1606491474470948</v>
      </c>
      <c r="V277" s="12">
        <f t="shared" si="122"/>
        <v>4.5164499411882781</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1.6214891593975045E-2</v>
      </c>
      <c r="AB277" s="12">
        <f t="shared" si="125"/>
        <v>1.0227249607962162E-2</v>
      </c>
      <c r="AC277" s="12">
        <f>AA277-'Surv-rate CEA'!V275*'Unit cost and utilities'!$H$6-('Surv-rate CEA'!U274-'Surv-rate CEA'!U275)*'Unit cost and utilities'!$G$14</f>
        <v>1.6214891092972288E-2</v>
      </c>
      <c r="AD277" s="12">
        <f t="shared" si="126"/>
        <v>1.0227249291963735E-2</v>
      </c>
      <c r="AE277" s="12">
        <f>'Surv-rate CEA'!Z275*'Unit cost and utilities'!$H$12+'Surv-rate CEA'!Y275*'Unit cost and utilities'!$H$12+('Surv-rate CEA'!X274-'Surv-rate CEA'!X275)*'Unit cost and utilities'!$G$14</f>
        <v>7.1697754514340746</v>
      </c>
      <c r="AF277" s="12">
        <f t="shared" si="127"/>
        <v>4.5222061923683761</v>
      </c>
      <c r="AG277" s="12">
        <f>AE277-'Surv-rate CEA'!Y275*'Unit cost and utilities'!$H$12-('Surv-rate CEA'!X274-'Surv-rate CEA'!X275)*'Unit cost and utilities'!$G$14</f>
        <v>7.1606491474470948</v>
      </c>
      <c r="AH277" s="12">
        <f t="shared" si="128"/>
        <v>4.5164499411882781</v>
      </c>
      <c r="AI277" s="12">
        <f>'Surv-rate CEA'!AC275*'Unit cost and utilities'!$H$5+'Surv-rate CEA'!AB275*'Unit cost and utilities'!$H$5+('Surv-rate CEA'!AA274-'Surv-rate CEA'!AA275)*'Unit cost and utilities'!$G$14</f>
        <v>1.6460601748145406E-3</v>
      </c>
      <c r="AJ277" s="12">
        <f t="shared" si="129"/>
        <v>1.0382226843754776E-3</v>
      </c>
      <c r="AK277" s="12">
        <f>AI277-'Surv-rate CEA'!AB275*'Unit cost and utilities'!$H$5-('Surv-rate CEA'!AA274-'Surv-rate CEA'!AA275)*'Unit cost and utilities'!$G$14</f>
        <v>1.1038963059623041E-10</v>
      </c>
      <c r="AL277" s="12">
        <f t="shared" si="130"/>
        <v>6.9626262975318356E-11</v>
      </c>
      <c r="AM277" s="12">
        <f>'Surv-rate CEA'!AF275*'Unit cost and utilities'!$H$9+'Surv-rate CEA'!AE275*'Unit cost and utilities'!$H$9+('Surv-rate CEA'!AD274-'Surv-rate CEA'!AD275)*'Unit cost and utilities'!G284</f>
        <v>4.0821518418005009</v>
      </c>
      <c r="AN277" s="12">
        <f t="shared" si="131"/>
        <v>2.5747434438111756</v>
      </c>
      <c r="AO277" s="12">
        <f>AM277-'Surv-rate CEA'!AE275*'Unit cost and utilities'!$H$9-('Surv-rate CEA'!AD274-'Surv-rate CEA'!AD275)*'Unit cost and utilities'!G284</f>
        <v>4.0821518418005009</v>
      </c>
      <c r="AP277" s="12">
        <f t="shared" si="132"/>
        <v>2.5747434438111756</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7.2767644726886313E-4</v>
      </c>
      <c r="AV277" s="12">
        <f t="shared" si="135"/>
        <v>4.5896875825053595E-4</v>
      </c>
      <c r="AW277" s="12">
        <f>AU277-'Surv-rate CEA'!AK275*'Unit cost and utilities'!$H$8-('Surv-rate CEA'!AJ274-'Surv-rate CEA'!AJ275)*'Unit cost and utilities'!$G$14</f>
        <v>7.2767644726886313E-4</v>
      </c>
      <c r="AX277" s="12">
        <f t="shared" si="136"/>
        <v>4.5896875825053595E-4</v>
      </c>
      <c r="AY277" s="12">
        <f>'Surv-rate CEA'!AO275*'Unit cost and utilities'!$H$5+'Surv-rate CEA'!AN275*'Unit cost and utilities'!$H$5+('Surv-rate CEA'!AM274-'Surv-rate CEA'!AM275)*'Unit cost and utilities'!$G$14</f>
        <v>1.6460601748145406E-3</v>
      </c>
      <c r="AZ277" s="12">
        <f t="shared" si="137"/>
        <v>1.0382226843754776E-3</v>
      </c>
      <c r="BA277" s="12">
        <f>AY277-'Surv-rate CEA'!AN275*'Unit cost and utilities'!$H$5-('Surv-rate CEA'!AM274-'Surv-rate CEA'!AM275)*'Unit cost and utilities'!$G$14</f>
        <v>1.1038963059623041E-10</v>
      </c>
      <c r="BB277" s="12">
        <f t="shared" si="138"/>
        <v>6.9626262975318356E-11</v>
      </c>
    </row>
    <row r="278" spans="1:54">
      <c r="A278" s="12">
        <v>273</v>
      </c>
      <c r="B278" s="12">
        <f t="shared" si="139"/>
        <v>15.64931506849315</v>
      </c>
      <c r="C278" s="12">
        <f>'Surv-rate CEA'!D276*'Unit cost and utilities'!$H$7+'Surv-rate CEA'!E276*'Unit cost and utilities'!$H$7+'Unit cost and utilities'!$G$14*('Surv-rate CEA'!C275-'Surv-rate CEA'!C276)</f>
        <v>74.006744284888924</v>
      </c>
      <c r="D278" s="12">
        <f t="shared" si="113"/>
        <v>46.59909958390103</v>
      </c>
      <c r="E278" s="12">
        <f>C278-'Surv-rate CEA'!E276*'Unit cost and utilities'!$H$7-'Unit cost and utilities'!$G$14*('Surv-rate CEA'!C275-'Surv-rate CEA'!C276)</f>
        <v>74.006744284888725</v>
      </c>
      <c r="F278" s="12">
        <f t="shared" si="114"/>
        <v>46.599099583900902</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7.1062398841891428</v>
      </c>
      <c r="L278" s="12">
        <f t="shared" si="117"/>
        <v>4.4745162515956522</v>
      </c>
      <c r="M278" s="12">
        <f>K278-'Surv-rate CEA'!J276*'Unit cost and utilities'!$H$10-('Surv-rate CEA'!I275-'Surv-rate CEA'!I276)*'Unit cost and utilities'!$G$14</f>
        <v>7.0974534311476791</v>
      </c>
      <c r="N278" s="12">
        <f t="shared" si="118"/>
        <v>4.4689837720328125</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7.1062398841891428</v>
      </c>
      <c r="T278" s="12">
        <f t="shared" si="121"/>
        <v>4.4745162515956522</v>
      </c>
      <c r="U278" s="12">
        <f>S278-'Surv-rate CEA'!P276*'Unit cost and utilities'!$H$11-('Surv-rate CEA'!O275-'Surv-rate CEA'!O276)*'Unit cost and utilities'!$G$14</f>
        <v>7.0974534311476791</v>
      </c>
      <c r="V278" s="12">
        <f t="shared" si="122"/>
        <v>4.4689837720328125</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1.5784786008971548E-2</v>
      </c>
      <c r="AB278" s="12">
        <f t="shared" si="125"/>
        <v>9.9390511263555553E-3</v>
      </c>
      <c r="AC278" s="12">
        <f>AA278-'Surv-rate CEA'!V276*'Unit cost and utilities'!$H$6-('Surv-rate CEA'!U275-'Surv-rate CEA'!U276)*'Unit cost and utilities'!$G$14</f>
        <v>1.5784785580995577E-2</v>
      </c>
      <c r="AD278" s="12">
        <f t="shared" si="126"/>
        <v>9.9390508568761304E-3</v>
      </c>
      <c r="AE278" s="12">
        <f>'Surv-rate CEA'!Z276*'Unit cost and utilities'!$H$12+'Surv-rate CEA'!Y276*'Unit cost and utilities'!$H$12+('Surv-rate CEA'!X275-'Surv-rate CEA'!X276)*'Unit cost and utilities'!$G$14</f>
        <v>7.1062398841891428</v>
      </c>
      <c r="AF278" s="12">
        <f t="shared" si="127"/>
        <v>4.4745162515956522</v>
      </c>
      <c r="AG278" s="12">
        <f>AE278-'Surv-rate CEA'!Y276*'Unit cost and utilities'!$H$12-('Surv-rate CEA'!X275-'Surv-rate CEA'!X276)*'Unit cost and utilities'!$G$14</f>
        <v>7.0974534311476791</v>
      </c>
      <c r="AH278" s="12">
        <f t="shared" si="128"/>
        <v>4.4689837720328125</v>
      </c>
      <c r="AI278" s="12">
        <f>'Surv-rate CEA'!AC276*'Unit cost and utilities'!$H$5+'Surv-rate CEA'!AB276*'Unit cost and utilities'!$H$5+('Surv-rate CEA'!AA275-'Surv-rate CEA'!AA276)*'Unit cost and utilities'!$G$14</f>
        <v>1.5588450234528394E-3</v>
      </c>
      <c r="AJ278" s="12">
        <f t="shared" si="129"/>
        <v>9.8154263081911522E-4</v>
      </c>
      <c r="AK278" s="12">
        <f>AI278-'Surv-rate CEA'!AB276*'Unit cost and utilities'!$H$5-('Surv-rate CEA'!AA275-'Surv-rate CEA'!AA276)*'Unit cost and utilities'!$G$14</f>
        <v>1.021080193324992E-10</v>
      </c>
      <c r="AL278" s="12">
        <f t="shared" si="130"/>
        <v>6.4293353358087982E-11</v>
      </c>
      <c r="AM278" s="12">
        <f>'Surv-rate CEA'!AF276*'Unit cost and utilities'!$H$9+'Surv-rate CEA'!AE276*'Unit cost and utilities'!$H$9+('Surv-rate CEA'!AD275-'Surv-rate CEA'!AD276)*'Unit cost and utilities'!G285</f>
        <v>4.0377467839024721</v>
      </c>
      <c r="AN278" s="12">
        <f t="shared" si="131"/>
        <v>2.5424083479924939</v>
      </c>
      <c r="AO278" s="12">
        <f>AM278-'Surv-rate CEA'!AE276*'Unit cost and utilities'!$H$9-('Surv-rate CEA'!AD275-'Surv-rate CEA'!AD276)*'Unit cost and utilities'!G285</f>
        <v>4.0377467839024721</v>
      </c>
      <c r="AP278" s="12">
        <f t="shared" si="132"/>
        <v>2.5424083479924939</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7.0315286955516568E-4</v>
      </c>
      <c r="AV278" s="12">
        <f t="shared" si="135"/>
        <v>4.427473591457167E-4</v>
      </c>
      <c r="AW278" s="12">
        <f>AU278-'Surv-rate CEA'!AK276*'Unit cost and utilities'!$H$8-('Surv-rate CEA'!AJ275-'Surv-rate CEA'!AJ276)*'Unit cost and utilities'!$G$14</f>
        <v>7.0315286955516568E-4</v>
      </c>
      <c r="AX278" s="12">
        <f t="shared" si="136"/>
        <v>4.427473591457167E-4</v>
      </c>
      <c r="AY278" s="12">
        <f>'Surv-rate CEA'!AO276*'Unit cost and utilities'!$H$5+'Surv-rate CEA'!AN276*'Unit cost and utilities'!$H$5+('Surv-rate CEA'!AM275-'Surv-rate CEA'!AM276)*'Unit cost and utilities'!$G$14</f>
        <v>1.5588450234528394E-3</v>
      </c>
      <c r="AZ278" s="12">
        <f t="shared" si="137"/>
        <v>9.8154263081911522E-4</v>
      </c>
      <c r="BA278" s="12">
        <f>AY278-'Surv-rate CEA'!AN276*'Unit cost and utilities'!$H$5-('Surv-rate CEA'!AM275-'Surv-rate CEA'!AM276)*'Unit cost and utilities'!$G$14</f>
        <v>1.021080193324992E-10</v>
      </c>
      <c r="BB278" s="12">
        <f t="shared" si="138"/>
        <v>6.4293353358087982E-11</v>
      </c>
    </row>
    <row r="279" spans="1:54">
      <c r="A279" s="12">
        <v>274</v>
      </c>
      <c r="B279" s="12">
        <f t="shared" si="139"/>
        <v>15.706849315068494</v>
      </c>
      <c r="C279" s="12">
        <f>'Surv-rate CEA'!D277*'Unit cost and utilities'!$H$7+'Surv-rate CEA'!E277*'Unit cost and utilities'!$H$7+'Unit cost and utilities'!$G$14*('Surv-rate CEA'!C276-'Surv-rate CEA'!C277)</f>
        <v>73.727230915145498</v>
      </c>
      <c r="D279" s="12">
        <f t="shared" si="113"/>
        <v>46.344219099278519</v>
      </c>
      <c r="E279" s="12">
        <f>C279-'Surv-rate CEA'!E277*'Unit cost and utilities'!$H$7-'Unit cost and utilities'!$G$14*('Surv-rate CEA'!C276-'Surv-rate CEA'!C277)</f>
        <v>73.727230915145341</v>
      </c>
      <c r="F279" s="12">
        <f t="shared" si="114"/>
        <v>46.344219099278426</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7.0434473098638</v>
      </c>
      <c r="L279" s="12">
        <f t="shared" si="117"/>
        <v>4.427442361401587</v>
      </c>
      <c r="M279" s="12">
        <f>K279-'Surv-rate CEA'!J277*'Unit cost and utilities'!$H$10-('Surv-rate CEA'!I276-'Surv-rate CEA'!I277)*'Unit cost and utilities'!$G$14</f>
        <v>7.034987924651257</v>
      </c>
      <c r="N279" s="12">
        <f t="shared" si="118"/>
        <v>4.4221248742686914</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7.0434473098638</v>
      </c>
      <c r="T279" s="12">
        <f t="shared" si="121"/>
        <v>4.427442361401587</v>
      </c>
      <c r="U279" s="12">
        <f>S279-'Surv-rate CEA'!P277*'Unit cost and utilities'!$H$11-('Surv-rate CEA'!O276-'Surv-rate CEA'!O277)*'Unit cost and utilities'!$G$14</f>
        <v>7.034987924651257</v>
      </c>
      <c r="V279" s="12">
        <f t="shared" si="122"/>
        <v>4.4221248742686914</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1.536704843620512E-2</v>
      </c>
      <c r="AB279" s="12">
        <f t="shared" si="125"/>
        <v>9.659576940525192E-3</v>
      </c>
      <c r="AC279" s="12">
        <f>AA279-'Surv-rate CEA'!V277*'Unit cost and utilities'!$H$6-('Surv-rate CEA'!U276-'Surv-rate CEA'!U277)*'Unit cost and utilities'!$G$14</f>
        <v>1.5367048070721033E-2</v>
      </c>
      <c r="AD279" s="12">
        <f t="shared" si="126"/>
        <v>9.6595767107854544E-3</v>
      </c>
      <c r="AE279" s="12">
        <f>'Surv-rate CEA'!Z277*'Unit cost and utilities'!$H$12+'Surv-rate CEA'!Y277*'Unit cost and utilities'!$H$12+('Surv-rate CEA'!X276-'Surv-rate CEA'!X277)*'Unit cost and utilities'!$G$14</f>
        <v>7.0434473098638</v>
      </c>
      <c r="AF279" s="12">
        <f t="shared" si="127"/>
        <v>4.427442361401587</v>
      </c>
      <c r="AG279" s="12">
        <f>AE279-'Surv-rate CEA'!Y277*'Unit cost and utilities'!$H$12-('Surv-rate CEA'!X276-'Surv-rate CEA'!X277)*'Unit cost and utilities'!$G$14</f>
        <v>7.034987924651257</v>
      </c>
      <c r="AH279" s="12">
        <f t="shared" si="128"/>
        <v>4.4221248742686914</v>
      </c>
      <c r="AI279" s="12">
        <f>'Surv-rate CEA'!AC277*'Unit cost and utilities'!$H$5+'Surv-rate CEA'!AB277*'Unit cost and utilities'!$H$5+('Surv-rate CEA'!AA276-'Surv-rate CEA'!AA277)*'Unit cost and utilities'!$G$14</f>
        <v>1.476271581135726E-3</v>
      </c>
      <c r="AJ279" s="12">
        <f t="shared" si="129"/>
        <v>9.2796993399812944E-4</v>
      </c>
      <c r="AK279" s="12">
        <f>AI279-'Surv-rate CEA'!AB277*'Unit cost and utilities'!$H$5-('Surv-rate CEA'!AA276-'Surv-rate CEA'!AA277)*'Unit cost and utilities'!$G$14</f>
        <v>9.4464019668571292E-11</v>
      </c>
      <c r="AL279" s="12">
        <f t="shared" si="130"/>
        <v>5.9379162490958228E-11</v>
      </c>
      <c r="AM279" s="12">
        <f>'Surv-rate CEA'!AF277*'Unit cost and utilities'!$H$9+'Surv-rate CEA'!AE277*'Unit cost and utilities'!$H$9+('Surv-rate CEA'!AD276-'Surv-rate CEA'!AD277)*'Unit cost and utilities'!G286</f>
        <v>3.9939411543582177</v>
      </c>
      <c r="AN279" s="12">
        <f t="shared" si="131"/>
        <v>2.5105525004761713</v>
      </c>
      <c r="AO279" s="12">
        <f>AM279-'Surv-rate CEA'!AE277*'Unit cost and utilities'!$H$9-('Surv-rate CEA'!AD276-'Surv-rate CEA'!AD277)*'Unit cost and utilities'!G286</f>
        <v>3.9939411543582177</v>
      </c>
      <c r="AP279" s="12">
        <f t="shared" si="132"/>
        <v>2.5105525004761713</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6.7951031184690467E-4</v>
      </c>
      <c r="AV279" s="12">
        <f t="shared" si="135"/>
        <v>4.2713356220710677E-4</v>
      </c>
      <c r="AW279" s="12">
        <f>AU279-'Surv-rate CEA'!AK277*'Unit cost and utilities'!$H$8-('Surv-rate CEA'!AJ276-'Surv-rate CEA'!AJ277)*'Unit cost and utilities'!$G$14</f>
        <v>6.7951031184690467E-4</v>
      </c>
      <c r="AX279" s="12">
        <f t="shared" si="136"/>
        <v>4.2713356220710677E-4</v>
      </c>
      <c r="AY279" s="12">
        <f>'Surv-rate CEA'!AO277*'Unit cost and utilities'!$H$5+'Surv-rate CEA'!AN277*'Unit cost and utilities'!$H$5+('Surv-rate CEA'!AM276-'Surv-rate CEA'!AM277)*'Unit cost and utilities'!$G$14</f>
        <v>1.476271581135726E-3</v>
      </c>
      <c r="AZ279" s="12">
        <f t="shared" si="137"/>
        <v>9.2796993399812944E-4</v>
      </c>
      <c r="BA279" s="12">
        <f>AY279-'Surv-rate CEA'!AN277*'Unit cost and utilities'!$H$5-('Surv-rate CEA'!AM276-'Surv-rate CEA'!AM277)*'Unit cost and utilities'!$G$14</f>
        <v>9.4464019668571292E-11</v>
      </c>
      <c r="BB279" s="12">
        <f t="shared" si="138"/>
        <v>5.9379162490958228E-11</v>
      </c>
    </row>
    <row r="280" spans="1:54">
      <c r="A280" s="12">
        <v>275</v>
      </c>
      <c r="B280" s="12">
        <f t="shared" si="139"/>
        <v>15.764383561643836</v>
      </c>
      <c r="C280" s="12">
        <f>'Surv-rate CEA'!D278*'Unit cost and utilities'!$H$7+'Surv-rate CEA'!E278*'Unit cost and utilities'!$H$7+'Unit cost and utilities'!$G$14*('Surv-rate CEA'!C277-'Surv-rate CEA'!C278)</f>
        <v>73.449567390998865</v>
      </c>
      <c r="D280" s="12">
        <f t="shared" si="113"/>
        <v>46.091231074265899</v>
      </c>
      <c r="E280" s="12">
        <f>C280-'Surv-rate CEA'!E278*'Unit cost and utilities'!$H$7-'Unit cost and utilities'!$G$14*('Surv-rate CEA'!C277-'Surv-rate CEA'!C278)</f>
        <v>73.449567390998737</v>
      </c>
      <c r="F280" s="12">
        <f t="shared" si="114"/>
        <v>46.091231074265821</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6.9813867142539419</v>
      </c>
      <c r="L280" s="12">
        <f t="shared" si="117"/>
        <v>4.3809748606486973</v>
      </c>
      <c r="M280" s="12">
        <f>K280-'Surv-rate CEA'!J278*'Unit cost and utilities'!$H$10-('Surv-rate CEA'!I277-'Surv-rate CEA'!I278)*'Unit cost and utilities'!$G$14</f>
        <v>6.9732420995826052</v>
      </c>
      <c r="N280" s="12">
        <f t="shared" si="118"/>
        <v>4.3758639344695265</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6.9813867142539419</v>
      </c>
      <c r="T280" s="12">
        <f t="shared" si="121"/>
        <v>4.3809748606486973</v>
      </c>
      <c r="U280" s="12">
        <f>S280-'Surv-rate CEA'!P278*'Unit cost and utilities'!$H$11-('Surv-rate CEA'!O277-'Surv-rate CEA'!O278)*'Unit cost and utilities'!$G$14</f>
        <v>6.9732420995826052</v>
      </c>
      <c r="V280" s="12">
        <f t="shared" si="122"/>
        <v>4.3758639344695265</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1.4961295301238684E-2</v>
      </c>
      <c r="AB280" s="12">
        <f t="shared" si="125"/>
        <v>9.3885443222396486E-3</v>
      </c>
      <c r="AC280" s="12">
        <f>AA280-'Surv-rate CEA'!V278*'Unit cost and utilities'!$H$6-('Surv-rate CEA'!U277-'Surv-rate CEA'!U278)*'Unit cost and utilities'!$G$14</f>
        <v>1.4961294989214943E-2</v>
      </c>
      <c r="AD280" s="12">
        <f t="shared" si="126"/>
        <v>9.3885441264378363E-3</v>
      </c>
      <c r="AE280" s="12">
        <f>'Surv-rate CEA'!Z278*'Unit cost and utilities'!$H$12+'Surv-rate CEA'!Y278*'Unit cost and utilities'!$H$12+('Surv-rate CEA'!X277-'Surv-rate CEA'!X278)*'Unit cost and utilities'!$G$14</f>
        <v>6.9813867142539419</v>
      </c>
      <c r="AF280" s="12">
        <f t="shared" si="127"/>
        <v>4.3809748606486973</v>
      </c>
      <c r="AG280" s="12">
        <f>AE280-'Surv-rate CEA'!Y278*'Unit cost and utilities'!$H$12-('Surv-rate CEA'!X277-'Surv-rate CEA'!X278)*'Unit cost and utilities'!$G$14</f>
        <v>6.9732420995826052</v>
      </c>
      <c r="AH280" s="12">
        <f t="shared" si="128"/>
        <v>4.3758639344695265</v>
      </c>
      <c r="AI280" s="12">
        <f>'Surv-rate CEA'!AC278*'Unit cost and utilities'!$H$5+'Surv-rate CEA'!AB278*'Unit cost and utilities'!$H$5+('Surv-rate CEA'!AA277-'Surv-rate CEA'!AA278)*'Unit cost and utilities'!$G$14</f>
        <v>1.3980916921251096E-3</v>
      </c>
      <c r="AJ280" s="12">
        <f t="shared" si="129"/>
        <v>8.773335165027376E-4</v>
      </c>
      <c r="AK280" s="12">
        <f>AI280-'Surv-rate CEA'!AB278*'Unit cost and utilities'!$H$5-('Surv-rate CEA'!AA277-'Surv-rate CEA'!AA278)*'Unit cost and utilities'!$G$14</f>
        <v>8.7407284670793298E-11</v>
      </c>
      <c r="AL280" s="12">
        <f t="shared" si="130"/>
        <v>5.4850007950208646E-11</v>
      </c>
      <c r="AM280" s="12">
        <f>'Surv-rate CEA'!AF278*'Unit cost and utilities'!$H$9+'Surv-rate CEA'!AE278*'Unit cost and utilities'!$H$9+('Surv-rate CEA'!AD277-'Surv-rate CEA'!AD278)*'Unit cost and utilities'!G287</f>
        <v>3.9507252291369865</v>
      </c>
      <c r="AN280" s="12">
        <f t="shared" si="131"/>
        <v>2.4791676236530189</v>
      </c>
      <c r="AO280" s="12">
        <f>AM280-'Surv-rate CEA'!AE278*'Unit cost and utilities'!$H$9-('Surv-rate CEA'!AD277-'Surv-rate CEA'!AD278)*'Unit cost and utilities'!G287</f>
        <v>3.9507252291369865</v>
      </c>
      <c r="AP280" s="12">
        <f t="shared" si="132"/>
        <v>2.4791676236530189</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6.5671514685600077E-4</v>
      </c>
      <c r="AV280" s="12">
        <f t="shared" si="135"/>
        <v>4.1210330651205162E-4</v>
      </c>
      <c r="AW280" s="12">
        <f>AU280-'Surv-rate CEA'!AK278*'Unit cost and utilities'!$H$8-('Surv-rate CEA'!AJ277-'Surv-rate CEA'!AJ278)*'Unit cost and utilities'!$G$14</f>
        <v>6.5671514685600077E-4</v>
      </c>
      <c r="AX280" s="12">
        <f t="shared" si="136"/>
        <v>4.1210330651205162E-4</v>
      </c>
      <c r="AY280" s="12">
        <f>'Surv-rate CEA'!AO278*'Unit cost and utilities'!$H$5+'Surv-rate CEA'!AN278*'Unit cost and utilities'!$H$5+('Surv-rate CEA'!AM277-'Surv-rate CEA'!AM278)*'Unit cost and utilities'!$G$14</f>
        <v>1.3980916921251096E-3</v>
      </c>
      <c r="AZ280" s="12">
        <f t="shared" si="137"/>
        <v>8.773335165027376E-4</v>
      </c>
      <c r="BA280" s="12">
        <f>AY280-'Surv-rate CEA'!AN278*'Unit cost and utilities'!$H$5-('Surv-rate CEA'!AM277-'Surv-rate CEA'!AM278)*'Unit cost and utilities'!$G$14</f>
        <v>8.7407284670793298E-11</v>
      </c>
      <c r="BB280" s="12">
        <f t="shared" si="138"/>
        <v>5.4850007950208646E-11</v>
      </c>
    </row>
    <row r="281" spans="1:54">
      <c r="A281" s="12">
        <v>276</v>
      </c>
      <c r="B281" s="12">
        <f t="shared" si="139"/>
        <v>15.821917808219178</v>
      </c>
      <c r="C281" s="12">
        <f>'Surv-rate CEA'!D279*'Unit cost and utilities'!$H$7+'Surv-rate CEA'!E279*'Unit cost and utilities'!$H$7+'Unit cost and utilities'!$G$14*('Surv-rate CEA'!C278-'Surv-rate CEA'!C279)</f>
        <v>73.1737356528741</v>
      </c>
      <c r="D281" s="12">
        <f t="shared" si="113"/>
        <v>45.840116527456878</v>
      </c>
      <c r="E281" s="12">
        <f>C281-'Surv-rate CEA'!E279*'Unit cost and utilities'!$H$7-'Unit cost and utilities'!$G$14*('Surv-rate CEA'!C278-'Surv-rate CEA'!C279)</f>
        <v>73.173735652874001</v>
      </c>
      <c r="F281" s="12">
        <f t="shared" si="114"/>
        <v>45.840116527456814</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6.9200472847198489</v>
      </c>
      <c r="L281" s="12">
        <f t="shared" si="117"/>
        <v>4.3351042703613825</v>
      </c>
      <c r="M281" s="12">
        <f>K281-'Surv-rate CEA'!J279*'Unit cost and utilities'!$H$10-('Surv-rate CEA'!I278-'Surv-rate CEA'!I279)*'Unit cost and utilities'!$G$14</f>
        <v>6.9122056104680887</v>
      </c>
      <c r="N281" s="12">
        <f t="shared" si="118"/>
        <v>4.3301918074638159</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6.9200472847198489</v>
      </c>
      <c r="T281" s="12">
        <f t="shared" si="121"/>
        <v>4.3351042703613825</v>
      </c>
      <c r="U281" s="12">
        <f>S281-'Surv-rate CEA'!P279*'Unit cost and utilities'!$H$11-('Surv-rate CEA'!O278-'Surv-rate CEA'!O279)*'Unit cost and utilities'!$G$14</f>
        <v>6.9122056104680887</v>
      </c>
      <c r="V281" s="12">
        <f t="shared" si="122"/>
        <v>4.3301918074638159</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1.456715580039062E-2</v>
      </c>
      <c r="AB281" s="12">
        <f t="shared" si="125"/>
        <v>9.1256803196612148E-3</v>
      </c>
      <c r="AC281" s="12">
        <f>AA281-'Surv-rate CEA'!V279*'Unit cost and utilities'!$H$6-('Surv-rate CEA'!U278-'Surv-rate CEA'!U279)*'Unit cost and utilities'!$G$14</f>
        <v>1.4567155534086954E-2</v>
      </c>
      <c r="AD281" s="12">
        <f t="shared" si="126"/>
        <v>9.1256801528337185E-3</v>
      </c>
      <c r="AE281" s="12">
        <f>'Surv-rate CEA'!Z279*'Unit cost and utilities'!$H$12+'Surv-rate CEA'!Y279*'Unit cost and utilities'!$H$12+('Surv-rate CEA'!X278-'Surv-rate CEA'!X279)*'Unit cost and utilities'!$G$14</f>
        <v>6.9200472847198489</v>
      </c>
      <c r="AF281" s="12">
        <f t="shared" si="127"/>
        <v>4.3351042703613825</v>
      </c>
      <c r="AG281" s="12">
        <f>AE281-'Surv-rate CEA'!Y279*'Unit cost and utilities'!$H$12-('Surv-rate CEA'!X278-'Surv-rate CEA'!X279)*'Unit cost and utilities'!$G$14</f>
        <v>6.9122056104680887</v>
      </c>
      <c r="AH281" s="12">
        <f t="shared" si="128"/>
        <v>4.3301918074638159</v>
      </c>
      <c r="AI281" s="12">
        <f>'Surv-rate CEA'!AC279*'Unit cost and utilities'!$H$5+'Surv-rate CEA'!AB279*'Unit cost and utilities'!$H$5+('Surv-rate CEA'!AA278-'Surv-rate CEA'!AA279)*'Unit cost and utilities'!$G$14</f>
        <v>1.3240705281831625E-3</v>
      </c>
      <c r="AJ281" s="12">
        <f t="shared" si="129"/>
        <v>8.294717600645493E-4</v>
      </c>
      <c r="AK281" s="12">
        <f>AI281-'Surv-rate CEA'!AB279*'Unit cost and utilities'!$H$5-('Surv-rate CEA'!AA278-'Surv-rate CEA'!AA279)*'Unit cost and utilities'!$G$14</f>
        <v>8.0891541024124408E-11</v>
      </c>
      <c r="AL281" s="12">
        <f t="shared" si="130"/>
        <v>5.0674981037212856E-11</v>
      </c>
      <c r="AM281" s="12">
        <f>'Surv-rate CEA'!AF279*'Unit cost and utilities'!$H$9+'Surv-rate CEA'!AE279*'Unit cost and utilities'!$H$9+('Surv-rate CEA'!AD278-'Surv-rate CEA'!AD279)*'Unit cost and utilities'!G288</f>
        <v>3.9080894691491834</v>
      </c>
      <c r="AN281" s="12">
        <f t="shared" si="131"/>
        <v>2.4482456043432732</v>
      </c>
      <c r="AO281" s="12">
        <f>AM281-'Surv-rate CEA'!AE279*'Unit cost and utilities'!$H$9-('Surv-rate CEA'!AD278-'Surv-rate CEA'!AD279)*'Unit cost and utilities'!G288</f>
        <v>3.9080894691491834</v>
      </c>
      <c r="AP281" s="12">
        <f t="shared" si="132"/>
        <v>2.4482456043432732</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6.3473510676854159E-4</v>
      </c>
      <c r="AV281" s="12">
        <f t="shared" si="135"/>
        <v>3.9763353611419578E-4</v>
      </c>
      <c r="AW281" s="12">
        <f>AU281-'Surv-rate CEA'!AK279*'Unit cost and utilities'!$H$8-('Surv-rate CEA'!AJ278-'Surv-rate CEA'!AJ279)*'Unit cost and utilities'!$G$14</f>
        <v>6.3473510676854159E-4</v>
      </c>
      <c r="AX281" s="12">
        <f t="shared" si="136"/>
        <v>3.9763353611419578E-4</v>
      </c>
      <c r="AY281" s="12">
        <f>'Surv-rate CEA'!AO279*'Unit cost and utilities'!$H$5+'Surv-rate CEA'!AN279*'Unit cost and utilities'!$H$5+('Surv-rate CEA'!AM278-'Surv-rate CEA'!AM279)*'Unit cost and utilities'!$G$14</f>
        <v>1.3240705281831625E-3</v>
      </c>
      <c r="AZ281" s="12">
        <f t="shared" si="137"/>
        <v>8.294717600645493E-4</v>
      </c>
      <c r="BA281" s="12">
        <f>AY281-'Surv-rate CEA'!AN279*'Unit cost and utilities'!$H$5-('Surv-rate CEA'!AM278-'Surv-rate CEA'!AM279)*'Unit cost and utilities'!$G$14</f>
        <v>8.0891541024124408E-11</v>
      </c>
      <c r="BB281" s="12">
        <f t="shared" si="138"/>
        <v>5.0674981037212856E-11</v>
      </c>
    </row>
    <row r="282" spans="1:54">
      <c r="A282" s="12">
        <v>277</v>
      </c>
      <c r="B282" s="12">
        <f t="shared" si="139"/>
        <v>15.87945205479452</v>
      </c>
      <c r="C282" s="12">
        <f>'Surv-rate CEA'!D280*'Unit cost and utilities'!$H$7+'Surv-rate CEA'!E280*'Unit cost and utilities'!$H$7+'Unit cost and utilities'!$G$14*('Surv-rate CEA'!C279-'Surv-rate CEA'!C280)</f>
        <v>72.899717876997244</v>
      </c>
      <c r="D282" s="12">
        <f t="shared" si="113"/>
        <v>45.590856725754804</v>
      </c>
      <c r="E282" s="12">
        <f>C282-'Surv-rate CEA'!E280*'Unit cost and utilities'!$H$7-'Unit cost and utilities'!$G$14*('Surv-rate CEA'!C279-'Surv-rate CEA'!C280)</f>
        <v>72.899717876997158</v>
      </c>
      <c r="F282" s="12">
        <f t="shared" si="114"/>
        <v>45.590856725754747</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6.8594184057323808</v>
      </c>
      <c r="L282" s="12">
        <f t="shared" si="117"/>
        <v>4.2898212896435384</v>
      </c>
      <c r="M282" s="12">
        <f>K282-'Surv-rate CEA'!J280*'Unit cost and utilities'!$H$10-('Surv-rate CEA'!I279-'Surv-rate CEA'!I280)*'Unit cost and utilities'!$G$14</f>
        <v>6.8518682910067934</v>
      </c>
      <c r="N282" s="12">
        <f t="shared" si="118"/>
        <v>4.2850995128144689</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6.8594184057323808</v>
      </c>
      <c r="T282" s="12">
        <f t="shared" si="121"/>
        <v>4.2898212896435384</v>
      </c>
      <c r="U282" s="12">
        <f>S282-'Surv-rate CEA'!P280*'Unit cost and utilities'!$H$11-('Surv-rate CEA'!O279-'Surv-rate CEA'!O280)*'Unit cost and utilities'!$G$14</f>
        <v>6.8518682910067934</v>
      </c>
      <c r="V282" s="12">
        <f t="shared" si="122"/>
        <v>4.2850995128144689</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1.4184271446166631E-2</v>
      </c>
      <c r="AB282" s="12">
        <f t="shared" si="125"/>
        <v>8.8707213977497271E-3</v>
      </c>
      <c r="AC282" s="12">
        <f>AA282-'Surv-rate CEA'!V280*'Unit cost and utilities'!$H$6-('Surv-rate CEA'!U279-'Surv-rate CEA'!U280)*'Unit cost and utilities'!$G$14</f>
        <v>1.4184271218951499E-2</v>
      </c>
      <c r="AD282" s="12">
        <f t="shared" si="126"/>
        <v>8.8707212556513367E-3</v>
      </c>
      <c r="AE282" s="12">
        <f>'Surv-rate CEA'!Z280*'Unit cost and utilities'!$H$12+'Surv-rate CEA'!Y280*'Unit cost and utilities'!$H$12+('Surv-rate CEA'!X279-'Surv-rate CEA'!X280)*'Unit cost and utilities'!$G$14</f>
        <v>6.8594184057323808</v>
      </c>
      <c r="AF282" s="12">
        <f t="shared" si="127"/>
        <v>4.2898212896435384</v>
      </c>
      <c r="AG282" s="12">
        <f>AE282-'Surv-rate CEA'!Y280*'Unit cost and utilities'!$H$12-('Surv-rate CEA'!X279-'Surv-rate CEA'!X280)*'Unit cost and utilities'!$G$14</f>
        <v>6.8518682910067934</v>
      </c>
      <c r="AH282" s="12">
        <f t="shared" si="128"/>
        <v>4.2850995128144689</v>
      </c>
      <c r="AI282" s="12">
        <f>'Surv-rate CEA'!AC280*'Unit cost and utilities'!$H$5+'Surv-rate CEA'!AB280*'Unit cost and utilities'!$H$5+('Surv-rate CEA'!AA279-'Surv-rate CEA'!AA280)*'Unit cost and utilities'!$G$14</f>
        <v>1.2539858695131594E-3</v>
      </c>
      <c r="AJ282" s="12">
        <f t="shared" si="129"/>
        <v>7.8423198028774543E-4</v>
      </c>
      <c r="AK282" s="12">
        <f>AI282-'Surv-rate CEA'!AB280*'Unit cost and utilities'!$H$5-('Surv-rate CEA'!AA279-'Surv-rate CEA'!AA280)*'Unit cost and utilities'!$G$14</f>
        <v>7.4874253227618509E-11</v>
      </c>
      <c r="AL282" s="12">
        <f t="shared" si="130"/>
        <v>4.6825714155820622E-11</v>
      </c>
      <c r="AM282" s="12">
        <f>'Surv-rate CEA'!AF280*'Unit cost and utilities'!$H$9+'Surv-rate CEA'!AE280*'Unit cost and utilities'!$H$9+('Surv-rate CEA'!AD279-'Surv-rate CEA'!AD280)*'Unit cost and utilities'!G289</f>
        <v>3.8660245162018008</v>
      </c>
      <c r="AN282" s="12">
        <f t="shared" si="131"/>
        <v>2.417778490086961</v>
      </c>
      <c r="AO282" s="12">
        <f>AM282-'Surv-rate CEA'!AE280*'Unit cost and utilities'!$H$9-('Surv-rate CEA'!AD279-'Surv-rate CEA'!AD280)*'Unit cost and utilities'!G289</f>
        <v>3.8660245162018008</v>
      </c>
      <c r="AP282" s="12">
        <f t="shared" si="132"/>
        <v>2.417778490086961</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6.135392251951367E-4</v>
      </c>
      <c r="AV282" s="12">
        <f t="shared" si="135"/>
        <v>3.8370215586702971E-4</v>
      </c>
      <c r="AW282" s="12">
        <f>AU282-'Surv-rate CEA'!AK280*'Unit cost and utilities'!$H$8-('Surv-rate CEA'!AJ279-'Surv-rate CEA'!AJ280)*'Unit cost and utilities'!$G$14</f>
        <v>6.135392251951367E-4</v>
      </c>
      <c r="AX282" s="12">
        <f t="shared" si="136"/>
        <v>3.8370215586702971E-4</v>
      </c>
      <c r="AY282" s="12">
        <f>'Surv-rate CEA'!AO280*'Unit cost and utilities'!$H$5+'Surv-rate CEA'!AN280*'Unit cost and utilities'!$H$5+('Surv-rate CEA'!AM279-'Surv-rate CEA'!AM280)*'Unit cost and utilities'!$G$14</f>
        <v>1.2539858695131594E-3</v>
      </c>
      <c r="AZ282" s="12">
        <f t="shared" si="137"/>
        <v>7.8423198028774543E-4</v>
      </c>
      <c r="BA282" s="12">
        <f>AY282-'Surv-rate CEA'!AN280*'Unit cost and utilities'!$H$5-('Surv-rate CEA'!AM279-'Surv-rate CEA'!AM280)*'Unit cost and utilities'!$G$14</f>
        <v>7.4874253227618509E-11</v>
      </c>
      <c r="BB282" s="12">
        <f t="shared" si="138"/>
        <v>4.6825714155820622E-11</v>
      </c>
    </row>
    <row r="283" spans="1:54">
      <c r="A283" s="12">
        <v>278</v>
      </c>
      <c r="B283" s="12">
        <f t="shared" si="139"/>
        <v>15.936986301369863</v>
      </c>
      <c r="C283" s="12">
        <f>'Surv-rate CEA'!D281*'Unit cost and utilities'!$H$7+'Surv-rate CEA'!E281*'Unit cost and utilities'!$H$7+'Unit cost and utilities'!$G$14*('Surv-rate CEA'!C280-'Surv-rate CEA'!C281)</f>
        <v>72.627496471521752</v>
      </c>
      <c r="D283" s="12">
        <f t="shared" si="113"/>
        <v>45.343433180309837</v>
      </c>
      <c r="E283" s="12">
        <f>C283-'Surv-rate CEA'!E281*'Unit cost and utilities'!$H$7-'Unit cost and utilities'!$G$14*('Surv-rate CEA'!C280-'Surv-rate CEA'!C281)</f>
        <v>72.627496471521681</v>
      </c>
      <c r="F283" s="12">
        <f t="shared" si="114"/>
        <v>45.343433180309795</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6.7994896545351411</v>
      </c>
      <c r="L283" s="12">
        <f t="shared" si="117"/>
        <v>4.2451167917032038</v>
      </c>
      <c r="M283" s="12">
        <f>K283-'Surv-rate CEA'!J281*'Unit cost and utilities'!$H$10-('Surv-rate CEA'!I280-'Surv-rate CEA'!I281)*'Unit cost and utilities'!$G$14</f>
        <v>6.7922201504290047</v>
      </c>
      <c r="N283" s="12">
        <f t="shared" si="118"/>
        <v>4.2405782313823233</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6.7994896545351411</v>
      </c>
      <c r="T283" s="12">
        <f t="shared" si="121"/>
        <v>4.2451167917032038</v>
      </c>
      <c r="U283" s="12">
        <f>S283-'Surv-rate CEA'!P281*'Unit cost and utilities'!$H$11-('Surv-rate CEA'!O280-'Surv-rate CEA'!O281)*'Unit cost and utilities'!$G$14</f>
        <v>6.7922201504290047</v>
      </c>
      <c r="V283" s="12">
        <f t="shared" si="122"/>
        <v>4.2405782313823233</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1.3812295629926898E-2</v>
      </c>
      <c r="AB283" s="12">
        <f t="shared" si="125"/>
        <v>8.6234130926963123E-3</v>
      </c>
      <c r="AC283" s="12">
        <f>AA283-'Surv-rate CEA'!V281*'Unit cost and utilities'!$H$6-('Surv-rate CEA'!U280-'Surv-rate CEA'!U281)*'Unit cost and utilities'!$G$14</f>
        <v>1.3812295436120454E-2</v>
      </c>
      <c r="AD283" s="12">
        <f t="shared" si="126"/>
        <v>8.6234129716973792E-3</v>
      </c>
      <c r="AE283" s="12">
        <f>'Surv-rate CEA'!Z281*'Unit cost and utilities'!$H$12+'Surv-rate CEA'!Y281*'Unit cost and utilities'!$H$12+('Surv-rate CEA'!X280-'Surv-rate CEA'!X281)*'Unit cost and utilities'!$G$14</f>
        <v>6.7994896545351411</v>
      </c>
      <c r="AF283" s="12">
        <f t="shared" si="127"/>
        <v>4.2451167917032038</v>
      </c>
      <c r="AG283" s="12">
        <f>AE283-'Surv-rate CEA'!Y281*'Unit cost and utilities'!$H$12-('Surv-rate CEA'!X280-'Surv-rate CEA'!X281)*'Unit cost and utilities'!$G$14</f>
        <v>6.7922201504290047</v>
      </c>
      <c r="AH283" s="12">
        <f t="shared" si="128"/>
        <v>4.2405782313823233</v>
      </c>
      <c r="AI283" s="12">
        <f>'Surv-rate CEA'!AC281*'Unit cost and utilities'!$H$5+'Surv-rate CEA'!AB281*'Unit cost and utilities'!$H$5+('Surv-rate CEA'!AA280-'Surv-rate CEA'!AA281)*'Unit cost and utilities'!$G$14</f>
        <v>1.1876274246765094E-3</v>
      </c>
      <c r="AJ283" s="12">
        <f t="shared" si="129"/>
        <v>7.4146993067616648E-4</v>
      </c>
      <c r="AK283" s="12">
        <f>AI283-'Surv-rate CEA'!AB281*'Unit cost and utilities'!$H$5-('Surv-rate CEA'!AA280-'Surv-rate CEA'!AA281)*'Unit cost and utilities'!$G$14</f>
        <v>6.9316313566812962E-11</v>
      </c>
      <c r="AL283" s="12">
        <f t="shared" si="130"/>
        <v>4.327616653776049E-11</v>
      </c>
      <c r="AM283" s="12">
        <f>'Surv-rate CEA'!AF281*'Unit cost and utilities'!$H$9+'Surv-rate CEA'!AE281*'Unit cost and utilities'!$H$9+('Surv-rate CEA'!AD280-'Surv-rate CEA'!AD281)*'Unit cost and utilities'!G290</f>
        <v>3.8245211890540451</v>
      </c>
      <c r="AN283" s="12">
        <f t="shared" si="131"/>
        <v>2.3877584855282792</v>
      </c>
      <c r="AO283" s="12">
        <f>AM283-'Surv-rate CEA'!AE281*'Unit cost and utilities'!$H$9-('Surv-rate CEA'!AD280-'Surv-rate CEA'!AD281)*'Unit cost and utilities'!G290</f>
        <v>3.8245211890540451</v>
      </c>
      <c r="AP283" s="12">
        <f t="shared" si="132"/>
        <v>2.3877584855282792</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5.9309778173253277E-4</v>
      </c>
      <c r="AV283" s="12">
        <f t="shared" si="135"/>
        <v>3.7028798928687075E-4</v>
      </c>
      <c r="AW283" s="12">
        <f>AU283-'Surv-rate CEA'!AK281*'Unit cost and utilities'!$H$8-('Surv-rate CEA'!AJ280-'Surv-rate CEA'!AJ281)*'Unit cost and utilities'!$G$14</f>
        <v>5.9309778173253277E-4</v>
      </c>
      <c r="AX283" s="12">
        <f t="shared" si="136"/>
        <v>3.7028798928687075E-4</v>
      </c>
      <c r="AY283" s="12">
        <f>'Surv-rate CEA'!AO281*'Unit cost and utilities'!$H$5+'Surv-rate CEA'!AN281*'Unit cost and utilities'!$H$5+('Surv-rate CEA'!AM280-'Surv-rate CEA'!AM281)*'Unit cost and utilities'!$G$14</f>
        <v>1.1876274246765094E-3</v>
      </c>
      <c r="AZ283" s="12">
        <f t="shared" si="137"/>
        <v>7.4146993067616648E-4</v>
      </c>
      <c r="BA283" s="12">
        <f>AY283-'Surv-rate CEA'!AN281*'Unit cost and utilities'!$H$5-('Surv-rate CEA'!AM280-'Surv-rate CEA'!AM281)*'Unit cost and utilities'!$G$14</f>
        <v>6.9316313566812962E-11</v>
      </c>
      <c r="BB283" s="12">
        <f t="shared" si="138"/>
        <v>4.327616653776049E-11</v>
      </c>
    </row>
    <row r="284" spans="1:54">
      <c r="A284" s="12">
        <v>279</v>
      </c>
      <c r="B284" s="12">
        <f t="shared" si="139"/>
        <v>15.994520547945205</v>
      </c>
      <c r="C284" s="12">
        <f>'Surv-rate CEA'!D282*'Unit cost and utilities'!$H$7+'Surv-rate CEA'!E282*'Unit cost and utilities'!$H$7+'Unit cost and utilities'!$G$14*('Surv-rate CEA'!C281-'Surv-rate CEA'!C282)</f>
        <v>72.357054072732623</v>
      </c>
      <c r="D284" s="12">
        <f t="shared" si="113"/>
        <v>45.097827642536807</v>
      </c>
      <c r="E284" s="12">
        <f>C284-'Surv-rate CEA'!E282*'Unit cost and utilities'!$H$7-'Unit cost and utilities'!$G$14*('Surv-rate CEA'!C281-'Surv-rate CEA'!C282)</f>
        <v>72.357054072732566</v>
      </c>
      <c r="F284" s="12">
        <f t="shared" si="114"/>
        <v>45.097827642536771</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6.740250796919061</v>
      </c>
      <c r="L284" s="12">
        <f t="shared" si="117"/>
        <v>4.2009818199809343</v>
      </c>
      <c r="M284" s="12">
        <f>K284-'Surv-rate CEA'!J282*'Unit cost and utilities'!$H$10-('Surv-rate CEA'!I281-'Surv-rate CEA'!I282)*'Unit cost and utilities'!$G$14</f>
        <v>6.7332513699399206</v>
      </c>
      <c r="N284" s="12">
        <f t="shared" si="118"/>
        <v>4.1966193019715012</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6.740250796919061</v>
      </c>
      <c r="T284" s="12">
        <f t="shared" si="121"/>
        <v>4.2009818199809343</v>
      </c>
      <c r="U284" s="12">
        <f>S284-'Surv-rate CEA'!P282*'Unit cost and utilities'!$H$11-('Surv-rate CEA'!O281-'Surv-rate CEA'!O282)*'Unit cost and utilities'!$G$14</f>
        <v>6.7332513699399206</v>
      </c>
      <c r="V284" s="12">
        <f t="shared" si="122"/>
        <v>4.1966193019715012</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1.345089320109317E-2</v>
      </c>
      <c r="AB284" s="12">
        <f t="shared" si="125"/>
        <v>8.383509679806965E-3</v>
      </c>
      <c r="AC284" s="12">
        <f>AA284-'Surv-rate CEA'!V282*'Unit cost and utilities'!$H$6-('Surv-rate CEA'!U281-'Surv-rate CEA'!U282)*'Unit cost and utilities'!$G$14</f>
        <v>1.3450893035832205E-2</v>
      </c>
      <c r="AD284" s="12">
        <f t="shared" si="126"/>
        <v>8.3835095768051149E-3</v>
      </c>
      <c r="AE284" s="12">
        <f>'Surv-rate CEA'!Z282*'Unit cost and utilities'!$H$12+'Surv-rate CEA'!Y282*'Unit cost and utilities'!$H$12+('Surv-rate CEA'!X281-'Surv-rate CEA'!X282)*'Unit cost and utilities'!$G$14</f>
        <v>6.740250796919061</v>
      </c>
      <c r="AF284" s="12">
        <f t="shared" si="127"/>
        <v>4.2009818199809343</v>
      </c>
      <c r="AG284" s="12">
        <f>AE284-'Surv-rate CEA'!Y282*'Unit cost and utilities'!$H$12-('Surv-rate CEA'!X281-'Surv-rate CEA'!X282)*'Unit cost and utilities'!$G$14</f>
        <v>6.7332513699399206</v>
      </c>
      <c r="AH284" s="12">
        <f t="shared" si="128"/>
        <v>4.1966193019715012</v>
      </c>
      <c r="AI284" s="12">
        <f>'Surv-rate CEA'!AC282*'Unit cost and utilities'!$H$5+'Surv-rate CEA'!AB282*'Unit cost and utilities'!$H$5+('Surv-rate CEA'!AA281-'Surv-rate CEA'!AA282)*'Unit cost and utilities'!$G$14</f>
        <v>1.1247961873596028E-3</v>
      </c>
      <c r="AJ284" s="12">
        <f t="shared" si="129"/>
        <v>7.0104933431281975E-4</v>
      </c>
      <c r="AK284" s="12">
        <f>AI284-'Surv-rate CEA'!AB282*'Unit cost and utilities'!$H$5-('Surv-rate CEA'!AA281-'Surv-rate CEA'!AA282)*'Unit cost and utilities'!$G$14</f>
        <v>6.4181759028541369E-11</v>
      </c>
      <c r="AL284" s="12">
        <f t="shared" si="130"/>
        <v>4.0002428837891984E-11</v>
      </c>
      <c r="AM284" s="12">
        <f>'Surv-rate CEA'!AF282*'Unit cost and utilities'!$H$9+'Surv-rate CEA'!AE282*'Unit cost and utilities'!$H$9+('Surv-rate CEA'!AD281-'Surv-rate CEA'!AD282)*'Unit cost and utilities'!G291</f>
        <v>3.7835704795703058</v>
      </c>
      <c r="AN284" s="12">
        <f t="shared" si="131"/>
        <v>2.3581779488912789</v>
      </c>
      <c r="AO284" s="12">
        <f>AM284-'Surv-rate CEA'!AE282*'Unit cost and utilities'!$H$9-('Surv-rate CEA'!AD281-'Surv-rate CEA'!AD282)*'Unit cost and utilities'!G291</f>
        <v>3.7835704795703058</v>
      </c>
      <c r="AP284" s="12">
        <f t="shared" si="132"/>
        <v>2.3581779488912789</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5.7338224901307458E-4</v>
      </c>
      <c r="AV284" s="12">
        <f t="shared" si="135"/>
        <v>3.5737073835661205E-4</v>
      </c>
      <c r="AW284" s="12">
        <f>AU284-'Surv-rate CEA'!AK282*'Unit cost and utilities'!$H$8-('Surv-rate CEA'!AJ281-'Surv-rate CEA'!AJ282)*'Unit cost and utilities'!$G$14</f>
        <v>5.7338224901307458E-4</v>
      </c>
      <c r="AX284" s="12">
        <f t="shared" si="136"/>
        <v>3.5737073835661205E-4</v>
      </c>
      <c r="AY284" s="12">
        <f>'Surv-rate CEA'!AO282*'Unit cost and utilities'!$H$5+'Surv-rate CEA'!AN282*'Unit cost and utilities'!$H$5+('Surv-rate CEA'!AM281-'Surv-rate CEA'!AM282)*'Unit cost and utilities'!$G$14</f>
        <v>1.1247961873596028E-3</v>
      </c>
      <c r="AZ284" s="12">
        <f t="shared" si="137"/>
        <v>7.0104933431281975E-4</v>
      </c>
      <c r="BA284" s="12">
        <f>AY284-'Surv-rate CEA'!AN282*'Unit cost and utilities'!$H$5-('Surv-rate CEA'!AM281-'Surv-rate CEA'!AM282)*'Unit cost and utilities'!$G$14</f>
        <v>6.4181759028541369E-11</v>
      </c>
      <c r="BB284" s="12">
        <f t="shared" si="138"/>
        <v>4.0002428837891984E-11</v>
      </c>
    </row>
    <row r="285" spans="1:54">
      <c r="A285" s="12">
        <v>280</v>
      </c>
      <c r="B285" s="12">
        <f t="shared" si="139"/>
        <v>16.052054794520547</v>
      </c>
      <c r="C285" s="12">
        <f>'Surv-rate CEA'!D283*'Unit cost and utilities'!$H$7+'Surv-rate CEA'!E283*'Unit cost and utilities'!$H$7+'Unit cost and utilities'!$G$14*('Surv-rate CEA'!C282-'Surv-rate CEA'!C283)</f>
        <v>72.088373541323904</v>
      </c>
      <c r="D285" s="12">
        <f t="shared" si="113"/>
        <v>44.854022100210429</v>
      </c>
      <c r="E285" s="12">
        <f>C285-'Surv-rate CEA'!E283*'Unit cost and utilities'!$H$7-'Unit cost and utilities'!$G$14*('Surv-rate CEA'!C282-'Surv-rate CEA'!C283)</f>
        <v>72.088373541323861</v>
      </c>
      <c r="F285" s="12">
        <f t="shared" si="114"/>
        <v>44.854022100210408</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6.6816917831059053</v>
      </c>
      <c r="L285" s="12">
        <f t="shared" si="117"/>
        <v>4.1574075843787268</v>
      </c>
      <c r="M285" s="12">
        <f>K285-'Surv-rate CEA'!J283*'Unit cost and utilities'!$H$10-('Surv-rate CEA'!I282-'Surv-rate CEA'!I283)*'Unit cost and utilities'!$G$14</f>
        <v>6.6749522992459411</v>
      </c>
      <c r="N285" s="12">
        <f t="shared" si="118"/>
        <v>4.1532142180541891</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6.6816917831059053</v>
      </c>
      <c r="T285" s="12">
        <f t="shared" si="121"/>
        <v>4.1574075843787268</v>
      </c>
      <c r="U285" s="12">
        <f>S285-'Surv-rate CEA'!P283*'Unit cost and utilities'!$H$11-('Surv-rate CEA'!O282-'Surv-rate CEA'!O283)*'Unit cost and utilities'!$G$14</f>
        <v>6.6749522992459411</v>
      </c>
      <c r="V285" s="12">
        <f t="shared" si="122"/>
        <v>4.1532142180541891</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1.3099740062231382E-2</v>
      </c>
      <c r="AB285" s="12">
        <f t="shared" si="125"/>
        <v>8.1507738542820167E-3</v>
      </c>
      <c r="AC285" s="12">
        <f>AA285-'Surv-rate CEA'!V283*'Unit cost and utilities'!$H$6-('Surv-rate CEA'!U282-'Surv-rate CEA'!U283)*'Unit cost and utilities'!$G$14</f>
        <v>1.3099739921353206E-2</v>
      </c>
      <c r="AD285" s="12">
        <f t="shared" si="126"/>
        <v>8.1507737666263718E-3</v>
      </c>
      <c r="AE285" s="12">
        <f>'Surv-rate CEA'!Z283*'Unit cost and utilities'!$H$12+'Surv-rate CEA'!Y283*'Unit cost and utilities'!$H$12+('Surv-rate CEA'!X282-'Surv-rate CEA'!X283)*'Unit cost and utilities'!$G$14</f>
        <v>6.6816917831059053</v>
      </c>
      <c r="AF285" s="12">
        <f t="shared" si="127"/>
        <v>4.1574075843787268</v>
      </c>
      <c r="AG285" s="12">
        <f>AE285-'Surv-rate CEA'!Y283*'Unit cost and utilities'!$H$12-('Surv-rate CEA'!X282-'Surv-rate CEA'!X283)*'Unit cost and utilities'!$G$14</f>
        <v>6.6749522992459411</v>
      </c>
      <c r="AH285" s="12">
        <f t="shared" si="128"/>
        <v>4.1532142180541891</v>
      </c>
      <c r="AI285" s="12">
        <f>'Surv-rate CEA'!AC283*'Unit cost and utilities'!$H$5+'Surv-rate CEA'!AB283*'Unit cost and utilities'!$H$5+('Surv-rate CEA'!AA282-'Surv-rate CEA'!AA283)*'Unit cost and utilities'!$G$14</f>
        <v>1.0653038279876993E-3</v>
      </c>
      <c r="AJ285" s="12">
        <f t="shared" si="129"/>
        <v>6.6284144164534156E-4</v>
      </c>
      <c r="AK285" s="12">
        <f>AI285-'Surv-rate CEA'!AB283*'Unit cost and utilities'!$H$5-('Surv-rate CEA'!AA282-'Surv-rate CEA'!AA283)*'Unit cost and utilities'!$G$14</f>
        <v>5.9437512854240704E-11</v>
      </c>
      <c r="AL285" s="12">
        <f t="shared" si="130"/>
        <v>3.698254495390149E-11</v>
      </c>
      <c r="AM285" s="12">
        <f>'Surv-rate CEA'!AF283*'Unit cost and utilities'!$H$9+'Surv-rate CEA'!AE283*'Unit cost and utilities'!$H$9+('Surv-rate CEA'!AD282-'Surv-rate CEA'!AD283)*'Unit cost and utilities'!G292</f>
        <v>3.74316354896773</v>
      </c>
      <c r="AN285" s="12">
        <f t="shared" si="131"/>
        <v>2.3290293885442717</v>
      </c>
      <c r="AO285" s="12">
        <f>AM285-'Surv-rate CEA'!AE283*'Unit cost and utilities'!$H$9-('Surv-rate CEA'!AD282-'Surv-rate CEA'!AD283)*'Unit cost and utilities'!G292</f>
        <v>3.74316354896773</v>
      </c>
      <c r="AP285" s="12">
        <f t="shared" si="132"/>
        <v>2.3290293885442717</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5.5436524212455947E-4</v>
      </c>
      <c r="AV285" s="12">
        <f t="shared" si="135"/>
        <v>3.4493094517647292E-4</v>
      </c>
      <c r="AW285" s="12">
        <f>AU285-'Surv-rate CEA'!AK283*'Unit cost and utilities'!$H$8-('Surv-rate CEA'!AJ282-'Surv-rate CEA'!AJ283)*'Unit cost and utilities'!$G$14</f>
        <v>5.5436524212455947E-4</v>
      </c>
      <c r="AX285" s="12">
        <f t="shared" si="136"/>
        <v>3.4493094517647292E-4</v>
      </c>
      <c r="AY285" s="12">
        <f>'Surv-rate CEA'!AO283*'Unit cost and utilities'!$H$5+'Surv-rate CEA'!AN283*'Unit cost and utilities'!$H$5+('Surv-rate CEA'!AM282-'Surv-rate CEA'!AM283)*'Unit cost and utilities'!$G$14</f>
        <v>1.0653038279876993E-3</v>
      </c>
      <c r="AZ285" s="12">
        <f t="shared" si="137"/>
        <v>6.6284144164534156E-4</v>
      </c>
      <c r="BA285" s="12">
        <f>AY285-'Surv-rate CEA'!AN283*'Unit cost and utilities'!$H$5-('Surv-rate CEA'!AM282-'Surv-rate CEA'!AM283)*'Unit cost and utilities'!$G$14</f>
        <v>5.9437512854240704E-11</v>
      </c>
      <c r="BB285" s="12">
        <f t="shared" si="138"/>
        <v>3.698254495390149E-11</v>
      </c>
    </row>
    <row r="286" spans="1:54">
      <c r="A286" s="12">
        <v>281</v>
      </c>
      <c r="B286" s="12">
        <f t="shared" si="139"/>
        <v>16.109589041095891</v>
      </c>
      <c r="C286" s="12">
        <f>'Surv-rate CEA'!D284*'Unit cost and utilities'!$H$7+'Surv-rate CEA'!E284*'Unit cost and utilities'!$H$7+'Unit cost and utilities'!$G$14*('Surv-rate CEA'!C283-'Surv-rate CEA'!C284)</f>
        <v>71.821437958751474</v>
      </c>
      <c r="D286" s="12">
        <f t="shared" si="113"/>
        <v>44.611998773638213</v>
      </c>
      <c r="E286" s="12">
        <f>C286-'Surv-rate CEA'!E284*'Unit cost and utilities'!$H$7-'Unit cost and utilities'!$G$14*('Surv-rate CEA'!C283-'Surv-rate CEA'!C284)</f>
        <v>71.821437958751446</v>
      </c>
      <c r="F286" s="12">
        <f t="shared" si="114"/>
        <v>44.611998773638199</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6.6238027437379987</v>
      </c>
      <c r="L286" s="12">
        <f t="shared" si="117"/>
        <v>4.1143854575868195</v>
      </c>
      <c r="M286" s="12">
        <f>K286-'Surv-rate CEA'!J284*'Unit cost and utilities'!$H$10-('Surv-rate CEA'!I283-'Surv-rate CEA'!I284)*'Unit cost and utilities'!$G$14</f>
        <v>6.6173134531619482</v>
      </c>
      <c r="N286" s="12">
        <f t="shared" si="118"/>
        <v>4.1103546245730493</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6.6238027437379987</v>
      </c>
      <c r="T286" s="12">
        <f t="shared" si="121"/>
        <v>4.1143854575868195</v>
      </c>
      <c r="U286" s="12">
        <f>S286-'Surv-rate CEA'!P284*'Unit cost and utilities'!$H$11-('Surv-rate CEA'!O283-'Surv-rate CEA'!O284)*'Unit cost and utilities'!$G$14</f>
        <v>6.6173134531619482</v>
      </c>
      <c r="V286" s="12">
        <f t="shared" si="122"/>
        <v>4.1103546245730493</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1.2758522779375869E-2</v>
      </c>
      <c r="AB286" s="12">
        <f t="shared" si="125"/>
        <v>7.9249764243629461E-3</v>
      </c>
      <c r="AC286" s="12">
        <f>AA286-'Surv-rate CEA'!V284*'Unit cost and utilities'!$H$6-('Surv-rate CEA'!U283-'Surv-rate CEA'!U284)*'Unit cost and utilities'!$G$14</f>
        <v>1.2758522659318513E-2</v>
      </c>
      <c r="AD286" s="12">
        <f t="shared" si="126"/>
        <v>7.9249763497891319E-3</v>
      </c>
      <c r="AE286" s="12">
        <f>'Surv-rate CEA'!Z284*'Unit cost and utilities'!$H$12+'Surv-rate CEA'!Y284*'Unit cost and utilities'!$H$12+('Surv-rate CEA'!X283-'Surv-rate CEA'!X284)*'Unit cost and utilities'!$G$14</f>
        <v>6.6238027437379987</v>
      </c>
      <c r="AF286" s="12">
        <f t="shared" si="127"/>
        <v>4.1143854575868195</v>
      </c>
      <c r="AG286" s="12">
        <f>AE286-'Surv-rate CEA'!Y284*'Unit cost and utilities'!$H$12-('Surv-rate CEA'!X283-'Surv-rate CEA'!X284)*'Unit cost and utilities'!$G$14</f>
        <v>6.6173134531619482</v>
      </c>
      <c r="AH286" s="12">
        <f t="shared" si="128"/>
        <v>4.1103546245730493</v>
      </c>
      <c r="AI286" s="12">
        <f>'Surv-rate CEA'!AC284*'Unit cost and utilities'!$H$5+'Surv-rate CEA'!AB284*'Unit cost and utilities'!$H$5+('Surv-rate CEA'!AA283-'Surv-rate CEA'!AA284)*'Unit cost and utilities'!$G$14</f>
        <v>1.0089721182888034E-3</v>
      </c>
      <c r="AJ286" s="12">
        <f t="shared" si="129"/>
        <v>6.2672461291552969E-4</v>
      </c>
      <c r="AK286" s="12">
        <f>AI286-'Surv-rate CEA'!AB284*'Unit cost and utilities'!$H$5-('Surv-rate CEA'!AA283-'Surv-rate CEA'!AA284)*'Unit cost and utilities'!$G$14</f>
        <v>5.5053146815072472E-11</v>
      </c>
      <c r="AL286" s="12">
        <f t="shared" si="130"/>
        <v>3.4196348444171872E-11</v>
      </c>
      <c r="AM286" s="12">
        <f>'Surv-rate CEA'!AF284*'Unit cost and utilities'!$H$9+'Surv-rate CEA'!AE284*'Unit cost and utilities'!$H$9+('Surv-rate CEA'!AD283-'Surv-rate CEA'!AD284)*'Unit cost and utilities'!G293</f>
        <v>3.7032917241559855</v>
      </c>
      <c r="AN286" s="12">
        <f t="shared" si="131"/>
        <v>2.3003054596505792</v>
      </c>
      <c r="AO286" s="12">
        <f>AM286-'Surv-rate CEA'!AE284*'Unit cost and utilities'!$H$9-('Surv-rate CEA'!AD283-'Surv-rate CEA'!AD284)*'Unit cost and utilities'!G293</f>
        <v>3.7032917241559855</v>
      </c>
      <c r="AP286" s="12">
        <f t="shared" si="132"/>
        <v>2.3003054596505792</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5.3602047028916786E-4</v>
      </c>
      <c r="AV286" s="12">
        <f t="shared" si="135"/>
        <v>3.3294995537292126E-4</v>
      </c>
      <c r="AW286" s="12">
        <f>AU286-'Surv-rate CEA'!AK284*'Unit cost and utilities'!$H$8-('Surv-rate CEA'!AJ283-'Surv-rate CEA'!AJ284)*'Unit cost and utilities'!$G$14</f>
        <v>5.3602047028916786E-4</v>
      </c>
      <c r="AX286" s="12">
        <f t="shared" si="136"/>
        <v>3.3294995537292126E-4</v>
      </c>
      <c r="AY286" s="12">
        <f>'Surv-rate CEA'!AO284*'Unit cost and utilities'!$H$5+'Surv-rate CEA'!AN284*'Unit cost and utilities'!$H$5+('Surv-rate CEA'!AM283-'Surv-rate CEA'!AM284)*'Unit cost and utilities'!$G$14</f>
        <v>1.0089721182888034E-3</v>
      </c>
      <c r="AZ286" s="12">
        <f t="shared" si="137"/>
        <v>6.2672461291552969E-4</v>
      </c>
      <c r="BA286" s="12">
        <f>AY286-'Surv-rate CEA'!AN284*'Unit cost and utilities'!$H$5-('Surv-rate CEA'!AM283-'Surv-rate CEA'!AM284)*'Unit cost and utilities'!$G$14</f>
        <v>5.5053146815072472E-11</v>
      </c>
      <c r="BB286" s="12">
        <f t="shared" si="138"/>
        <v>3.4196348444171872E-11</v>
      </c>
    </row>
    <row r="287" spans="1:54">
      <c r="A287" s="12">
        <v>282</v>
      </c>
      <c r="B287" s="12">
        <f t="shared" si="139"/>
        <v>16.167123287671235</v>
      </c>
      <c r="C287" s="12">
        <f>'Surv-rate CEA'!D285*'Unit cost and utilities'!$H$7+'Surv-rate CEA'!E285*'Unit cost and utilities'!$H$7+'Unit cost and utilities'!$G$14*('Surv-rate CEA'!C284-'Surv-rate CEA'!C285)</f>
        <v>71.556230623656035</v>
      </c>
      <c r="D287" s="12">
        <f t="shared" si="113"/>
        <v>44.371740111907386</v>
      </c>
      <c r="E287" s="12">
        <f>C287-'Surv-rate CEA'!E285*'Unit cost and utilities'!$H$7-'Unit cost and utilities'!$G$14*('Surv-rate CEA'!C284-'Surv-rate CEA'!C285)</f>
        <v>71.556230623656006</v>
      </c>
      <c r="F287" s="12">
        <f t="shared" si="114"/>
        <v>44.371740111907364</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6.5665739859704493</v>
      </c>
      <c r="L287" s="12">
        <f t="shared" si="117"/>
        <v>4.0719069715051113</v>
      </c>
      <c r="M287" s="12">
        <f>K287-'Surv-rate CEA'!J285*'Unit cost and utilities'!$H$10-('Surv-rate CEA'!I284-'Surv-rate CEA'!I285)*'Unit cost and utilities'!$G$14</f>
        <v>6.5603255082969261</v>
      </c>
      <c r="N287" s="12">
        <f t="shared" si="118"/>
        <v>4.068032314818919</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6.5665739859704493</v>
      </c>
      <c r="T287" s="12">
        <f t="shared" si="121"/>
        <v>4.0719069715051113</v>
      </c>
      <c r="U287" s="12">
        <f>S287-'Surv-rate CEA'!P285*'Unit cost and utilities'!$H$11-('Surv-rate CEA'!O284-'Surv-rate CEA'!O285)*'Unit cost and utilities'!$G$14</f>
        <v>6.5603255082969261</v>
      </c>
      <c r="V287" s="12">
        <f t="shared" si="122"/>
        <v>4.068032314818919</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1.2426938206983772E-2</v>
      </c>
      <c r="AB287" s="12">
        <f t="shared" si="125"/>
        <v>7.7058960163383077E-3</v>
      </c>
      <c r="AC287" s="12">
        <f>AA287-'Surv-rate CEA'!V285*'Unit cost and utilities'!$H$6-('Surv-rate CEA'!U284-'Surv-rate CEA'!U285)*'Unit cost and utilities'!$G$14</f>
        <v>1.2426938104700243E-2</v>
      </c>
      <c r="AD287" s="12">
        <f t="shared" si="126"/>
        <v>7.7058959529126897E-3</v>
      </c>
      <c r="AE287" s="12">
        <f>'Surv-rate CEA'!Z285*'Unit cost and utilities'!$H$12+'Surv-rate CEA'!Y285*'Unit cost and utilities'!$H$12+('Surv-rate CEA'!X284-'Surv-rate CEA'!X285)*'Unit cost and utilities'!$G$14</f>
        <v>6.5665739859704493</v>
      </c>
      <c r="AF287" s="12">
        <f t="shared" si="127"/>
        <v>4.0719069715051113</v>
      </c>
      <c r="AG287" s="12">
        <f>AE287-'Surv-rate CEA'!Y285*'Unit cost and utilities'!$H$12-('Surv-rate CEA'!X284-'Surv-rate CEA'!X285)*'Unit cost and utilities'!$G$14</f>
        <v>6.5603255082969261</v>
      </c>
      <c r="AH287" s="12">
        <f t="shared" si="128"/>
        <v>4.068032314818919</v>
      </c>
      <c r="AI287" s="12">
        <f>'Surv-rate CEA'!AC285*'Unit cost and utilities'!$H$5+'Surv-rate CEA'!AB285*'Unit cost and utilities'!$H$5+('Surv-rate CEA'!AA284-'Surv-rate CEA'!AA285)*'Unit cost and utilities'!$G$14</f>
        <v>9.5563238701324316E-4</v>
      </c>
      <c r="AJ287" s="12">
        <f t="shared" si="129"/>
        <v>5.9258392385267897E-4</v>
      </c>
      <c r="AK287" s="12">
        <f>AI287-'Surv-rate CEA'!AB285*'Unit cost and utilities'!$H$5-('Surv-rate CEA'!AA284-'Surv-rate CEA'!AA285)*'Unit cost and utilities'!$G$14</f>
        <v>5.1000663531231526E-11</v>
      </c>
      <c r="AL287" s="12">
        <f t="shared" si="130"/>
        <v>3.1625312960441328E-11</v>
      </c>
      <c r="AM287" s="12">
        <f>'Surv-rate CEA'!AF285*'Unit cost and utilities'!$H$9+'Surv-rate CEA'!AE285*'Unit cost and utilities'!$H$9+('Surv-rate CEA'!AD284-'Surv-rate CEA'!AD285)*'Unit cost and utilities'!G294</f>
        <v>3.6639464941665105</v>
      </c>
      <c r="AN287" s="12">
        <f t="shared" si="131"/>
        <v>2.271998960903121</v>
      </c>
      <c r="AO287" s="12">
        <f>AM287-'Surv-rate CEA'!AE285*'Unit cost and utilities'!$H$9-('Surv-rate CEA'!AD284-'Surv-rate CEA'!AD285)*'Unit cost and utilities'!G294</f>
        <v>3.6639464941665105</v>
      </c>
      <c r="AP287" s="12">
        <f t="shared" si="132"/>
        <v>2.271998960903121</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5.183226906952267E-4</v>
      </c>
      <c r="AV287" s="12">
        <f t="shared" si="135"/>
        <v>3.2140988318115612E-4</v>
      </c>
      <c r="AW287" s="12">
        <f>AU287-'Surv-rate CEA'!AK285*'Unit cost and utilities'!$H$8-('Surv-rate CEA'!AJ284-'Surv-rate CEA'!AJ285)*'Unit cost and utilities'!$G$14</f>
        <v>5.183226906952267E-4</v>
      </c>
      <c r="AX287" s="12">
        <f t="shared" si="136"/>
        <v>3.2140988318115612E-4</v>
      </c>
      <c r="AY287" s="12">
        <f>'Surv-rate CEA'!AO285*'Unit cost and utilities'!$H$5+'Surv-rate CEA'!AN285*'Unit cost and utilities'!$H$5+('Surv-rate CEA'!AM284-'Surv-rate CEA'!AM285)*'Unit cost and utilities'!$G$14</f>
        <v>9.5563238701324316E-4</v>
      </c>
      <c r="AZ287" s="12">
        <f t="shared" si="137"/>
        <v>5.9258392385267897E-4</v>
      </c>
      <c r="BA287" s="12">
        <f>AY287-'Surv-rate CEA'!AN285*'Unit cost and utilities'!$H$5-('Surv-rate CEA'!AM284-'Surv-rate CEA'!AM285)*'Unit cost and utilities'!$G$14</f>
        <v>5.1000663531231526E-11</v>
      </c>
      <c r="BB287" s="12">
        <f t="shared" si="138"/>
        <v>3.1625312960441328E-11</v>
      </c>
    </row>
    <row r="288" spans="1:54">
      <c r="A288" s="12">
        <v>283</v>
      </c>
      <c r="B288" s="12">
        <f t="shared" si="139"/>
        <v>16.224657534246575</v>
      </c>
      <c r="C288" s="12">
        <f>'Surv-rate CEA'!D286*'Unit cost and utilities'!$H$7+'Surv-rate CEA'!E286*'Unit cost and utilities'!$H$7+'Unit cost and utilities'!$G$14*('Surv-rate CEA'!C285-'Surv-rate CEA'!C286)</f>
        <v>71.292735048356576</v>
      </c>
      <c r="D288" s="12">
        <f t="shared" si="113"/>
        <v>44.133228789205042</v>
      </c>
      <c r="E288" s="12">
        <f>C288-'Surv-rate CEA'!E286*'Unit cost and utilities'!$H$7-'Unit cost and utilities'!$G$14*('Surv-rate CEA'!C285-'Surv-rate CEA'!C286)</f>
        <v>71.292735048356548</v>
      </c>
      <c r="F288" s="12">
        <f t="shared" si="114"/>
        <v>44.13322878920502</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6.5099959896632074</v>
      </c>
      <c r="L288" s="12">
        <f t="shared" si="117"/>
        <v>4.0299638137565958</v>
      </c>
      <c r="M288" s="12">
        <f>K288-'Surv-rate CEA'!J286*'Unit cost and utilities'!$H$10-('Surv-rate CEA'!I285-'Surv-rate CEA'!I286)*'Unit cost and utilities'!$G$14</f>
        <v>6.5039792998161134</v>
      </c>
      <c r="N288" s="12">
        <f t="shared" si="118"/>
        <v>4.0262392273819065</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6.5099959896632074</v>
      </c>
      <c r="T288" s="12">
        <f t="shared" si="121"/>
        <v>4.0299638137565958</v>
      </c>
      <c r="U288" s="12">
        <f>S288-'Surv-rate CEA'!P286*'Unit cost and utilities'!$H$11-('Surv-rate CEA'!O285-'Surv-rate CEA'!O286)*'Unit cost and utilities'!$G$14</f>
        <v>6.5039792998161134</v>
      </c>
      <c r="V288" s="12">
        <f t="shared" si="122"/>
        <v>4.0262392273819065</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1.2104693126938092E-2</v>
      </c>
      <c r="AB288" s="12">
        <f t="shared" si="125"/>
        <v>7.4933187909248444E-3</v>
      </c>
      <c r="AC288" s="12">
        <f>AA288-'Surv-rate CEA'!V286*'Unit cost and utilities'!$H$6-('Surv-rate CEA'!U285-'Surv-rate CEA'!U286)*'Unit cost and utilities'!$G$14</f>
        <v>1.2104693039822728E-2</v>
      </c>
      <c r="AD288" s="12">
        <f t="shared" si="126"/>
        <v>7.4933187369967368E-3</v>
      </c>
      <c r="AE288" s="12">
        <f>'Surv-rate CEA'!Z286*'Unit cost and utilities'!$H$12+'Surv-rate CEA'!Y286*'Unit cost and utilities'!$H$12+('Surv-rate CEA'!X285-'Surv-rate CEA'!X286)*'Unit cost and utilities'!$G$14</f>
        <v>6.5099959896632074</v>
      </c>
      <c r="AF288" s="12">
        <f t="shared" si="127"/>
        <v>4.0299638137565958</v>
      </c>
      <c r="AG288" s="12">
        <f>AE288-'Surv-rate CEA'!Y286*'Unit cost and utilities'!$H$12-('Surv-rate CEA'!X285-'Surv-rate CEA'!X286)*'Unit cost and utilities'!$G$14</f>
        <v>6.5039792998161134</v>
      </c>
      <c r="AH288" s="12">
        <f t="shared" si="128"/>
        <v>4.0262392273819065</v>
      </c>
      <c r="AI288" s="12">
        <f>'Surv-rate CEA'!AC286*'Unit cost and utilities'!$H$5+'Surv-rate CEA'!AB286*'Unit cost and utilities'!$H$5+('Surv-rate CEA'!AA285-'Surv-rate CEA'!AA286)*'Unit cost and utilities'!$G$14</f>
        <v>9.0512500511598024E-4</v>
      </c>
      <c r="AJ288" s="12">
        <f t="shared" si="129"/>
        <v>5.6031079333005286E-4</v>
      </c>
      <c r="AK288" s="12">
        <f>AI288-'Surv-rate CEA'!AB286*'Unit cost and utilities'!$H$5-('Surv-rate CEA'!AA285-'Surv-rate CEA'!AA286)*'Unit cost and utilities'!$G$14</f>
        <v>4.7254298794784967E-11</v>
      </c>
      <c r="AL288" s="12">
        <f t="shared" si="130"/>
        <v>2.925241651297505E-11</v>
      </c>
      <c r="AM288" s="12">
        <f>'Surv-rate CEA'!AF286*'Unit cost and utilities'!$H$9+'Surv-rate CEA'!AE286*'Unit cost and utilities'!$H$9+('Surv-rate CEA'!AD285-'Surv-rate CEA'!AD286)*'Unit cost and utilities'!G295</f>
        <v>3.6251195066688631</v>
      </c>
      <c r="AN288" s="12">
        <f t="shared" si="131"/>
        <v>2.2441028313405273</v>
      </c>
      <c r="AO288" s="12">
        <f>AM288-'Surv-rate CEA'!AE286*'Unit cost and utilities'!$H$9-('Surv-rate CEA'!AD285-'Surv-rate CEA'!AD286)*'Unit cost and utilities'!G295</f>
        <v>3.6251195066688631</v>
      </c>
      <c r="AP288" s="12">
        <f t="shared" si="132"/>
        <v>2.2441028313405273</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5.0124766438116686E-4</v>
      </c>
      <c r="AV288" s="12">
        <f t="shared" si="135"/>
        <v>3.1029357812102404E-4</v>
      </c>
      <c r="AW288" s="12">
        <f>AU288-'Surv-rate CEA'!AK286*'Unit cost and utilities'!$H$8-('Surv-rate CEA'!AJ285-'Surv-rate CEA'!AJ286)*'Unit cost and utilities'!$G$14</f>
        <v>5.0124766438116686E-4</v>
      </c>
      <c r="AX288" s="12">
        <f t="shared" si="136"/>
        <v>3.1029357812102404E-4</v>
      </c>
      <c r="AY288" s="12">
        <f>'Surv-rate CEA'!AO286*'Unit cost and utilities'!$H$5+'Surv-rate CEA'!AN286*'Unit cost and utilities'!$H$5+('Surv-rate CEA'!AM285-'Surv-rate CEA'!AM286)*'Unit cost and utilities'!$G$14</f>
        <v>9.0512500511598024E-4</v>
      </c>
      <c r="AZ288" s="12">
        <f t="shared" si="137"/>
        <v>5.6031079333005286E-4</v>
      </c>
      <c r="BA288" s="12">
        <f>AY288-'Surv-rate CEA'!AN286*'Unit cost and utilities'!$H$5-('Surv-rate CEA'!AM285-'Surv-rate CEA'!AM286)*'Unit cost and utilities'!$G$14</f>
        <v>4.7254298794784967E-11</v>
      </c>
      <c r="BB288" s="12">
        <f t="shared" si="138"/>
        <v>2.925241651297505E-11</v>
      </c>
    </row>
    <row r="289" spans="1:54">
      <c r="A289" s="12">
        <v>284</v>
      </c>
      <c r="B289" s="12">
        <f t="shared" si="139"/>
        <v>16.282191780821918</v>
      </c>
      <c r="C289" s="12">
        <f>'Surv-rate CEA'!D287*'Unit cost and utilities'!$H$7+'Surv-rate CEA'!E287*'Unit cost and utilities'!$H$7+'Unit cost and utilities'!$G$14*('Surv-rate CEA'!C286-'Surv-rate CEA'!C287)</f>
        <v>71.030934955412164</v>
      </c>
      <c r="D289" s="12">
        <f t="shared" si="113"/>
        <v>43.896447701209802</v>
      </c>
      <c r="E289" s="12">
        <f>C289-'Surv-rate CEA'!E287*'Unit cost and utilities'!$H$7-'Unit cost and utilities'!$G$14*('Surv-rate CEA'!C286-'Surv-rate CEA'!C287)</f>
        <v>71.03093495541215</v>
      </c>
      <c r="F289" s="12">
        <f t="shared" si="114"/>
        <v>43.896447701209794</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6.4540594036700094</v>
      </c>
      <c r="L289" s="12">
        <f t="shared" si="117"/>
        <v>3.9885478242901158</v>
      </c>
      <c r="M289" s="12">
        <f>K289-'Surv-rate CEA'!J287*'Unit cost and utilities'!$H$10-('Surv-rate CEA'!I286-'Surv-rate CEA'!I287)*'Unit cost and utilities'!$G$14</f>
        <v>6.448265818277739</v>
      </c>
      <c r="N289" s="12">
        <f t="shared" si="118"/>
        <v>3.9849674431740016</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6.4540594036700094</v>
      </c>
      <c r="T289" s="12">
        <f t="shared" si="121"/>
        <v>3.9885478242901158</v>
      </c>
      <c r="U289" s="12">
        <f>S289-'Surv-rate CEA'!P287*'Unit cost and utilities'!$H$11-('Surv-rate CEA'!O286-'Surv-rate CEA'!O287)*'Unit cost and utilities'!$G$14</f>
        <v>6.448265818277739</v>
      </c>
      <c r="V289" s="12">
        <f t="shared" si="122"/>
        <v>3.9849674431740016</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1.179150390104019E-2</v>
      </c>
      <c r="AB289" s="12">
        <f t="shared" si="125"/>
        <v>7.2870381705595648E-3</v>
      </c>
      <c r="AC289" s="12">
        <f>AA289-'Surv-rate CEA'!V287*'Unit cost and utilities'!$H$6-('Surv-rate CEA'!U286-'Surv-rate CEA'!U287)*'Unit cost and utilities'!$G$14</f>
        <v>1.1791503826865427E-2</v>
      </c>
      <c r="AD289" s="12">
        <f t="shared" si="126"/>
        <v>7.2870381247202611E-3</v>
      </c>
      <c r="AE289" s="12">
        <f>'Surv-rate CEA'!Z287*'Unit cost and utilities'!$H$12+'Surv-rate CEA'!Y287*'Unit cost and utilities'!$H$12+('Surv-rate CEA'!X286-'Surv-rate CEA'!X287)*'Unit cost and utilities'!$G$14</f>
        <v>6.4540594036700094</v>
      </c>
      <c r="AF289" s="12">
        <f t="shared" si="127"/>
        <v>3.9885478242901158</v>
      </c>
      <c r="AG289" s="12">
        <f>AE289-'Surv-rate CEA'!Y287*'Unit cost and utilities'!$H$12-('Surv-rate CEA'!X286-'Surv-rate CEA'!X287)*'Unit cost and utilities'!$G$14</f>
        <v>6.448265818277739</v>
      </c>
      <c r="AH289" s="12">
        <f t="shared" si="128"/>
        <v>3.9849674431740016</v>
      </c>
      <c r="AI289" s="12">
        <f>'Surv-rate CEA'!AC287*'Unit cost and utilities'!$H$5+'Surv-rate CEA'!AB287*'Unit cost and utilities'!$H$5+('Surv-rate CEA'!AA286-'Surv-rate CEA'!AA287)*'Unit cost and utilities'!$G$14</f>
        <v>8.5729889879865133E-4</v>
      </c>
      <c r="AJ289" s="12">
        <f t="shared" si="129"/>
        <v>5.2980263175534021E-4</v>
      </c>
      <c r="AK289" s="12">
        <f>AI289-'Surv-rate CEA'!AB287*'Unit cost and utilities'!$H$5-('Surv-rate CEA'!AA286-'Surv-rate CEA'!AA287)*'Unit cost and utilities'!$G$14</f>
        <v>4.3790337743193804E-11</v>
      </c>
      <c r="AL289" s="12">
        <f t="shared" si="130"/>
        <v>2.7062015610086749E-11</v>
      </c>
      <c r="AM289" s="12">
        <f>'Surv-rate CEA'!AF287*'Unit cost and utilities'!$H$9+'Surv-rate CEA'!AE287*'Unit cost and utilities'!$H$9+('Surv-rate CEA'!AD286-'Surv-rate CEA'!AD287)*'Unit cost and utilities'!G296</f>
        <v>3.5868025645718182</v>
      </c>
      <c r="AN289" s="12">
        <f t="shared" si="131"/>
        <v>2.2166101472425481</v>
      </c>
      <c r="AO289" s="12">
        <f>AM289-'Surv-rate CEA'!AE287*'Unit cost and utilities'!$H$9-('Surv-rate CEA'!AD286-'Surv-rate CEA'!AD287)*'Unit cost and utilities'!G296</f>
        <v>3.5868025645718182</v>
      </c>
      <c r="AP289" s="12">
        <f t="shared" si="132"/>
        <v>2.2166101472425481</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4.8477211407572875E-4</v>
      </c>
      <c r="AV289" s="12">
        <f t="shared" si="135"/>
        <v>2.9958459319010753E-4</v>
      </c>
      <c r="AW289" s="12">
        <f>AU289-'Surv-rate CEA'!AK287*'Unit cost and utilities'!$H$8-('Surv-rate CEA'!AJ286-'Surv-rate CEA'!AJ287)*'Unit cost and utilities'!$G$14</f>
        <v>4.8477211407572875E-4</v>
      </c>
      <c r="AX289" s="12">
        <f t="shared" si="136"/>
        <v>2.9958459319010753E-4</v>
      </c>
      <c r="AY289" s="12">
        <f>'Surv-rate CEA'!AO287*'Unit cost and utilities'!$H$5+'Surv-rate CEA'!AN287*'Unit cost and utilities'!$H$5+('Surv-rate CEA'!AM286-'Surv-rate CEA'!AM287)*'Unit cost and utilities'!$G$14</f>
        <v>8.5729889879865133E-4</v>
      </c>
      <c r="AZ289" s="12">
        <f t="shared" si="137"/>
        <v>5.2980263175534021E-4</v>
      </c>
      <c r="BA289" s="12">
        <f>AY289-'Surv-rate CEA'!AN287*'Unit cost and utilities'!$H$5-('Surv-rate CEA'!AM286-'Surv-rate CEA'!AM287)*'Unit cost and utilities'!$G$14</f>
        <v>4.3790337743193804E-11</v>
      </c>
      <c r="BB289" s="12">
        <f t="shared" si="138"/>
        <v>2.7062015610086749E-11</v>
      </c>
    </row>
    <row r="290" spans="1:54">
      <c r="A290" s="12">
        <v>285</v>
      </c>
      <c r="B290" s="12">
        <f t="shared" si="139"/>
        <v>16.339726027397262</v>
      </c>
      <c r="C290" s="12">
        <f>'Surv-rate CEA'!D288*'Unit cost and utilities'!$H$7+'Surv-rate CEA'!E288*'Unit cost and utilities'!$H$7+'Unit cost and utilities'!$G$14*('Surv-rate CEA'!C287-'Surv-rate CEA'!C288)</f>
        <v>70.770814274250384</v>
      </c>
      <c r="D290" s="12">
        <f t="shared" si="113"/>
        <v>43.661379961553081</v>
      </c>
      <c r="E290" s="12">
        <f>C290-'Surv-rate CEA'!E288*'Unit cost and utilities'!$H$7-'Unit cost and utilities'!$G$14*('Surv-rate CEA'!C287-'Surv-rate CEA'!C288)</f>
        <v>70.77081427425037</v>
      </c>
      <c r="F290" s="12">
        <f t="shared" si="114"/>
        <v>43.661379961553074</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6.3987550422212003</v>
      </c>
      <c r="L290" s="12">
        <f t="shared" si="117"/>
        <v>3.9476509920696783</v>
      </c>
      <c r="M290" s="12">
        <f>K290-'Surv-rate CEA'!J288*'Unit cost and utilities'!$H$10-('Surv-rate CEA'!I287-'Surv-rate CEA'!I288)*'Unit cost and utilities'!$G$14</f>
        <v>6.3931762065421607</v>
      </c>
      <c r="N290" s="12">
        <f t="shared" si="118"/>
        <v>3.9442091825211585</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6.3987550422212003</v>
      </c>
      <c r="T290" s="12">
        <f t="shared" si="121"/>
        <v>3.9476509920696783</v>
      </c>
      <c r="U290" s="12">
        <f>S290-'Surv-rate CEA'!P288*'Unit cost and utilities'!$H$11-('Surv-rate CEA'!O287-'Surv-rate CEA'!O288)*'Unit cost and utilities'!$G$14</f>
        <v>6.3931762065421607</v>
      </c>
      <c r="V290" s="12">
        <f t="shared" si="122"/>
        <v>3.9442091825211585</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1.1487096136456655E-2</v>
      </c>
      <c r="AB290" s="12">
        <f t="shared" si="125"/>
        <v>7.0868545771587401E-3</v>
      </c>
      <c r="AC290" s="12">
        <f>AA290-'Surv-rate CEA'!V288*'Unit cost and utilities'!$H$6-('Surv-rate CEA'!U287-'Surv-rate CEA'!U288)*'Unit cost and utilities'!$G$14</f>
        <v>1.1487096073318744E-2</v>
      </c>
      <c r="AD290" s="12">
        <f t="shared" si="126"/>
        <v>7.0868545382064075E-3</v>
      </c>
      <c r="AE290" s="12">
        <f>'Surv-rate CEA'!Z288*'Unit cost and utilities'!$H$12+'Surv-rate CEA'!Y288*'Unit cost and utilities'!$H$12+('Surv-rate CEA'!X287-'Surv-rate CEA'!X288)*'Unit cost and utilities'!$G$14</f>
        <v>6.3987550422212003</v>
      </c>
      <c r="AF290" s="12">
        <f t="shared" si="127"/>
        <v>3.9476509920696783</v>
      </c>
      <c r="AG290" s="12">
        <f>AE290-'Surv-rate CEA'!Y288*'Unit cost and utilities'!$H$12-('Surv-rate CEA'!X287-'Surv-rate CEA'!X288)*'Unit cost and utilities'!$G$14</f>
        <v>6.3931762065421607</v>
      </c>
      <c r="AH290" s="12">
        <f t="shared" si="128"/>
        <v>3.9442091825211585</v>
      </c>
      <c r="AI290" s="12">
        <f>'Surv-rate CEA'!AC288*'Unit cost and utilities'!$H$5+'Surv-rate CEA'!AB288*'Unit cost and utilities'!$H$5+('Surv-rate CEA'!AA287-'Surv-rate CEA'!AA288)*'Unit cost and utilities'!$G$14</f>
        <v>8.1201108889683116E-4</v>
      </c>
      <c r="AJ290" s="12">
        <f t="shared" si="129"/>
        <v>5.0096250903557279E-4</v>
      </c>
      <c r="AK290" s="12">
        <f>AI290-'Surv-rate CEA'!AB288*'Unit cost and utilities'!$H$5-('Surv-rate CEA'!AA287-'Surv-rate CEA'!AA288)*'Unit cost and utilities'!$G$14</f>
        <v>4.0586949017038139E-11</v>
      </c>
      <c r="AL290" s="12">
        <f t="shared" si="130"/>
        <v>2.503973171265106E-11</v>
      </c>
      <c r="AM290" s="12">
        <f>'Surv-rate CEA'!AF288*'Unit cost and utilities'!$H$9+'Surv-rate CEA'!AE288*'Unit cost and utilities'!$H$9+('Surv-rate CEA'!AD287-'Surv-rate CEA'!AD288)*'Unit cost and utilities'!G297</f>
        <v>3.5489876227068651</v>
      </c>
      <c r="AN290" s="12">
        <f t="shared" si="131"/>
        <v>2.1895141191025207</v>
      </c>
      <c r="AO290" s="12">
        <f>AM290-'Surv-rate CEA'!AE288*'Unit cost and utilities'!$H$9-('Surv-rate CEA'!AD287-'Surv-rate CEA'!AD288)*'Unit cost and utilities'!G297</f>
        <v>3.5489876227068651</v>
      </c>
      <c r="AP290" s="12">
        <f t="shared" si="132"/>
        <v>2.1895141191025207</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4.6887368390328781E-4</v>
      </c>
      <c r="AV290" s="12">
        <f t="shared" si="135"/>
        <v>2.8926715450161355E-4</v>
      </c>
      <c r="AW290" s="12">
        <f>AU290-'Surv-rate CEA'!AK288*'Unit cost and utilities'!$H$8-('Surv-rate CEA'!AJ287-'Surv-rate CEA'!AJ288)*'Unit cost and utilities'!$G$14</f>
        <v>4.6887368390328781E-4</v>
      </c>
      <c r="AX290" s="12">
        <f t="shared" si="136"/>
        <v>2.8926715450161355E-4</v>
      </c>
      <c r="AY290" s="12">
        <f>'Surv-rate CEA'!AO288*'Unit cost and utilities'!$H$5+'Surv-rate CEA'!AN288*'Unit cost and utilities'!$H$5+('Surv-rate CEA'!AM287-'Surv-rate CEA'!AM288)*'Unit cost and utilities'!$G$14</f>
        <v>8.1201108889683116E-4</v>
      </c>
      <c r="AZ290" s="12">
        <f t="shared" si="137"/>
        <v>5.0096250903557279E-4</v>
      </c>
      <c r="BA290" s="12">
        <f>AY290-'Surv-rate CEA'!AN288*'Unit cost and utilities'!$H$5-('Surv-rate CEA'!AM287-'Surv-rate CEA'!AM288)*'Unit cost and utilities'!$G$14</f>
        <v>4.0586949017038139E-11</v>
      </c>
      <c r="BB290" s="12">
        <f t="shared" si="138"/>
        <v>2.503973171265106E-11</v>
      </c>
    </row>
    <row r="291" spans="1:54">
      <c r="A291" s="12">
        <v>286</v>
      </c>
      <c r="B291" s="12">
        <f t="shared" si="139"/>
        <v>16.397260273972602</v>
      </c>
      <c r="C291" s="12">
        <f>'Surv-rate CEA'!D289*'Unit cost and utilities'!$H$7+'Surv-rate CEA'!E289*'Unit cost and utilities'!$H$7+'Unit cost and utilities'!$G$14*('Surv-rate CEA'!C288-'Surv-rate CEA'!C289)</f>
        <v>70.512357137861272</v>
      </c>
      <c r="D291" s="12">
        <f t="shared" si="113"/>
        <v>43.428008898348679</v>
      </c>
      <c r="E291" s="12">
        <f>C291-'Surv-rate CEA'!E289*'Unit cost and utilities'!$H$7-'Unit cost and utilities'!$G$14*('Surv-rate CEA'!C288-'Surv-rate CEA'!C289)</f>
        <v>70.512357137861258</v>
      </c>
      <c r="F291" s="12">
        <f t="shared" si="114"/>
        <v>43.428008898348672</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6.3440738813979394</v>
      </c>
      <c r="L291" s="12">
        <f t="shared" si="117"/>
        <v>3.9072654518479726</v>
      </c>
      <c r="M291" s="12">
        <f>K291-'Surv-rate CEA'!J289*'Unit cost and utilities'!$H$10-('Surv-rate CEA'!I288-'Surv-rate CEA'!I289)*'Unit cost and utilities'!$G$14</f>
        <v>6.3387017567518056</v>
      </c>
      <c r="N291" s="12">
        <f t="shared" si="118"/>
        <v>3.9039568023231923</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6.3440738813979394</v>
      </c>
      <c r="T291" s="12">
        <f t="shared" si="121"/>
        <v>3.9072654518479726</v>
      </c>
      <c r="U291" s="12">
        <f>S291-'Surv-rate CEA'!P289*'Unit cost and utilities'!$H$11-('Surv-rate CEA'!O288-'Surv-rate CEA'!O289)*'Unit cost and utilities'!$G$14</f>
        <v>6.3387017567518056</v>
      </c>
      <c r="V291" s="12">
        <f t="shared" si="122"/>
        <v>3.9039568023231923</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1.1191204363608176E-2</v>
      </c>
      <c r="AB291" s="12">
        <f t="shared" si="125"/>
        <v>6.8925751799191063E-3</v>
      </c>
      <c r="AC291" s="12">
        <f>AA291-'Surv-rate CEA'!V289*'Unit cost and utilities'!$H$6-('Surv-rate CEA'!U288-'Surv-rate CEA'!U289)*'Unit cost and utilities'!$G$14</f>
        <v>1.1191204309880617E-2</v>
      </c>
      <c r="AD291" s="12">
        <f t="shared" si="126"/>
        <v>6.8925751468287234E-3</v>
      </c>
      <c r="AE291" s="12">
        <f>'Surv-rate CEA'!Z289*'Unit cost and utilities'!$H$12+'Surv-rate CEA'!Y289*'Unit cost and utilities'!$H$12+('Surv-rate CEA'!X288-'Surv-rate CEA'!X289)*'Unit cost and utilities'!$G$14</f>
        <v>6.3440738813979394</v>
      </c>
      <c r="AF291" s="12">
        <f t="shared" si="127"/>
        <v>3.9072654518479726</v>
      </c>
      <c r="AG291" s="12">
        <f>AE291-'Surv-rate CEA'!Y289*'Unit cost and utilities'!$H$12-('Surv-rate CEA'!X288-'Surv-rate CEA'!X289)*'Unit cost and utilities'!$G$14</f>
        <v>6.3387017567518056</v>
      </c>
      <c r="AH291" s="12">
        <f t="shared" si="128"/>
        <v>3.9039568023231923</v>
      </c>
      <c r="AI291" s="12">
        <f>'Surv-rate CEA'!AC289*'Unit cost and utilities'!$H$5+'Surv-rate CEA'!AB289*'Unit cost and utilities'!$H$5+('Surv-rate CEA'!AA288-'Surv-rate CEA'!AA289)*'Unit cost and utilities'!$G$14</f>
        <v>7.6912625518072602E-4</v>
      </c>
      <c r="AJ291" s="12">
        <f t="shared" si="129"/>
        <v>4.7369884102211251E-4</v>
      </c>
      <c r="AK291" s="12">
        <f>AI291-'Surv-rate CEA'!AB289*'Unit cost and utilities'!$H$5-('Surv-rate CEA'!AA288-'Surv-rate CEA'!AA289)*'Unit cost and utilities'!$G$14</f>
        <v>3.7624030667783408E-11</v>
      </c>
      <c r="AL291" s="12">
        <f t="shared" si="130"/>
        <v>2.3172346024933931E-11</v>
      </c>
      <c r="AM291" s="12">
        <f>'Surv-rate CEA'!AF289*'Unit cost and utilities'!$H$9+'Surv-rate CEA'!AE289*'Unit cost and utilities'!$H$9+('Surv-rate CEA'!AD288-'Surv-rate CEA'!AD289)*'Unit cost and utilities'!G298</f>
        <v>3.5116667845919456</v>
      </c>
      <c r="AN291" s="12">
        <f t="shared" si="131"/>
        <v>2.1628080886748267</v>
      </c>
      <c r="AO291" s="12">
        <f>AM291-'Surv-rate CEA'!AE289*'Unit cost and utilities'!$H$9-('Surv-rate CEA'!AD288-'Surv-rate CEA'!AD289)*'Unit cost and utilities'!G298</f>
        <v>3.5116667845919456</v>
      </c>
      <c r="AP291" s="12">
        <f t="shared" si="132"/>
        <v>2.1628080886748267</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4.5353090086758854E-4</v>
      </c>
      <c r="AV291" s="12">
        <f t="shared" si="135"/>
        <v>2.7932613229827887E-4</v>
      </c>
      <c r="AW291" s="12">
        <f>AU291-'Surv-rate CEA'!AK289*'Unit cost and utilities'!$H$8-('Surv-rate CEA'!AJ288-'Surv-rate CEA'!AJ289)*'Unit cost and utilities'!$G$14</f>
        <v>4.5353090086758854E-4</v>
      </c>
      <c r="AX291" s="12">
        <f t="shared" si="136"/>
        <v>2.7932613229827887E-4</v>
      </c>
      <c r="AY291" s="12">
        <f>'Surv-rate CEA'!AO289*'Unit cost and utilities'!$H$5+'Surv-rate CEA'!AN289*'Unit cost and utilities'!$H$5+('Surv-rate CEA'!AM288-'Surv-rate CEA'!AM289)*'Unit cost and utilities'!$G$14</f>
        <v>7.6912625518072602E-4</v>
      </c>
      <c r="AZ291" s="12">
        <f t="shared" si="137"/>
        <v>4.7369884102211251E-4</v>
      </c>
      <c r="BA291" s="12">
        <f>AY291-'Surv-rate CEA'!AN289*'Unit cost and utilities'!$H$5-('Surv-rate CEA'!AM288-'Surv-rate CEA'!AM289)*'Unit cost and utilities'!$G$14</f>
        <v>3.7624030667783408E-11</v>
      </c>
      <c r="BB291" s="12">
        <f t="shared" si="138"/>
        <v>2.3172346024933931E-11</v>
      </c>
    </row>
    <row r="292" spans="1:54">
      <c r="A292" s="12">
        <v>287</v>
      </c>
      <c r="B292" s="12">
        <f t="shared" si="139"/>
        <v>16.454794520547946</v>
      </c>
      <c r="C292" s="12">
        <f>'Surv-rate CEA'!D290*'Unit cost and utilities'!$H$7+'Surv-rate CEA'!E290*'Unit cost and utilities'!$H$7+'Unit cost and utilities'!$G$14*('Surv-rate CEA'!C289-'Surv-rate CEA'!C290)</f>
        <v>70.255547879554769</v>
      </c>
      <c r="D292" s="12">
        <f t="shared" si="113"/>
        <v>43.19631805078884</v>
      </c>
      <c r="E292" s="12">
        <f>C292-'Surv-rate CEA'!E290*'Unit cost and utilities'!$H$7-'Unit cost and utilities'!$G$14*('Surv-rate CEA'!C289-'Surv-rate CEA'!C290)</f>
        <v>70.255547879554754</v>
      </c>
      <c r="F292" s="12">
        <f t="shared" si="114"/>
        <v>43.196318050788832</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6.290007055694967</v>
      </c>
      <c r="L292" s="12">
        <f t="shared" si="117"/>
        <v>3.8673834810215069</v>
      </c>
      <c r="M292" s="12">
        <f>K292-'Surv-rate CEA'!J290*'Unit cost and utilities'!$H$10-('Surv-rate CEA'!I289-'Surv-rate CEA'!I290)*'Unit cost and utilities'!$G$14</f>
        <v>6.2848339073799</v>
      </c>
      <c r="N292" s="12">
        <f t="shared" si="118"/>
        <v>3.8642027932795986</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6.290007055694967</v>
      </c>
      <c r="T292" s="12">
        <f t="shared" si="121"/>
        <v>3.8673834810215069</v>
      </c>
      <c r="U292" s="12">
        <f>S292-'Surv-rate CEA'!P290*'Unit cost and utilities'!$H$11-('Surv-rate CEA'!O289-'Surv-rate CEA'!O290)*'Unit cost and utilities'!$G$14</f>
        <v>6.2848339073799</v>
      </c>
      <c r="V292" s="12">
        <f t="shared" si="122"/>
        <v>3.8642027932795986</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1.0903571726009087E-2</v>
      </c>
      <c r="AB292" s="12">
        <f t="shared" si="125"/>
        <v>6.7040136527544217E-3</v>
      </c>
      <c r="AC292" s="12">
        <f>AA292-'Surv-rate CEA'!V290*'Unit cost and utilities'!$H$6-('Surv-rate CEA'!U289-'Surv-rate CEA'!U290)*'Unit cost and utilities'!$G$14</f>
        <v>1.0903571680302676E-2</v>
      </c>
      <c r="AD292" s="12">
        <f t="shared" si="126"/>
        <v>6.7040136246520341E-3</v>
      </c>
      <c r="AE292" s="12">
        <f>'Surv-rate CEA'!Z290*'Unit cost and utilities'!$H$12+'Surv-rate CEA'!Y290*'Unit cost and utilities'!$H$12+('Surv-rate CEA'!X289-'Surv-rate CEA'!X290)*'Unit cost and utilities'!$G$14</f>
        <v>6.290007055694967</v>
      </c>
      <c r="AF292" s="12">
        <f t="shared" si="127"/>
        <v>3.8673834810215069</v>
      </c>
      <c r="AG292" s="12">
        <f>AE292-'Surv-rate CEA'!Y290*'Unit cost and utilities'!$H$12-('Surv-rate CEA'!X289-'Surv-rate CEA'!X290)*'Unit cost and utilities'!$G$14</f>
        <v>6.2848339073799</v>
      </c>
      <c r="AH292" s="12">
        <f t="shared" si="128"/>
        <v>3.8642027932795986</v>
      </c>
      <c r="AI292" s="12">
        <f>'Surv-rate CEA'!AC290*'Unit cost and utilities'!$H$5+'Surv-rate CEA'!AB290*'Unit cost and utilities'!$H$5+('Surv-rate CEA'!AA289-'Surv-rate CEA'!AA290)*'Unit cost and utilities'!$G$14</f>
        <v>7.2851632421552695E-4</v>
      </c>
      <c r="AJ292" s="12">
        <f t="shared" si="129"/>
        <v>4.4792509340267254E-4</v>
      </c>
      <c r="AK292" s="12">
        <f>AI292-'Surv-rate CEA'!AB290*'Unit cost and utilities'!$H$5-('Surv-rate CEA'!AA289-'Surv-rate CEA'!AA290)*'Unit cost and utilities'!$G$14</f>
        <v>3.4883070200832436E-11</v>
      </c>
      <c r="AL292" s="12">
        <f t="shared" si="130"/>
        <v>2.1447703995795835E-11</v>
      </c>
      <c r="AM292" s="12">
        <f>'Surv-rate CEA'!AF290*'Unit cost and utilities'!$H$9+'Surv-rate CEA'!AE290*'Unit cost and utilities'!$H$9+('Surv-rate CEA'!AD289-'Surv-rate CEA'!AD290)*'Unit cost and utilities'!G299</f>
        <v>3.4748322992731291</v>
      </c>
      <c r="AN292" s="12">
        <f t="shared" si="131"/>
        <v>2.1364855260951838</v>
      </c>
      <c r="AO292" s="12">
        <f>AM292-'Surv-rate CEA'!AE290*'Unit cost and utilities'!$H$9-('Surv-rate CEA'!AD289-'Surv-rate CEA'!AD290)*'Unit cost and utilities'!G299</f>
        <v>3.4748322992731291</v>
      </c>
      <c r="AP292" s="12">
        <f t="shared" si="132"/>
        <v>2.1364855260951838</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4.3872313803140393E-4</v>
      </c>
      <c r="AV292" s="12">
        <f t="shared" si="135"/>
        <v>2.6974701327693579E-4</v>
      </c>
      <c r="AW292" s="12">
        <f>AU292-'Surv-rate CEA'!AK290*'Unit cost and utilities'!$H$8-('Surv-rate CEA'!AJ289-'Surv-rate CEA'!AJ290)*'Unit cost and utilities'!$G$14</f>
        <v>4.3872313803140393E-4</v>
      </c>
      <c r="AX292" s="12">
        <f t="shared" si="136"/>
        <v>2.6974701327693579E-4</v>
      </c>
      <c r="AY292" s="12">
        <f>'Surv-rate CEA'!AO290*'Unit cost and utilities'!$H$5+'Surv-rate CEA'!AN290*'Unit cost and utilities'!$H$5+('Surv-rate CEA'!AM289-'Surv-rate CEA'!AM290)*'Unit cost and utilities'!$G$14</f>
        <v>7.2851632421552695E-4</v>
      </c>
      <c r="AZ292" s="12">
        <f t="shared" si="137"/>
        <v>4.4792509340267254E-4</v>
      </c>
      <c r="BA292" s="12">
        <f>AY292-'Surv-rate CEA'!AN290*'Unit cost and utilities'!$H$5-('Surv-rate CEA'!AM289-'Surv-rate CEA'!AM290)*'Unit cost and utilities'!$G$14</f>
        <v>3.4883070200832436E-11</v>
      </c>
      <c r="BB292" s="12">
        <f t="shared" si="138"/>
        <v>2.1447703995795835E-11</v>
      </c>
    </row>
    <row r="293" spans="1:54">
      <c r="A293" s="12">
        <v>288</v>
      </c>
      <c r="B293" s="12">
        <f t="shared" si="139"/>
        <v>16.512328767123286</v>
      </c>
      <c r="C293" s="12">
        <f>'Surv-rate CEA'!D291*'Unit cost and utilities'!$H$7+'Surv-rate CEA'!E291*'Unit cost and utilities'!$H$7+'Unit cost and utilities'!$G$14*('Surv-rate CEA'!C290-'Surv-rate CEA'!C291)</f>
        <v>70.000371029780524</v>
      </c>
      <c r="D293" s="12">
        <f t="shared" si="113"/>
        <v>42.966291165805522</v>
      </c>
      <c r="E293" s="12">
        <f>C293-'Surv-rate CEA'!E291*'Unit cost and utilities'!$H$7-'Unit cost and utilities'!$G$14*('Surv-rate CEA'!C290-'Surv-rate CEA'!C291)</f>
        <v>70.000371029780524</v>
      </c>
      <c r="F293" s="12">
        <f t="shared" si="114"/>
        <v>42.966291165805522</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6.2365458546694406</v>
      </c>
      <c r="L293" s="12">
        <f t="shared" si="117"/>
        <v>3.8279974965650521</v>
      </c>
      <c r="M293" s="12">
        <f>K293-'Surv-rate CEA'!J291*'Unit cost and utilities'!$H$10-('Surv-rate CEA'!I290-'Surv-rate CEA'!I291)*'Unit cost and utilities'!$G$14</f>
        <v>6.2315642403462315</v>
      </c>
      <c r="N293" s="12">
        <f t="shared" si="118"/>
        <v>3.8249397771795981</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6.2365458546694406</v>
      </c>
      <c r="T293" s="12">
        <f t="shared" si="121"/>
        <v>3.8279974965650521</v>
      </c>
      <c r="U293" s="12">
        <f>S293-'Surv-rate CEA'!P291*'Unit cost and utilities'!$H$11-('Surv-rate CEA'!O290-'Surv-rate CEA'!O291)*'Unit cost and utilities'!$G$14</f>
        <v>6.2315642403462315</v>
      </c>
      <c r="V293" s="12">
        <f t="shared" si="122"/>
        <v>3.8249397771795981</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1.0623949681587025E-2</v>
      </c>
      <c r="AB293" s="12">
        <f t="shared" si="125"/>
        <v>6.5209899409781205E-3</v>
      </c>
      <c r="AC293" s="12">
        <f>AA293-'Surv-rate CEA'!V291*'Unit cost and utilities'!$H$6-('Surv-rate CEA'!U290-'Surv-rate CEA'!U291)*'Unit cost and utilities'!$G$14</f>
        <v>1.0623949642715598E-2</v>
      </c>
      <c r="AD293" s="12">
        <f t="shared" si="126"/>
        <v>6.5209899171188032E-3</v>
      </c>
      <c r="AE293" s="12">
        <f>'Surv-rate CEA'!Z291*'Unit cost and utilities'!$H$12+'Surv-rate CEA'!Y291*'Unit cost and utilities'!$H$12+('Surv-rate CEA'!X290-'Surv-rate CEA'!X291)*'Unit cost and utilities'!$G$14</f>
        <v>6.2365458546694406</v>
      </c>
      <c r="AF293" s="12">
        <f t="shared" si="127"/>
        <v>3.8279974965650521</v>
      </c>
      <c r="AG293" s="12">
        <f>AE293-'Surv-rate CEA'!Y291*'Unit cost and utilities'!$H$12-('Surv-rate CEA'!X290-'Surv-rate CEA'!X291)*'Unit cost and utilities'!$G$14</f>
        <v>6.2315642403462315</v>
      </c>
      <c r="AH293" s="12">
        <f t="shared" si="128"/>
        <v>3.8249397771795981</v>
      </c>
      <c r="AI293" s="12">
        <f>'Surv-rate CEA'!AC291*'Unit cost and utilities'!$H$5+'Surv-rate CEA'!AB291*'Unit cost and utilities'!$H$5+('Surv-rate CEA'!AA290-'Surv-rate CEA'!AA291)*'Unit cost and utilities'!$G$14</f>
        <v>6.9006007950162072E-4</v>
      </c>
      <c r="AJ293" s="12">
        <f t="shared" si="129"/>
        <v>4.2355950206537793E-4</v>
      </c>
      <c r="AK293" s="12">
        <f>AI293-'Surv-rate CEA'!AB291*'Unit cost and utilities'!$H$5-('Surv-rate CEA'!AA290-'Surv-rate CEA'!AA291)*'Unit cost and utilities'!$G$14</f>
        <v>3.234701577230735E-11</v>
      </c>
      <c r="AL293" s="12">
        <f t="shared" si="130"/>
        <v>1.9854627590853483E-11</v>
      </c>
      <c r="AM293" s="12">
        <f>'Surv-rate CEA'!AF291*'Unit cost and utilities'!$H$9+'Surv-rate CEA'!AE291*'Unit cost and utilities'!$H$9+('Surv-rate CEA'!AD290-'Surv-rate CEA'!AD291)*'Unit cost and utilities'!G300</f>
        <v>3.4384765582422769</v>
      </c>
      <c r="AN293" s="12">
        <f t="shared" si="131"/>
        <v>2.1105400270718784</v>
      </c>
      <c r="AO293" s="12">
        <f>AM293-'Surv-rate CEA'!AE291*'Unit cost and utilities'!$H$9-('Surv-rate CEA'!AD290-'Surv-rate CEA'!AD291)*'Unit cost and utilities'!G300</f>
        <v>3.4384765582422769</v>
      </c>
      <c r="AP293" s="12">
        <f t="shared" si="132"/>
        <v>2.1105400270718784</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4.2443057931364236E-4</v>
      </c>
      <c r="AV293" s="12">
        <f t="shared" si="135"/>
        <v>2.6051587416162656E-4</v>
      </c>
      <c r="AW293" s="12">
        <f>AU293-'Surv-rate CEA'!AK291*'Unit cost and utilities'!$H$8-('Surv-rate CEA'!AJ290-'Surv-rate CEA'!AJ291)*'Unit cost and utilities'!$G$14</f>
        <v>4.2443057931364236E-4</v>
      </c>
      <c r="AX293" s="12">
        <f t="shared" si="136"/>
        <v>2.6051587416162656E-4</v>
      </c>
      <c r="AY293" s="12">
        <f>'Surv-rate CEA'!AO291*'Unit cost and utilities'!$H$5+'Surv-rate CEA'!AN291*'Unit cost and utilities'!$H$5+('Surv-rate CEA'!AM290-'Surv-rate CEA'!AM291)*'Unit cost and utilities'!$G$14</f>
        <v>6.9006007950162072E-4</v>
      </c>
      <c r="AZ293" s="12">
        <f t="shared" si="137"/>
        <v>4.2355950206537793E-4</v>
      </c>
      <c r="BA293" s="12">
        <f>AY293-'Surv-rate CEA'!AN291*'Unit cost and utilities'!$H$5-('Surv-rate CEA'!AM290-'Surv-rate CEA'!AM291)*'Unit cost and utilities'!$G$14</f>
        <v>3.234701577230735E-11</v>
      </c>
      <c r="BB293" s="12">
        <f t="shared" si="138"/>
        <v>1.9854627590853483E-11</v>
      </c>
    </row>
    <row r="294" spans="1:54">
      <c r="A294" s="12">
        <v>289</v>
      </c>
      <c r="B294" s="12">
        <f t="shared" si="139"/>
        <v>16.56986301369863</v>
      </c>
      <c r="C294" s="12">
        <f>'Surv-rate CEA'!D292*'Unit cost and utilities'!$H$7+'Surv-rate CEA'!E292*'Unit cost and utilities'!$H$7+'Unit cost and utilities'!$G$14*('Surv-rate CEA'!C291-'Surv-rate CEA'!C292)</f>
        <v>69.746811313008962</v>
      </c>
      <c r="D294" s="12">
        <f t="shared" si="113"/>
        <v>42.737912194795463</v>
      </c>
      <c r="E294" s="12">
        <f>C294-'Surv-rate CEA'!E292*'Unit cost and utilities'!$H$7-'Unit cost and utilities'!$G$14*('Surv-rate CEA'!C291-'Surv-rate CEA'!C292)</f>
        <v>69.746811313008962</v>
      </c>
      <c r="F294" s="12">
        <f t="shared" si="114"/>
        <v>42.737912194795463</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6.1836817196734302</v>
      </c>
      <c r="L294" s="12">
        <f t="shared" si="117"/>
        <v>3.7891000520431333</v>
      </c>
      <c r="M294" s="12">
        <f>K294-'Surv-rate CEA'!J292*'Unit cost and utilities'!$H$10-('Surv-rate CEA'!I291-'Surv-rate CEA'!I292)*'Unit cost and utilities'!$G$14</f>
        <v>6.1788844781983627</v>
      </c>
      <c r="N294" s="12">
        <f t="shared" si="118"/>
        <v>3.7861605042547972</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6.1836817196734302</v>
      </c>
      <c r="T294" s="12">
        <f t="shared" si="121"/>
        <v>3.7891000520431333</v>
      </c>
      <c r="U294" s="12">
        <f>S294-'Surv-rate CEA'!P292*'Unit cost and utilities'!$H$11-('Surv-rate CEA'!O291-'Surv-rate CEA'!O292)*'Unit cost and utilities'!$G$14</f>
        <v>6.1788844781983627</v>
      </c>
      <c r="V294" s="12">
        <f t="shared" si="122"/>
        <v>3.7861605042547972</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1.0352097715031683E-2</v>
      </c>
      <c r="AB294" s="12">
        <f t="shared" si="125"/>
        <v>6.3433300368592859E-3</v>
      </c>
      <c r="AC294" s="12">
        <f>AA294-'Surv-rate CEA'!V292*'Unit cost and utilities'!$H$6-('Surv-rate CEA'!U291-'Surv-rate CEA'!U292)*'Unit cost and utilities'!$G$14</f>
        <v>1.0352097681982751E-2</v>
      </c>
      <c r="AD294" s="12">
        <f t="shared" si="126"/>
        <v>6.3433300166082906E-3</v>
      </c>
      <c r="AE294" s="12">
        <f>'Surv-rate CEA'!Z292*'Unit cost and utilities'!$H$12+'Surv-rate CEA'!Y292*'Unit cost and utilities'!$H$12+('Surv-rate CEA'!X291-'Surv-rate CEA'!X292)*'Unit cost and utilities'!$G$14</f>
        <v>6.1836817196734302</v>
      </c>
      <c r="AF294" s="12">
        <f t="shared" si="127"/>
        <v>3.7891000520431333</v>
      </c>
      <c r="AG294" s="12">
        <f>AE294-'Surv-rate CEA'!Y292*'Unit cost and utilities'!$H$12-('Surv-rate CEA'!X291-'Surv-rate CEA'!X292)*'Unit cost and utilities'!$G$14</f>
        <v>6.1788844781983627</v>
      </c>
      <c r="AH294" s="12">
        <f t="shared" si="128"/>
        <v>3.7861605042547972</v>
      </c>
      <c r="AI294" s="12">
        <f>'Surv-rate CEA'!AC292*'Unit cost and utilities'!$H$5+'Surv-rate CEA'!AB292*'Unit cost and utilities'!$H$5+('Surv-rate CEA'!AA291-'Surv-rate CEA'!AA292)*'Unit cost and utilities'!$G$14</f>
        <v>6.5364279268462179E-4</v>
      </c>
      <c r="AJ294" s="12">
        <f t="shared" si="129"/>
        <v>4.0052480901454267E-4</v>
      </c>
      <c r="AK294" s="12">
        <f>AI294-'Surv-rate CEA'!AB292*'Unit cost and utilities'!$H$5-('Surv-rate CEA'!AA291-'Surv-rate CEA'!AA292)*'Unit cost and utilities'!$G$14</f>
        <v>3.0000158580218914E-11</v>
      </c>
      <c r="AL294" s="12">
        <f t="shared" si="130"/>
        <v>1.8382835273677866E-11</v>
      </c>
      <c r="AM294" s="12">
        <f>'Surv-rate CEA'!AF292*'Unit cost and utilities'!$H$9+'Surv-rate CEA'!AE292*'Unit cost and utilities'!$H$9+('Surv-rate CEA'!AD291-'Surv-rate CEA'!AD292)*'Unit cost and utilities'!G301</f>
        <v>3.4025920924285655</v>
      </c>
      <c r="AN294" s="12">
        <f t="shared" si="131"/>
        <v>2.0849653101459302</v>
      </c>
      <c r="AO294" s="12">
        <f>AM294-'Surv-rate CEA'!AE292*'Unit cost and utilities'!$H$9-('Surv-rate CEA'!AD291-'Surv-rate CEA'!AD292)*'Unit cost and utilities'!G301</f>
        <v>3.4025920924285655</v>
      </c>
      <c r="AP294" s="12">
        <f t="shared" si="132"/>
        <v>2.0849653101459302</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4.1063418582927157E-4</v>
      </c>
      <c r="AV294" s="12">
        <f t="shared" si="135"/>
        <v>2.5161935646625649E-4</v>
      </c>
      <c r="AW294" s="12">
        <f>AU294-'Surv-rate CEA'!AK292*'Unit cost and utilities'!$H$8-('Surv-rate CEA'!AJ291-'Surv-rate CEA'!AJ292)*'Unit cost and utilities'!$G$14</f>
        <v>4.1063418582927157E-4</v>
      </c>
      <c r="AX294" s="12">
        <f t="shared" si="136"/>
        <v>2.5161935646625649E-4</v>
      </c>
      <c r="AY294" s="12">
        <f>'Surv-rate CEA'!AO292*'Unit cost and utilities'!$H$5+'Surv-rate CEA'!AN292*'Unit cost and utilities'!$H$5+('Surv-rate CEA'!AM291-'Surv-rate CEA'!AM292)*'Unit cost and utilities'!$G$14</f>
        <v>6.5364279268462179E-4</v>
      </c>
      <c r="AZ294" s="12">
        <f t="shared" si="137"/>
        <v>4.0052480901454267E-4</v>
      </c>
      <c r="BA294" s="12">
        <f>AY294-'Surv-rate CEA'!AN292*'Unit cost and utilities'!$H$5-('Surv-rate CEA'!AM291-'Surv-rate CEA'!AM292)*'Unit cost and utilities'!$G$14</f>
        <v>3.0000158580218914E-11</v>
      </c>
      <c r="BB294" s="12">
        <f t="shared" si="138"/>
        <v>1.8382835273677866E-11</v>
      </c>
    </row>
    <row r="295" spans="1:54">
      <c r="A295" s="12">
        <v>290</v>
      </c>
      <c r="B295" s="12">
        <f t="shared" si="139"/>
        <v>16.627397260273973</v>
      </c>
      <c r="C295" s="12">
        <f>'Surv-rate CEA'!D293*'Unit cost and utilities'!$H$7+'Surv-rate CEA'!E293*'Unit cost and utilities'!$H$7+'Unit cost and utilities'!$G$14*('Surv-rate CEA'!C292-'Surv-rate CEA'!C293)</f>
        <v>69.494853644671707</v>
      </c>
      <c r="D295" s="12">
        <f t="shared" si="113"/>
        <v>42.511165290407391</v>
      </c>
      <c r="E295" s="12">
        <f>C295-'Surv-rate CEA'!E293*'Unit cost and utilities'!$H$7-'Unit cost and utilities'!$G$14*('Surv-rate CEA'!C292-'Surv-rate CEA'!C293)</f>
        <v>69.494853644671707</v>
      </c>
      <c r="F295" s="12">
        <f t="shared" si="114"/>
        <v>42.511165290407391</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6.1314062406675092</v>
      </c>
      <c r="L295" s="12">
        <f t="shared" si="117"/>
        <v>3.750683834696249</v>
      </c>
      <c r="M295" s="12">
        <f>K295-'Surv-rate CEA'!J293*'Unit cost and utilities'!$H$10-('Surv-rate CEA'!I292-'Surv-rate CEA'!I293)*'Unit cost and utilities'!$G$14</f>
        <v>6.126786481356385</v>
      </c>
      <c r="N295" s="12">
        <f t="shared" si="118"/>
        <v>3.7478578505927174</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6.1314062406675092</v>
      </c>
      <c r="T295" s="12">
        <f t="shared" si="121"/>
        <v>3.750683834696249</v>
      </c>
      <c r="U295" s="12">
        <f>S295-'Surv-rate CEA'!P293*'Unit cost and utilities'!$H$11-('Surv-rate CEA'!O292-'Surv-rate CEA'!O293)*'Unit cost and utilities'!$G$14</f>
        <v>6.126786481356385</v>
      </c>
      <c r="V295" s="12">
        <f t="shared" si="122"/>
        <v>3.7478578505927174</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1.0087783060740841E-2</v>
      </c>
      <c r="AB295" s="12">
        <f t="shared" si="125"/>
        <v>6.1708657636953788E-3</v>
      </c>
      <c r="AC295" s="12">
        <f>AA295-'Surv-rate CEA'!V293*'Unit cost and utilities'!$H$6-('Surv-rate CEA'!U292-'Surv-rate CEA'!U293)*'Unit cost and utilities'!$G$14</f>
        <v>1.0087783032650422E-2</v>
      </c>
      <c r="AD295" s="12">
        <f t="shared" si="126"/>
        <v>6.1708657465119991E-3</v>
      </c>
      <c r="AE295" s="12">
        <f>'Surv-rate CEA'!Z293*'Unit cost and utilities'!$H$12+'Surv-rate CEA'!Y293*'Unit cost and utilities'!$H$12+('Surv-rate CEA'!X292-'Surv-rate CEA'!X293)*'Unit cost and utilities'!$G$14</f>
        <v>6.1314062406675092</v>
      </c>
      <c r="AF295" s="12">
        <f t="shared" si="127"/>
        <v>3.750683834696249</v>
      </c>
      <c r="AG295" s="12">
        <f>AE295-'Surv-rate CEA'!Y293*'Unit cost and utilities'!$H$12-('Surv-rate CEA'!X292-'Surv-rate CEA'!X293)*'Unit cost and utilities'!$G$14</f>
        <v>6.126786481356385</v>
      </c>
      <c r="AH295" s="12">
        <f t="shared" si="128"/>
        <v>3.7478578505927174</v>
      </c>
      <c r="AI295" s="12">
        <f>'Surv-rate CEA'!AC293*'Unit cost and utilities'!$H$5+'Surv-rate CEA'!AB293*'Unit cost and utilities'!$H$5+('Surv-rate CEA'!AA292-'Surv-rate CEA'!AA293)*'Unit cost and utilities'!$G$14</f>
        <v>6.1915587469134272E-4</v>
      </c>
      <c r="AJ295" s="12">
        <f t="shared" si="129"/>
        <v>3.787480129695692E-4</v>
      </c>
      <c r="AK295" s="12">
        <f>AI295-'Surv-rate CEA'!AB293*'Unit cost and utilities'!$H$5-('Surv-rate CEA'!AA292-'Surv-rate CEA'!AA293)*'Unit cost and utilities'!$G$14</f>
        <v>2.7828023617545126E-11</v>
      </c>
      <c r="AL295" s="12">
        <f t="shared" si="130"/>
        <v>1.7022867876800318E-11</v>
      </c>
      <c r="AM295" s="12">
        <f>'Surv-rate CEA'!AF293*'Unit cost and utilities'!$H$9+'Surv-rate CEA'!AE293*'Unit cost and utilities'!$H$9+('Surv-rate CEA'!AD292-'Surv-rate CEA'!AD293)*'Unit cost and utilities'!G302</f>
        <v>3.3671715692619237</v>
      </c>
      <c r="AN295" s="12">
        <f t="shared" si="131"/>
        <v>2.0597552140183413</v>
      </c>
      <c r="AO295" s="12">
        <f>AM295-'Surv-rate CEA'!AE293*'Unit cost and utilities'!$H$9-('Surv-rate CEA'!AD292-'Surv-rate CEA'!AD293)*'Unit cost and utilities'!G302</f>
        <v>3.3671715692619237</v>
      </c>
      <c r="AP295" s="12">
        <f t="shared" si="132"/>
        <v>2.0597552140183413</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3.9731566370096238E-4</v>
      </c>
      <c r="AV295" s="12">
        <f t="shared" si="135"/>
        <v>2.4304464239064614E-4</v>
      </c>
      <c r="AW295" s="12">
        <f>AU295-'Surv-rate CEA'!AK293*'Unit cost and utilities'!$H$8-('Surv-rate CEA'!AJ292-'Surv-rate CEA'!AJ293)*'Unit cost and utilities'!$G$14</f>
        <v>3.9731566370096238E-4</v>
      </c>
      <c r="AX295" s="12">
        <f t="shared" si="136"/>
        <v>2.4304464239064614E-4</v>
      </c>
      <c r="AY295" s="12">
        <f>'Surv-rate CEA'!AO293*'Unit cost and utilities'!$H$5+'Surv-rate CEA'!AN293*'Unit cost and utilities'!$H$5+('Surv-rate CEA'!AM292-'Surv-rate CEA'!AM293)*'Unit cost and utilities'!$G$14</f>
        <v>6.1915587469134272E-4</v>
      </c>
      <c r="AZ295" s="12">
        <f t="shared" si="137"/>
        <v>3.787480129695692E-4</v>
      </c>
      <c r="BA295" s="12">
        <f>AY295-'Surv-rate CEA'!AN293*'Unit cost and utilities'!$H$5-('Surv-rate CEA'!AM292-'Surv-rate CEA'!AM293)*'Unit cost and utilities'!$G$14</f>
        <v>2.7828023617545126E-11</v>
      </c>
      <c r="BB295" s="12">
        <f t="shared" si="138"/>
        <v>1.7022867876800318E-11</v>
      </c>
    </row>
    <row r="296" spans="1:54">
      <c r="A296" s="12">
        <v>291</v>
      </c>
      <c r="B296" s="12">
        <f t="shared" si="139"/>
        <v>16.684931506849313</v>
      </c>
      <c r="C296" s="12">
        <f>'Surv-rate CEA'!D294*'Unit cost and utilities'!$H$7+'Surv-rate CEA'!E294*'Unit cost and utilities'!$H$7+'Unit cost and utilities'!$G$14*('Surv-rate CEA'!C293-'Surv-rate CEA'!C294)</f>
        <v>69.244483128159828</v>
      </c>
      <c r="D296" s="12">
        <f t="shared" si="113"/>
        <v>42.286034803389896</v>
      </c>
      <c r="E296" s="12">
        <f>C296-'Surv-rate CEA'!E294*'Unit cost and utilities'!$H$7-'Unit cost and utilities'!$G$14*('Surv-rate CEA'!C293-'Surv-rate CEA'!C294)</f>
        <v>69.244483128159828</v>
      </c>
      <c r="F296" s="12">
        <f t="shared" si="114"/>
        <v>42.286034803389896</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6.079711153113311</v>
      </c>
      <c r="L296" s="12">
        <f t="shared" si="117"/>
        <v>3.7127416625997895</v>
      </c>
      <c r="M296" s="12">
        <f>K296-'Surv-rate CEA'!J294*'Unit cost and utilities'!$H$10-('Surv-rate CEA'!I293-'Surv-rate CEA'!I294)*'Unit cost and utilities'!$G$14</f>
        <v>6.0752622454198191</v>
      </c>
      <c r="N296" s="12">
        <f t="shared" si="118"/>
        <v>3.7100248156097431</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6.079711153113311</v>
      </c>
      <c r="T296" s="12">
        <f t="shared" si="121"/>
        <v>3.7127416625997895</v>
      </c>
      <c r="U296" s="12">
        <f>S296-'Surv-rate CEA'!P294*'Unit cost and utilities'!$H$11-('Surv-rate CEA'!O293-'Surv-rate CEA'!O294)*'Unit cost and utilities'!$G$14</f>
        <v>6.0752622454198191</v>
      </c>
      <c r="V296" s="12">
        <f t="shared" si="122"/>
        <v>3.7100248156097431</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9.8307804359482956E-3</v>
      </c>
      <c r="AB296" s="12">
        <f t="shared" si="125"/>
        <v>6.0034345680593064E-3</v>
      </c>
      <c r="AC296" s="12">
        <f>AA296-'Surv-rate CEA'!V294*'Unit cost and utilities'!$H$6-('Surv-rate CEA'!U293-'Surv-rate CEA'!U294)*'Unit cost and utilities'!$G$14</f>
        <v>9.8307804120793575E-3</v>
      </c>
      <c r="AD296" s="12">
        <f t="shared" si="126"/>
        <v>6.0034345534830877E-3</v>
      </c>
      <c r="AE296" s="12">
        <f>'Surv-rate CEA'!Z294*'Unit cost and utilities'!$H$12+'Surv-rate CEA'!Y294*'Unit cost and utilities'!$H$12+('Surv-rate CEA'!X293-'Surv-rate CEA'!X294)*'Unit cost and utilities'!$G$14</f>
        <v>6.079711153113311</v>
      </c>
      <c r="AF296" s="12">
        <f t="shared" si="127"/>
        <v>3.7127416625997895</v>
      </c>
      <c r="AG296" s="12">
        <f>AE296-'Surv-rate CEA'!Y294*'Unit cost and utilities'!$H$12-('Surv-rate CEA'!X293-'Surv-rate CEA'!X294)*'Unit cost and utilities'!$G$14</f>
        <v>6.0752622454198191</v>
      </c>
      <c r="AH296" s="12">
        <f t="shared" si="128"/>
        <v>3.7100248156097431</v>
      </c>
      <c r="AI296" s="12">
        <f>'Surv-rate CEA'!AC294*'Unit cost and utilities'!$H$5+'Surv-rate CEA'!AB294*'Unit cost and utilities'!$H$5+('Surv-rate CEA'!AA293-'Surv-rate CEA'!AA294)*'Unit cost and utilities'!$G$14</f>
        <v>5.864965457102174E-4</v>
      </c>
      <c r="AJ296" s="12">
        <f t="shared" si="129"/>
        <v>3.5816013382710164E-4</v>
      </c>
      <c r="AK296" s="12">
        <f>AI296-'Surv-rate CEA'!AB294*'Unit cost and utilities'!$H$5-('Surv-rate CEA'!AA293-'Surv-rate CEA'!AA294)*'Unit cost and utilities'!$G$14</f>
        <v>2.581727113180627E-11</v>
      </c>
      <c r="AL296" s="12">
        <f t="shared" si="130"/>
        <v>1.5766021728944709E-11</v>
      </c>
      <c r="AM296" s="12">
        <f>'Surv-rate CEA'!AF294*'Unit cost and utilities'!$H$9+'Surv-rate CEA'!AE294*'Unit cost and utilities'!$H$9+('Surv-rate CEA'!AD293-'Surv-rate CEA'!AD294)*'Unit cost and utilities'!G303</f>
        <v>3.3322077898064268</v>
      </c>
      <c r="AN296" s="12">
        <f t="shared" si="131"/>
        <v>2.0349036949425789</v>
      </c>
      <c r="AO296" s="12">
        <f>AM296-'Surv-rate CEA'!AE294*'Unit cost and utilities'!$H$9-('Surv-rate CEA'!AD293-'Surv-rate CEA'!AD294)*'Unit cost and utilities'!G303</f>
        <v>3.3322077898064268</v>
      </c>
      <c r="AP296" s="12">
        <f t="shared" si="132"/>
        <v>2.0349036949425789</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3.8445743327488336E-4</v>
      </c>
      <c r="AV296" s="12">
        <f t="shared" si="135"/>
        <v>2.3477943179667289E-4</v>
      </c>
      <c r="AW296" s="12">
        <f>AU296-'Surv-rate CEA'!AK294*'Unit cost and utilities'!$H$8-('Surv-rate CEA'!AJ293-'Surv-rate CEA'!AJ294)*'Unit cost and utilities'!$G$14</f>
        <v>3.8445743327488336E-4</v>
      </c>
      <c r="AX296" s="12">
        <f t="shared" si="136"/>
        <v>2.3477943179667289E-4</v>
      </c>
      <c r="AY296" s="12">
        <f>'Surv-rate CEA'!AO294*'Unit cost and utilities'!$H$5+'Surv-rate CEA'!AN294*'Unit cost and utilities'!$H$5+('Surv-rate CEA'!AM293-'Surv-rate CEA'!AM294)*'Unit cost and utilities'!$G$14</f>
        <v>5.864965457102174E-4</v>
      </c>
      <c r="AZ296" s="12">
        <f t="shared" si="137"/>
        <v>3.5816013382710164E-4</v>
      </c>
      <c r="BA296" s="12">
        <f>AY296-'Surv-rate CEA'!AN294*'Unit cost and utilities'!$H$5-('Surv-rate CEA'!AM293-'Surv-rate CEA'!AM294)*'Unit cost and utilities'!$G$14</f>
        <v>2.581727113180627E-11</v>
      </c>
      <c r="BB296" s="12">
        <f t="shared" si="138"/>
        <v>1.5766021728944709E-11</v>
      </c>
    </row>
    <row r="297" spans="1:54">
      <c r="A297" s="12">
        <v>292</v>
      </c>
      <c r="B297" s="12">
        <f t="shared" si="139"/>
        <v>16.742465753424657</v>
      </c>
      <c r="C297" s="12">
        <f>'Surv-rate CEA'!D295*'Unit cost and utilities'!$H$7+'Surv-rate CEA'!E295*'Unit cost and utilities'!$H$7+'Unit cost and utilities'!$G$14*('Surv-rate CEA'!C294-'Surv-rate CEA'!C295)</f>
        <v>68.995685051880017</v>
      </c>
      <c r="D297" s="12">
        <f t="shared" si="113"/>
        <v>42.062505279499369</v>
      </c>
      <c r="E297" s="12">
        <f>C297-'Surv-rate CEA'!E295*'Unit cost and utilities'!$H$7-'Unit cost and utilities'!$G$14*('Surv-rate CEA'!C294-'Surv-rate CEA'!C295)</f>
        <v>68.995685051880017</v>
      </c>
      <c r="F297" s="12">
        <f t="shared" si="114"/>
        <v>42.062505279499369</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6.0285883349426745</v>
      </c>
      <c r="L297" s="12">
        <f t="shared" si="117"/>
        <v>3.6752664818934933</v>
      </c>
      <c r="M297" s="12">
        <f>K297-'Surv-rate CEA'!J295*'Unit cost and utilities'!$H$10-('Surv-rate CEA'!I294-'Surv-rate CEA'!I295)*'Unit cost and utilities'!$G$14</f>
        <v>6.0243038985349315</v>
      </c>
      <c r="N297" s="12">
        <f t="shared" si="118"/>
        <v>3.6726545195818665</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6.0285883349426745</v>
      </c>
      <c r="T297" s="12">
        <f t="shared" si="121"/>
        <v>3.6752664818934933</v>
      </c>
      <c r="U297" s="12">
        <f>S297-'Surv-rate CEA'!P295*'Unit cost and utilities'!$H$11-('Surv-rate CEA'!O294-'Surv-rate CEA'!O295)*'Unit cost and utilities'!$G$14</f>
        <v>6.0243038985349315</v>
      </c>
      <c r="V297" s="12">
        <f t="shared" si="122"/>
        <v>3.6726545195818665</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9.5808717836379682E-3</v>
      </c>
      <c r="AB297" s="12">
        <f t="shared" si="125"/>
        <v>5.8408793198944783E-3</v>
      </c>
      <c r="AC297" s="12">
        <f>AA297-'Surv-rate CEA'!V295*'Unit cost and utilities'!$H$6-('Surv-rate CEA'!U294-'Surv-rate CEA'!U295)*'Unit cost and utilities'!$G$14</f>
        <v>9.5808717633619686E-3</v>
      </c>
      <c r="AD297" s="12">
        <f t="shared" si="126"/>
        <v>5.8408793075334243E-3</v>
      </c>
      <c r="AE297" s="12">
        <f>'Surv-rate CEA'!Z295*'Unit cost and utilities'!$H$12+'Surv-rate CEA'!Y295*'Unit cost and utilities'!$H$12+('Surv-rate CEA'!X294-'Surv-rate CEA'!X295)*'Unit cost and utilities'!$G$14</f>
        <v>6.0285883349426745</v>
      </c>
      <c r="AF297" s="12">
        <f t="shared" si="127"/>
        <v>3.6752664818934933</v>
      </c>
      <c r="AG297" s="12">
        <f>AE297-'Surv-rate CEA'!Y295*'Unit cost and utilities'!$H$12-('Surv-rate CEA'!X294-'Surv-rate CEA'!X295)*'Unit cost and utilities'!$G$14</f>
        <v>6.0243038985349315</v>
      </c>
      <c r="AH297" s="12">
        <f t="shared" si="128"/>
        <v>3.6726545195818665</v>
      </c>
      <c r="AI297" s="12">
        <f>'Surv-rate CEA'!AC295*'Unit cost and utilities'!$H$5+'Surv-rate CEA'!AB295*'Unit cost and utilities'!$H$5+('Surv-rate CEA'!AA294-'Surv-rate CEA'!AA295)*'Unit cost and utilities'!$G$14</f>
        <v>5.5556752299319538E-4</v>
      </c>
      <c r="AJ297" s="12">
        <f t="shared" si="129"/>
        <v>3.3869599021225911E-4</v>
      </c>
      <c r="AK297" s="12">
        <f>AI297-'Surv-rate CEA'!AB295*'Unit cost and utilities'!$H$5-('Surv-rate CEA'!AA294-'Surv-rate CEA'!AA295)*'Unit cost and utilities'!$G$14</f>
        <v>2.3955605145506605E-11</v>
      </c>
      <c r="AL297" s="12">
        <f t="shared" si="130"/>
        <v>1.4604286734000874E-11</v>
      </c>
      <c r="AM297" s="12">
        <f>'Surv-rate CEA'!AF295*'Unit cost and utilities'!$H$9+'Surv-rate CEA'!AE295*'Unit cost and utilities'!$H$9+('Surv-rate CEA'!AD294-'Surv-rate CEA'!AD295)*'Unit cost and utilities'!G304</f>
        <v>3.2976936859618213</v>
      </c>
      <c r="AN297" s="12">
        <f t="shared" si="131"/>
        <v>2.010404824180541</v>
      </c>
      <c r="AO297" s="12">
        <f>AM297-'Surv-rate CEA'!AE295*'Unit cost and utilities'!$H$9-('Surv-rate CEA'!AD294-'Surv-rate CEA'!AD295)*'Unit cost and utilities'!G304</f>
        <v>3.2976936859618213</v>
      </c>
      <c r="AP297" s="12">
        <f t="shared" si="132"/>
        <v>2.010404824180541</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3.7204259967624421E-4</v>
      </c>
      <c r="AV297" s="12">
        <f t="shared" si="135"/>
        <v>2.2681192021375954E-4</v>
      </c>
      <c r="AW297" s="12">
        <f>AU297-'Surv-rate CEA'!AK295*'Unit cost and utilities'!$H$8-('Surv-rate CEA'!AJ294-'Surv-rate CEA'!AJ295)*'Unit cost and utilities'!$G$14</f>
        <v>3.7204259967624421E-4</v>
      </c>
      <c r="AX297" s="12">
        <f t="shared" si="136"/>
        <v>2.2681192021375954E-4</v>
      </c>
      <c r="AY297" s="12">
        <f>'Surv-rate CEA'!AO295*'Unit cost and utilities'!$H$5+'Surv-rate CEA'!AN295*'Unit cost and utilities'!$H$5+('Surv-rate CEA'!AM294-'Surv-rate CEA'!AM295)*'Unit cost and utilities'!$G$14</f>
        <v>5.5556752299319538E-4</v>
      </c>
      <c r="AZ297" s="12">
        <f t="shared" si="137"/>
        <v>3.3869599021225911E-4</v>
      </c>
      <c r="BA297" s="12">
        <f>AY297-'Surv-rate CEA'!AN295*'Unit cost and utilities'!$H$5-('Surv-rate CEA'!AM294-'Surv-rate CEA'!AM295)*'Unit cost and utilities'!$G$14</f>
        <v>2.3955605145506605E-11</v>
      </c>
      <c r="BB297" s="12">
        <f t="shared" si="138"/>
        <v>1.4604286734000874E-11</v>
      </c>
    </row>
    <row r="298" spans="1:54">
      <c r="A298" s="12">
        <v>293</v>
      </c>
      <c r="B298" s="12">
        <f t="shared" si="139"/>
        <v>16.8</v>
      </c>
      <c r="C298" s="12">
        <f>'Surv-rate CEA'!D296*'Unit cost and utilities'!$H$7+'Surv-rate CEA'!E296*'Unit cost and utilities'!$H$7+'Unit cost and utilities'!$G$14*('Surv-rate CEA'!C295-'Surv-rate CEA'!C296)</f>
        <v>68.74844488636532</v>
      </c>
      <c r="D298" s="12">
        <f t="shared" si="113"/>
        <v>41.840561456465473</v>
      </c>
      <c r="E298" s="12">
        <f>C298-'Surv-rate CEA'!E296*'Unit cost and utilities'!$H$7-'Unit cost and utilities'!$G$14*('Surv-rate CEA'!C295-'Surv-rate CEA'!C296)</f>
        <v>68.74844488636532</v>
      </c>
      <c r="F298" s="12">
        <f t="shared" si="114"/>
        <v>41.840561456465473</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5.9780298036012338</v>
      </c>
      <c r="L298" s="12">
        <f t="shared" si="117"/>
        <v>3.6382513640794518</v>
      </c>
      <c r="M298" s="12">
        <f>K298-'Surv-rate CEA'!J296*'Unit cost and utilities'!$H$10-('Surv-rate CEA'!I295-'Surv-rate CEA'!I296)*'Unit cost and utilities'!$G$14</f>
        <v>5.9739036988209522</v>
      </c>
      <c r="N298" s="12">
        <f t="shared" si="118"/>
        <v>3.6357402012317603</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5.9780298036012338</v>
      </c>
      <c r="T298" s="12">
        <f t="shared" si="121"/>
        <v>3.6382513640794518</v>
      </c>
      <c r="U298" s="12">
        <f>S298-'Surv-rate CEA'!P296*'Unit cost and utilities'!$H$11-('Surv-rate CEA'!O295-'Surv-rate CEA'!O296)*'Unit cost and utilities'!$G$14</f>
        <v>5.9739036988209522</v>
      </c>
      <c r="V298" s="12">
        <f t="shared" si="122"/>
        <v>3.6357402012317603</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9.3378460248620589E-3</v>
      </c>
      <c r="AB298" s="12">
        <f t="shared" si="125"/>
        <v>5.6830481201435778E-3</v>
      </c>
      <c r="AC298" s="12">
        <f>AA298-'Surv-rate CEA'!V296*'Unit cost and utilities'!$H$6-('Surv-rate CEA'!U295-'Surv-rate CEA'!U296)*'Unit cost and utilities'!$G$14</f>
        <v>9.3378460076431365E-3</v>
      </c>
      <c r="AD298" s="12">
        <f t="shared" si="126"/>
        <v>5.6830481096640769E-3</v>
      </c>
      <c r="AE298" s="12">
        <f>'Surv-rate CEA'!Z296*'Unit cost and utilities'!$H$12+'Surv-rate CEA'!Y296*'Unit cost and utilities'!$H$12+('Surv-rate CEA'!X295-'Surv-rate CEA'!X296)*'Unit cost and utilities'!$G$14</f>
        <v>5.9780298036012338</v>
      </c>
      <c r="AF298" s="12">
        <f t="shared" si="127"/>
        <v>3.6382513640794518</v>
      </c>
      <c r="AG298" s="12">
        <f>AE298-'Surv-rate CEA'!Y296*'Unit cost and utilities'!$H$12-('Surv-rate CEA'!X295-'Surv-rate CEA'!X296)*'Unit cost and utilities'!$G$14</f>
        <v>5.9739036988209522</v>
      </c>
      <c r="AH298" s="12">
        <f t="shared" si="128"/>
        <v>3.6357402012317603</v>
      </c>
      <c r="AI298" s="12">
        <f>'Surv-rate CEA'!AC296*'Unit cost and utilities'!$H$5+'Surv-rate CEA'!AB296*'Unit cost and utilities'!$H$5+('Surv-rate CEA'!AA295-'Surv-rate CEA'!AA296)*'Unit cost and utilities'!$G$14</f>
        <v>5.2627672551295733E-4</v>
      </c>
      <c r="AJ298" s="12">
        <f t="shared" si="129"/>
        <v>3.2029398938883353E-4</v>
      </c>
      <c r="AK298" s="12">
        <f>AI298-'Surv-rate CEA'!AB296*'Unit cost and utilities'!$H$5-('Surv-rate CEA'!AA295-'Surv-rate CEA'!AA296)*'Unit cost and utilities'!$G$14</f>
        <v>2.2231689945462034E-11</v>
      </c>
      <c r="AL298" s="12">
        <f t="shared" si="130"/>
        <v>1.3530289899381723E-11</v>
      </c>
      <c r="AM298" s="12">
        <f>'Surv-rate CEA'!AF296*'Unit cost and utilities'!$H$9+'Surv-rate CEA'!AE296*'Unit cost and utilities'!$H$9+('Surv-rate CEA'!AD295-'Surv-rate CEA'!AD296)*'Unit cost and utilities'!G305</f>
        <v>3.2636223177313681</v>
      </c>
      <c r="AN298" s="12">
        <f t="shared" si="131"/>
        <v>1.9862527855202949</v>
      </c>
      <c r="AO298" s="12">
        <f>AM298-'Surv-rate CEA'!AE296*'Unit cost and utilities'!$H$9-('Surv-rate CEA'!AD295-'Surv-rate CEA'!AD296)*'Unit cost and utilities'!G305</f>
        <v>3.2636223177313681</v>
      </c>
      <c r="AP298" s="12">
        <f t="shared" si="132"/>
        <v>1.9862527855202949</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3.6005492464334275E-4</v>
      </c>
      <c r="AV298" s="12">
        <f t="shared" si="135"/>
        <v>2.1913077782550111E-4</v>
      </c>
      <c r="AW298" s="12">
        <f>AU298-'Surv-rate CEA'!AK296*'Unit cost and utilities'!$H$8-('Surv-rate CEA'!AJ295-'Surv-rate CEA'!AJ296)*'Unit cost and utilities'!$G$14</f>
        <v>3.6005492464334275E-4</v>
      </c>
      <c r="AX298" s="12">
        <f t="shared" si="136"/>
        <v>2.1913077782550111E-4</v>
      </c>
      <c r="AY298" s="12">
        <f>'Surv-rate CEA'!AO296*'Unit cost and utilities'!$H$5+'Surv-rate CEA'!AN296*'Unit cost and utilities'!$H$5+('Surv-rate CEA'!AM295-'Surv-rate CEA'!AM296)*'Unit cost and utilities'!$G$14</f>
        <v>5.2627672551295733E-4</v>
      </c>
      <c r="AZ298" s="12">
        <f t="shared" si="137"/>
        <v>3.2029398938883353E-4</v>
      </c>
      <c r="BA298" s="12">
        <f>AY298-'Surv-rate CEA'!AN296*'Unit cost and utilities'!$H$5-('Surv-rate CEA'!AM295-'Surv-rate CEA'!AM296)*'Unit cost and utilities'!$G$14</f>
        <v>2.2231689945462034E-11</v>
      </c>
      <c r="BB298" s="12">
        <f t="shared" si="138"/>
        <v>1.3530289899381723E-11</v>
      </c>
    </row>
    <row r="299" spans="1:54">
      <c r="A299" s="12">
        <v>294</v>
      </c>
      <c r="B299" s="12">
        <f t="shared" si="139"/>
        <v>16.857534246575341</v>
      </c>
      <c r="C299" s="12">
        <f>'Surv-rate CEA'!D297*'Unit cost and utilities'!$H$7+'Surv-rate CEA'!E297*'Unit cost and utilities'!$H$7+'Unit cost and utilities'!$G$14*('Surv-rate CEA'!C296-'Surv-rate CEA'!C297)</f>
        <v>68.502748281441299</v>
      </c>
      <c r="D299" s="12">
        <f t="shared" si="113"/>
        <v>41.620188261014157</v>
      </c>
      <c r="E299" s="12">
        <f>C299-'Surv-rate CEA'!E297*'Unit cost and utilities'!$H$7-'Unit cost and utilities'!$G$14*('Surv-rate CEA'!C296-'Surv-rate CEA'!C297)</f>
        <v>68.502748281441299</v>
      </c>
      <c r="F299" s="12">
        <f t="shared" si="114"/>
        <v>41.620188261014157</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5.9280277131644281</v>
      </c>
      <c r="L299" s="12">
        <f t="shared" si="117"/>
        <v>3.6016895033867629</v>
      </c>
      <c r="M299" s="12">
        <f>K299-'Surv-rate CEA'!J297*'Unit cost and utilities'!$H$10-('Surv-rate CEA'!I296-'Surv-rate CEA'!I297)*'Unit cost and utilities'!$G$14</f>
        <v>5.9240540318538146</v>
      </c>
      <c r="N299" s="12">
        <f t="shared" si="118"/>
        <v>3.5992752153707914</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5.9280277131644281</v>
      </c>
      <c r="T299" s="12">
        <f t="shared" si="121"/>
        <v>3.6016895033867629</v>
      </c>
      <c r="U299" s="12">
        <f>S299-'Surv-rate CEA'!P297*'Unit cost and utilities'!$H$11-('Surv-rate CEA'!O296-'Surv-rate CEA'!O297)*'Unit cost and utilities'!$G$14</f>
        <v>5.9240540318538146</v>
      </c>
      <c r="V299" s="12">
        <f t="shared" si="122"/>
        <v>3.5992752153707914</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9.1014988200991652E-3</v>
      </c>
      <c r="AB299" s="12">
        <f t="shared" si="125"/>
        <v>5.5297941156114356E-3</v>
      </c>
      <c r="AC299" s="12">
        <f>AA299-'Surv-rate CEA'!V297*'Unit cost and utilities'!$H$6-('Surv-rate CEA'!U296-'Surv-rate CEA'!U297)*'Unit cost and utilities'!$G$14</f>
        <v>9.1014988054806088E-3</v>
      </c>
      <c r="AD299" s="12">
        <f t="shared" si="126"/>
        <v>5.5297941067296453E-3</v>
      </c>
      <c r="AE299" s="12">
        <f>'Surv-rate CEA'!Z297*'Unit cost and utilities'!$H$12+'Surv-rate CEA'!Y297*'Unit cost and utilities'!$H$12+('Surv-rate CEA'!X296-'Surv-rate CEA'!X297)*'Unit cost and utilities'!$G$14</f>
        <v>5.9280277131644281</v>
      </c>
      <c r="AF299" s="12">
        <f t="shared" si="127"/>
        <v>3.6016895033867629</v>
      </c>
      <c r="AG299" s="12">
        <f>AE299-'Surv-rate CEA'!Y297*'Unit cost and utilities'!$H$12-('Surv-rate CEA'!X296-'Surv-rate CEA'!X297)*'Unit cost and utilities'!$G$14</f>
        <v>5.9240540318538146</v>
      </c>
      <c r="AH299" s="12">
        <f t="shared" si="128"/>
        <v>3.5992752153707914</v>
      </c>
      <c r="AI299" s="12">
        <f>'Surv-rate CEA'!AC297*'Unit cost and utilities'!$H$5+'Surv-rate CEA'!AB297*'Unit cost and utilities'!$H$5+('Surv-rate CEA'!AA296-'Surv-rate CEA'!AA297)*'Unit cost and utilities'!$G$14</f>
        <v>4.9853699456042929E-4</v>
      </c>
      <c r="AJ299" s="12">
        <f t="shared" si="129"/>
        <v>3.028959288383268E-4</v>
      </c>
      <c r="AK299" s="12">
        <f>AI299-'Surv-rate CEA'!AB297*'Unit cost and utilities'!$H$5-('Surv-rate CEA'!AA296-'Surv-rate CEA'!AA297)*'Unit cost and utilities'!$G$14</f>
        <v>2.0635073002801905E-11</v>
      </c>
      <c r="AL299" s="12">
        <f t="shared" si="130"/>
        <v>1.2537243318003652E-11</v>
      </c>
      <c r="AM299" s="12">
        <f>'Surv-rate CEA'!AF297*'Unit cost and utilities'!$H$9+'Surv-rate CEA'!AE297*'Unit cost and utilities'!$H$9+('Surv-rate CEA'!AD296-'Surv-rate CEA'!AD297)*'Unit cost and utilities'!G306</f>
        <v>3.2299868705542516</v>
      </c>
      <c r="AN299" s="12">
        <f t="shared" si="131"/>
        <v>1.9624418728539144</v>
      </c>
      <c r="AO299" s="12">
        <f>AM299-'Surv-rate CEA'!AE297*'Unit cost and utilities'!$H$9-('Surv-rate CEA'!AD296-'Surv-rate CEA'!AD297)*'Unit cost and utilities'!G306</f>
        <v>3.2299868705542516</v>
      </c>
      <c r="AP299" s="12">
        <f t="shared" si="132"/>
        <v>1.9624418728539144</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3.4847879958178776E-4</v>
      </c>
      <c r="AV299" s="12">
        <f t="shared" si="135"/>
        <v>2.1172512939156884E-4</v>
      </c>
      <c r="AW299" s="12">
        <f>AU299-'Surv-rate CEA'!AK297*'Unit cost and utilities'!$H$8-('Surv-rate CEA'!AJ296-'Surv-rate CEA'!AJ297)*'Unit cost and utilities'!$G$14</f>
        <v>3.4847879958178776E-4</v>
      </c>
      <c r="AX299" s="12">
        <f t="shared" si="136"/>
        <v>2.1172512939156884E-4</v>
      </c>
      <c r="AY299" s="12">
        <f>'Surv-rate CEA'!AO297*'Unit cost and utilities'!$H$5+'Surv-rate CEA'!AN297*'Unit cost and utilities'!$H$5+('Surv-rate CEA'!AM296-'Surv-rate CEA'!AM297)*'Unit cost and utilities'!$G$14</f>
        <v>4.9853699456042929E-4</v>
      </c>
      <c r="AZ299" s="12">
        <f t="shared" si="137"/>
        <v>3.028959288383268E-4</v>
      </c>
      <c r="BA299" s="12">
        <f>AY299-'Surv-rate CEA'!AN297*'Unit cost and utilities'!$H$5-('Surv-rate CEA'!AM296-'Surv-rate CEA'!AM297)*'Unit cost and utilities'!$G$14</f>
        <v>2.0635073002801905E-11</v>
      </c>
      <c r="BB299" s="12">
        <f t="shared" si="138"/>
        <v>1.2537243318003652E-11</v>
      </c>
    </row>
    <row r="300" spans="1:54">
      <c r="A300" s="12">
        <v>295</v>
      </c>
      <c r="B300" s="12">
        <f t="shared" si="139"/>
        <v>16.915068493150685</v>
      </c>
      <c r="C300" s="12">
        <f>'Surv-rate CEA'!D298*'Unit cost and utilities'!$H$7+'Surv-rate CEA'!E298*'Unit cost and utilities'!$H$7+'Unit cost and utilities'!$G$14*('Surv-rate CEA'!C297-'Surv-rate CEA'!C298)</f>
        <v>68.258581063444268</v>
      </c>
      <c r="D300" s="12">
        <f t="shared" si="113"/>
        <v>41.401370805945568</v>
      </c>
      <c r="E300" s="12">
        <f>C300-'Surv-rate CEA'!E298*'Unit cost and utilities'!$H$7-'Unit cost and utilities'!$G$14*('Surv-rate CEA'!C297-'Surv-rate CEA'!C298)</f>
        <v>68.258581063444268</v>
      </c>
      <c r="F300" s="12">
        <f t="shared" si="114"/>
        <v>41.401370805945568</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5.8785743515237225</v>
      </c>
      <c r="L300" s="12">
        <f t="shared" si="117"/>
        <v>3.5655742142008404</v>
      </c>
      <c r="M300" s="12">
        <f>K300-'Surv-rate CEA'!J298*'Unit cost and utilities'!$H$10-('Surv-rate CEA'!I297-'Surv-rate CEA'!I298)*'Unit cost and utilities'!$G$14</f>
        <v>5.8747474082057645</v>
      </c>
      <c r="N300" s="12">
        <f t="shared" si="118"/>
        <v>3.5632530305944474</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5.8785743515237225</v>
      </c>
      <c r="T300" s="12">
        <f t="shared" si="121"/>
        <v>3.5655742142008404</v>
      </c>
      <c r="U300" s="12">
        <f>S300-'Surv-rate CEA'!P298*'Unit cost and utilities'!$H$11-('Surv-rate CEA'!O297-'Surv-rate CEA'!O298)*'Unit cost and utilities'!$G$14</f>
        <v>5.8747474082057645</v>
      </c>
      <c r="V300" s="12">
        <f t="shared" si="122"/>
        <v>3.5632530305944474</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8.8716323393016189E-3</v>
      </c>
      <c r="AB300" s="12">
        <f t="shared" si="125"/>
        <v>5.380975320773993E-3</v>
      </c>
      <c r="AC300" s="12">
        <f>AA300-'Surv-rate CEA'!V298*'Unit cost and utilities'!$H$6-('Surv-rate CEA'!U297-'Surv-rate CEA'!U298)*'Unit cost and utilities'!$G$14</f>
        <v>8.8716323268942972E-3</v>
      </c>
      <c r="AD300" s="12">
        <f t="shared" si="126"/>
        <v>5.380975313248491E-3</v>
      </c>
      <c r="AE300" s="12">
        <f>'Surv-rate CEA'!Z298*'Unit cost and utilities'!$H$12+'Surv-rate CEA'!Y298*'Unit cost and utilities'!$H$12+('Surv-rate CEA'!X297-'Surv-rate CEA'!X298)*'Unit cost and utilities'!$G$14</f>
        <v>5.8785743515237225</v>
      </c>
      <c r="AF300" s="12">
        <f t="shared" si="127"/>
        <v>3.5655742142008404</v>
      </c>
      <c r="AG300" s="12">
        <f>AE300-'Surv-rate CEA'!Y298*'Unit cost and utilities'!$H$12-('Surv-rate CEA'!X297-'Surv-rate CEA'!X298)*'Unit cost and utilities'!$G$14</f>
        <v>5.8747474082057645</v>
      </c>
      <c r="AH300" s="12">
        <f t="shared" si="128"/>
        <v>3.5632530305944474</v>
      </c>
      <c r="AI300" s="12">
        <f>'Surv-rate CEA'!AC298*'Unit cost and utilities'!$H$5+'Surv-rate CEA'!AB298*'Unit cost and utilities'!$H$5+('Surv-rate CEA'!AA297-'Surv-rate CEA'!AA298)*'Unit cost and utilities'!$G$14</f>
        <v>4.7226582941912353E-4</v>
      </c>
      <c r="AJ300" s="12">
        <f t="shared" si="129"/>
        <v>2.8644680885741181E-4</v>
      </c>
      <c r="AK300" s="12">
        <f>AI300-'Surv-rate CEA'!AB298*'Unit cost and utilities'!$H$5-('Surv-rate CEA'!AA297-'Surv-rate CEA'!AA298)*'Unit cost and utilities'!$G$14</f>
        <v>1.9156114662458121E-11</v>
      </c>
      <c r="AL300" s="12">
        <f t="shared" si="130"/>
        <v>1.1618896759727354E-11</v>
      </c>
      <c r="AM300" s="12">
        <f>'Surv-rate CEA'!AF298*'Unit cost and utilities'!$H$9+'Surv-rate CEA'!AE298*'Unit cost and utilities'!$H$9+('Surv-rate CEA'!AD297-'Surv-rate CEA'!AD298)*'Unit cost and utilities'!G307</f>
        <v>3.1967806527007649</v>
      </c>
      <c r="AN300" s="12">
        <f t="shared" si="131"/>
        <v>1.9389664878137558</v>
      </c>
      <c r="AO300" s="12">
        <f>AM300-'Surv-rate CEA'!AE298*'Unit cost and utilities'!$H$9-('Surv-rate CEA'!AD297-'Surv-rate CEA'!AD298)*'Unit cost and utilities'!G307</f>
        <v>3.1967806527007649</v>
      </c>
      <c r="AP300" s="12">
        <f t="shared" si="132"/>
        <v>1.9389664878137558</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3.3729921978333703E-4</v>
      </c>
      <c r="AV300" s="12">
        <f t="shared" si="135"/>
        <v>2.0458453506125995E-4</v>
      </c>
      <c r="AW300" s="12">
        <f>AU300-'Surv-rate CEA'!AK298*'Unit cost and utilities'!$H$8-('Surv-rate CEA'!AJ297-'Surv-rate CEA'!AJ298)*'Unit cost and utilities'!$G$14</f>
        <v>3.3729921978333703E-4</v>
      </c>
      <c r="AX300" s="12">
        <f t="shared" si="136"/>
        <v>2.0458453506125995E-4</v>
      </c>
      <c r="AY300" s="12">
        <f>'Surv-rate CEA'!AO298*'Unit cost and utilities'!$H$5+'Surv-rate CEA'!AN298*'Unit cost and utilities'!$H$5+('Surv-rate CEA'!AM297-'Surv-rate CEA'!AM298)*'Unit cost and utilities'!$G$14</f>
        <v>4.7226582941912353E-4</v>
      </c>
      <c r="AZ300" s="12">
        <f t="shared" si="137"/>
        <v>2.8644680885741181E-4</v>
      </c>
      <c r="BA300" s="12">
        <f>AY300-'Surv-rate CEA'!AN298*'Unit cost and utilities'!$H$5-('Surv-rate CEA'!AM297-'Surv-rate CEA'!AM298)*'Unit cost and utilities'!$G$14</f>
        <v>1.9156114662458121E-11</v>
      </c>
      <c r="BB300" s="12">
        <f t="shared" si="138"/>
        <v>1.1618896759727354E-11</v>
      </c>
    </row>
    <row r="301" spans="1:54">
      <c r="A301" s="12">
        <v>296</v>
      </c>
      <c r="B301" s="12">
        <f t="shared" si="139"/>
        <v>16.972602739726028</v>
      </c>
      <c r="C301" s="12">
        <f>'Surv-rate CEA'!D299*'Unit cost and utilities'!$H$7+'Surv-rate CEA'!E299*'Unit cost and utilities'!$H$7+'Unit cost and utilities'!$G$14*('Surv-rate CEA'!C298-'Surv-rate CEA'!C299)</f>
        <v>68.015929232493264</v>
      </c>
      <c r="D301" s="12">
        <f t="shared" si="113"/>
        <v>41.184094387267486</v>
      </c>
      <c r="E301" s="12">
        <f>C301-'Surv-rate CEA'!E299*'Unit cost and utilities'!$H$7-'Unit cost and utilities'!$G$14*('Surv-rate CEA'!C298-'Surv-rate CEA'!C299)</f>
        <v>68.015929232493264</v>
      </c>
      <c r="F301" s="12">
        <f t="shared" si="114"/>
        <v>41.184094387267486</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5.8296621376412983</v>
      </c>
      <c r="L301" s="12">
        <f t="shared" si="117"/>
        <v>3.5298989285557067</v>
      </c>
      <c r="M301" s="12">
        <f>K301-'Surv-rate CEA'!J299*'Unit cost and utilities'!$H$10-('Surv-rate CEA'!I298-'Surv-rate CEA'!I299)*'Unit cost and utilities'!$G$14</f>
        <v>5.8259764610396605</v>
      </c>
      <c r="N301" s="12">
        <f t="shared" si="118"/>
        <v>3.5276672270299665</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5.8296621376412983</v>
      </c>
      <c r="T301" s="12">
        <f t="shared" si="121"/>
        <v>3.5298989285557067</v>
      </c>
      <c r="U301" s="12">
        <f>S301-'Surv-rate CEA'!P299*'Unit cost and utilities'!$H$11-('Surv-rate CEA'!O298-'Surv-rate CEA'!O299)*'Unit cost and utilities'!$G$14</f>
        <v>5.8259764610396605</v>
      </c>
      <c r="V301" s="12">
        <f t="shared" si="122"/>
        <v>3.5276672270299665</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8.6480550402965595E-3</v>
      </c>
      <c r="AB301" s="12">
        <f t="shared" si="125"/>
        <v>5.2364544462579852E-3</v>
      </c>
      <c r="AC301" s="12">
        <f>AA301-'Surv-rate CEA'!V299*'Unit cost and utilities'!$H$6-('Surv-rate CEA'!U298-'Surv-rate CEA'!U299)*'Unit cost and utilities'!$G$14</f>
        <v>8.6480550297690223E-3</v>
      </c>
      <c r="AD301" s="12">
        <f t="shared" si="126"/>
        <v>5.2364544398834914E-3</v>
      </c>
      <c r="AE301" s="12">
        <f>'Surv-rate CEA'!Z299*'Unit cost and utilities'!$H$12+'Surv-rate CEA'!Y299*'Unit cost and utilities'!$H$12+('Surv-rate CEA'!X298-'Surv-rate CEA'!X299)*'Unit cost and utilities'!$G$14</f>
        <v>5.8296621376412983</v>
      </c>
      <c r="AF301" s="12">
        <f t="shared" si="127"/>
        <v>3.5298989285557067</v>
      </c>
      <c r="AG301" s="12">
        <f>AE301-'Surv-rate CEA'!Y299*'Unit cost and utilities'!$H$12-('Surv-rate CEA'!X298-'Surv-rate CEA'!X299)*'Unit cost and utilities'!$G$14</f>
        <v>5.8259764610396605</v>
      </c>
      <c r="AH301" s="12">
        <f t="shared" si="128"/>
        <v>3.5276672270299665</v>
      </c>
      <c r="AI301" s="12">
        <f>'Surv-rate CEA'!AC299*'Unit cost and utilities'!$H$5+'Surv-rate CEA'!AB299*'Unit cost and utilities'!$H$5+('Surv-rate CEA'!AA298-'Surv-rate CEA'!AA299)*'Unit cost and utilities'!$G$14</f>
        <v>4.473851372983616E-4</v>
      </c>
      <c r="AJ301" s="12">
        <f t="shared" si="129"/>
        <v>2.7089465555892305E-4</v>
      </c>
      <c r="AK301" s="12">
        <f>AI301-'Surv-rate CEA'!AB299*'Unit cost and utilities'!$H$5-('Surv-rate CEA'!AA298-'Surv-rate CEA'!AA299)*'Unit cost and utilities'!$G$14</f>
        <v>1.7785923592478301E-11</v>
      </c>
      <c r="AL301" s="12">
        <f t="shared" si="130"/>
        <v>1.0769494209121499E-11</v>
      </c>
      <c r="AM301" s="12">
        <f>'Surv-rate CEA'!AF299*'Unit cost and utilities'!$H$9+'Surv-rate CEA'!AE299*'Unit cost and utilities'!$H$9+('Surv-rate CEA'!AD298-'Surv-rate CEA'!AD299)*'Unit cost and utilities'!G308</f>
        <v>3.1639970927288319</v>
      </c>
      <c r="AN301" s="12">
        <f t="shared" si="131"/>
        <v>1.9158211374657341</v>
      </c>
      <c r="AO301" s="12">
        <f>AM301-'Surv-rate CEA'!AE299*'Unit cost and utilities'!$H$9-('Surv-rate CEA'!AD298-'Surv-rate CEA'!AD299)*'Unit cost and utilities'!G308</f>
        <v>3.1639970927288319</v>
      </c>
      <c r="AP301" s="12">
        <f t="shared" si="132"/>
        <v>1.9158211374657341</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3.2650175975648525E-4</v>
      </c>
      <c r="AV301" s="12">
        <f t="shared" si="135"/>
        <v>1.9769897203721705E-4</v>
      </c>
      <c r="AW301" s="12">
        <f>AU301-'Surv-rate CEA'!AK299*'Unit cost and utilities'!$H$8-('Surv-rate CEA'!AJ298-'Surv-rate CEA'!AJ299)*'Unit cost and utilities'!$G$14</f>
        <v>3.2650175975648525E-4</v>
      </c>
      <c r="AX301" s="12">
        <f t="shared" si="136"/>
        <v>1.9769897203721705E-4</v>
      </c>
      <c r="AY301" s="12">
        <f>'Surv-rate CEA'!AO299*'Unit cost and utilities'!$H$5+'Surv-rate CEA'!AN299*'Unit cost and utilities'!$H$5+('Surv-rate CEA'!AM298-'Surv-rate CEA'!AM299)*'Unit cost and utilities'!$G$14</f>
        <v>4.473851372983616E-4</v>
      </c>
      <c r="AZ301" s="12">
        <f t="shared" si="137"/>
        <v>2.7089465555892305E-4</v>
      </c>
      <c r="BA301" s="12">
        <f>AY301-'Surv-rate CEA'!AN299*'Unit cost and utilities'!$H$5-('Surv-rate CEA'!AM298-'Surv-rate CEA'!AM299)*'Unit cost and utilities'!$G$14</f>
        <v>1.7785923592478301E-11</v>
      </c>
      <c r="BB301" s="12">
        <f t="shared" si="138"/>
        <v>1.0769494209121499E-11</v>
      </c>
    </row>
    <row r="302" spans="1:54">
      <c r="A302" s="12">
        <v>297</v>
      </c>
      <c r="B302" s="12">
        <f t="shared" si="139"/>
        <v>17.030136986301368</v>
      </c>
      <c r="C302" s="12">
        <f>'Surv-rate CEA'!D300*'Unit cost and utilities'!$H$7+'Surv-rate CEA'!E300*'Unit cost and utilities'!$H$7+'Unit cost and utilities'!$G$14*('Surv-rate CEA'!C299-'Surv-rate CEA'!C300)</f>
        <v>67.774778959810547</v>
      </c>
      <c r="D302" s="12">
        <f t="shared" si="113"/>
        <v>40.968344481380527</v>
      </c>
      <c r="E302" s="12">
        <f>C302-'Surv-rate CEA'!E300*'Unit cost and utilities'!$H$7-'Unit cost and utilities'!$G$14*('Surv-rate CEA'!C299-'Surv-rate CEA'!C300)</f>
        <v>67.774778959810547</v>
      </c>
      <c r="F302" s="12">
        <f t="shared" si="114"/>
        <v>40.968344481380527</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5.7812836188710017</v>
      </c>
      <c r="L302" s="12">
        <f t="shared" si="117"/>
        <v>3.4946571936873125</v>
      </c>
      <c r="M302" s="12">
        <f>K302-'Surv-rate CEA'!J300*'Unit cost and utilities'!$H$10-('Surv-rate CEA'!I299-'Surv-rate CEA'!I300)*'Unit cost and utilities'!$G$14</f>
        <v>5.7777339437563446</v>
      </c>
      <c r="N302" s="12">
        <f t="shared" si="118"/>
        <v>3.4925114941346735</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5.7812836188710017</v>
      </c>
      <c r="T302" s="12">
        <f t="shared" si="121"/>
        <v>3.4946571936873125</v>
      </c>
      <c r="U302" s="12">
        <f>S302-'Surv-rate CEA'!P300*'Unit cost and utilities'!$H$11-('Surv-rate CEA'!O299-'Surv-rate CEA'!O300)*'Unit cost and utilities'!$G$14</f>
        <v>5.7777339437563446</v>
      </c>
      <c r="V302" s="12">
        <f t="shared" si="122"/>
        <v>3.4925114941346735</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8.430581455218614E-3</v>
      </c>
      <c r="AB302" s="12">
        <f t="shared" si="125"/>
        <v>5.0960987337272459E-3</v>
      </c>
      <c r="AC302" s="12">
        <f>AA302-'Surv-rate CEA'!V300*'Unit cost and utilities'!$H$6-('Surv-rate CEA'!U299-'Surv-rate CEA'!U300)*'Unit cost and utilities'!$G$14</f>
        <v>8.4305814462886219E-3</v>
      </c>
      <c r="AD302" s="12">
        <f t="shared" si="126"/>
        <v>5.0960987283292644E-3</v>
      </c>
      <c r="AE302" s="12">
        <f>'Surv-rate CEA'!Z300*'Unit cost and utilities'!$H$12+'Surv-rate CEA'!Y300*'Unit cost and utilities'!$H$12+('Surv-rate CEA'!X299-'Surv-rate CEA'!X300)*'Unit cost and utilities'!$G$14</f>
        <v>5.7812836188710017</v>
      </c>
      <c r="AF302" s="12">
        <f t="shared" si="127"/>
        <v>3.4946571936873125</v>
      </c>
      <c r="AG302" s="12">
        <f>AE302-'Surv-rate CEA'!Y300*'Unit cost and utilities'!$H$12-('Surv-rate CEA'!X299-'Surv-rate CEA'!X300)*'Unit cost and utilities'!$G$14</f>
        <v>5.7777339437563446</v>
      </c>
      <c r="AH302" s="12">
        <f t="shared" si="128"/>
        <v>3.4925114941346735</v>
      </c>
      <c r="AI302" s="12">
        <f>'Surv-rate CEA'!AC300*'Unit cost and utilities'!$H$5+'Surv-rate CEA'!AB300*'Unit cost and utilities'!$H$5+('Surv-rate CEA'!AA299-'Surv-rate CEA'!AA300)*'Unit cost and utilities'!$G$14</f>
        <v>4.2382099675304066E-4</v>
      </c>
      <c r="AJ302" s="12">
        <f t="shared" si="129"/>
        <v>2.5619035369656872E-4</v>
      </c>
      <c r="AK302" s="12">
        <f>AI302-'Surv-rate CEA'!AB300*'Unit cost and utilities'!$H$5-('Surv-rate CEA'!AA299-'Surv-rate CEA'!AA300)*'Unit cost and utilities'!$G$14</f>
        <v>1.6516296908960799E-11</v>
      </c>
      <c r="AL302" s="12">
        <f t="shared" si="130"/>
        <v>9.9837336500102372E-12</v>
      </c>
      <c r="AM302" s="12">
        <f>'Surv-rate CEA'!AF300*'Unit cost and utilities'!$H$9+'Surv-rate CEA'!AE300*'Unit cost and utilities'!$H$9+('Surv-rate CEA'!AD299-'Surv-rate CEA'!AD300)*'Unit cost and utilities'!G309</f>
        <v>3.1316297369999138</v>
      </c>
      <c r="AN302" s="12">
        <f t="shared" si="131"/>
        <v>1.8930004320578635</v>
      </c>
      <c r="AO302" s="12">
        <f>AM302-'Surv-rate CEA'!AE300*'Unit cost and utilities'!$H$9-('Surv-rate CEA'!AD299-'Surv-rate CEA'!AD300)*'Unit cost and utilities'!G309</f>
        <v>3.1316297369999138</v>
      </c>
      <c r="AP302" s="12">
        <f t="shared" si="132"/>
        <v>1.8930004320578635</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3.1607254961839938E-4</v>
      </c>
      <c r="AV302" s="12">
        <f t="shared" si="135"/>
        <v>1.9105881704982577E-4</v>
      </c>
      <c r="AW302" s="12">
        <f>AU302-'Surv-rate CEA'!AK300*'Unit cost and utilities'!$H$8-('Surv-rate CEA'!AJ299-'Surv-rate CEA'!AJ300)*'Unit cost and utilities'!$G$14</f>
        <v>3.1607254961839938E-4</v>
      </c>
      <c r="AX302" s="12">
        <f t="shared" si="136"/>
        <v>1.9105881704982577E-4</v>
      </c>
      <c r="AY302" s="12">
        <f>'Surv-rate CEA'!AO300*'Unit cost and utilities'!$H$5+'Surv-rate CEA'!AN300*'Unit cost and utilities'!$H$5+('Surv-rate CEA'!AM299-'Surv-rate CEA'!AM300)*'Unit cost and utilities'!$G$14</f>
        <v>4.2382099675304066E-4</v>
      </c>
      <c r="AZ302" s="12">
        <f t="shared" si="137"/>
        <v>2.5619035369656872E-4</v>
      </c>
      <c r="BA302" s="12">
        <f>AY302-'Surv-rate CEA'!AN300*'Unit cost and utilities'!$H$5-('Surv-rate CEA'!AM299-'Surv-rate CEA'!AM300)*'Unit cost and utilities'!$G$14</f>
        <v>1.6516296908960799E-11</v>
      </c>
      <c r="BB302" s="12">
        <f t="shared" si="138"/>
        <v>9.9837336500102372E-12</v>
      </c>
    </row>
    <row r="303" spans="1:54">
      <c r="A303" s="12">
        <v>298</v>
      </c>
      <c r="B303" s="12">
        <f t="shared" si="139"/>
        <v>17.087671232876712</v>
      </c>
      <c r="C303" s="12">
        <f>'Surv-rate CEA'!D301*'Unit cost and utilities'!$H$7+'Surv-rate CEA'!E301*'Unit cost and utilities'!$H$7+'Unit cost and utilities'!$G$14*('Surv-rate CEA'!C300-'Surv-rate CEA'!C301)</f>
        <v>67.535116585094897</v>
      </c>
      <c r="D303" s="12">
        <f t="shared" si="113"/>
        <v>40.754106742317219</v>
      </c>
      <c r="E303" s="12">
        <f>C303-'Surv-rate CEA'!E301*'Unit cost and utilities'!$H$7-'Unit cost and utilities'!$G$14*('Surv-rate CEA'!C300-'Surv-rate CEA'!C301)</f>
        <v>67.535116585094897</v>
      </c>
      <c r="F303" s="12">
        <f t="shared" si="114"/>
        <v>40.754106742317219</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5.7334314683441443</v>
      </c>
      <c r="L303" s="12">
        <f t="shared" si="117"/>
        <v>3.4598426696464326</v>
      </c>
      <c r="M303" s="12">
        <f>K303-'Surv-rate CEA'!J301*'Unit cost and utilities'!$H$10-('Surv-rate CEA'!I300-'Surv-rate CEA'!I301)*'Unit cost and utilities'!$G$14</f>
        <v>5.7300127276941204</v>
      </c>
      <c r="N303" s="12">
        <f t="shared" si="118"/>
        <v>3.4577796285439595</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5.7334314683441443</v>
      </c>
      <c r="T303" s="12">
        <f t="shared" si="121"/>
        <v>3.4598426696464326</v>
      </c>
      <c r="U303" s="12">
        <f>S303-'Surv-rate CEA'!P301*'Unit cost and utilities'!$H$11-('Surv-rate CEA'!O300-'Surv-rate CEA'!O301)*'Unit cost and utilities'!$G$14</f>
        <v>5.7300127276941204</v>
      </c>
      <c r="V303" s="12">
        <f t="shared" si="122"/>
        <v>3.4577796285439595</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8.2190319846658054E-3</v>
      </c>
      <c r="AB303" s="12">
        <f t="shared" si="125"/>
        <v>4.9597797969229479E-3</v>
      </c>
      <c r="AC303" s="12">
        <f>AA303-'Surv-rate CEA'!V301*'Unit cost and utilities'!$H$6-('Surv-rate CEA'!U300-'Surv-rate CEA'!U301)*'Unit cost and utilities'!$G$14</f>
        <v>8.2190319770931008E-3</v>
      </c>
      <c r="AD303" s="12">
        <f t="shared" si="126"/>
        <v>4.9597797923531944E-3</v>
      </c>
      <c r="AE303" s="12">
        <f>'Surv-rate CEA'!Z301*'Unit cost and utilities'!$H$12+'Surv-rate CEA'!Y301*'Unit cost and utilities'!$H$12+('Surv-rate CEA'!X300-'Surv-rate CEA'!X301)*'Unit cost and utilities'!$G$14</f>
        <v>5.7334314683441443</v>
      </c>
      <c r="AF303" s="12">
        <f t="shared" si="127"/>
        <v>3.4598426696464326</v>
      </c>
      <c r="AG303" s="12">
        <f>AE303-'Surv-rate CEA'!Y301*'Unit cost and utilities'!$H$12-('Surv-rate CEA'!X300-'Surv-rate CEA'!X301)*'Unit cost and utilities'!$G$14</f>
        <v>5.7300127276941204</v>
      </c>
      <c r="AH303" s="12">
        <f t="shared" si="128"/>
        <v>3.4577796285439595</v>
      </c>
      <c r="AI303" s="12">
        <f>'Surv-rate CEA'!AC301*'Unit cost and utilities'!$H$5+'Surv-rate CEA'!AB301*'Unit cost and utilities'!$H$5+('Surv-rate CEA'!AA300-'Surv-rate CEA'!AA301)*'Unit cost and utilities'!$G$14</f>
        <v>4.0150343385913232E-4</v>
      </c>
      <c r="AJ303" s="12">
        <f t="shared" si="129"/>
        <v>2.4228748876570829E-4</v>
      </c>
      <c r="AK303" s="12">
        <f>AI303-'Surv-rate CEA'!AB301*'Unit cost and utilities'!$H$5-('Surv-rate CEA'!AA300-'Surv-rate CEA'!AA301)*'Unit cost and utilities'!$G$14</f>
        <v>1.5339665782986966E-11</v>
      </c>
      <c r="AL303" s="12">
        <f t="shared" si="130"/>
        <v>9.2567305473386031E-12</v>
      </c>
      <c r="AM303" s="12">
        <f>'Surv-rate CEA'!AF301*'Unit cost and utilities'!$H$9+'Surv-rate CEA'!AE301*'Unit cost and utilities'!$H$9+('Surv-rate CEA'!AD300-'Surv-rate CEA'!AD301)*'Unit cost and utilities'!G310</f>
        <v>3.0996722472532037</v>
      </c>
      <c r="AN303" s="12">
        <f t="shared" si="131"/>
        <v>1.8704990828228663</v>
      </c>
      <c r="AO303" s="12">
        <f>AM303-'Surv-rate CEA'!AE301*'Unit cost and utilities'!$H$9-('Surv-rate CEA'!AD300-'Surv-rate CEA'!AD301)*'Unit cost and utilities'!G310</f>
        <v>3.0996722472532037</v>
      </c>
      <c r="AP303" s="12">
        <f t="shared" si="132"/>
        <v>1.8704990828228663</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3.0599825250027869E-4</v>
      </c>
      <c r="AV303" s="12">
        <f t="shared" si="135"/>
        <v>1.846548296047688E-4</v>
      </c>
      <c r="AW303" s="12">
        <f>AU303-'Surv-rate CEA'!AK301*'Unit cost and utilities'!$H$8-('Surv-rate CEA'!AJ300-'Surv-rate CEA'!AJ301)*'Unit cost and utilities'!$G$14</f>
        <v>3.0599825250027869E-4</v>
      </c>
      <c r="AX303" s="12">
        <f t="shared" si="136"/>
        <v>1.846548296047688E-4</v>
      </c>
      <c r="AY303" s="12">
        <f>'Surv-rate CEA'!AO301*'Unit cost and utilities'!$H$5+'Surv-rate CEA'!AN301*'Unit cost and utilities'!$H$5+('Surv-rate CEA'!AM300-'Surv-rate CEA'!AM301)*'Unit cost and utilities'!$G$14</f>
        <v>4.0150343385913232E-4</v>
      </c>
      <c r="AZ303" s="12">
        <f t="shared" si="137"/>
        <v>2.4228748876570829E-4</v>
      </c>
      <c r="BA303" s="12">
        <f>AY303-'Surv-rate CEA'!AN301*'Unit cost and utilities'!$H$5-('Surv-rate CEA'!AM300-'Surv-rate CEA'!AM301)*'Unit cost and utilities'!$G$14</f>
        <v>1.5339665782986966E-11</v>
      </c>
      <c r="BB303" s="12">
        <f t="shared" si="138"/>
        <v>9.2567305473386031E-12</v>
      </c>
    </row>
    <row r="304" spans="1:54">
      <c r="A304" s="12">
        <v>299</v>
      </c>
      <c r="B304" s="12">
        <f t="shared" si="139"/>
        <v>17.145205479452056</v>
      </c>
      <c r="C304" s="12">
        <f>'Surv-rate CEA'!D302*'Unit cost and utilities'!$H$7+'Surv-rate CEA'!E302*'Unit cost and utilities'!$H$7+'Unit cost and utilities'!$G$14*('Surv-rate CEA'!C301-'Surv-rate CEA'!C302)</f>
        <v>67.296928613940793</v>
      </c>
      <c r="D304" s="12">
        <f t="shared" si="113"/>
        <v>40.541366999030409</v>
      </c>
      <c r="E304" s="12">
        <f>C304-'Surv-rate CEA'!E302*'Unit cost and utilities'!$H$7-'Unit cost and utilities'!$G$14*('Surv-rate CEA'!C301-'Surv-rate CEA'!C302)</f>
        <v>67.296928613940793</v>
      </c>
      <c r="F304" s="12">
        <f t="shared" si="114"/>
        <v>40.541366999030409</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5.6860984824177354</v>
      </c>
      <c r="L304" s="12">
        <f t="shared" si="117"/>
        <v>3.4254491269691285</v>
      </c>
      <c r="M304" s="12">
        <f>K304-'Surv-rate CEA'!J302*'Unit cost and utilities'!$H$10-('Surv-rate CEA'!I301-'Surv-rate CEA'!I302)*'Unit cost and utilities'!$G$14</f>
        <v>5.6828057998785013</v>
      </c>
      <c r="N304" s="12">
        <f t="shared" si="118"/>
        <v>3.4234655319673393</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5.6860984824177354</v>
      </c>
      <c r="T304" s="12">
        <f t="shared" si="121"/>
        <v>3.4254491269691285</v>
      </c>
      <c r="U304" s="12">
        <f>S304-'Surv-rate CEA'!P302*'Unit cost and utilities'!$H$11-('Surv-rate CEA'!O301-'Surv-rate CEA'!O302)*'Unit cost and utilities'!$G$14</f>
        <v>5.6828057998785013</v>
      </c>
      <c r="V304" s="12">
        <f t="shared" si="122"/>
        <v>3.4234655319673393</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8.0132326992810501E-3</v>
      </c>
      <c r="AB304" s="12">
        <f t="shared" si="125"/>
        <v>4.8273734686145346E-3</v>
      </c>
      <c r="AC304" s="12">
        <f>AA304-'Surv-rate CEA'!V302*'Unit cost and utilities'!$H$6-('Surv-rate CEA'!U301-'Surv-rate CEA'!U302)*'Unit cost and utilities'!$G$14</f>
        <v>8.0132326928611698E-3</v>
      </c>
      <c r="AD304" s="12">
        <f t="shared" si="126"/>
        <v>4.8273734647470371E-3</v>
      </c>
      <c r="AE304" s="12">
        <f>'Surv-rate CEA'!Z302*'Unit cost and utilities'!$H$12+'Surv-rate CEA'!Y302*'Unit cost and utilities'!$H$12+('Surv-rate CEA'!X301-'Surv-rate CEA'!X302)*'Unit cost and utilities'!$G$14</f>
        <v>5.6860984824177354</v>
      </c>
      <c r="AF304" s="12">
        <f t="shared" si="127"/>
        <v>3.4254491269691285</v>
      </c>
      <c r="AG304" s="12">
        <f>AE304-'Surv-rate CEA'!Y302*'Unit cost and utilities'!$H$12-('Surv-rate CEA'!X301-'Surv-rate CEA'!X302)*'Unit cost and utilities'!$G$14</f>
        <v>5.6828057998785013</v>
      </c>
      <c r="AH304" s="12">
        <f t="shared" si="128"/>
        <v>3.4234655319673393</v>
      </c>
      <c r="AI304" s="12">
        <f>'Surv-rate CEA'!AC302*'Unit cost and utilities'!$H$5+'Surv-rate CEA'!AB302*'Unit cost and utilities'!$H$5+('Surv-rate CEA'!AA301-'Surv-rate CEA'!AA302)*'Unit cost and utilities'!$G$14</f>
        <v>3.8036621045380064E-4</v>
      </c>
      <c r="AJ304" s="12">
        <f t="shared" si="129"/>
        <v>2.2914219786315096E-4</v>
      </c>
      <c r="AK304" s="12">
        <f>AI304-'Surv-rate CEA'!AB302*'Unit cost and utilities'!$H$5-('Surv-rate CEA'!AA301-'Surv-rate CEA'!AA302)*'Unit cost and utilities'!$G$14</f>
        <v>1.4249045242060564E-11</v>
      </c>
      <c r="AL304" s="12">
        <f t="shared" si="130"/>
        <v>8.5839842091173515E-12</v>
      </c>
      <c r="AM304" s="12">
        <f>'Surv-rate CEA'!AF302*'Unit cost and utilities'!$H$9+'Surv-rate CEA'!AE302*'Unit cost and utilities'!$H$9+('Surv-rate CEA'!AD301-'Surv-rate CEA'!AD302)*'Unit cost and utilities'!G311</f>
        <v>3.0681183982360793</v>
      </c>
      <c r="AN304" s="12">
        <f t="shared" si="131"/>
        <v>1.8483118998331118</v>
      </c>
      <c r="AO304" s="12">
        <f>AM304-'Surv-rate CEA'!AE302*'Unit cost and utilities'!$H$9-('Surv-rate CEA'!AD301-'Surv-rate CEA'!AD302)*'Unit cost and utilities'!G311</f>
        <v>3.0681183982360793</v>
      </c>
      <c r="AP304" s="12">
        <f t="shared" si="132"/>
        <v>1.8483118998331118</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2.9626604292034967E-4</v>
      </c>
      <c r="AV304" s="12">
        <f t="shared" si="135"/>
        <v>1.7847813596795061E-4</v>
      </c>
      <c r="AW304" s="12">
        <f>AU304-'Surv-rate CEA'!AK302*'Unit cost and utilities'!$H$8-('Surv-rate CEA'!AJ301-'Surv-rate CEA'!AJ302)*'Unit cost and utilities'!$G$14</f>
        <v>2.9626604292034967E-4</v>
      </c>
      <c r="AX304" s="12">
        <f t="shared" si="136"/>
        <v>1.7847813596795061E-4</v>
      </c>
      <c r="AY304" s="12">
        <f>'Surv-rate CEA'!AO302*'Unit cost and utilities'!$H$5+'Surv-rate CEA'!AN302*'Unit cost and utilities'!$H$5+('Surv-rate CEA'!AM301-'Surv-rate CEA'!AM302)*'Unit cost and utilities'!$G$14</f>
        <v>3.8036621045380064E-4</v>
      </c>
      <c r="AZ304" s="12">
        <f t="shared" si="137"/>
        <v>2.2914219786315096E-4</v>
      </c>
      <c r="BA304" s="12">
        <f>AY304-'Surv-rate CEA'!AN302*'Unit cost and utilities'!$H$5-('Surv-rate CEA'!AM301-'Surv-rate CEA'!AM302)*'Unit cost and utilities'!$G$14</f>
        <v>1.4249045242060564E-11</v>
      </c>
      <c r="BB304" s="12">
        <f t="shared" si="138"/>
        <v>8.5839842091173515E-12</v>
      </c>
    </row>
    <row r="305" spans="1:54">
      <c r="A305" s="12">
        <v>300</v>
      </c>
      <c r="B305" s="12">
        <f t="shared" si="139"/>
        <v>17.202739726027396</v>
      </c>
      <c r="C305" s="12">
        <f>'Surv-rate CEA'!D303*'Unit cost and utilities'!$H$7+'Surv-rate CEA'!E303*'Unit cost and utilities'!$H$7+'Unit cost and utilities'!$G$14*('Surv-rate CEA'!C302-'Surv-rate CEA'!C303)</f>
        <v>67.060201715306803</v>
      </c>
      <c r="D305" s="12">
        <f t="shared" si="113"/>
        <v>40.33011125273238</v>
      </c>
      <c r="E305" s="12">
        <f>C305-'Surv-rate CEA'!E303*'Unit cost and utilities'!$H$7-'Unit cost and utilities'!$G$14*('Surv-rate CEA'!C302-'Surv-rate CEA'!C303)</f>
        <v>67.060201715306803</v>
      </c>
      <c r="F305" s="12">
        <f t="shared" si="114"/>
        <v>40.33011125273238</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5.639277578184049</v>
      </c>
      <c r="L305" s="12">
        <f t="shared" si="117"/>
        <v>3.3914704444035295</v>
      </c>
      <c r="M305" s="12">
        <f>K305-'Surv-rate CEA'!J303*'Unit cost and utilities'!$H$10-('Surv-rate CEA'!I302-'Surv-rate CEA'!I303)*'Unit cost and utilities'!$G$14</f>
        <v>5.6361062608215331</v>
      </c>
      <c r="N305" s="12">
        <f t="shared" si="118"/>
        <v>3.3895632091316918</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5.639277578184049</v>
      </c>
      <c r="T305" s="12">
        <f t="shared" si="121"/>
        <v>3.3914704444035295</v>
      </c>
      <c r="U305" s="12">
        <f>S305-'Surv-rate CEA'!P303*'Unit cost and utilities'!$H$11-('Surv-rate CEA'!O302-'Surv-rate CEA'!O303)*'Unit cost and utilities'!$G$14</f>
        <v>5.6361062608215331</v>
      </c>
      <c r="V305" s="12">
        <f t="shared" si="122"/>
        <v>3.3895632091316918</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7.813015148476609E-3</v>
      </c>
      <c r="AB305" s="12">
        <f t="shared" si="125"/>
        <v>4.6987596532299426E-3</v>
      </c>
      <c r="AC305" s="12">
        <f>AA305-'Surv-rate CEA'!V303*'Unit cost and utilities'!$H$6-('Surv-rate CEA'!U302-'Surv-rate CEA'!U303)*'Unit cost and utilities'!$G$14</f>
        <v>7.8130151430356055E-3</v>
      </c>
      <c r="AD305" s="12">
        <f t="shared" si="126"/>
        <v>4.6987596499577147E-3</v>
      </c>
      <c r="AE305" s="12">
        <f>'Surv-rate CEA'!Z303*'Unit cost and utilities'!$H$12+'Surv-rate CEA'!Y303*'Unit cost and utilities'!$H$12+('Surv-rate CEA'!X302-'Surv-rate CEA'!X303)*'Unit cost and utilities'!$G$14</f>
        <v>5.639277578184049</v>
      </c>
      <c r="AF305" s="12">
        <f t="shared" si="127"/>
        <v>3.3914704444035295</v>
      </c>
      <c r="AG305" s="12">
        <f>AE305-'Surv-rate CEA'!Y303*'Unit cost and utilities'!$H$12-('Surv-rate CEA'!X302-'Surv-rate CEA'!X303)*'Unit cost and utilities'!$G$14</f>
        <v>5.6361062608215331</v>
      </c>
      <c r="AH305" s="12">
        <f t="shared" si="128"/>
        <v>3.3895632091316918</v>
      </c>
      <c r="AI305" s="12">
        <f>'Surv-rate CEA'!AC303*'Unit cost and utilities'!$H$5+'Surv-rate CEA'!AB303*'Unit cost and utilities'!$H$5+('Surv-rate CEA'!AA302-'Surv-rate CEA'!AA303)*'Unit cost and utilities'!$G$14</f>
        <v>3.6034662378730251E-4</v>
      </c>
      <c r="AJ305" s="12">
        <f t="shared" si="129"/>
        <v>2.167130288182719E-4</v>
      </c>
      <c r="AK305" s="12">
        <f>AI305-'Surv-rate CEA'!AB303*'Unit cost and utilities'!$H$5-('Surv-rate CEA'!AA302-'Surv-rate CEA'!AA303)*'Unit cost and utilities'!$G$14</f>
        <v>1.3237987935661374E-11</v>
      </c>
      <c r="AL305" s="12">
        <f t="shared" si="130"/>
        <v>7.9613468577695827E-12</v>
      </c>
      <c r="AM305" s="12">
        <f>'Surv-rate CEA'!AF303*'Unit cost and utilities'!$H$9+'Surv-rate CEA'!AE303*'Unit cost and utilities'!$H$9+('Surv-rate CEA'!AD302-'Surv-rate CEA'!AD303)*'Unit cost and utilities'!G312</f>
        <v>3.0369620753897664</v>
      </c>
      <c r="AN305" s="12">
        <f t="shared" si="131"/>
        <v>1.8264337899067402</v>
      </c>
      <c r="AO305" s="12">
        <f>AM305-'Surv-rate CEA'!AE303*'Unit cost and utilities'!$H$9-('Surv-rate CEA'!AD302-'Surv-rate CEA'!AD303)*'Unit cost and utilities'!G312</f>
        <v>3.0369620753897664</v>
      </c>
      <c r="AP305" s="12">
        <f t="shared" si="132"/>
        <v>1.8264337899067402</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2.8686358608103889E-4</v>
      </c>
      <c r="AV305" s="12">
        <f t="shared" si="135"/>
        <v>1.7252021385383539E-4</v>
      </c>
      <c r="AW305" s="12">
        <f>AU305-'Surv-rate CEA'!AK303*'Unit cost and utilities'!$H$8-('Surv-rate CEA'!AJ302-'Surv-rate CEA'!AJ303)*'Unit cost and utilities'!$G$14</f>
        <v>2.8686358608103889E-4</v>
      </c>
      <c r="AX305" s="12">
        <f t="shared" si="136"/>
        <v>1.7252021385383539E-4</v>
      </c>
      <c r="AY305" s="12">
        <f>'Surv-rate CEA'!AO303*'Unit cost and utilities'!$H$5+'Surv-rate CEA'!AN303*'Unit cost and utilities'!$H$5+('Surv-rate CEA'!AM302-'Surv-rate CEA'!AM303)*'Unit cost and utilities'!$G$14</f>
        <v>3.6034662378730251E-4</v>
      </c>
      <c r="AZ305" s="12">
        <f t="shared" si="137"/>
        <v>2.167130288182719E-4</v>
      </c>
      <c r="BA305" s="12">
        <f>AY305-'Surv-rate CEA'!AN303*'Unit cost and utilities'!$H$5-('Surv-rate CEA'!AM302-'Surv-rate CEA'!AM303)*'Unit cost and utilities'!$G$14</f>
        <v>1.3237987935661374E-11</v>
      </c>
      <c r="BB305" s="12">
        <f t="shared" si="138"/>
        <v>7.9613468577695827E-12</v>
      </c>
    </row>
    <row r="306" spans="1:54">
      <c r="A306" s="12">
        <v>301</v>
      </c>
      <c r="B306" s="12">
        <f t="shared" si="139"/>
        <v>17.260273972602739</v>
      </c>
      <c r="C306" s="12">
        <f>'Surv-rate CEA'!D304*'Unit cost and utilities'!$H$7+'Surv-rate CEA'!E304*'Unit cost and utilities'!$H$7+'Unit cost and utilities'!$G$14*('Surv-rate CEA'!C303-'Surv-rate CEA'!C304)</f>
        <v>66.824922719030852</v>
      </c>
      <c r="D306" s="12">
        <f t="shared" si="113"/>
        <v>40.120325674282917</v>
      </c>
      <c r="E306" s="12">
        <f>C306-'Surv-rate CEA'!E304*'Unit cost and utilities'!$H$7-'Unit cost and utilities'!$G$14*('Surv-rate CEA'!C303-'Surv-rate CEA'!C304)</f>
        <v>66.824922719030852</v>
      </c>
      <c r="F306" s="12">
        <f t="shared" si="114"/>
        <v>40.120325674282917</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5.5929617910394693</v>
      </c>
      <c r="L306" s="12">
        <f t="shared" si="117"/>
        <v>3.3579006066911692</v>
      </c>
      <c r="M306" s="12">
        <f>K306-'Surv-rate CEA'!J304*'Unit cost and utilities'!$H$10-('Surv-rate CEA'!I303-'Surv-rate CEA'!I304)*'Unit cost and utilities'!$G$14</f>
        <v>5.5899073223691635</v>
      </c>
      <c r="N306" s="12">
        <f t="shared" si="118"/>
        <v>3.3560667657703229</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5.5929617910394693</v>
      </c>
      <c r="T306" s="12">
        <f t="shared" si="121"/>
        <v>3.3579006066911692</v>
      </c>
      <c r="U306" s="12">
        <f>S306-'Surv-rate CEA'!P304*'Unit cost and utilities'!$H$11-('Surv-rate CEA'!O303-'Surv-rate CEA'!O304)*'Unit cost and utilities'!$G$14</f>
        <v>5.5899073223691635</v>
      </c>
      <c r="V306" s="12">
        <f t="shared" si="122"/>
        <v>3.3560667657703229</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7.6182161760276357E-3</v>
      </c>
      <c r="AB306" s="12">
        <f t="shared" si="125"/>
        <v>4.5738221849417155E-3</v>
      </c>
      <c r="AC306" s="12">
        <f>AA306-'Surv-rate CEA'!V304*'Unit cost and utilities'!$H$6-('Surv-rate CEA'!U303-'Surv-rate CEA'!U304)*'Unit cost and utilities'!$G$14</f>
        <v>7.6182161714175656E-3</v>
      </c>
      <c r="AD306" s="12">
        <f t="shared" si="126"/>
        <v>4.5738221821739235E-3</v>
      </c>
      <c r="AE306" s="12">
        <f>'Surv-rate CEA'!Z304*'Unit cost and utilities'!$H$12+'Surv-rate CEA'!Y304*'Unit cost and utilities'!$H$12+('Surv-rate CEA'!X303-'Surv-rate CEA'!X304)*'Unit cost and utilities'!$G$14</f>
        <v>5.5929617910394693</v>
      </c>
      <c r="AF306" s="12">
        <f t="shared" si="127"/>
        <v>3.3579006066911692</v>
      </c>
      <c r="AG306" s="12">
        <f>AE306-'Surv-rate CEA'!Y304*'Unit cost and utilities'!$H$12-('Surv-rate CEA'!X303-'Surv-rate CEA'!X304)*'Unit cost and utilities'!$G$14</f>
        <v>5.5899073223691635</v>
      </c>
      <c r="AH306" s="12">
        <f t="shared" si="128"/>
        <v>3.3560667657703229</v>
      </c>
      <c r="AI306" s="12">
        <f>'Surv-rate CEA'!AC304*'Unit cost and utilities'!$H$5+'Surv-rate CEA'!AB304*'Unit cost and utilities'!$H$5+('Surv-rate CEA'!AA303-'Surv-rate CEA'!AA304)*'Unit cost and utilities'!$G$14</f>
        <v>3.4138531696840355E-4</v>
      </c>
      <c r="AJ306" s="12">
        <f t="shared" si="129"/>
        <v>2.0496080713446264E-4</v>
      </c>
      <c r="AK306" s="12">
        <f>AI306-'Surv-rate CEA'!AB304*'Unit cost and utilities'!$H$5-('Surv-rate CEA'!AA303-'Surv-rate CEA'!AA304)*'Unit cost and utilities'!$G$14</f>
        <v>1.2300541783597831E-11</v>
      </c>
      <c r="AL306" s="12">
        <f t="shared" si="130"/>
        <v>7.3849953318019646E-12</v>
      </c>
      <c r="AM306" s="12">
        <f>'Surv-rate CEA'!AF304*'Unit cost and utilities'!$H$9+'Surv-rate CEA'!AE304*'Unit cost and utilities'!$H$9+('Surv-rate CEA'!AD303-'Surv-rate CEA'!AD304)*'Unit cost and utilities'!G313</f>
        <v>3.0061972725885808</v>
      </c>
      <c r="AN306" s="12">
        <f t="shared" si="131"/>
        <v>1.8048597545635008</v>
      </c>
      <c r="AO306" s="12">
        <f>AM306-'Surv-rate CEA'!AE304*'Unit cost and utilities'!$H$9-('Surv-rate CEA'!AD303-'Surv-rate CEA'!AD304)*'Unit cost and utilities'!G313</f>
        <v>3.0061972725885808</v>
      </c>
      <c r="AP306" s="12">
        <f t="shared" si="132"/>
        <v>1.8048597545635008</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2.7777901804877826E-4</v>
      </c>
      <c r="AV306" s="12">
        <f t="shared" si="135"/>
        <v>1.667728777847979E-4</v>
      </c>
      <c r="AW306" s="12">
        <f>AU306-'Surv-rate CEA'!AK304*'Unit cost and utilities'!$H$8-('Surv-rate CEA'!AJ303-'Surv-rate CEA'!AJ304)*'Unit cost and utilities'!$G$14</f>
        <v>2.7777901804877826E-4</v>
      </c>
      <c r="AX306" s="12">
        <f t="shared" si="136"/>
        <v>1.667728777847979E-4</v>
      </c>
      <c r="AY306" s="12">
        <f>'Surv-rate CEA'!AO304*'Unit cost and utilities'!$H$5+'Surv-rate CEA'!AN304*'Unit cost and utilities'!$H$5+('Surv-rate CEA'!AM303-'Surv-rate CEA'!AM304)*'Unit cost and utilities'!$G$14</f>
        <v>3.4138531696840355E-4</v>
      </c>
      <c r="AZ306" s="12">
        <f t="shared" si="137"/>
        <v>2.0496080713446264E-4</v>
      </c>
      <c r="BA306" s="12">
        <f>AY306-'Surv-rate CEA'!AN304*'Unit cost and utilities'!$H$5-('Surv-rate CEA'!AM303-'Surv-rate CEA'!AM304)*'Unit cost and utilities'!$G$14</f>
        <v>1.2300541783597831E-11</v>
      </c>
      <c r="BB306" s="12">
        <f t="shared" si="138"/>
        <v>7.3849953318019646E-12</v>
      </c>
    </row>
    <row r="307" spans="1:54">
      <c r="A307" s="12">
        <v>302</v>
      </c>
      <c r="B307" s="12">
        <f t="shared" si="139"/>
        <v>17.317808219178083</v>
      </c>
      <c r="C307" s="12">
        <f>'Surv-rate CEA'!D305*'Unit cost and utilities'!$H$7+'Surv-rate CEA'!E305*'Unit cost and utilities'!$H$7+'Unit cost and utilities'!$G$14*('Surv-rate CEA'!C304-'Surv-rate CEA'!C305)</f>
        <v>66.591078613389612</v>
      </c>
      <c r="D307" s="12">
        <f t="shared" si="113"/>
        <v>39.911996601624274</v>
      </c>
      <c r="E307" s="12">
        <f>C307-'Surv-rate CEA'!E305*'Unit cost and utilities'!$H$7-'Unit cost and utilities'!$G$14*('Surv-rate CEA'!C304-'Surv-rate CEA'!C305)</f>
        <v>66.591078613389612</v>
      </c>
      <c r="F307" s="12">
        <f t="shared" si="114"/>
        <v>39.911996601624274</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5.5471442723109607</v>
      </c>
      <c r="L307" s="12">
        <f t="shared" si="117"/>
        <v>3.3247337024013559</v>
      </c>
      <c r="M307" s="12">
        <f>K307-'Surv-rate CEA'!J305*'Unit cost and utilities'!$H$10-('Surv-rate CEA'!I304-'Surv-rate CEA'!I305)*'Unit cost and utilities'!$G$14</f>
        <v>5.5442023055954026</v>
      </c>
      <c r="N307" s="12">
        <f t="shared" si="118"/>
        <v>3.3229704066566641</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5.5471442723109607</v>
      </c>
      <c r="T307" s="12">
        <f t="shared" si="121"/>
        <v>3.3247337024013559</v>
      </c>
      <c r="U307" s="12">
        <f>S307-'Surv-rate CEA'!P305*'Unit cost and utilities'!$H$11-('Surv-rate CEA'!O304-'Surv-rate CEA'!O305)*'Unit cost and utilities'!$G$14</f>
        <v>5.5442023055954026</v>
      </c>
      <c r="V307" s="12">
        <f t="shared" si="122"/>
        <v>3.3229704066566641</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7.4286777422731638E-3</v>
      </c>
      <c r="AB307" s="12">
        <f t="shared" si="125"/>
        <v>4.4524486909955502E-3</v>
      </c>
      <c r="AC307" s="12">
        <f>AA307-'Surv-rate CEA'!V305*'Unit cost and utilities'!$H$6-('Surv-rate CEA'!U304-'Surv-rate CEA'!U305)*'Unit cost and utilities'!$G$14</f>
        <v>7.4286777383682397E-3</v>
      </c>
      <c r="AD307" s="12">
        <f t="shared" si="126"/>
        <v>4.4524486886550968E-3</v>
      </c>
      <c r="AE307" s="12">
        <f>'Surv-rate CEA'!Z305*'Unit cost and utilities'!$H$12+'Surv-rate CEA'!Y305*'Unit cost and utilities'!$H$12+('Surv-rate CEA'!X304-'Surv-rate CEA'!X305)*'Unit cost and utilities'!$G$14</f>
        <v>5.5471442723109607</v>
      </c>
      <c r="AF307" s="12">
        <f t="shared" si="127"/>
        <v>3.3247337024013559</v>
      </c>
      <c r="AG307" s="12">
        <f>AE307-'Surv-rate CEA'!Y305*'Unit cost and utilities'!$H$12-('Surv-rate CEA'!X304-'Surv-rate CEA'!X305)*'Unit cost and utilities'!$G$14</f>
        <v>5.5442023055954026</v>
      </c>
      <c r="AH307" s="12">
        <f t="shared" si="128"/>
        <v>3.3229704066566641</v>
      </c>
      <c r="AI307" s="12">
        <f>'Surv-rate CEA'!AC305*'Unit cost and utilities'!$H$5+'Surv-rate CEA'!AB305*'Unit cost and utilities'!$H$5+('Surv-rate CEA'!AA304-'Surv-rate CEA'!AA305)*'Unit cost and utilities'!$G$14</f>
        <v>3.2342609961935078E-4</v>
      </c>
      <c r="AJ307" s="12">
        <f t="shared" si="129"/>
        <v>1.9384851030613228E-4</v>
      </c>
      <c r="AK307" s="12">
        <f>AI307-'Surv-rate CEA'!AB305*'Unit cost and utilities'!$H$5-('Surv-rate CEA'!AA304-'Surv-rate CEA'!AA305)*'Unit cost and utilities'!$G$14</f>
        <v>1.1431211148016721E-11</v>
      </c>
      <c r="AL307" s="12">
        <f t="shared" si="130"/>
        <v>6.8514051730700635E-12</v>
      </c>
      <c r="AM307" s="12">
        <f>'Surv-rate CEA'!AF305*'Unit cost and utilities'!$H$9+'Surv-rate CEA'!AE305*'Unit cost and utilities'!$H$9+('Surv-rate CEA'!AD304-'Surv-rate CEA'!AD305)*'Unit cost and utilities'!G314</f>
        <v>2.9758180899313627</v>
      </c>
      <c r="AN307" s="12">
        <f t="shared" si="131"/>
        <v>1.783584888028996</v>
      </c>
      <c r="AO307" s="12">
        <f>AM307-'Surv-rate CEA'!AE305*'Unit cost and utilities'!$H$9-('Surv-rate CEA'!AD304-'Surv-rate CEA'!AD305)*'Unit cost and utilities'!G314</f>
        <v>2.9758180899313627</v>
      </c>
      <c r="AP307" s="12">
        <f t="shared" si="132"/>
        <v>1.783584888028996</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2.690009267769233E-4</v>
      </c>
      <c r="AV307" s="12">
        <f t="shared" si="135"/>
        <v>1.6122826509068676E-4</v>
      </c>
      <c r="AW307" s="12">
        <f>AU307-'Surv-rate CEA'!AK305*'Unit cost and utilities'!$H$8-('Surv-rate CEA'!AJ304-'Surv-rate CEA'!AJ305)*'Unit cost and utilities'!$G$14</f>
        <v>2.690009267769233E-4</v>
      </c>
      <c r="AX307" s="12">
        <f t="shared" si="136"/>
        <v>1.6122826509068676E-4</v>
      </c>
      <c r="AY307" s="12">
        <f>'Surv-rate CEA'!AO305*'Unit cost and utilities'!$H$5+'Surv-rate CEA'!AN305*'Unit cost and utilities'!$H$5+('Surv-rate CEA'!AM304-'Surv-rate CEA'!AM305)*'Unit cost and utilities'!$G$14</f>
        <v>3.2342609961935078E-4</v>
      </c>
      <c r="AZ307" s="12">
        <f t="shared" si="137"/>
        <v>1.9384851030613228E-4</v>
      </c>
      <c r="BA307" s="12">
        <f>AY307-'Surv-rate CEA'!AN305*'Unit cost and utilities'!$H$5-('Surv-rate CEA'!AM304-'Surv-rate CEA'!AM305)*'Unit cost and utilities'!$G$14</f>
        <v>1.1431211148016721E-11</v>
      </c>
      <c r="BB307" s="12">
        <f t="shared" si="138"/>
        <v>6.8514051730700635E-12</v>
      </c>
    </row>
    <row r="308" spans="1:54">
      <c r="A308" s="12">
        <v>303</v>
      </c>
      <c r="B308" s="12">
        <f t="shared" si="139"/>
        <v>17.375342465753423</v>
      </c>
      <c r="C308" s="12">
        <f>'Surv-rate CEA'!D306*'Unit cost and utilities'!$H$7+'Surv-rate CEA'!E306*'Unit cost and utilities'!$H$7+'Unit cost and utilities'!$G$14*('Surv-rate CEA'!C305-'Surv-rate CEA'!C306)</f>
        <v>66.358656542704125</v>
      </c>
      <c r="D308" s="12">
        <f t="shared" si="113"/>
        <v>39.705110537263714</v>
      </c>
      <c r="E308" s="12">
        <f>C308-'Surv-rate CEA'!E306*'Unit cost and utilities'!$H$7-'Unit cost and utilities'!$G$14*('Surv-rate CEA'!C305-'Surv-rate CEA'!C306)</f>
        <v>66.358656542704125</v>
      </c>
      <c r="F308" s="12">
        <f t="shared" si="114"/>
        <v>39.705110537263714</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5.5018182869388497</v>
      </c>
      <c r="L308" s="12">
        <f t="shared" si="117"/>
        <v>3.2919639218172758</v>
      </c>
      <c r="M308" s="12">
        <f>K308-'Surv-rate CEA'!J306*'Unit cost and utilities'!$H$10-('Surv-rate CEA'!I305-'Surv-rate CEA'!I306)*'Unit cost and utilities'!$G$14</f>
        <v>5.4989846387424031</v>
      </c>
      <c r="N308" s="12">
        <f t="shared" si="118"/>
        <v>3.2902684336816592</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5.5018182869388497</v>
      </c>
      <c r="T308" s="12">
        <f t="shared" si="121"/>
        <v>3.2919639218172758</v>
      </c>
      <c r="U308" s="12">
        <f>S308-'Surv-rate CEA'!P306*'Unit cost and utilities'!$H$11-('Surv-rate CEA'!O305-'Surv-rate CEA'!O306)*'Unit cost and utilities'!$G$14</f>
        <v>5.4989846387424031</v>
      </c>
      <c r="V308" s="12">
        <f t="shared" si="122"/>
        <v>3.2902684336816592</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7.2442467526736805E-3</v>
      </c>
      <c r="AB308" s="12">
        <f t="shared" si="125"/>
        <v>4.334530460076748E-3</v>
      </c>
      <c r="AC308" s="12">
        <f>AA308-'Surv-rate CEA'!V306*'Unit cost and utilities'!$H$6-('Surv-rate CEA'!U305-'Surv-rate CEA'!U306)*'Unit cost and utilities'!$G$14</f>
        <v>7.2442467493669819E-3</v>
      </c>
      <c r="AD308" s="12">
        <f t="shared" si="126"/>
        <v>4.3345304580982144E-3</v>
      </c>
      <c r="AE308" s="12">
        <f>'Surv-rate CEA'!Z306*'Unit cost and utilities'!$H$12+'Surv-rate CEA'!Y306*'Unit cost and utilities'!$H$12+('Surv-rate CEA'!X305-'Surv-rate CEA'!X306)*'Unit cost and utilities'!$G$14</f>
        <v>5.5018182869388497</v>
      </c>
      <c r="AF308" s="12">
        <f t="shared" si="127"/>
        <v>3.2919639218172758</v>
      </c>
      <c r="AG308" s="12">
        <f>AE308-'Surv-rate CEA'!Y306*'Unit cost and utilities'!$H$12-('Surv-rate CEA'!X305-'Surv-rate CEA'!X306)*'Unit cost and utilities'!$G$14</f>
        <v>5.4989846387424031</v>
      </c>
      <c r="AH308" s="12">
        <f t="shared" si="128"/>
        <v>3.2902684336816592</v>
      </c>
      <c r="AI308" s="12">
        <f>'Surv-rate CEA'!AC306*'Unit cost and utilities'!$H$5+'Surv-rate CEA'!AB306*'Unit cost and utilities'!$H$5+('Surv-rate CEA'!AA305-'Surv-rate CEA'!AA306)*'Unit cost and utilities'!$G$14</f>
        <v>3.0641577818803982E-4</v>
      </c>
      <c r="AJ308" s="12">
        <f t="shared" si="129"/>
        <v>1.8334114910069612E-4</v>
      </c>
      <c r="AK308" s="12">
        <f>AI308-'Surv-rate CEA'!AB306*'Unit cost and utilities'!$H$5-('Surv-rate CEA'!AA305-'Surv-rate CEA'!AA306)*'Unit cost and utilities'!$G$14</f>
        <v>1.0624920892101167E-11</v>
      </c>
      <c r="AL308" s="12">
        <f t="shared" si="130"/>
        <v>6.3573266917945412E-12</v>
      </c>
      <c r="AM308" s="12">
        <f>'Surv-rate CEA'!AF306*'Unit cost and utilities'!$H$9+'Surv-rate CEA'!AE306*'Unit cost and utilities'!$H$9+('Surv-rate CEA'!AD305-'Surv-rate CEA'!AD306)*'Unit cost and utilities'!G315</f>
        <v>2.9458187315838003</v>
      </c>
      <c r="AN308" s="12">
        <f t="shared" si="131"/>
        <v>1.7626043752860834</v>
      </c>
      <c r="AO308" s="12">
        <f>AM308-'Surv-rate CEA'!AE306*'Unit cost and utilities'!$H$9-('Surv-rate CEA'!AD305-'Surv-rate CEA'!AD306)*'Unit cost and utilities'!G315</f>
        <v>2.9458187315838003</v>
      </c>
      <c r="AP308" s="12">
        <f t="shared" si="132"/>
        <v>1.7626043752860834</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2.605183339341059E-4</v>
      </c>
      <c r="AV308" s="12">
        <f t="shared" si="135"/>
        <v>1.5587882251927125E-4</v>
      </c>
      <c r="AW308" s="12">
        <f>AU308-'Surv-rate CEA'!AK306*'Unit cost and utilities'!$H$8-('Surv-rate CEA'!AJ305-'Surv-rate CEA'!AJ306)*'Unit cost and utilities'!$G$14</f>
        <v>2.605183339341059E-4</v>
      </c>
      <c r="AX308" s="12">
        <f t="shared" si="136"/>
        <v>1.5587882251927125E-4</v>
      </c>
      <c r="AY308" s="12">
        <f>'Surv-rate CEA'!AO306*'Unit cost and utilities'!$H$5+'Surv-rate CEA'!AN306*'Unit cost and utilities'!$H$5+('Surv-rate CEA'!AM305-'Surv-rate CEA'!AM306)*'Unit cost and utilities'!$G$14</f>
        <v>3.0641577818803982E-4</v>
      </c>
      <c r="AZ308" s="12">
        <f t="shared" si="137"/>
        <v>1.8334114910069612E-4</v>
      </c>
      <c r="BA308" s="12">
        <f>AY308-'Surv-rate CEA'!AN306*'Unit cost and utilities'!$H$5-('Surv-rate CEA'!AM305-'Surv-rate CEA'!AM306)*'Unit cost and utilities'!$G$14</f>
        <v>1.0624920892101167E-11</v>
      </c>
      <c r="BB308" s="12">
        <f t="shared" si="138"/>
        <v>6.3573266917945412E-12</v>
      </c>
    </row>
    <row r="309" spans="1:54">
      <c r="A309" s="12">
        <v>304</v>
      </c>
      <c r="B309" s="12">
        <f t="shared" si="139"/>
        <v>17.432876712328767</v>
      </c>
      <c r="C309" s="12">
        <f>'Surv-rate CEA'!D307*'Unit cost and utilities'!$H$7+'Surv-rate CEA'!E307*'Unit cost and utilities'!$H$7+'Unit cost and utilities'!$G$14*('Surv-rate CEA'!C306-'Surv-rate CEA'!C307)</f>
        <v>66.127643804988523</v>
      </c>
      <c r="D309" s="12">
        <f t="shared" si="113"/>
        <v>39.499654145801451</v>
      </c>
      <c r="E309" s="12">
        <f>C309-'Surv-rate CEA'!E307*'Unit cost and utilities'!$H$7-'Unit cost and utilities'!$G$14*('Surv-rate CEA'!C306-'Surv-rate CEA'!C307)</f>
        <v>66.127643804988523</v>
      </c>
      <c r="F309" s="12">
        <f t="shared" si="114"/>
        <v>39.499654145801451</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5.4569772112141655</v>
      </c>
      <c r="L309" s="12">
        <f t="shared" si="117"/>
        <v>3.2595855548722747</v>
      </c>
      <c r="M309" s="12">
        <f>K309-'Surv-rate CEA'!J307*'Unit cost and utilities'!$H$10-('Surv-rate CEA'!I306-'Surv-rate CEA'!I307)*'Unit cost and utilities'!$G$14</f>
        <v>5.4542478552051197</v>
      </c>
      <c r="N309" s="12">
        <f t="shared" si="118"/>
        <v>3.2579552439736132</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5.4569772112141655</v>
      </c>
      <c r="T309" s="12">
        <f t="shared" si="121"/>
        <v>3.2595855548722747</v>
      </c>
      <c r="U309" s="12">
        <f>S309-'Surv-rate CEA'!P307*'Unit cost and utilities'!$H$11-('Surv-rate CEA'!O306-'Surv-rate CEA'!O307)*'Unit cost and utilities'!$G$14</f>
        <v>5.4542478552051197</v>
      </c>
      <c r="V309" s="12">
        <f t="shared" si="122"/>
        <v>3.2579552439736132</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7.0647748924841545E-3</v>
      </c>
      <c r="AB309" s="12">
        <f t="shared" si="125"/>
        <v>4.2199623155182546E-3</v>
      </c>
      <c r="AC309" s="12">
        <f>AA309-'Surv-rate CEA'!V307*'Unit cost and utilities'!$H$6-('Surv-rate CEA'!U306-'Surv-rate CEA'!U307)*'Unit cost and utilities'!$G$14</f>
        <v>7.0647748896848278E-3</v>
      </c>
      <c r="AD309" s="12">
        <f t="shared" si="126"/>
        <v>4.2199623138461486E-3</v>
      </c>
      <c r="AE309" s="12">
        <f>'Surv-rate CEA'!Z307*'Unit cost and utilities'!$H$12+'Surv-rate CEA'!Y307*'Unit cost and utilities'!$H$12+('Surv-rate CEA'!X306-'Surv-rate CEA'!X307)*'Unit cost and utilities'!$G$14</f>
        <v>5.4569772112141655</v>
      </c>
      <c r="AF309" s="12">
        <f t="shared" si="127"/>
        <v>3.2595855548722747</v>
      </c>
      <c r="AG309" s="12">
        <f>AE309-'Surv-rate CEA'!Y307*'Unit cost and utilities'!$H$12-('Surv-rate CEA'!X306-'Surv-rate CEA'!X307)*'Unit cost and utilities'!$G$14</f>
        <v>5.4542478552051197</v>
      </c>
      <c r="AH309" s="12">
        <f t="shared" si="128"/>
        <v>3.2579552439736132</v>
      </c>
      <c r="AI309" s="12">
        <f>'Surv-rate CEA'!AC307*'Unit cost and utilities'!$H$5+'Surv-rate CEA'!AB307*'Unit cost and utilities'!$H$5+('Surv-rate CEA'!AA306-'Surv-rate CEA'!AA307)*'Unit cost and utilities'!$G$14</f>
        <v>2.9030399539484153E-4</v>
      </c>
      <c r="AJ309" s="12">
        <f t="shared" si="129"/>
        <v>1.7340565541782603E-4</v>
      </c>
      <c r="AK309" s="12">
        <f>AI309-'Surv-rate CEA'!AB307*'Unit cost and utilities'!$H$5-('Surv-rate CEA'!AA306-'Surv-rate CEA'!AA307)*'Unit cost and utilities'!$G$14</f>
        <v>9.8769831899316214E-12</v>
      </c>
      <c r="AL309" s="12">
        <f t="shared" si="130"/>
        <v>5.899762906368104E-12</v>
      </c>
      <c r="AM309" s="12">
        <f>'Surv-rate CEA'!AF307*'Unit cost and utilities'!$H$9+'Surv-rate CEA'!AE307*'Unit cost and utilities'!$H$9+('Surv-rate CEA'!AD306-'Surv-rate CEA'!AD307)*'Unit cost and utilities'!G316</f>
        <v>2.9161935036703999</v>
      </c>
      <c r="AN309" s="12">
        <f t="shared" si="131"/>
        <v>1.7419134901722326</v>
      </c>
      <c r="AO309" s="12">
        <f>AM309-'Surv-rate CEA'!AE307*'Unit cost and utilities'!$H$9-('Surv-rate CEA'!AD306-'Surv-rate CEA'!AD307)*'Unit cost and utilities'!G316</f>
        <v>2.9161935036703999</v>
      </c>
      <c r="AP309" s="12">
        <f t="shared" si="132"/>
        <v>1.7419134901722326</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2.5232067750211517E-4</v>
      </c>
      <c r="AV309" s="12">
        <f t="shared" si="135"/>
        <v>1.5071729342965034E-4</v>
      </c>
      <c r="AW309" s="12">
        <f>AU309-'Surv-rate CEA'!AK307*'Unit cost and utilities'!$H$8-('Surv-rate CEA'!AJ306-'Surv-rate CEA'!AJ307)*'Unit cost and utilities'!$G$14</f>
        <v>2.5232067750211517E-4</v>
      </c>
      <c r="AX309" s="12">
        <f t="shared" si="136"/>
        <v>1.5071729342965034E-4</v>
      </c>
      <c r="AY309" s="12">
        <f>'Surv-rate CEA'!AO307*'Unit cost and utilities'!$H$5+'Surv-rate CEA'!AN307*'Unit cost and utilities'!$H$5+('Surv-rate CEA'!AM306-'Surv-rate CEA'!AM307)*'Unit cost and utilities'!$G$14</f>
        <v>2.9030399539484153E-4</v>
      </c>
      <c r="AZ309" s="12">
        <f t="shared" si="137"/>
        <v>1.7340565541782603E-4</v>
      </c>
      <c r="BA309" s="12">
        <f>AY309-'Surv-rate CEA'!AN307*'Unit cost and utilities'!$H$5-('Surv-rate CEA'!AM306-'Surv-rate CEA'!AM307)*'Unit cost and utilities'!$G$14</f>
        <v>9.8769831899316214E-12</v>
      </c>
      <c r="BB309" s="12">
        <f t="shared" si="138"/>
        <v>5.899762906368104E-12</v>
      </c>
    </row>
    <row r="310" spans="1:54">
      <c r="A310" s="12">
        <v>305</v>
      </c>
      <c r="B310" s="12">
        <f t="shared" si="139"/>
        <v>17.490410958904111</v>
      </c>
      <c r="C310" s="12">
        <f>'Surv-rate CEA'!D308*'Unit cost and utilities'!$H$7+'Surv-rate CEA'!E308*'Unit cost and utilities'!$H$7+'Unit cost and utilities'!$G$14*('Surv-rate CEA'!C307-'Surv-rate CEA'!C308)</f>
        <v>65.898027849640457</v>
      </c>
      <c r="D310" s="12">
        <f t="shared" si="113"/>
        <v>39.295614251502762</v>
      </c>
      <c r="E310" s="12">
        <f>C310-'Surv-rate CEA'!E308*'Unit cost and utilities'!$H$7-'Unit cost and utilities'!$G$14*('Surv-rate CEA'!C307-'Surv-rate CEA'!C308)</f>
        <v>65.898027849640457</v>
      </c>
      <c r="F310" s="12">
        <f t="shared" si="114"/>
        <v>39.295614251502762</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5.412614530569015</v>
      </c>
      <c r="L310" s="12">
        <f t="shared" si="117"/>
        <v>3.227592989134942</v>
      </c>
      <c r="M310" s="12">
        <f>K310-'Surv-rate CEA'!J308*'Unit cost and utilities'!$H$10-('Surv-rate CEA'!I307-'Surv-rate CEA'!I308)*'Unit cost and utilities'!$G$14</f>
        <v>5.4099855915594004</v>
      </c>
      <c r="N310" s="12">
        <f t="shared" si="118"/>
        <v>3.2260253280594351</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5.412614530569015</v>
      </c>
      <c r="T310" s="12">
        <f t="shared" si="121"/>
        <v>3.227592989134942</v>
      </c>
      <c r="U310" s="12">
        <f>S310-'Surv-rate CEA'!P308*'Unit cost and utilities'!$H$11-('Surv-rate CEA'!O307-'Surv-rate CEA'!O308)*'Unit cost and utilities'!$G$14</f>
        <v>5.4099855915594004</v>
      </c>
      <c r="V310" s="12">
        <f t="shared" si="122"/>
        <v>3.2260253280594351</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6.8901184673104019E-3</v>
      </c>
      <c r="AB310" s="12">
        <f t="shared" si="125"/>
        <v>4.108642493161686E-3</v>
      </c>
      <c r="AC310" s="12">
        <f>AA310-'Surv-rate CEA'!V308*'Unit cost and utilities'!$H$6-('Surv-rate CEA'!U307-'Surv-rate CEA'!U308)*'Unit cost and utilities'!$G$14</f>
        <v>6.8901184649412658E-3</v>
      </c>
      <c r="AD310" s="12">
        <f t="shared" si="126"/>
        <v>4.108642491748948E-3</v>
      </c>
      <c r="AE310" s="12">
        <f>'Surv-rate CEA'!Z308*'Unit cost and utilities'!$H$12+'Surv-rate CEA'!Y308*'Unit cost and utilities'!$H$12+('Surv-rate CEA'!X307-'Surv-rate CEA'!X308)*'Unit cost and utilities'!$G$14</f>
        <v>5.412614530569015</v>
      </c>
      <c r="AF310" s="12">
        <f t="shared" si="127"/>
        <v>3.227592989134942</v>
      </c>
      <c r="AG310" s="12">
        <f>AE310-'Surv-rate CEA'!Y308*'Unit cost and utilities'!$H$12-('Surv-rate CEA'!X307-'Surv-rate CEA'!X308)*'Unit cost and utilities'!$G$14</f>
        <v>5.4099855915594004</v>
      </c>
      <c r="AH310" s="12">
        <f t="shared" si="128"/>
        <v>3.2260253280594351</v>
      </c>
      <c r="AI310" s="12">
        <f>'Surv-rate CEA'!AC308*'Unit cost and utilities'!$H$5+'Surv-rate CEA'!AB308*'Unit cost and utilities'!$H$5+('Surv-rate CEA'!AA307-'Surv-rate CEA'!AA308)*'Unit cost and utilities'!$G$14</f>
        <v>2.7504307832020345E-4</v>
      </c>
      <c r="AJ310" s="12">
        <f t="shared" si="129"/>
        <v>1.6401077636006288E-4</v>
      </c>
      <c r="AK310" s="12">
        <f>AI310-'Surv-rate CEA'!AB308*'Unit cost and utilities'!$H$5-('Surv-rate CEA'!AA307-'Surv-rate CEA'!AA308)*'Unit cost and utilities'!$G$14</f>
        <v>9.1830676567160145E-12</v>
      </c>
      <c r="AL310" s="12">
        <f t="shared" si="130"/>
        <v>5.4759496764778023E-12</v>
      </c>
      <c r="AM310" s="12">
        <f>'Surv-rate CEA'!AF308*'Unit cost and utilities'!$H$9+'Surv-rate CEA'!AE308*'Unit cost and utilities'!$H$9+('Surv-rate CEA'!AD307-'Surv-rate CEA'!AD308)*'Unit cost and utilities'!G317</f>
        <v>2.8869368122146195</v>
      </c>
      <c r="AN310" s="12">
        <f t="shared" si="131"/>
        <v>1.7215075935215214</v>
      </c>
      <c r="AO310" s="12">
        <f>AM310-'Surv-rate CEA'!AE308*'Unit cost and utilities'!$H$9-('Surv-rate CEA'!AD307-'Surv-rate CEA'!AD308)*'Unit cost and utilities'!G317</f>
        <v>2.8869368122146195</v>
      </c>
      <c r="AP310" s="12">
        <f t="shared" si="132"/>
        <v>1.7215075935215214</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2.4439779510903215E-4</v>
      </c>
      <c r="AV310" s="12">
        <f t="shared" si="135"/>
        <v>1.4573670554201166E-4</v>
      </c>
      <c r="AW310" s="12">
        <f>AU310-'Surv-rate CEA'!AK308*'Unit cost and utilities'!$H$8-('Surv-rate CEA'!AJ307-'Surv-rate CEA'!AJ308)*'Unit cost and utilities'!$G$14</f>
        <v>2.4439779510903215E-4</v>
      </c>
      <c r="AX310" s="12">
        <f t="shared" si="136"/>
        <v>1.4573670554201166E-4</v>
      </c>
      <c r="AY310" s="12">
        <f>'Surv-rate CEA'!AO308*'Unit cost and utilities'!$H$5+'Surv-rate CEA'!AN308*'Unit cost and utilities'!$H$5+('Surv-rate CEA'!AM307-'Surv-rate CEA'!AM308)*'Unit cost and utilities'!$G$14</f>
        <v>2.7504307832020345E-4</v>
      </c>
      <c r="AZ310" s="12">
        <f t="shared" si="137"/>
        <v>1.6401077636006288E-4</v>
      </c>
      <c r="BA310" s="12">
        <f>AY310-'Surv-rate CEA'!AN308*'Unit cost and utilities'!$H$5-('Surv-rate CEA'!AM307-'Surv-rate CEA'!AM308)*'Unit cost and utilities'!$G$14</f>
        <v>9.1830676567160145E-12</v>
      </c>
      <c r="BB310" s="12">
        <f t="shared" si="138"/>
        <v>5.4759496764778023E-12</v>
      </c>
    </row>
    <row r="311" spans="1:54">
      <c r="A311" s="12">
        <v>306</v>
      </c>
      <c r="B311" s="12">
        <f t="shared" si="139"/>
        <v>17.547945205479451</v>
      </c>
      <c r="C311" s="12">
        <f>'Surv-rate CEA'!D309*'Unit cost and utilities'!$H$7+'Surv-rate CEA'!E309*'Unit cost and utilities'!$H$7+'Unit cost and utilities'!$G$14*('Surv-rate CEA'!C308-'Surv-rate CEA'!C309)</f>
        <v>65.669796275175571</v>
      </c>
      <c r="D311" s="12">
        <f t="shared" si="113"/>
        <v>39.092977835915107</v>
      </c>
      <c r="E311" s="12">
        <f>C311-'Surv-rate CEA'!E309*'Unit cost and utilities'!$H$7-'Unit cost and utilities'!$G$14*('Surv-rate CEA'!C308-'Surv-rate CEA'!C309)</f>
        <v>65.669796275175571</v>
      </c>
      <c r="F311" s="12">
        <f t="shared" si="114"/>
        <v>39.092977835915107</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5.3687238374188473</v>
      </c>
      <c r="L311" s="12">
        <f t="shared" si="117"/>
        <v>3.1959807078418252</v>
      </c>
      <c r="M311" s="12">
        <f>K311-'Surv-rate CEA'!J309*'Unit cost and utilities'!$H$10-('Surv-rate CEA'!I308-'Surv-rate CEA'!I309)*'Unit cost and utilities'!$G$14</f>
        <v>5.3661915856327571</v>
      </c>
      <c r="N311" s="12">
        <f t="shared" si="118"/>
        <v>3.1944732680664107</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5.3687238374188473</v>
      </c>
      <c r="T311" s="12">
        <f t="shared" si="121"/>
        <v>3.1959807078418252</v>
      </c>
      <c r="U311" s="12">
        <f>S311-'Surv-rate CEA'!P309*'Unit cost and utilities'!$H$11-('Surv-rate CEA'!O308-'Surv-rate CEA'!O309)*'Unit cost and utilities'!$G$14</f>
        <v>5.3661915856327571</v>
      </c>
      <c r="V311" s="12">
        <f t="shared" si="122"/>
        <v>3.1944732680664107</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6.7201382493279191E-3</v>
      </c>
      <c r="AB311" s="12">
        <f t="shared" si="125"/>
        <v>4.0004725236915516E-3</v>
      </c>
      <c r="AC311" s="12">
        <f>AA311-'Surv-rate CEA'!V309*'Unit cost and utilities'!$H$6-('Surv-rate CEA'!U308-'Surv-rate CEA'!U309)*'Unit cost and utilities'!$G$14</f>
        <v>6.7201382473234296E-3</v>
      </c>
      <c r="AD311" s="12">
        <f t="shared" si="126"/>
        <v>4.0004725224982865E-3</v>
      </c>
      <c r="AE311" s="12">
        <f>'Surv-rate CEA'!Z309*'Unit cost and utilities'!$H$12+'Surv-rate CEA'!Y309*'Unit cost and utilities'!$H$12+('Surv-rate CEA'!X308-'Surv-rate CEA'!X309)*'Unit cost and utilities'!$G$14</f>
        <v>5.3687238374188473</v>
      </c>
      <c r="AF311" s="12">
        <f t="shared" si="127"/>
        <v>3.1959807078418252</v>
      </c>
      <c r="AG311" s="12">
        <f>AE311-'Surv-rate CEA'!Y309*'Unit cost and utilities'!$H$12-('Surv-rate CEA'!X308-'Surv-rate CEA'!X309)*'Unit cost and utilities'!$G$14</f>
        <v>5.3661915856327571</v>
      </c>
      <c r="AH311" s="12">
        <f t="shared" si="128"/>
        <v>3.1944732680664107</v>
      </c>
      <c r="AI311" s="12">
        <f>'Surv-rate CEA'!AC309*'Unit cost and utilities'!$H$5+'Surv-rate CEA'!AB309*'Unit cost and utilities'!$H$5+('Surv-rate CEA'!AA308-'Surv-rate CEA'!AA309)*'Unit cost and utilities'!$G$14</f>
        <v>2.6058789466579095E-4</v>
      </c>
      <c r="AJ311" s="12">
        <f t="shared" si="129"/>
        <v>1.5512697416922676E-4</v>
      </c>
      <c r="AK311" s="12">
        <f>AI311-'Surv-rate CEA'!AB309*'Unit cost and utilities'!$H$5-('Surv-rate CEA'!AA308-'Surv-rate CEA'!AA309)*'Unit cost and utilities'!$G$14</f>
        <v>8.5391732306840367E-12</v>
      </c>
      <c r="AL311" s="12">
        <f t="shared" si="130"/>
        <v>5.0833370709018257E-12</v>
      </c>
      <c r="AM311" s="12">
        <f>'Surv-rate CEA'!AF309*'Unit cost and utilities'!$H$9+'Surv-rate CEA'!AE309*'Unit cost and utilities'!$H$9+('Surv-rate CEA'!AD308-'Surv-rate CEA'!AD309)*'Unit cost and utilities'!G318</f>
        <v>2.8580431611261767</v>
      </c>
      <c r="AN311" s="12">
        <f t="shared" si="131"/>
        <v>1.7013821313502415</v>
      </c>
      <c r="AO311" s="12">
        <f>AM311-'Surv-rate CEA'!AE309*'Unit cost and utilities'!$H$9-('Surv-rate CEA'!AD308-'Surv-rate CEA'!AD309)*'Unit cost and utilities'!G318</f>
        <v>2.8580431611261767</v>
      </c>
      <c r="AP311" s="12">
        <f t="shared" si="132"/>
        <v>1.7013821313502415</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2.3673990806503918E-4</v>
      </c>
      <c r="AV311" s="12">
        <f t="shared" si="135"/>
        <v>1.4093035921845353E-4</v>
      </c>
      <c r="AW311" s="12">
        <f>AU311-'Surv-rate CEA'!AK309*'Unit cost and utilities'!$H$8-('Surv-rate CEA'!AJ308-'Surv-rate CEA'!AJ309)*'Unit cost and utilities'!$G$14</f>
        <v>2.3673990806503918E-4</v>
      </c>
      <c r="AX311" s="12">
        <f t="shared" si="136"/>
        <v>1.4093035921845353E-4</v>
      </c>
      <c r="AY311" s="12">
        <f>'Surv-rate CEA'!AO309*'Unit cost and utilities'!$H$5+'Surv-rate CEA'!AN309*'Unit cost and utilities'!$H$5+('Surv-rate CEA'!AM308-'Surv-rate CEA'!AM309)*'Unit cost and utilities'!$G$14</f>
        <v>2.6058789466579095E-4</v>
      </c>
      <c r="AZ311" s="12">
        <f t="shared" si="137"/>
        <v>1.5512697416922676E-4</v>
      </c>
      <c r="BA311" s="12">
        <f>AY311-'Surv-rate CEA'!AN309*'Unit cost and utilities'!$H$5-('Surv-rate CEA'!AM308-'Surv-rate CEA'!AM309)*'Unit cost and utilities'!$G$14</f>
        <v>8.5391732306840367E-12</v>
      </c>
      <c r="BB311" s="12">
        <f t="shared" si="138"/>
        <v>5.0833370709018257E-12</v>
      </c>
    </row>
    <row r="312" spans="1:54">
      <c r="A312" s="12">
        <v>307</v>
      </c>
      <c r="B312" s="12">
        <f t="shared" si="139"/>
        <v>17.605479452054794</v>
      </c>
      <c r="C312" s="12">
        <f>'Surv-rate CEA'!D310*'Unit cost and utilities'!$H$7+'Surv-rate CEA'!E310*'Unit cost and utilities'!$H$7+'Unit cost and utilities'!$G$14*('Surv-rate CEA'!C309-'Surv-rate CEA'!C310)</f>
        <v>65.442936827001049</v>
      </c>
      <c r="D312" s="12">
        <f t="shared" si="113"/>
        <v>38.891732035527099</v>
      </c>
      <c r="E312" s="12">
        <f>C312-'Surv-rate CEA'!E310*'Unit cost and utilities'!$H$7-'Unit cost and utilities'!$G$14*('Surv-rate CEA'!C309-'Surv-rate CEA'!C310)</f>
        <v>65.442936827001049</v>
      </c>
      <c r="F312" s="12">
        <f t="shared" si="114"/>
        <v>38.891732035527099</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5.3252988290548222</v>
      </c>
      <c r="L312" s="12">
        <f t="shared" si="117"/>
        <v>3.164743287976266</v>
      </c>
      <c r="M312" s="12">
        <f>K312-'Surv-rate CEA'!J310*'Unit cost and utilities'!$H$10-('Surv-rate CEA'!I309-'Surv-rate CEA'!I310)*'Unit cost and utilities'!$G$14</f>
        <v>5.3228596746163808</v>
      </c>
      <c r="N312" s="12">
        <f t="shared" si="118"/>
        <v>3.1632937359632827</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5.3252988290548222</v>
      </c>
      <c r="T312" s="12">
        <f t="shared" si="121"/>
        <v>3.164743287976266</v>
      </c>
      <c r="U312" s="12">
        <f>S312-'Surv-rate CEA'!P310*'Unit cost and utilities'!$H$11-('Surv-rate CEA'!O309-'Surv-rate CEA'!O310)*'Unit cost and utilities'!$G$14</f>
        <v>5.3228596746163808</v>
      </c>
      <c r="V312" s="12">
        <f t="shared" si="122"/>
        <v>3.1632937359632827</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6.5546993289484056E-3</v>
      </c>
      <c r="AB312" s="12">
        <f t="shared" si="125"/>
        <v>3.8953571192687055E-3</v>
      </c>
      <c r="AC312" s="12">
        <f>AA312-'Surv-rate CEA'!V310*'Unit cost and utilities'!$H$6-('Surv-rate CEA'!U309-'Surv-rate CEA'!U310)*'Unit cost and utilities'!$G$14</f>
        <v>6.5546993272529155E-3</v>
      </c>
      <c r="AD312" s="12">
        <f t="shared" si="126"/>
        <v>3.8953571182611018E-3</v>
      </c>
      <c r="AE312" s="12">
        <f>'Surv-rate CEA'!Z310*'Unit cost and utilities'!$H$12+'Surv-rate CEA'!Y310*'Unit cost and utilities'!$H$12+('Surv-rate CEA'!X309-'Surv-rate CEA'!X310)*'Unit cost and utilities'!$G$14</f>
        <v>5.3252988290548222</v>
      </c>
      <c r="AF312" s="12">
        <f t="shared" si="127"/>
        <v>3.164743287976266</v>
      </c>
      <c r="AG312" s="12">
        <f>AE312-'Surv-rate CEA'!Y310*'Unit cost and utilities'!$H$12-('Surv-rate CEA'!X309-'Surv-rate CEA'!X310)*'Unit cost and utilities'!$G$14</f>
        <v>5.3228596746163808</v>
      </c>
      <c r="AH312" s="12">
        <f t="shared" si="128"/>
        <v>3.1632937359632827</v>
      </c>
      <c r="AI312" s="12">
        <f>'Surv-rate CEA'!AC310*'Unit cost and utilities'!$H$5+'Surv-rate CEA'!AB310*'Unit cost and utilities'!$H$5+('Surv-rate CEA'!AA309-'Surv-rate CEA'!AA310)*'Unit cost and utilities'!$G$14</f>
        <v>2.4689571674744206E-4</v>
      </c>
      <c r="AJ312" s="12">
        <f t="shared" si="129"/>
        <v>1.4672633170244819E-4</v>
      </c>
      <c r="AK312" s="12">
        <f>AI312-'Surv-rate CEA'!AB310*'Unit cost and utilities'!$H$5-('Surv-rate CEA'!AA309-'Surv-rate CEA'!AA310)*'Unit cost and utilities'!$G$14</f>
        <v>7.9416025215413646E-12</v>
      </c>
      <c r="AL312" s="12">
        <f t="shared" si="130"/>
        <v>4.7195723813088367E-12</v>
      </c>
      <c r="AM312" s="12">
        <f>'Surv-rate CEA'!AF310*'Unit cost and utilities'!$H$9+'Surv-rate CEA'!AE310*'Unit cost and utilities'!$H$9+('Surv-rate CEA'!AD309-'Surv-rate CEA'!AD310)*'Unit cost and utilities'!G319</f>
        <v>2.8295071502341953</v>
      </c>
      <c r="AN312" s="12">
        <f t="shared" si="131"/>
        <v>1.6815326330849061</v>
      </c>
      <c r="AO312" s="12">
        <f>AM312-'Surv-rate CEA'!AE310*'Unit cost and utilities'!$H$9-('Surv-rate CEA'!AD309-'Surv-rate CEA'!AD310)*'Unit cost and utilities'!G319</f>
        <v>2.8295071502341953</v>
      </c>
      <c r="AP312" s="12">
        <f t="shared" si="132"/>
        <v>1.6815326330849061</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2.2933760606973105E-4</v>
      </c>
      <c r="AV312" s="12">
        <f t="shared" si="135"/>
        <v>1.3629181625072229E-4</v>
      </c>
      <c r="AW312" s="12">
        <f>AU312-'Surv-rate CEA'!AK310*'Unit cost and utilities'!$H$8-('Surv-rate CEA'!AJ309-'Surv-rate CEA'!AJ310)*'Unit cost and utilities'!$G$14</f>
        <v>2.2933760606973105E-4</v>
      </c>
      <c r="AX312" s="12">
        <f t="shared" si="136"/>
        <v>1.3629181625072229E-4</v>
      </c>
      <c r="AY312" s="12">
        <f>'Surv-rate CEA'!AO310*'Unit cost and utilities'!$H$5+'Surv-rate CEA'!AN310*'Unit cost and utilities'!$H$5+('Surv-rate CEA'!AM309-'Surv-rate CEA'!AM310)*'Unit cost and utilities'!$G$14</f>
        <v>2.4689571674744206E-4</v>
      </c>
      <c r="AZ312" s="12">
        <f t="shared" si="137"/>
        <v>1.4672633170244819E-4</v>
      </c>
      <c r="BA312" s="12">
        <f>AY312-'Surv-rate CEA'!AN310*'Unit cost and utilities'!$H$5-('Surv-rate CEA'!AM309-'Surv-rate CEA'!AM310)*'Unit cost and utilities'!$G$14</f>
        <v>7.9416025215413646E-12</v>
      </c>
      <c r="BB312" s="12">
        <f t="shared" si="138"/>
        <v>4.7195723813088367E-12</v>
      </c>
    </row>
    <row r="313" spans="1:54">
      <c r="A313" s="12">
        <v>308</v>
      </c>
      <c r="B313" s="12">
        <f t="shared" si="139"/>
        <v>17.663013698630138</v>
      </c>
      <c r="C313" s="12">
        <f>'Surv-rate CEA'!D311*'Unit cost and utilities'!$H$7+'Surv-rate CEA'!E311*'Unit cost and utilities'!$H$7+'Unit cost and utilities'!$G$14*('Surv-rate CEA'!C310-'Surv-rate CEA'!C311)</f>
        <v>65.217437395229766</v>
      </c>
      <c r="D313" s="12">
        <f t="shared" si="113"/>
        <v>38.691864139469679</v>
      </c>
      <c r="E313" s="12">
        <f>C313-'Surv-rate CEA'!E311*'Unit cost and utilities'!$H$7-'Unit cost and utilities'!$G$14*('Surv-rate CEA'!C310-'Surv-rate CEA'!C311)</f>
        <v>65.217437395229766</v>
      </c>
      <c r="F313" s="12">
        <f t="shared" si="114"/>
        <v>38.691864139469679</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5.2823333055852286</v>
      </c>
      <c r="L313" s="12">
        <f t="shared" si="117"/>
        <v>3.1338753983922825</v>
      </c>
      <c r="M313" s="12">
        <f>K313-'Surv-rate CEA'!J311*'Unit cost and utilities'!$H$10-('Surv-rate CEA'!I310-'Surv-rate CEA'!I311)*'Unit cost and utilities'!$G$14</f>
        <v>5.2799837932177027</v>
      </c>
      <c r="N313" s="12">
        <f t="shared" si="118"/>
        <v>3.132481491839846</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5.2823333055852286</v>
      </c>
      <c r="T313" s="12">
        <f t="shared" si="121"/>
        <v>3.1338753983922825</v>
      </c>
      <c r="U313" s="12">
        <f>S313-'Surv-rate CEA'!P311*'Unit cost and utilities'!$H$11-('Surv-rate CEA'!O310-'Surv-rate CEA'!O311)*'Unit cost and utilities'!$G$14</f>
        <v>5.2799837932177027</v>
      </c>
      <c r="V313" s="12">
        <f t="shared" si="122"/>
        <v>3.132481491839846</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6.3936709717302689E-3</v>
      </c>
      <c r="AB313" s="12">
        <f t="shared" si="125"/>
        <v>3.7932040642975817E-3</v>
      </c>
      <c r="AC313" s="12">
        <f>AA313-'Surv-rate CEA'!V311*'Unit cost and utilities'!$H$6-('Surv-rate CEA'!U310-'Surv-rate CEA'!U311)*'Unit cost and utilities'!$G$14</f>
        <v>6.3936709702965468E-3</v>
      </c>
      <c r="AD313" s="12">
        <f t="shared" si="126"/>
        <v>3.7932040634469904E-3</v>
      </c>
      <c r="AE313" s="12">
        <f>'Surv-rate CEA'!Z311*'Unit cost and utilities'!$H$12+'Surv-rate CEA'!Y311*'Unit cost and utilities'!$H$12+('Surv-rate CEA'!X310-'Surv-rate CEA'!X311)*'Unit cost and utilities'!$G$14</f>
        <v>5.2823333055852286</v>
      </c>
      <c r="AF313" s="12">
        <f t="shared" si="127"/>
        <v>3.1338753983922825</v>
      </c>
      <c r="AG313" s="12">
        <f>AE313-'Surv-rate CEA'!Y311*'Unit cost and utilities'!$H$12-('Surv-rate CEA'!X310-'Surv-rate CEA'!X311)*'Unit cost and utilities'!$G$14</f>
        <v>5.2799837932177027</v>
      </c>
      <c r="AH313" s="12">
        <f t="shared" si="128"/>
        <v>3.132481491839846</v>
      </c>
      <c r="AI313" s="12">
        <f>'Surv-rate CEA'!AC311*'Unit cost and utilities'!$H$5+'Surv-rate CEA'!AB311*'Unit cost and utilities'!$H$5+('Surv-rate CEA'!AA310-'Surv-rate CEA'!AA311)*'Unit cost and utilities'!$G$14</f>
        <v>2.3392609280199498E-4</v>
      </c>
      <c r="AJ313" s="12">
        <f t="shared" si="129"/>
        <v>1.3878246313973983E-4</v>
      </c>
      <c r="AK313" s="12">
        <f>AI313-'Surv-rate CEA'!AB311*'Unit cost and utilities'!$H$5-('Surv-rate CEA'!AA310-'Surv-rate CEA'!AA311)*'Unit cost and utilities'!$G$14</f>
        <v>7.3869381037115333E-12</v>
      </c>
      <c r="AL313" s="12">
        <f t="shared" si="130"/>
        <v>4.3824844540178738E-12</v>
      </c>
      <c r="AM313" s="12">
        <f>'Surv-rate CEA'!AF311*'Unit cost and utilities'!$H$9+'Surv-rate CEA'!AE311*'Unit cost and utilities'!$H$9+('Surv-rate CEA'!AD310-'Surv-rate CEA'!AD311)*'Unit cost and utilities'!G320</f>
        <v>2.8013234733649979</v>
      </c>
      <c r="AN313" s="12">
        <f t="shared" si="131"/>
        <v>1.6619547098315413</v>
      </c>
      <c r="AO313" s="12">
        <f>AM313-'Surv-rate CEA'!AE311*'Unit cost and utilities'!$H$9-('Surv-rate CEA'!AD310-'Surv-rate CEA'!AD311)*'Unit cost and utilities'!G320</f>
        <v>2.8013234733649979</v>
      </c>
      <c r="AP313" s="12">
        <f t="shared" si="132"/>
        <v>1.6619547098315413</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2.2218183256127939E-4</v>
      </c>
      <c r="AV313" s="12">
        <f t="shared" si="135"/>
        <v>1.3181488913190892E-4</v>
      </c>
      <c r="AW313" s="12">
        <f>AU313-'Surv-rate CEA'!AK311*'Unit cost and utilities'!$H$8-('Surv-rate CEA'!AJ310-'Surv-rate CEA'!AJ311)*'Unit cost and utilities'!$G$14</f>
        <v>2.2218183256127939E-4</v>
      </c>
      <c r="AX313" s="12">
        <f t="shared" si="136"/>
        <v>1.3181488913190892E-4</v>
      </c>
      <c r="AY313" s="12">
        <f>'Surv-rate CEA'!AO311*'Unit cost and utilities'!$H$5+'Surv-rate CEA'!AN311*'Unit cost and utilities'!$H$5+('Surv-rate CEA'!AM310-'Surv-rate CEA'!AM311)*'Unit cost and utilities'!$G$14</f>
        <v>2.3392609280199498E-4</v>
      </c>
      <c r="AZ313" s="12">
        <f t="shared" si="137"/>
        <v>1.3878246313973983E-4</v>
      </c>
      <c r="BA313" s="12">
        <f>AY313-'Surv-rate CEA'!AN311*'Unit cost and utilities'!$H$5-('Surv-rate CEA'!AM310-'Surv-rate CEA'!AM311)*'Unit cost and utilities'!$G$14</f>
        <v>7.3869381037115333E-12</v>
      </c>
      <c r="BB313" s="12">
        <f t="shared" si="138"/>
        <v>4.3824844540178738E-12</v>
      </c>
    </row>
    <row r="314" spans="1:54">
      <c r="A314" s="12">
        <v>309</v>
      </c>
      <c r="B314" s="12">
        <f t="shared" si="139"/>
        <v>17.720547945205478</v>
      </c>
      <c r="C314" s="12">
        <f>'Surv-rate CEA'!D312*'Unit cost and utilities'!$H$7+'Surv-rate CEA'!E312*'Unit cost and utilities'!$H$7+'Unit cost and utilities'!$G$14*('Surv-rate CEA'!C311-'Surv-rate CEA'!C312)</f>
        <v>64.993286012534</v>
      </c>
      <c r="D314" s="12">
        <f t="shared" si="113"/>
        <v>38.49336158725859</v>
      </c>
      <c r="E314" s="12">
        <f>C314-'Surv-rate CEA'!E312*'Unit cost and utilities'!$H$7-'Unit cost and utilities'!$G$14*('Surv-rate CEA'!C311-'Surv-rate CEA'!C312)</f>
        <v>64.993286012534</v>
      </c>
      <c r="F314" s="12">
        <f t="shared" si="114"/>
        <v>38.49336158725859</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5.2398211679245605</v>
      </c>
      <c r="L314" s="12">
        <f t="shared" si="117"/>
        <v>3.1033717979822417</v>
      </c>
      <c r="M314" s="12">
        <f>K314-'Surv-rate CEA'!J312*'Unit cost and utilities'!$H$10-('Surv-rate CEA'!I311-'Surv-rate CEA'!I312)*'Unit cost and utilities'!$G$14</f>
        <v>5.2375579718524232</v>
      </c>
      <c r="N314" s="12">
        <f t="shared" si="118"/>
        <v>3.1020313822240535</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5.2398211679245605</v>
      </c>
      <c r="T314" s="12">
        <f t="shared" si="121"/>
        <v>3.1033717979822417</v>
      </c>
      <c r="U314" s="12">
        <f>S314-'Surv-rate CEA'!P312*'Unit cost and utilities'!$H$11-('Surv-rate CEA'!O311-'Surv-rate CEA'!O312)*'Unit cost and utilities'!$G$14</f>
        <v>5.2375579718524232</v>
      </c>
      <c r="V314" s="12">
        <f t="shared" si="122"/>
        <v>3.1020313822240535</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6.2369264803361279E-3</v>
      </c>
      <c r="AB314" s="12">
        <f t="shared" si="125"/>
        <v>3.6939241101677333E-3</v>
      </c>
      <c r="AC314" s="12">
        <f>AA314-'Surv-rate CEA'!V312*'Unit cost and utilities'!$H$6-('Surv-rate CEA'!U311-'Surv-rate CEA'!U312)*'Unit cost and utilities'!$G$14</f>
        <v>6.2369264791241E-3</v>
      </c>
      <c r="AD314" s="12">
        <f t="shared" si="126"/>
        <v>3.6939241094498896E-3</v>
      </c>
      <c r="AE314" s="12">
        <f>'Surv-rate CEA'!Z312*'Unit cost and utilities'!$H$12+'Surv-rate CEA'!Y312*'Unit cost and utilities'!$H$12+('Surv-rate CEA'!X311-'Surv-rate CEA'!X312)*'Unit cost and utilities'!$G$14</f>
        <v>5.2398211679245605</v>
      </c>
      <c r="AF314" s="12">
        <f t="shared" si="127"/>
        <v>3.1033717979822417</v>
      </c>
      <c r="AG314" s="12">
        <f>AE314-'Surv-rate CEA'!Y312*'Unit cost and utilities'!$H$12-('Surv-rate CEA'!X311-'Surv-rate CEA'!X312)*'Unit cost and utilities'!$G$14</f>
        <v>5.2375579718524232</v>
      </c>
      <c r="AH314" s="12">
        <f t="shared" si="128"/>
        <v>3.1020313822240535</v>
      </c>
      <c r="AI314" s="12">
        <f>'Surv-rate CEA'!AC312*'Unit cost and utilities'!$H$5+'Surv-rate CEA'!AB312*'Unit cost and utilities'!$H$5+('Surv-rate CEA'!AA311-'Surv-rate CEA'!AA312)*'Unit cost and utilities'!$G$14</f>
        <v>2.2164072521317914E-4</v>
      </c>
      <c r="AJ314" s="12">
        <f t="shared" si="129"/>
        <v>1.3127042963249747E-4</v>
      </c>
      <c r="AK314" s="12">
        <f>AI314-'Surv-rate CEA'!AB312*'Unit cost and utilities'!$H$5-('Surv-rate CEA'!AA311-'Surv-rate CEA'!AA312)*'Unit cost and utilities'!$G$14</f>
        <v>6.8720210457447889E-12</v>
      </c>
      <c r="AL314" s="12">
        <f t="shared" si="130"/>
        <v>4.0700694976107348E-12</v>
      </c>
      <c r="AM314" s="12">
        <f>'Surv-rate CEA'!AF312*'Unit cost and utilities'!$H$9+'Surv-rate CEA'!AE312*'Unit cost and utilities'!$H$9+('Surv-rate CEA'!AD311-'Surv-rate CEA'!AD312)*'Unit cost and utilities'!G321</f>
        <v>2.7734869164635234</v>
      </c>
      <c r="AN314" s="12">
        <f t="shared" si="131"/>
        <v>1.642644052685263</v>
      </c>
      <c r="AO314" s="12">
        <f>AM314-'Surv-rate CEA'!AE312*'Unit cost and utilities'!$H$9-('Surv-rate CEA'!AD311-'Surv-rate CEA'!AD312)*'Unit cost and utilities'!G321</f>
        <v>2.7734869164635234</v>
      </c>
      <c r="AP314" s="12">
        <f t="shared" si="132"/>
        <v>1.642644052685263</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2.1526387067914178E-4</v>
      </c>
      <c r="AV314" s="12">
        <f t="shared" si="135"/>
        <v>1.2749363079021843E-4</v>
      </c>
      <c r="AW314" s="12">
        <f>AU314-'Surv-rate CEA'!AK312*'Unit cost and utilities'!$H$8-('Surv-rate CEA'!AJ311-'Surv-rate CEA'!AJ312)*'Unit cost and utilities'!$G$14</f>
        <v>2.1526387067914178E-4</v>
      </c>
      <c r="AX314" s="12">
        <f t="shared" si="136"/>
        <v>1.2749363079021843E-4</v>
      </c>
      <c r="AY314" s="12">
        <f>'Surv-rate CEA'!AO312*'Unit cost and utilities'!$H$5+'Surv-rate CEA'!AN312*'Unit cost and utilities'!$H$5+('Surv-rate CEA'!AM311-'Surv-rate CEA'!AM312)*'Unit cost and utilities'!$G$14</f>
        <v>2.2164072521317914E-4</v>
      </c>
      <c r="AZ314" s="12">
        <f t="shared" si="137"/>
        <v>1.3127042963249747E-4</v>
      </c>
      <c r="BA314" s="12">
        <f>AY314-'Surv-rate CEA'!AN312*'Unit cost and utilities'!$H$5-('Surv-rate CEA'!AM311-'Surv-rate CEA'!AM312)*'Unit cost and utilities'!$G$14</f>
        <v>6.8720210457447889E-12</v>
      </c>
      <c r="BB314" s="12">
        <f t="shared" si="138"/>
        <v>4.0700694976107348E-12</v>
      </c>
    </row>
    <row r="315" spans="1:54">
      <c r="A315" s="12">
        <v>310</v>
      </c>
      <c r="B315" s="12">
        <f t="shared" si="139"/>
        <v>17.778082191780822</v>
      </c>
      <c r="C315" s="12">
        <f>'Surv-rate CEA'!D313*'Unit cost and utilities'!$H$7+'Surv-rate CEA'!E313*'Unit cost and utilities'!$H$7+'Unit cost and utilities'!$G$14*('Surv-rate CEA'!C312-'Surv-rate CEA'!C313)</f>
        <v>64.770470852037263</v>
      </c>
      <c r="D315" s="12">
        <f t="shared" si="113"/>
        <v>38.296211966576898</v>
      </c>
      <c r="E315" s="12">
        <f>C315-'Surv-rate CEA'!E313*'Unit cost and utilities'!$H$7-'Unit cost and utilities'!$G$14*('Surv-rate CEA'!C312-'Surv-rate CEA'!C313)</f>
        <v>64.770470852037263</v>
      </c>
      <c r="F315" s="12">
        <f t="shared" si="114"/>
        <v>38.296211966576898</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5.197756415828807</v>
      </c>
      <c r="L315" s="12">
        <f t="shared" si="117"/>
        <v>3.0732273338870444</v>
      </c>
      <c r="M315" s="12">
        <f>K315-'Surv-rate CEA'!J313*'Unit cost and utilities'!$H$10-('Surv-rate CEA'!I312-'Surv-rate CEA'!I313)*'Unit cost and utilities'!$G$14</f>
        <v>5.1955763348749224</v>
      </c>
      <c r="N315" s="12">
        <f t="shared" si="118"/>
        <v>3.0719383384356296</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5.197756415828807</v>
      </c>
      <c r="T315" s="12">
        <f t="shared" si="121"/>
        <v>3.0732273338870444</v>
      </c>
      <c r="U315" s="12">
        <f>S315-'Surv-rate CEA'!P313*'Unit cost and utilities'!$H$11-('Surv-rate CEA'!O312-'Surv-rate CEA'!O313)*'Unit cost and utilities'!$G$14</f>
        <v>5.1955763348749224</v>
      </c>
      <c r="V315" s="12">
        <f t="shared" si="122"/>
        <v>3.0719383384356296</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6.0843430613481755E-3</v>
      </c>
      <c r="AB315" s="12">
        <f t="shared" si="125"/>
        <v>3.5974308738166627E-3</v>
      </c>
      <c r="AC315" s="12">
        <f>AA315-'Surv-rate CEA'!V313*'Unit cost and utilities'!$H$6-('Surv-rate CEA'!U312-'Surv-rate CEA'!U313)*'Unit cost and utilities'!$G$14</f>
        <v>6.0843430603238482E-3</v>
      </c>
      <c r="AD315" s="12">
        <f t="shared" si="126"/>
        <v>3.5974308732110187E-3</v>
      </c>
      <c r="AE315" s="12">
        <f>'Surv-rate CEA'!Z313*'Unit cost and utilities'!$H$12+'Surv-rate CEA'!Y313*'Unit cost and utilities'!$H$12+('Surv-rate CEA'!X312-'Surv-rate CEA'!X313)*'Unit cost and utilities'!$G$14</f>
        <v>5.197756415828807</v>
      </c>
      <c r="AF315" s="12">
        <f t="shared" si="127"/>
        <v>3.0732273338870444</v>
      </c>
      <c r="AG315" s="12">
        <f>AE315-'Surv-rate CEA'!Y313*'Unit cost and utilities'!$H$12-('Surv-rate CEA'!X312-'Surv-rate CEA'!X313)*'Unit cost and utilities'!$G$14</f>
        <v>5.1955763348749224</v>
      </c>
      <c r="AH315" s="12">
        <f t="shared" si="128"/>
        <v>3.0719383384356296</v>
      </c>
      <c r="AI315" s="12">
        <f>'Surv-rate CEA'!AC313*'Unit cost and utilities'!$H$5+'Surv-rate CEA'!AB313*'Unit cost and utilities'!$H$5+('Surv-rate CEA'!AA312-'Surv-rate CEA'!AA313)*'Unit cost and utilities'!$G$14</f>
        <v>2.1000335528243951E-4</v>
      </c>
      <c r="AJ315" s="12">
        <f t="shared" si="129"/>
        <v>1.2416665961809508E-4</v>
      </c>
      <c r="AK315" s="12">
        <f>AI315-'Surv-rate CEA'!AB313*'Unit cost and utilities'!$H$5-('Surv-rate CEA'!AA312-'Surv-rate CEA'!AA313)*'Unit cost and utilities'!$G$14</f>
        <v>6.3939307306051536E-12</v>
      </c>
      <c r="AL315" s="12">
        <f t="shared" si="130"/>
        <v>3.7804777908475406E-12</v>
      </c>
      <c r="AM315" s="12">
        <f>'Surv-rate CEA'!AF313*'Unit cost and utilities'!$H$9+'Surv-rate CEA'!AE313*'Unit cost and utilities'!$H$9+('Surv-rate CEA'!AD312-'Surv-rate CEA'!AD313)*'Unit cost and utilities'!G322</f>
        <v>2.7459923557571342</v>
      </c>
      <c r="AN315" s="12">
        <f t="shared" si="131"/>
        <v>1.6235964310790145</v>
      </c>
      <c r="AO315" s="12">
        <f>AM315-'Surv-rate CEA'!AE313*'Unit cost and utilities'!$H$9-('Surv-rate CEA'!AD312-'Surv-rate CEA'!AD313)*'Unit cost and utilities'!G322</f>
        <v>2.7459923557571342</v>
      </c>
      <c r="AP315" s="12">
        <f t="shared" si="132"/>
        <v>1.6235964310790145</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2.0857532981332489E-4</v>
      </c>
      <c r="AV315" s="12">
        <f t="shared" si="135"/>
        <v>1.2332232476396356E-4</v>
      </c>
      <c r="AW315" s="12">
        <f>AU315-'Surv-rate CEA'!AK313*'Unit cost and utilities'!$H$8-('Surv-rate CEA'!AJ312-'Surv-rate CEA'!AJ313)*'Unit cost and utilities'!$G$14</f>
        <v>2.0857532981332489E-4</v>
      </c>
      <c r="AX315" s="12">
        <f t="shared" si="136"/>
        <v>1.2332232476396356E-4</v>
      </c>
      <c r="AY315" s="12">
        <f>'Surv-rate CEA'!AO313*'Unit cost and utilities'!$H$5+'Surv-rate CEA'!AN313*'Unit cost and utilities'!$H$5+('Surv-rate CEA'!AM312-'Surv-rate CEA'!AM313)*'Unit cost and utilities'!$G$14</f>
        <v>2.1000335528243951E-4</v>
      </c>
      <c r="AZ315" s="12">
        <f t="shared" si="137"/>
        <v>1.2416665961809508E-4</v>
      </c>
      <c r="BA315" s="12">
        <f>AY315-'Surv-rate CEA'!AN313*'Unit cost and utilities'!$H$5-('Surv-rate CEA'!AM312-'Surv-rate CEA'!AM313)*'Unit cost and utilities'!$G$14</f>
        <v>6.3939307306051536E-12</v>
      </c>
      <c r="BB315" s="12">
        <f t="shared" si="138"/>
        <v>3.7804777908475406E-12</v>
      </c>
    </row>
    <row r="316" spans="1:54">
      <c r="A316" s="12">
        <v>311</v>
      </c>
      <c r="B316" s="12">
        <f t="shared" si="139"/>
        <v>17.835616438356166</v>
      </c>
      <c r="C316" s="12">
        <f>'Surv-rate CEA'!D314*'Unit cost and utilities'!$H$7+'Surv-rate CEA'!E314*'Unit cost and utilities'!$H$7+'Unit cost and utilities'!$G$14*('Surv-rate CEA'!C313-'Surv-rate CEA'!C314)</f>
        <v>64.548980225244023</v>
      </c>
      <c r="D316" s="12">
        <f t="shared" si="113"/>
        <v>38.100403011097065</v>
      </c>
      <c r="E316" s="12">
        <f>C316-'Surv-rate CEA'!E314*'Unit cost and utilities'!$H$7-'Unit cost and utilities'!$G$14*('Surv-rate CEA'!C313-'Surv-rate CEA'!C314)</f>
        <v>64.548980225244023</v>
      </c>
      <c r="F316" s="12">
        <f t="shared" si="114"/>
        <v>38.100403011097065</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5.1561331459760655</v>
      </c>
      <c r="L316" s="12">
        <f t="shared" si="117"/>
        <v>3.0434369397478918</v>
      </c>
      <c r="M316" s="12">
        <f>K316-'Surv-rate CEA'!J314*'Unit cost and utilities'!$H$10-('Surv-rate CEA'!I313-'Surv-rate CEA'!I314)*'Unit cost and utilities'!$G$14</f>
        <v>5.1540330988464262</v>
      </c>
      <c r="N316" s="12">
        <f t="shared" si="118"/>
        <v>3.0421973749754918</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5.1561331459760655</v>
      </c>
      <c r="T316" s="12">
        <f t="shared" si="121"/>
        <v>3.0434369397478918</v>
      </c>
      <c r="U316" s="12">
        <f>S316-'Surv-rate CEA'!P314*'Unit cost and utilities'!$H$11-('Surv-rate CEA'!O313-'Surv-rate CEA'!O314)*'Unit cost and utilities'!$G$14</f>
        <v>5.1540330988464262</v>
      </c>
      <c r="V316" s="12">
        <f t="shared" si="122"/>
        <v>3.0421973749754918</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5.9358016967605625E-3</v>
      </c>
      <c r="AB316" s="12">
        <f t="shared" si="125"/>
        <v>3.5036407399676502E-3</v>
      </c>
      <c r="AC316" s="12">
        <f>AA316-'Surv-rate CEA'!V314*'Unit cost and utilities'!$H$6-('Surv-rate CEA'!U313-'Surv-rate CEA'!U314)*'Unit cost and utilities'!$G$14</f>
        <v>5.9358016958951099E-3</v>
      </c>
      <c r="AD316" s="12">
        <f t="shared" si="126"/>
        <v>3.5036407394568119E-3</v>
      </c>
      <c r="AE316" s="12">
        <f>'Surv-rate CEA'!Z314*'Unit cost and utilities'!$H$12+'Surv-rate CEA'!Y314*'Unit cost and utilities'!$H$12+('Surv-rate CEA'!X313-'Surv-rate CEA'!X314)*'Unit cost and utilities'!$G$14</f>
        <v>5.1561331459760655</v>
      </c>
      <c r="AF316" s="12">
        <f t="shared" si="127"/>
        <v>3.0434369397478918</v>
      </c>
      <c r="AG316" s="12">
        <f>AE316-'Surv-rate CEA'!Y314*'Unit cost and utilities'!$H$12-('Surv-rate CEA'!X313-'Surv-rate CEA'!X314)*'Unit cost and utilities'!$G$14</f>
        <v>5.1540330988464262</v>
      </c>
      <c r="AH316" s="12">
        <f t="shared" si="128"/>
        <v>3.0421973749754918</v>
      </c>
      <c r="AI316" s="12">
        <f>'Surv-rate CEA'!AC314*'Unit cost and utilities'!$H$5+'Surv-rate CEA'!AB314*'Unit cost and utilities'!$H$5+('Surv-rate CEA'!AA313-'Surv-rate CEA'!AA314)*'Unit cost and utilities'!$G$14</f>
        <v>1.9897965419172304E-4</v>
      </c>
      <c r="AJ316" s="12">
        <f t="shared" si="129"/>
        <v>1.1744887354159152E-4</v>
      </c>
      <c r="AK316" s="12">
        <f>AI316-'Surv-rate CEA'!AB314*'Unit cost and utilities'!$H$5-('Surv-rate CEA'!AA313-'Surv-rate CEA'!AA314)*'Unit cost and utilities'!$G$14</f>
        <v>5.9499664445622838E-12</v>
      </c>
      <c r="AL316" s="12">
        <f t="shared" si="130"/>
        <v>3.5120015629878266E-12</v>
      </c>
      <c r="AM316" s="12">
        <f>'Surv-rate CEA'!AF314*'Unit cost and utilities'!$H$9+'Surv-rate CEA'!AE314*'Unit cost and utilities'!$H$9+('Surv-rate CEA'!AD313-'Surv-rate CEA'!AD314)*'Unit cost and utilities'!G323</f>
        <v>2.7188347559609047</v>
      </c>
      <c r="AN316" s="12">
        <f t="shared" si="131"/>
        <v>1.6048076911705633</v>
      </c>
      <c r="AO316" s="12">
        <f>AM316-'Surv-rate CEA'!AE314*'Unit cost and utilities'!$H$9-('Surv-rate CEA'!AD313-'Surv-rate CEA'!AD314)*'Unit cost and utilities'!G323</f>
        <v>2.7188347559609047</v>
      </c>
      <c r="AP316" s="12">
        <f t="shared" si="132"/>
        <v>1.6048076911705633</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2.0210813271445336E-4</v>
      </c>
      <c r="AV316" s="12">
        <f t="shared" si="135"/>
        <v>1.192954757979192E-4</v>
      </c>
      <c r="AW316" s="12">
        <f>AU316-'Surv-rate CEA'!AK314*'Unit cost and utilities'!$H$8-('Surv-rate CEA'!AJ313-'Surv-rate CEA'!AJ314)*'Unit cost and utilities'!$G$14</f>
        <v>2.0210813271445336E-4</v>
      </c>
      <c r="AX316" s="12">
        <f t="shared" si="136"/>
        <v>1.192954757979192E-4</v>
      </c>
      <c r="AY316" s="12">
        <f>'Surv-rate CEA'!AO314*'Unit cost and utilities'!$H$5+'Surv-rate CEA'!AN314*'Unit cost and utilities'!$H$5+('Surv-rate CEA'!AM313-'Surv-rate CEA'!AM314)*'Unit cost and utilities'!$G$14</f>
        <v>1.9897965419172304E-4</v>
      </c>
      <c r="AZ316" s="12">
        <f t="shared" si="137"/>
        <v>1.1744887354159152E-4</v>
      </c>
      <c r="BA316" s="12">
        <f>AY316-'Surv-rate CEA'!AN314*'Unit cost and utilities'!$H$5-('Surv-rate CEA'!AM313-'Surv-rate CEA'!AM314)*'Unit cost and utilities'!$G$14</f>
        <v>5.9499664445622838E-12</v>
      </c>
      <c r="BB316" s="12">
        <f t="shared" si="138"/>
        <v>3.5120015629878266E-12</v>
      </c>
    </row>
    <row r="317" spans="1:54">
      <c r="A317" s="12">
        <v>312</v>
      </c>
      <c r="B317" s="12">
        <f t="shared" si="139"/>
        <v>17.893150684931506</v>
      </c>
      <c r="C317" s="12">
        <f>'Surv-rate CEA'!D315*'Unit cost and utilities'!$H$7+'Surv-rate CEA'!E315*'Unit cost and utilities'!$H$7+'Unit cost and utilities'!$G$14*('Surv-rate CEA'!C314-'Surv-rate CEA'!C315)</f>
        <v>64.328802580005572</v>
      </c>
      <c r="D317" s="12">
        <f t="shared" si="113"/>
        <v>37.905922598341164</v>
      </c>
      <c r="E317" s="12">
        <f>C317-'Surv-rate CEA'!E315*'Unit cost and utilities'!$H$7-'Unit cost and utilities'!$G$14*('Surv-rate CEA'!C314-'Surv-rate CEA'!C315)</f>
        <v>64.328802580005572</v>
      </c>
      <c r="F317" s="12">
        <f t="shared" si="114"/>
        <v>37.905922598341164</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5.1149455500908942</v>
      </c>
      <c r="L317" s="12">
        <f t="shared" si="117"/>
        <v>3.0139956339982943</v>
      </c>
      <c r="M317" s="12">
        <f>K317-'Surv-rate CEA'!J315*'Unit cost and utilities'!$H$10-('Surv-rate CEA'!I314-'Surv-rate CEA'!I315)*'Unit cost and utilities'!$G$14</f>
        <v>5.1129225708396646</v>
      </c>
      <c r="N317" s="12">
        <f t="shared" si="118"/>
        <v>3.0128035879498731</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5.1149455500908942</v>
      </c>
      <c r="T317" s="12">
        <f t="shared" si="121"/>
        <v>3.0139956339982943</v>
      </c>
      <c r="U317" s="12">
        <f>S317-'Surv-rate CEA'!P315*'Unit cost and utilities'!$H$11-('Surv-rate CEA'!O314-'Surv-rate CEA'!O315)*'Unit cost and utilities'!$G$14</f>
        <v>5.1129225708396646</v>
      </c>
      <c r="V317" s="12">
        <f t="shared" si="122"/>
        <v>3.0128035879498731</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5.7911870199740005E-3</v>
      </c>
      <c r="AB317" s="12">
        <f t="shared" si="125"/>
        <v>3.4124727669015082E-3</v>
      </c>
      <c r="AC317" s="12">
        <f>AA317-'Surv-rate CEA'!V315*'Unit cost and utilities'!$H$6-('Surv-rate CEA'!U314-'Surv-rate CEA'!U315)*'Unit cost and utilities'!$G$14</f>
        <v>5.7911870192429845E-3</v>
      </c>
      <c r="AD317" s="12">
        <f t="shared" si="126"/>
        <v>3.4124727664707551E-3</v>
      </c>
      <c r="AE317" s="12">
        <f>'Surv-rate CEA'!Z315*'Unit cost and utilities'!$H$12+'Surv-rate CEA'!Y315*'Unit cost and utilities'!$H$12+('Surv-rate CEA'!X314-'Surv-rate CEA'!X315)*'Unit cost and utilities'!$G$14</f>
        <v>5.1149455500908942</v>
      </c>
      <c r="AF317" s="12">
        <f t="shared" si="127"/>
        <v>3.0139956339982943</v>
      </c>
      <c r="AG317" s="12">
        <f>AE317-'Surv-rate CEA'!Y315*'Unit cost and utilities'!$H$12-('Surv-rate CEA'!X314-'Surv-rate CEA'!X315)*'Unit cost and utilities'!$G$14</f>
        <v>5.1129225708396646</v>
      </c>
      <c r="AH317" s="12">
        <f t="shared" si="128"/>
        <v>3.0128035879498731</v>
      </c>
      <c r="AI317" s="12">
        <f>'Surv-rate CEA'!AC315*'Unit cost and utilities'!$H$5+'Surv-rate CEA'!AB315*'Unit cost and utilities'!$H$5+('Surv-rate CEA'!AA314-'Surv-rate CEA'!AA315)*'Unit cost and utilities'!$G$14</f>
        <v>1.885371198237329E-4</v>
      </c>
      <c r="AJ317" s="12">
        <f t="shared" si="129"/>
        <v>1.110960127396168E-4</v>
      </c>
      <c r="AK317" s="12">
        <f>AI317-'Surv-rate CEA'!AB315*'Unit cost and utilities'!$H$5-('Surv-rate CEA'!AA314-'Surv-rate CEA'!AA315)*'Unit cost and utilities'!$G$14</f>
        <v>5.5376304839663704E-12</v>
      </c>
      <c r="AL317" s="12">
        <f t="shared" si="130"/>
        <v>3.263063885611433E-12</v>
      </c>
      <c r="AM317" s="12">
        <f>'Surv-rate CEA'!AF315*'Unit cost and utilities'!$H$9+'Surv-rate CEA'!AE315*'Unit cost and utilities'!$H$9+('Surv-rate CEA'!AD314-'Surv-rate CEA'!AD315)*'Unit cost and utilities'!G324</f>
        <v>2.6920091685231342</v>
      </c>
      <c r="AN317" s="12">
        <f t="shared" si="131"/>
        <v>1.5862737542666356</v>
      </c>
      <c r="AO317" s="12">
        <f>AM317-'Surv-rate CEA'!AE315*'Unit cost and utilities'!$H$9-('Surv-rate CEA'!AD314-'Surv-rate CEA'!AD315)*'Unit cost and utilities'!G324</f>
        <v>2.6920091685231342</v>
      </c>
      <c r="AP317" s="12">
        <f t="shared" si="132"/>
        <v>1.5862737542666356</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1.9585450314008182E-4</v>
      </c>
      <c r="AV317" s="12">
        <f t="shared" si="135"/>
        <v>1.1540780084210708E-4</v>
      </c>
      <c r="AW317" s="12">
        <f>AU317-'Surv-rate CEA'!AK315*'Unit cost and utilities'!$H$8-('Surv-rate CEA'!AJ314-'Surv-rate CEA'!AJ315)*'Unit cost and utilities'!$G$14</f>
        <v>1.9585450314008182E-4</v>
      </c>
      <c r="AX317" s="12">
        <f t="shared" si="136"/>
        <v>1.1540780084210708E-4</v>
      </c>
      <c r="AY317" s="12">
        <f>'Surv-rate CEA'!AO315*'Unit cost and utilities'!$H$5+'Surv-rate CEA'!AN315*'Unit cost and utilities'!$H$5+('Surv-rate CEA'!AM314-'Surv-rate CEA'!AM315)*'Unit cost and utilities'!$G$14</f>
        <v>1.885371198237329E-4</v>
      </c>
      <c r="AZ317" s="12">
        <f t="shared" si="137"/>
        <v>1.110960127396168E-4</v>
      </c>
      <c r="BA317" s="12">
        <f>AY317-'Surv-rate CEA'!AN315*'Unit cost and utilities'!$H$5-('Surv-rate CEA'!AM314-'Surv-rate CEA'!AM315)*'Unit cost and utilities'!$G$14</f>
        <v>5.5376304839663704E-12</v>
      </c>
      <c r="BB317" s="12">
        <f t="shared" si="138"/>
        <v>3.263063885611433E-12</v>
      </c>
    </row>
    <row r="318" spans="1:54">
      <c r="A318" s="12">
        <v>313</v>
      </c>
      <c r="B318" s="12">
        <f t="shared" si="139"/>
        <v>17.950684931506849</v>
      </c>
      <c r="C318" s="12">
        <f>'Surv-rate CEA'!D316*'Unit cost and utilities'!$H$7+'Surv-rate CEA'!E316*'Unit cost and utilities'!$H$7+'Unit cost and utilities'!$G$14*('Surv-rate CEA'!C315-'Surv-rate CEA'!C316)</f>
        <v>64.109926498522867</v>
      </c>
      <c r="D318" s="12">
        <f t="shared" si="113"/>
        <v>37.712758747579429</v>
      </c>
      <c r="E318" s="12">
        <f>C318-'Surv-rate CEA'!E316*'Unit cost and utilities'!$H$7-'Unit cost and utilities'!$G$14*('Surv-rate CEA'!C315-'Surv-rate CEA'!C316)</f>
        <v>64.109926498522867</v>
      </c>
      <c r="F318" s="12">
        <f t="shared" si="114"/>
        <v>37.712758747579429</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5.0741879131115688</v>
      </c>
      <c r="L318" s="12">
        <f t="shared" si="117"/>
        <v>2.9848985181954499</v>
      </c>
      <c r="M318" s="12">
        <f>K318-'Surv-rate CEA'!J316*'Unit cost and utilities'!$H$10-('Surv-rate CEA'!I315-'Surv-rate CEA'!I316)*'Unit cost and utilities'!$G$14</f>
        <v>5.0722391467794736</v>
      </c>
      <c r="N318" s="12">
        <f t="shared" si="118"/>
        <v>2.9837521535285148</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5.0741879131115688</v>
      </c>
      <c r="T318" s="12">
        <f t="shared" si="121"/>
        <v>2.9848985181954499</v>
      </c>
      <c r="U318" s="12">
        <f>S318-'Surv-rate CEA'!P316*'Unit cost and utilities'!$H$11-('Surv-rate CEA'!O315-'Surv-rate CEA'!O316)*'Unit cost and utilities'!$G$14</f>
        <v>5.0722391467794736</v>
      </c>
      <c r="V318" s="12">
        <f t="shared" si="122"/>
        <v>2.9837521535285148</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5.6503871961258141E-3</v>
      </c>
      <c r="AB318" s="12">
        <f t="shared" si="125"/>
        <v>3.3238485956276109E-3</v>
      </c>
      <c r="AC318" s="12">
        <f>AA318-'Surv-rate CEA'!V316*'Unit cost and utilities'!$H$6-('Surv-rate CEA'!U315-'Surv-rate CEA'!U316)*'Unit cost and utilities'!$G$14</f>
        <v>5.6503871955085241E-3</v>
      </c>
      <c r="AD318" s="12">
        <f t="shared" si="126"/>
        <v>3.3238485952644891E-3</v>
      </c>
      <c r="AE318" s="12">
        <f>'Surv-rate CEA'!Z316*'Unit cost and utilities'!$H$12+'Surv-rate CEA'!Y316*'Unit cost and utilities'!$H$12+('Surv-rate CEA'!X315-'Surv-rate CEA'!X316)*'Unit cost and utilities'!$G$14</f>
        <v>5.0741879131115688</v>
      </c>
      <c r="AF318" s="12">
        <f t="shared" si="127"/>
        <v>2.9848985181954499</v>
      </c>
      <c r="AG318" s="12">
        <f>AE318-'Surv-rate CEA'!Y316*'Unit cost and utilities'!$H$12-('Surv-rate CEA'!X315-'Surv-rate CEA'!X316)*'Unit cost and utilities'!$G$14</f>
        <v>5.0722391467794736</v>
      </c>
      <c r="AH318" s="12">
        <f t="shared" si="128"/>
        <v>2.9837521535285148</v>
      </c>
      <c r="AI318" s="12">
        <f>'Surv-rate CEA'!AC316*'Unit cost and utilities'!$H$5+'Surv-rate CEA'!AB316*'Unit cost and utilities'!$H$5+('Surv-rate CEA'!AA315-'Surv-rate CEA'!AA316)*'Unit cost and utilities'!$G$14</f>
        <v>1.7864497912360901E-4</v>
      </c>
      <c r="AJ318" s="12">
        <f t="shared" si="129"/>
        <v>1.0508817225535673E-4</v>
      </c>
      <c r="AK318" s="12">
        <f>AI318-'Surv-rate CEA'!AB316*'Unit cost and utilities'!$H$5-('Surv-rate CEA'!AA315-'Surv-rate CEA'!AA316)*'Unit cost and utilities'!$G$14</f>
        <v>5.1546124072115833E-12</v>
      </c>
      <c r="AL318" s="12">
        <f t="shared" si="130"/>
        <v>3.0322083453789183E-12</v>
      </c>
      <c r="AM318" s="12">
        <f>'Surv-rate CEA'!AF316*'Unit cost and utilities'!$H$9+'Surv-rate CEA'!AE316*'Unit cost and utilities'!$H$9+('Surv-rate CEA'!AD315-'Surv-rate CEA'!AD316)*'Unit cost and utilities'!G325</f>
        <v>2.6655107299103018</v>
      </c>
      <c r="AN318" s="12">
        <f t="shared" si="131"/>
        <v>1.5679906152833865</v>
      </c>
      <c r="AO318" s="12">
        <f>AM318-'Surv-rate CEA'!AE316*'Unit cost and utilities'!$H$9-('Surv-rate CEA'!AD315-'Surv-rate CEA'!AD316)*'Unit cost and utilities'!G325</f>
        <v>2.6655107299103018</v>
      </c>
      <c r="AP318" s="12">
        <f t="shared" si="132"/>
        <v>1.5679906152833865</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1.8980695401380967E-4</v>
      </c>
      <c r="AV318" s="12">
        <f t="shared" si="135"/>
        <v>1.116542204349686E-4</v>
      </c>
      <c r="AW318" s="12">
        <f>AU318-'Surv-rate CEA'!AK316*'Unit cost and utilities'!$H$8-('Surv-rate CEA'!AJ315-'Surv-rate CEA'!AJ316)*'Unit cost and utilities'!$G$14</f>
        <v>1.8980695401380967E-4</v>
      </c>
      <c r="AX318" s="12">
        <f t="shared" si="136"/>
        <v>1.116542204349686E-4</v>
      </c>
      <c r="AY318" s="12">
        <f>'Surv-rate CEA'!AO316*'Unit cost and utilities'!$H$5+'Surv-rate CEA'!AN316*'Unit cost and utilities'!$H$5+('Surv-rate CEA'!AM315-'Surv-rate CEA'!AM316)*'Unit cost and utilities'!$G$14</f>
        <v>1.7864497912360901E-4</v>
      </c>
      <c r="AZ318" s="12">
        <f t="shared" si="137"/>
        <v>1.0508817225535673E-4</v>
      </c>
      <c r="BA318" s="12">
        <f>AY318-'Surv-rate CEA'!AN316*'Unit cost and utilities'!$H$5-('Surv-rate CEA'!AM315-'Surv-rate CEA'!AM316)*'Unit cost and utilities'!$G$14</f>
        <v>5.1546124072115833E-12</v>
      </c>
      <c r="BB318" s="12">
        <f t="shared" si="138"/>
        <v>3.0322083453789183E-12</v>
      </c>
    </row>
    <row r="319" spans="1:54">
      <c r="A319" s="12">
        <v>314</v>
      </c>
      <c r="B319" s="12">
        <f t="shared" si="139"/>
        <v>18.008219178082193</v>
      </c>
      <c r="C319" s="12">
        <f>'Surv-rate CEA'!D317*'Unit cost and utilities'!$H$7+'Surv-rate CEA'!E317*'Unit cost and utilities'!$H$7+'Unit cost and utilities'!$G$14*('Surv-rate CEA'!C316-'Surv-rate CEA'!C317)</f>
        <v>63.892340695383801</v>
      </c>
      <c r="D319" s="12">
        <f t="shared" si="113"/>
        <v>37.520899617765252</v>
      </c>
      <c r="E319" s="12">
        <f>C319-'Surv-rate CEA'!E317*'Unit cost and utilities'!$H$7-'Unit cost and utilities'!$G$14*('Surv-rate CEA'!C316-'Surv-rate CEA'!C317)</f>
        <v>63.892340695383801</v>
      </c>
      <c r="F319" s="12">
        <f t="shared" si="114"/>
        <v>37.520899617765252</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5.0338546113988523</v>
      </c>
      <c r="L319" s="12">
        <f t="shared" si="117"/>
        <v>2.9561407753897986</v>
      </c>
      <c r="M319" s="12">
        <f>K319-'Surv-rate CEA'!J317*'Unit cost and utilities'!$H$10-('Surv-rate CEA'!I316-'Surv-rate CEA'!I317)*'Unit cost and utilities'!$G$14</f>
        <v>5.031977309818199</v>
      </c>
      <c r="N319" s="12">
        <f t="shared" si="118"/>
        <v>2.9550383264359281</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5.0338546113988523</v>
      </c>
      <c r="T319" s="12">
        <f t="shared" si="121"/>
        <v>2.9561407753897986</v>
      </c>
      <c r="U319" s="12">
        <f>S319-'Surv-rate CEA'!P317*'Unit cost and utilities'!$H$11-('Surv-rate CEA'!O316-'Surv-rate CEA'!O317)*'Unit cost and utilities'!$G$14</f>
        <v>5.031977309818199</v>
      </c>
      <c r="V319" s="12">
        <f t="shared" si="122"/>
        <v>2.9550383264359281</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5.513293806594201E-3</v>
      </c>
      <c r="AB319" s="12">
        <f t="shared" si="125"/>
        <v>3.2376923623243267E-3</v>
      </c>
      <c r="AC319" s="12">
        <f>AA319-'Surv-rate CEA'!V317*'Unit cost and utilities'!$H$6-('Surv-rate CEA'!U316-'Surv-rate CEA'!U317)*'Unit cost and utilities'!$G$14</f>
        <v>5.5132938060730892E-3</v>
      </c>
      <c r="AD319" s="12">
        <f t="shared" si="126"/>
        <v>3.2376923620183028E-3</v>
      </c>
      <c r="AE319" s="12">
        <f>'Surv-rate CEA'!Z317*'Unit cost and utilities'!$H$12+'Surv-rate CEA'!Y317*'Unit cost and utilities'!$H$12+('Surv-rate CEA'!X316-'Surv-rate CEA'!X317)*'Unit cost and utilities'!$G$14</f>
        <v>5.0338546113988523</v>
      </c>
      <c r="AF319" s="12">
        <f t="shared" si="127"/>
        <v>2.9561407753897986</v>
      </c>
      <c r="AG319" s="12">
        <f>AE319-'Surv-rate CEA'!Y317*'Unit cost and utilities'!$H$12-('Surv-rate CEA'!X316-'Surv-rate CEA'!X317)*'Unit cost and utilities'!$G$14</f>
        <v>5.031977309818199</v>
      </c>
      <c r="AH319" s="12">
        <f t="shared" si="128"/>
        <v>2.9550383264359281</v>
      </c>
      <c r="AI319" s="12">
        <f>'Surv-rate CEA'!AC317*'Unit cost and utilities'!$H$5+'Surv-rate CEA'!AB317*'Unit cost and utilities'!$H$5+('Surv-rate CEA'!AA316-'Surv-rate CEA'!AA317)*'Unit cost and utilities'!$G$14</f>
        <v>1.6927409570313191E-4</v>
      </c>
      <c r="AJ319" s="12">
        <f t="shared" si="129"/>
        <v>9.9406537366443379E-5</v>
      </c>
      <c r="AK319" s="12">
        <f>AI319-'Surv-rate CEA'!AB317*'Unit cost and utilities'!$H$5-('Surv-rate CEA'!AA316-'Surv-rate CEA'!AA317)*'Unit cost and utilities'!$G$14</f>
        <v>4.798774777477503E-12</v>
      </c>
      <c r="AL319" s="12">
        <f t="shared" si="130"/>
        <v>2.8180896920404428E-12</v>
      </c>
      <c r="AM319" s="12">
        <f>'Surv-rate CEA'!AF317*'Unit cost and utilities'!$H$9+'Surv-rate CEA'!AE317*'Unit cost and utilities'!$H$9+('Surv-rate CEA'!AD316-'Surv-rate CEA'!AD317)*'Unit cost and utilities'!G326</f>
        <v>2.6393346599302752</v>
      </c>
      <c r="AN319" s="12">
        <f t="shared" si="131"/>
        <v>1.5499543412421475</v>
      </c>
      <c r="AO319" s="12">
        <f>AM319-'Surv-rate CEA'!AE317*'Unit cost and utilities'!$H$9-('Surv-rate CEA'!AD316-'Surv-rate CEA'!AD317)*'Unit cost and utilities'!G326</f>
        <v>2.6393346599302752</v>
      </c>
      <c r="AP319" s="12">
        <f t="shared" si="132"/>
        <v>1.5499543412421475</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1.8395827607484676E-4</v>
      </c>
      <c r="AV319" s="12">
        <f t="shared" si="135"/>
        <v>1.0802985045373615E-4</v>
      </c>
      <c r="AW319" s="12">
        <f>AU319-'Surv-rate CEA'!AK317*'Unit cost and utilities'!$H$8-('Surv-rate CEA'!AJ316-'Surv-rate CEA'!AJ317)*'Unit cost and utilities'!$G$14</f>
        <v>1.8395827607484676E-4</v>
      </c>
      <c r="AX319" s="12">
        <f t="shared" si="136"/>
        <v>1.0802985045373615E-4</v>
      </c>
      <c r="AY319" s="12">
        <f>'Surv-rate CEA'!AO317*'Unit cost and utilities'!$H$5+'Surv-rate CEA'!AN317*'Unit cost and utilities'!$H$5+('Surv-rate CEA'!AM316-'Surv-rate CEA'!AM317)*'Unit cost and utilities'!$G$14</f>
        <v>1.6927409570313191E-4</v>
      </c>
      <c r="AZ319" s="12">
        <f t="shared" si="137"/>
        <v>9.9406537366443379E-5</v>
      </c>
      <c r="BA319" s="12">
        <f>AY319-'Surv-rate CEA'!AN317*'Unit cost and utilities'!$H$5-('Surv-rate CEA'!AM316-'Surv-rate CEA'!AM317)*'Unit cost and utilities'!$G$14</f>
        <v>4.798774777477503E-12</v>
      </c>
      <c r="BB319" s="12">
        <f t="shared" si="138"/>
        <v>2.8180896920404428E-12</v>
      </c>
    </row>
    <row r="320" spans="1:54">
      <c r="A320" s="12">
        <v>315</v>
      </c>
      <c r="B320" s="12">
        <f t="shared" si="139"/>
        <v>18.065753424657533</v>
      </c>
      <c r="C320" s="12">
        <f>'Surv-rate CEA'!D318*'Unit cost and utilities'!$H$7+'Surv-rate CEA'!E318*'Unit cost and utilities'!$H$7+'Unit cost and utilities'!$G$14*('Surv-rate CEA'!C317-'Surv-rate CEA'!C318)</f>
        <v>63.676034015635658</v>
      </c>
      <c r="D320" s="12">
        <f t="shared" si="113"/>
        <v>37.330333505506772</v>
      </c>
      <c r="E320" s="12">
        <f>C320-'Surv-rate CEA'!E318*'Unit cost and utilities'!$H$7-'Unit cost and utilities'!$G$14*('Surv-rate CEA'!C317-'Surv-rate CEA'!C318)</f>
        <v>63.676034015635658</v>
      </c>
      <c r="F320" s="12">
        <f t="shared" si="114"/>
        <v>37.330333505506772</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4.9939401109854771</v>
      </c>
      <c r="L320" s="12">
        <f t="shared" si="117"/>
        <v>2.9277176685319093</v>
      </c>
      <c r="M320" s="12">
        <f>K320-'Surv-rate CEA'!J318*'Unit cost and utilities'!$H$10-('Surv-rate CEA'!I317-'Surv-rate CEA'!I318)*'Unit cost and utilities'!$G$14</f>
        <v>4.992131628745387</v>
      </c>
      <c r="N320" s="12">
        <f t="shared" si="118"/>
        <v>2.926657438475107</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4.9939401109854771</v>
      </c>
      <c r="T320" s="12">
        <f t="shared" si="121"/>
        <v>2.9277176685319093</v>
      </c>
      <c r="U320" s="12">
        <f>S320-'Surv-rate CEA'!P318*'Unit cost and utilities'!$H$11-('Surv-rate CEA'!O317-'Surv-rate CEA'!O318)*'Unit cost and utilities'!$G$14</f>
        <v>4.992131628745387</v>
      </c>
      <c r="V320" s="12">
        <f t="shared" si="122"/>
        <v>2.926657438475107</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5.3798017375224303E-3</v>
      </c>
      <c r="AB320" s="12">
        <f t="shared" si="125"/>
        <v>3.1539306139245944E-3</v>
      </c>
      <c r="AC320" s="12">
        <f>AA320-'Surv-rate CEA'!V318*'Unit cost and utilities'!$H$6-('Surv-rate CEA'!U317-'Surv-rate CEA'!U318)*'Unit cost and utilities'!$G$14</f>
        <v>5.3798017370826328E-3</v>
      </c>
      <c r="AD320" s="12">
        <f t="shared" si="126"/>
        <v>3.1539306136667616E-3</v>
      </c>
      <c r="AE320" s="12">
        <f>'Surv-rate CEA'!Z318*'Unit cost and utilities'!$H$12+'Surv-rate CEA'!Y318*'Unit cost and utilities'!$H$12+('Surv-rate CEA'!X317-'Surv-rate CEA'!X318)*'Unit cost and utilities'!$G$14</f>
        <v>4.9939401109854771</v>
      </c>
      <c r="AF320" s="12">
        <f t="shared" si="127"/>
        <v>2.9277176685319093</v>
      </c>
      <c r="AG320" s="12">
        <f>AE320-'Surv-rate CEA'!Y318*'Unit cost and utilities'!$H$12-('Surv-rate CEA'!X317-'Surv-rate CEA'!X318)*'Unit cost and utilities'!$G$14</f>
        <v>4.992131628745387</v>
      </c>
      <c r="AH320" s="12">
        <f t="shared" si="128"/>
        <v>2.926657438475107</v>
      </c>
      <c r="AI320" s="12">
        <f>'Surv-rate CEA'!AC318*'Unit cost and utilities'!$H$5+'Surv-rate CEA'!AB318*'Unit cost and utilities'!$H$5+('Surv-rate CEA'!AA317-'Surv-rate CEA'!AA318)*'Unit cost and utilities'!$G$14</f>
        <v>1.6039688240456694E-4</v>
      </c>
      <c r="AJ320" s="12">
        <f t="shared" si="129"/>
        <v>9.4033323619617431E-5</v>
      </c>
      <c r="AK320" s="12">
        <f>AI320-'Surv-rate CEA'!AB318*'Unit cost and utilities'!$H$5-('Surv-rate CEA'!AA317-'Surv-rate CEA'!AA318)*'Unit cost and utilities'!$G$14</f>
        <v>4.4681398405949264E-12</v>
      </c>
      <c r="AL320" s="12">
        <f t="shared" si="130"/>
        <v>2.6194651249431365E-12</v>
      </c>
      <c r="AM320" s="12">
        <f>'Surv-rate CEA'!AF318*'Unit cost and utilities'!$H$9+'Surv-rate CEA'!AE318*'Unit cost and utilities'!$H$9+('Surv-rate CEA'!AD317-'Surv-rate CEA'!AD318)*'Unit cost and utilities'!G327</f>
        <v>2.6134762600930022</v>
      </c>
      <c r="AN320" s="12">
        <f t="shared" si="131"/>
        <v>1.5321610697996673</v>
      </c>
      <c r="AO320" s="12">
        <f>AM320-'Surv-rate CEA'!AE318*'Unit cost and utilities'!$H$9-('Surv-rate CEA'!AD317-'Surv-rate CEA'!AD318)*'Unit cost and utilities'!G327</f>
        <v>2.6134762600930022</v>
      </c>
      <c r="AP320" s="12">
        <f t="shared" si="132"/>
        <v>1.5321610697996673</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1.7830152699668483E-4</v>
      </c>
      <c r="AV320" s="12">
        <f t="shared" si="135"/>
        <v>1.0452999421560974E-4</v>
      </c>
      <c r="AW320" s="12">
        <f>AU320-'Surv-rate CEA'!AK318*'Unit cost and utilities'!$H$8-('Surv-rate CEA'!AJ317-'Surv-rate CEA'!AJ318)*'Unit cost and utilities'!$G$14</f>
        <v>1.7830152699668483E-4</v>
      </c>
      <c r="AX320" s="12">
        <f t="shared" si="136"/>
        <v>1.0452999421560974E-4</v>
      </c>
      <c r="AY320" s="12">
        <f>'Surv-rate CEA'!AO318*'Unit cost and utilities'!$H$5+'Surv-rate CEA'!AN318*'Unit cost and utilities'!$H$5+('Surv-rate CEA'!AM317-'Surv-rate CEA'!AM318)*'Unit cost and utilities'!$G$14</f>
        <v>1.6039688240456694E-4</v>
      </c>
      <c r="AZ320" s="12">
        <f t="shared" si="137"/>
        <v>9.4033323619617431E-5</v>
      </c>
      <c r="BA320" s="12">
        <f>AY320-'Surv-rate CEA'!AN318*'Unit cost and utilities'!$H$5-('Surv-rate CEA'!AM317-'Surv-rate CEA'!AM318)*'Unit cost and utilities'!$G$14</f>
        <v>4.4681398405949264E-12</v>
      </c>
      <c r="BB320" s="12">
        <f t="shared" si="138"/>
        <v>2.6194651249431365E-12</v>
      </c>
    </row>
    <row r="321" spans="1:54">
      <c r="A321" s="12">
        <v>316</v>
      </c>
      <c r="B321" s="12">
        <f t="shared" si="139"/>
        <v>18.123287671232877</v>
      </c>
      <c r="C321" s="12">
        <f>'Surv-rate CEA'!D319*'Unit cost and utilities'!$H$7+'Surv-rate CEA'!E319*'Unit cost and utilities'!$H$7+'Unit cost and utilities'!$G$14*('Surv-rate CEA'!C318-'Surv-rate CEA'!C319)</f>
        <v>63.460995432891814</v>
      </c>
      <c r="D321" s="12">
        <f t="shared" si="113"/>
        <v>37.141048843074131</v>
      </c>
      <c r="E321" s="12">
        <f>C321-'Surv-rate CEA'!E319*'Unit cost and utilities'!$H$7-'Unit cost and utilities'!$G$14*('Surv-rate CEA'!C318-'Surv-rate CEA'!C319)</f>
        <v>63.460995432891814</v>
      </c>
      <c r="F321" s="12">
        <f t="shared" si="114"/>
        <v>37.141048843074131</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4.954438965864937</v>
      </c>
      <c r="L321" s="12">
        <f t="shared" si="117"/>
        <v>2.8996245389155271</v>
      </c>
      <c r="M321" s="12">
        <f>K321-'Surv-rate CEA'!J319*'Unit cost and utilities'!$H$10-('Surv-rate CEA'!I318-'Surv-rate CEA'!I319)*'Unit cost and utilities'!$G$14</f>
        <v>4.9526967564306013</v>
      </c>
      <c r="N321" s="12">
        <f t="shared" si="118"/>
        <v>2.898604897082711</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4.954438965864937</v>
      </c>
      <c r="T321" s="12">
        <f t="shared" si="121"/>
        <v>2.8996245389155271</v>
      </c>
      <c r="U321" s="12">
        <f>S321-'Surv-rate CEA'!P319*'Unit cost and utilities'!$H$11-('Surv-rate CEA'!O318-'Surv-rate CEA'!O319)*'Unit cost and utilities'!$G$14</f>
        <v>4.9526967564306013</v>
      </c>
      <c r="V321" s="12">
        <f t="shared" si="122"/>
        <v>2.898604897082711</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5.2498090722147899E-3</v>
      </c>
      <c r="AB321" s="12">
        <f t="shared" si="125"/>
        <v>3.0724922267274012E-3</v>
      </c>
      <c r="AC321" s="12">
        <f>AA321-'Surv-rate CEA'!V319*'Unit cost and utilities'!$H$6-('Surv-rate CEA'!U318-'Surv-rate CEA'!U319)*'Unit cost and utilities'!$G$14</f>
        <v>5.2498090718437222E-3</v>
      </c>
      <c r="AD321" s="12">
        <f t="shared" si="126"/>
        <v>3.0724922265102307E-3</v>
      </c>
      <c r="AE321" s="12">
        <f>'Surv-rate CEA'!Z319*'Unit cost and utilities'!$H$12+'Surv-rate CEA'!Y319*'Unit cost and utilities'!$H$12+('Surv-rate CEA'!X318-'Surv-rate CEA'!X319)*'Unit cost and utilities'!$G$14</f>
        <v>4.954438965864937</v>
      </c>
      <c r="AF321" s="12">
        <f t="shared" si="127"/>
        <v>2.8996245389155271</v>
      </c>
      <c r="AG321" s="12">
        <f>AE321-'Surv-rate CEA'!Y319*'Unit cost and utilities'!$H$12-('Surv-rate CEA'!X318-'Surv-rate CEA'!X319)*'Unit cost and utilities'!$G$14</f>
        <v>4.9526967564306013</v>
      </c>
      <c r="AH321" s="12">
        <f t="shared" si="128"/>
        <v>2.898604897082711</v>
      </c>
      <c r="AI321" s="12">
        <f>'Surv-rate CEA'!AC319*'Unit cost and utilities'!$H$5+'Surv-rate CEA'!AB319*'Unit cost and utilities'!$H$5+('Surv-rate CEA'!AA318-'Surv-rate CEA'!AA319)*'Unit cost and utilities'!$G$14</f>
        <v>1.5198721855679573E-4</v>
      </c>
      <c r="AJ321" s="12">
        <f t="shared" si="129"/>
        <v>8.8951720177637641E-5</v>
      </c>
      <c r="AK321" s="12">
        <f>AI321-'Surv-rate CEA'!AB319*'Unit cost and utilities'!$H$5-('Surv-rate CEA'!AA318-'Surv-rate CEA'!AA319)*'Unit cost and utilities'!$G$14</f>
        <v>4.160877337935822E-12</v>
      </c>
      <c r="AL321" s="12">
        <f t="shared" si="130"/>
        <v>2.4351863279821313E-12</v>
      </c>
      <c r="AM321" s="12">
        <f>'Surv-rate CEA'!AF319*'Unit cost and utilities'!$H$9+'Surv-rate CEA'!AE319*'Unit cost and utilities'!$H$9+('Surv-rate CEA'!AD318-'Surv-rate CEA'!AD319)*'Unit cost and utilities'!G328</f>
        <v>2.5879309120075864</v>
      </c>
      <c r="AN321" s="12">
        <f t="shared" si="131"/>
        <v>1.5146070078118721</v>
      </c>
      <c r="AO321" s="12">
        <f>AM321-'Surv-rate CEA'!AE319*'Unit cost and utilities'!$H$9-('Surv-rate CEA'!AD318-'Surv-rate CEA'!AD319)*'Unit cost and utilities'!G328</f>
        <v>2.5879309120075864</v>
      </c>
      <c r="AP321" s="12">
        <f t="shared" si="132"/>
        <v>1.5146070078118721</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1.7283002095450965E-4</v>
      </c>
      <c r="AV321" s="12">
        <f t="shared" si="135"/>
        <v>1.0115013491411382E-4</v>
      </c>
      <c r="AW321" s="12">
        <f>AU321-'Surv-rate CEA'!AK319*'Unit cost and utilities'!$H$8-('Surv-rate CEA'!AJ318-'Surv-rate CEA'!AJ319)*'Unit cost and utilities'!$G$14</f>
        <v>1.7283002095450965E-4</v>
      </c>
      <c r="AX321" s="12">
        <f t="shared" si="136"/>
        <v>1.0115013491411382E-4</v>
      </c>
      <c r="AY321" s="12">
        <f>'Surv-rate CEA'!AO319*'Unit cost and utilities'!$H$5+'Surv-rate CEA'!AN319*'Unit cost and utilities'!$H$5+('Surv-rate CEA'!AM318-'Surv-rate CEA'!AM319)*'Unit cost and utilities'!$G$14</f>
        <v>1.5198721855679573E-4</v>
      </c>
      <c r="AZ321" s="12">
        <f t="shared" si="137"/>
        <v>8.8951720177637641E-5</v>
      </c>
      <c r="BA321" s="12">
        <f>AY321-'Surv-rate CEA'!AN319*'Unit cost and utilities'!$H$5-('Surv-rate CEA'!AM318-'Surv-rate CEA'!AM319)*'Unit cost and utilities'!$G$14</f>
        <v>4.160877337935822E-12</v>
      </c>
      <c r="BB321" s="12">
        <f t="shared" si="138"/>
        <v>2.4351863279821313E-12</v>
      </c>
    </row>
    <row r="322" spans="1:54">
      <c r="A322" s="12">
        <v>317</v>
      </c>
      <c r="B322" s="12">
        <f t="shared" si="139"/>
        <v>18.18082191780822</v>
      </c>
      <c r="C322" s="12">
        <f>'Surv-rate CEA'!D320*'Unit cost and utilities'!$H$7+'Surv-rate CEA'!E320*'Unit cost and utilities'!$H$7+'Unit cost and utilities'!$G$14*('Surv-rate CEA'!C319-'Surv-rate CEA'!C320)</f>
        <v>63.24721404746947</v>
      </c>
      <c r="D322" s="12">
        <f t="shared" si="113"/>
        <v>36.95303419644025</v>
      </c>
      <c r="E322" s="12">
        <f>C322-'Surv-rate CEA'!E320*'Unit cost and utilities'!$H$7-'Unit cost and utilities'!$G$14*('Surv-rate CEA'!C319-'Surv-rate CEA'!C320)</f>
        <v>63.24721404746947</v>
      </c>
      <c r="F322" s="12">
        <f t="shared" si="114"/>
        <v>36.95303419644025</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4.9153458163188164</v>
      </c>
      <c r="L322" s="12">
        <f t="shared" si="117"/>
        <v>2.8718568046559838</v>
      </c>
      <c r="M322" s="12">
        <f>K322-'Surv-rate CEA'!J320*'Unit cost and utilities'!$H$10-('Surv-rate CEA'!I319-'Surv-rate CEA'!I320)*'Unit cost and utilities'!$G$14</f>
        <v>4.9136674282988277</v>
      </c>
      <c r="N322" s="12">
        <f t="shared" si="118"/>
        <v>2.8708761839151085</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4.9153458163188164</v>
      </c>
      <c r="T322" s="12">
        <f t="shared" si="121"/>
        <v>2.8718568046559838</v>
      </c>
      <c r="U322" s="12">
        <f>S322-'Surv-rate CEA'!P320*'Unit cost and utilities'!$H$11-('Surv-rate CEA'!O319-'Surv-rate CEA'!O320)*'Unit cost and utilities'!$G$14</f>
        <v>4.9136674282988277</v>
      </c>
      <c r="V322" s="12">
        <f t="shared" si="122"/>
        <v>2.8708761839151085</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5.1232169872608962E-3</v>
      </c>
      <c r="AB322" s="12">
        <f t="shared" si="125"/>
        <v>2.9933083279200996E-3</v>
      </c>
      <c r="AC322" s="12">
        <f>AA322-'Surv-rate CEA'!V320*'Unit cost and utilities'!$H$6-('Surv-rate CEA'!U319-'Surv-rate CEA'!U320)*'Unit cost and utilities'!$G$14</f>
        <v>5.1232169869479035E-3</v>
      </c>
      <c r="AD322" s="12">
        <f t="shared" si="126"/>
        <v>2.9933083277372294E-3</v>
      </c>
      <c r="AE322" s="12">
        <f>'Surv-rate CEA'!Z320*'Unit cost and utilities'!$H$12+'Surv-rate CEA'!Y320*'Unit cost and utilities'!$H$12+('Surv-rate CEA'!X319-'Surv-rate CEA'!X320)*'Unit cost and utilities'!$G$14</f>
        <v>4.9153458163188164</v>
      </c>
      <c r="AF322" s="12">
        <f t="shared" si="127"/>
        <v>2.8718568046559838</v>
      </c>
      <c r="AG322" s="12">
        <f>AE322-'Surv-rate CEA'!Y320*'Unit cost and utilities'!$H$12-('Surv-rate CEA'!X319-'Surv-rate CEA'!X320)*'Unit cost and utilities'!$G$14</f>
        <v>4.9136674282988277</v>
      </c>
      <c r="AH322" s="12">
        <f t="shared" si="128"/>
        <v>2.8708761839151085</v>
      </c>
      <c r="AI322" s="12">
        <f>'Surv-rate CEA'!AC320*'Unit cost and utilities'!$H$5+'Surv-rate CEA'!AB320*'Unit cost and utilities'!$H$5+('Surv-rate CEA'!AA319-'Surv-rate CEA'!AA320)*'Unit cost and utilities'!$G$14</f>
        <v>1.4402037167072793E-4</v>
      </c>
      <c r="AJ322" s="12">
        <f t="shared" si="129"/>
        <v>8.414583629467197E-5</v>
      </c>
      <c r="AK322" s="12">
        <f>AI322-'Surv-rate CEA'!AB320*'Unit cost and utilities'!$H$5-('Surv-rate CEA'!AA319-'Surv-rate CEA'!AA320)*'Unit cost and utilities'!$G$14</f>
        <v>3.8752931765006268E-12</v>
      </c>
      <c r="AL322" s="12">
        <f t="shared" si="130"/>
        <v>2.2641920822785842E-12</v>
      </c>
      <c r="AM322" s="12">
        <f>'Surv-rate CEA'!AF320*'Unit cost and utilities'!$H$9+'Surv-rate CEA'!AE320*'Unit cost and utilities'!$H$9+('Surv-rate CEA'!AD319-'Surv-rate CEA'!AD320)*'Unit cost and utilities'!G329</f>
        <v>2.5626940758149233</v>
      </c>
      <c r="AN322" s="12">
        <f t="shared" si="131"/>
        <v>1.4972884299303397</v>
      </c>
      <c r="AO322" s="12">
        <f>AM322-'Surv-rate CEA'!AE320*'Unit cost and utilities'!$H$9-('Surv-rate CEA'!AD319-'Surv-rate CEA'!AD320)*'Unit cost and utilities'!G329</f>
        <v>2.5626940758149233</v>
      </c>
      <c r="AP322" s="12">
        <f t="shared" si="132"/>
        <v>1.4972884299303397</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1.6753731862190308E-4</v>
      </c>
      <c r="AV322" s="12">
        <f t="shared" si="135"/>
        <v>9.788592837573046E-5</v>
      </c>
      <c r="AW322" s="12">
        <f>AU322-'Surv-rate CEA'!AK320*'Unit cost and utilities'!$H$8-('Surv-rate CEA'!AJ319-'Surv-rate CEA'!AJ320)*'Unit cost and utilities'!$G$14</f>
        <v>1.6753731862190308E-4</v>
      </c>
      <c r="AX322" s="12">
        <f t="shared" si="136"/>
        <v>9.788592837573046E-5</v>
      </c>
      <c r="AY322" s="12">
        <f>'Surv-rate CEA'!AO320*'Unit cost and utilities'!$H$5+'Surv-rate CEA'!AN320*'Unit cost and utilities'!$H$5+('Surv-rate CEA'!AM319-'Surv-rate CEA'!AM320)*'Unit cost and utilities'!$G$14</f>
        <v>1.4402037167072793E-4</v>
      </c>
      <c r="AZ322" s="12">
        <f t="shared" si="137"/>
        <v>8.414583629467197E-5</v>
      </c>
      <c r="BA322" s="12">
        <f>AY322-'Surv-rate CEA'!AN320*'Unit cost and utilities'!$H$5-('Surv-rate CEA'!AM319-'Surv-rate CEA'!AM320)*'Unit cost and utilities'!$G$14</f>
        <v>3.8752931765006268E-12</v>
      </c>
      <c r="BB322" s="12">
        <f t="shared" si="138"/>
        <v>2.2641920822785842E-12</v>
      </c>
    </row>
    <row r="323" spans="1:54">
      <c r="A323" s="12">
        <v>318</v>
      </c>
      <c r="B323" s="12">
        <f t="shared" si="139"/>
        <v>18.238356164383561</v>
      </c>
      <c r="C323" s="12">
        <f>'Surv-rate CEA'!D321*'Unit cost and utilities'!$H$7+'Surv-rate CEA'!E321*'Unit cost and utilities'!$H$7+'Unit cost and utilities'!$G$14*('Surv-rate CEA'!C320-'Surv-rate CEA'!C321)</f>
        <v>63.034679084563031</v>
      </c>
      <c r="D323" s="12">
        <f t="shared" si="113"/>
        <v>36.766278263357528</v>
      </c>
      <c r="E323" s="12">
        <f>C323-'Surv-rate CEA'!E321*'Unit cost and utilities'!$H$7-'Unit cost and utilities'!$G$14*('Surv-rate CEA'!C320-'Surv-rate CEA'!C321)</f>
        <v>63.034679084563031</v>
      </c>
      <c r="F323" s="12">
        <f t="shared" si="114"/>
        <v>36.766278263357528</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4.8766553872815992</v>
      </c>
      <c r="L323" s="12">
        <f t="shared" si="117"/>
        <v>2.8444099592030114</v>
      </c>
      <c r="M323" s="12">
        <f>K323-'Surv-rate CEA'!J321*'Unit cost and utilities'!$H$10-('Surv-rate CEA'!I320-'Surv-rate CEA'!I321)*'Unit cost and utilities'!$G$14</f>
        <v>4.8750384608376578</v>
      </c>
      <c r="N323" s="12">
        <f t="shared" si="118"/>
        <v>2.8434668534645087</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4.8766553872815992</v>
      </c>
      <c r="T323" s="12">
        <f t="shared" si="121"/>
        <v>2.8444099592030114</v>
      </c>
      <c r="U323" s="12">
        <f>S323-'Surv-rate CEA'!P321*'Unit cost and utilities'!$H$11-('Surv-rate CEA'!O320-'Surv-rate CEA'!O321)*'Unit cost and utilities'!$G$14</f>
        <v>4.8750384608376578</v>
      </c>
      <c r="V323" s="12">
        <f t="shared" si="122"/>
        <v>2.8434668534645087</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4.9999296522523799E-3</v>
      </c>
      <c r="AB323" s="12">
        <f t="shared" si="125"/>
        <v>2.9163122199021784E-3</v>
      </c>
      <c r="AC323" s="12">
        <f>AA323-'Surv-rate CEA'!V321*'Unit cost and utilities'!$H$6-('Surv-rate CEA'!U320-'Surv-rate CEA'!U321)*'Unit cost and utilities'!$G$14</f>
        <v>4.999929651988446E-3</v>
      </c>
      <c r="AD323" s="12">
        <f t="shared" si="126"/>
        <v>2.9163122197482338E-3</v>
      </c>
      <c r="AE323" s="12">
        <f>'Surv-rate CEA'!Z321*'Unit cost and utilities'!$H$12+'Surv-rate CEA'!Y321*'Unit cost and utilities'!$H$12+('Surv-rate CEA'!X320-'Surv-rate CEA'!X321)*'Unit cost and utilities'!$G$14</f>
        <v>4.8766553872815992</v>
      </c>
      <c r="AF323" s="12">
        <f t="shared" si="127"/>
        <v>2.8444099592030114</v>
      </c>
      <c r="AG323" s="12">
        <f>AE323-'Surv-rate CEA'!Y321*'Unit cost and utilities'!$H$12-('Surv-rate CEA'!X320-'Surv-rate CEA'!X321)*'Unit cost and utilities'!$G$14</f>
        <v>4.8750384608376578</v>
      </c>
      <c r="AH323" s="12">
        <f t="shared" si="128"/>
        <v>2.8434668534645087</v>
      </c>
      <c r="AI323" s="12">
        <f>'Surv-rate CEA'!AC321*'Unit cost and utilities'!$H$5+'Surv-rate CEA'!AB321*'Unit cost and utilities'!$H$5+('Surv-rate CEA'!AA320-'Surv-rate CEA'!AA321)*'Unit cost and utilities'!$G$14</f>
        <v>1.3647292333477466E-4</v>
      </c>
      <c r="AJ323" s="12">
        <f t="shared" si="129"/>
        <v>7.9600650746693128E-5</v>
      </c>
      <c r="AK323" s="12">
        <f>AI323-'Surv-rate CEA'!AB321*'Unit cost and utilities'!$H$5-('Surv-rate CEA'!AA320-'Surv-rate CEA'!AA321)*'Unit cost and utilities'!$G$14</f>
        <v>3.6098191357738715E-12</v>
      </c>
      <c r="AL323" s="12">
        <f t="shared" si="130"/>
        <v>2.1055015549172123E-12</v>
      </c>
      <c r="AM323" s="12">
        <f>'Surv-rate CEA'!AF321*'Unit cost and utilities'!$H$9+'Surv-rate CEA'!AE321*'Unit cost and utilities'!$H$9+('Surv-rate CEA'!AD320-'Surv-rate CEA'!AD321)*'Unit cost and utilities'!G330</f>
        <v>2.5377612886550702</v>
      </c>
      <c r="AN323" s="12">
        <f t="shared" si="131"/>
        <v>1.4802016772306996</v>
      </c>
      <c r="AO323" s="12">
        <f>AM323-'Surv-rate CEA'!AE321*'Unit cost and utilities'!$H$9-('Surv-rate CEA'!AD320-'Surv-rate CEA'!AD321)*'Unit cost and utilities'!G330</f>
        <v>2.5377612886550702</v>
      </c>
      <c r="AP323" s="12">
        <f t="shared" si="132"/>
        <v>1.4802016772306996</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1.624172175783063E-4</v>
      </c>
      <c r="AV323" s="12">
        <f t="shared" si="135"/>
        <v>9.4733196122619531E-5</v>
      </c>
      <c r="AW323" s="12">
        <f>AU323-'Surv-rate CEA'!AK321*'Unit cost and utilities'!$H$8-('Surv-rate CEA'!AJ320-'Surv-rate CEA'!AJ321)*'Unit cost and utilities'!$G$14</f>
        <v>1.624172175783063E-4</v>
      </c>
      <c r="AX323" s="12">
        <f t="shared" si="136"/>
        <v>9.4733196122619531E-5</v>
      </c>
      <c r="AY323" s="12">
        <f>'Surv-rate CEA'!AO321*'Unit cost and utilities'!$H$5+'Surv-rate CEA'!AN321*'Unit cost and utilities'!$H$5+('Surv-rate CEA'!AM320-'Surv-rate CEA'!AM321)*'Unit cost and utilities'!$G$14</f>
        <v>1.3647292333477466E-4</v>
      </c>
      <c r="AZ323" s="12">
        <f t="shared" si="137"/>
        <v>7.9600650746693128E-5</v>
      </c>
      <c r="BA323" s="12">
        <f>AY323-'Surv-rate CEA'!AN321*'Unit cost and utilities'!$H$5-('Surv-rate CEA'!AM320-'Surv-rate CEA'!AM321)*'Unit cost and utilities'!$G$14</f>
        <v>3.6098191357738715E-12</v>
      </c>
      <c r="BB323" s="12">
        <f t="shared" si="138"/>
        <v>2.1055015549172123E-12</v>
      </c>
    </row>
    <row r="324" spans="1:54">
      <c r="A324" s="12">
        <v>319</v>
      </c>
      <c r="B324" s="12">
        <f t="shared" si="139"/>
        <v>18.295890410958904</v>
      </c>
      <c r="C324" s="12">
        <f>'Surv-rate CEA'!D322*'Unit cost and utilities'!$H$7+'Surv-rate CEA'!E322*'Unit cost and utilities'!$H$7+'Unit cost and utilities'!$G$14*('Surv-rate CEA'!C321-'Surv-rate CEA'!C322)</f>
        <v>62.823379892446994</v>
      </c>
      <c r="D324" s="12">
        <f t="shared" si="113"/>
        <v>36.580769871466458</v>
      </c>
      <c r="E324" s="12">
        <f>C324-'Surv-rate CEA'!E322*'Unit cost and utilities'!$H$7-'Unit cost and utilities'!$G$14*('Surv-rate CEA'!C321-'Surv-rate CEA'!C322)</f>
        <v>62.823379892446994</v>
      </c>
      <c r="F324" s="12">
        <f t="shared" si="114"/>
        <v>36.580769871466458</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4.8383624867419224</v>
      </c>
      <c r="L324" s="12">
        <f t="shared" si="117"/>
        <v>2.8172795698870279</v>
      </c>
      <c r="M324" s="12">
        <f>K324-'Surv-rate CEA'!J322*'Unit cost and utilities'!$H$10-('Surv-rate CEA'!I321-'Surv-rate CEA'!I322)*'Unit cost and utilities'!$G$14</f>
        <v>4.8368047501354132</v>
      </c>
      <c r="N324" s="12">
        <f t="shared" si="118"/>
        <v>2.8163725317044177</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4.8383624867419224</v>
      </c>
      <c r="T324" s="12">
        <f t="shared" si="121"/>
        <v>2.8172795698870279</v>
      </c>
      <c r="U324" s="12">
        <f>S324-'Surv-rate CEA'!P322*'Unit cost and utilities'!$H$11-('Surv-rate CEA'!O321-'Surv-rate CEA'!O322)*'Unit cost and utilities'!$G$14</f>
        <v>4.8368047501354132</v>
      </c>
      <c r="V324" s="12">
        <f t="shared" si="122"/>
        <v>2.8163725317044177</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4.8798541329593713E-3</v>
      </c>
      <c r="AB324" s="12">
        <f t="shared" si="125"/>
        <v>2.8414393073043281E-3</v>
      </c>
      <c r="AC324" s="12">
        <f>AA324-'Surv-rate CEA'!V322*'Unit cost and utilities'!$H$6-('Surv-rate CEA'!U321-'Surv-rate CEA'!U322)*'Unit cost and utilities'!$G$14</f>
        <v>4.8798541327368678E-3</v>
      </c>
      <c r="AD324" s="12">
        <f t="shared" si="126"/>
        <v>2.8414393071747686E-3</v>
      </c>
      <c r="AE324" s="12">
        <f>'Surv-rate CEA'!Z322*'Unit cost and utilities'!$H$12+'Surv-rate CEA'!Y322*'Unit cost and utilities'!$H$12+('Surv-rate CEA'!X321-'Surv-rate CEA'!X322)*'Unit cost and utilities'!$G$14</f>
        <v>4.8383624867419224</v>
      </c>
      <c r="AF324" s="12">
        <f t="shared" si="127"/>
        <v>2.8172795698870279</v>
      </c>
      <c r="AG324" s="12">
        <f>AE324-'Surv-rate CEA'!Y322*'Unit cost and utilities'!$H$12-('Surv-rate CEA'!X321-'Surv-rate CEA'!X322)*'Unit cost and utilities'!$G$14</f>
        <v>4.8368047501354132</v>
      </c>
      <c r="AH324" s="12">
        <f t="shared" si="128"/>
        <v>2.8163725317044177</v>
      </c>
      <c r="AI324" s="12">
        <f>'Surv-rate CEA'!AC322*'Unit cost and utilities'!$H$5+'Surv-rate CEA'!AB322*'Unit cost and utilities'!$H$5+('Surv-rate CEA'!AA321-'Surv-rate CEA'!AA322)*'Unit cost and utilities'!$G$14</f>
        <v>1.2932269908402975E-4</v>
      </c>
      <c r="AJ324" s="12">
        <f t="shared" si="129"/>
        <v>7.5301964053012607E-5</v>
      </c>
      <c r="AK324" s="12">
        <f>AI324-'Surv-rate CEA'!AB322*'Unit cost and utilities'!$H$5-('Surv-rate CEA'!AA321-'Surv-rate CEA'!AA322)*'Unit cost and utilities'!$G$14</f>
        <v>3.3630032217129777E-12</v>
      </c>
      <c r="AL324" s="12">
        <f t="shared" si="130"/>
        <v>1.9582080292574813E-12</v>
      </c>
      <c r="AM324" s="12">
        <f>'Surv-rate CEA'!AF322*'Unit cost and utilities'!$H$9+'Surv-rate CEA'!AE322*'Unit cost and utilities'!$H$9+('Surv-rate CEA'!AD321-'Surv-rate CEA'!AD322)*'Unit cost and utilities'!G331</f>
        <v>2.513128163168354</v>
      </c>
      <c r="AN324" s="12">
        <f t="shared" si="131"/>
        <v>1.4633431558720609</v>
      </c>
      <c r="AO324" s="12">
        <f>AM324-'Surv-rate CEA'!AE322*'Unit cost and utilities'!$H$9-('Surv-rate CEA'!AD321-'Surv-rate CEA'!AD322)*'Unit cost and utilities'!G331</f>
        <v>2.513128163168354</v>
      </c>
      <c r="AP324" s="12">
        <f t="shared" si="132"/>
        <v>1.4633431558720609</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1.5746374310949738E-4</v>
      </c>
      <c r="AV324" s="12">
        <f t="shared" si="135"/>
        <v>9.1687918727861289E-5</v>
      </c>
      <c r="AW324" s="12">
        <f>AU324-'Surv-rate CEA'!AK322*'Unit cost and utilities'!$H$8-('Surv-rate CEA'!AJ321-'Surv-rate CEA'!AJ322)*'Unit cost and utilities'!$G$14</f>
        <v>1.5746374310949738E-4</v>
      </c>
      <c r="AX324" s="12">
        <f t="shared" si="136"/>
        <v>9.1687918727861289E-5</v>
      </c>
      <c r="AY324" s="12">
        <f>'Surv-rate CEA'!AO322*'Unit cost and utilities'!$H$5+'Surv-rate CEA'!AN322*'Unit cost and utilities'!$H$5+('Surv-rate CEA'!AM321-'Surv-rate CEA'!AM322)*'Unit cost and utilities'!$G$14</f>
        <v>1.2932269908402975E-4</v>
      </c>
      <c r="AZ324" s="12">
        <f t="shared" si="137"/>
        <v>7.5301964053012607E-5</v>
      </c>
      <c r="BA324" s="12">
        <f>AY324-'Surv-rate CEA'!AN322*'Unit cost and utilities'!$H$5-('Surv-rate CEA'!AM321-'Surv-rate CEA'!AM322)*'Unit cost and utilities'!$G$14</f>
        <v>3.3630032217129777E-12</v>
      </c>
      <c r="BB324" s="12">
        <f t="shared" si="138"/>
        <v>1.9582080292574813E-12</v>
      </c>
    </row>
    <row r="325" spans="1:54">
      <c r="A325" s="12">
        <v>320</v>
      </c>
      <c r="B325" s="12">
        <f t="shared" si="139"/>
        <v>18.353424657534248</v>
      </c>
      <c r="C325" s="12">
        <f>'Surv-rate CEA'!D323*'Unit cost and utilities'!$H$7+'Surv-rate CEA'!E323*'Unit cost and utilities'!$H$7+'Unit cost and utilities'!$G$14*('Surv-rate CEA'!C322-'Surv-rate CEA'!C323)</f>
        <v>62.613305940710219</v>
      </c>
      <c r="D325" s="12">
        <f t="shared" si="113"/>
        <v>36.396497976437104</v>
      </c>
      <c r="E325" s="12">
        <f>C325-'Surv-rate CEA'!E323*'Unit cost and utilities'!$H$7-'Unit cost and utilities'!$G$14*('Surv-rate CEA'!C322-'Surv-rate CEA'!C323)</f>
        <v>62.613305940710219</v>
      </c>
      <c r="F325" s="12">
        <f t="shared" si="114"/>
        <v>36.396497976437104</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4.8004620041793338</v>
      </c>
      <c r="L325" s="12">
        <f t="shared" si="117"/>
        <v>2.7904612764980365</v>
      </c>
      <c r="M325" s="12">
        <f>K325-'Surv-rate CEA'!J323*'Unit cost and utilities'!$H$10-('Surv-rate CEA'!I322-'Surv-rate CEA'!I323)*'Unit cost and utilities'!$G$14</f>
        <v>4.7989612704495226</v>
      </c>
      <c r="N325" s="12">
        <f t="shared" si="118"/>
        <v>2.7895889147637436</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4.8004620041793338</v>
      </c>
      <c r="T325" s="12">
        <f t="shared" si="121"/>
        <v>2.7904612764980365</v>
      </c>
      <c r="U325" s="12">
        <f>S325-'Surv-rate CEA'!P323*'Unit cost and utilities'!$H$11-('Surv-rate CEA'!O322-'Surv-rate CEA'!O323)*'Unit cost and utilities'!$G$14</f>
        <v>4.7989612704495226</v>
      </c>
      <c r="V325" s="12">
        <f t="shared" si="122"/>
        <v>2.7895889147637436</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4.7629002978402234E-3</v>
      </c>
      <c r="AB325" s="12">
        <f t="shared" si="125"/>
        <v>2.7686270266014173E-3</v>
      </c>
      <c r="AC325" s="12">
        <f>AA325-'Surv-rate CEA'!V323*'Unit cost and utilities'!$H$6-('Surv-rate CEA'!U322-'Surv-rate CEA'!U323)*'Unit cost and utilities'!$G$14</f>
        <v>4.762900297652699E-3</v>
      </c>
      <c r="AD325" s="12">
        <f t="shared" si="126"/>
        <v>2.7686270264924108E-3</v>
      </c>
      <c r="AE325" s="12">
        <f>'Surv-rate CEA'!Z323*'Unit cost and utilities'!$H$12+'Surv-rate CEA'!Y323*'Unit cost and utilities'!$H$12+('Surv-rate CEA'!X322-'Surv-rate CEA'!X323)*'Unit cost and utilities'!$G$14</f>
        <v>4.8004620041793338</v>
      </c>
      <c r="AF325" s="12">
        <f t="shared" si="127"/>
        <v>2.7904612764980365</v>
      </c>
      <c r="AG325" s="12">
        <f>AE325-'Surv-rate CEA'!Y323*'Unit cost and utilities'!$H$12-('Surv-rate CEA'!X322-'Surv-rate CEA'!X323)*'Unit cost and utilities'!$G$14</f>
        <v>4.7989612704495226</v>
      </c>
      <c r="AH325" s="12">
        <f t="shared" si="128"/>
        <v>2.7895889147637436</v>
      </c>
      <c r="AI325" s="12">
        <f>'Surv-rate CEA'!AC323*'Unit cost and utilities'!$H$5+'Surv-rate CEA'!AB323*'Unit cost and utilities'!$H$5+('Surv-rate CEA'!AA322-'Surv-rate CEA'!AA323)*'Unit cost and utilities'!$G$14</f>
        <v>1.2254870202913206E-4</v>
      </c>
      <c r="AJ325" s="12">
        <f t="shared" si="129"/>
        <v>7.1236353334255931E-5</v>
      </c>
      <c r="AK325" s="12">
        <f>AI325-'Surv-rate CEA'!AB323*'Unit cost and utilities'!$H$5-('Surv-rate CEA'!AA322-'Surv-rate CEA'!AA323)*'Unit cost and utilities'!$G$14</f>
        <v>3.133500881322528E-12</v>
      </c>
      <c r="AL325" s="12">
        <f t="shared" si="130"/>
        <v>1.8214731960362229E-12</v>
      </c>
      <c r="AM325" s="12">
        <f>'Surv-rate CEA'!AF323*'Unit cost and utilities'!$H$9+'Surv-rate CEA'!AE323*'Unit cost and utilities'!$H$9+('Surv-rate CEA'!AD322-'Surv-rate CEA'!AD323)*'Unit cost and utilities'!G332</f>
        <v>2.4887903860294935</v>
      </c>
      <c r="AN325" s="12">
        <f t="shared" si="131"/>
        <v>1.4467093357867682</v>
      </c>
      <c r="AO325" s="12">
        <f>AM325-'Surv-rate CEA'!AE323*'Unit cost and utilities'!$H$9-('Surv-rate CEA'!AD322-'Surv-rate CEA'!AD323)*'Unit cost and utilities'!G332</f>
        <v>2.4887903860294935</v>
      </c>
      <c r="AP325" s="12">
        <f t="shared" si="132"/>
        <v>1.4467093357867682</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1.5267113938418342E-4</v>
      </c>
      <c r="AV325" s="12">
        <f t="shared" si="135"/>
        <v>8.8746229450310836E-5</v>
      </c>
      <c r="AW325" s="12">
        <f>AU325-'Surv-rate CEA'!AK323*'Unit cost and utilities'!$H$8-('Surv-rate CEA'!AJ322-'Surv-rate CEA'!AJ323)*'Unit cost and utilities'!$G$14</f>
        <v>1.5267113938418342E-4</v>
      </c>
      <c r="AX325" s="12">
        <f t="shared" si="136"/>
        <v>8.8746229450310836E-5</v>
      </c>
      <c r="AY325" s="12">
        <f>'Surv-rate CEA'!AO323*'Unit cost and utilities'!$H$5+'Surv-rate CEA'!AN323*'Unit cost and utilities'!$H$5+('Surv-rate CEA'!AM322-'Surv-rate CEA'!AM323)*'Unit cost and utilities'!$G$14</f>
        <v>1.2254870202913206E-4</v>
      </c>
      <c r="AZ325" s="12">
        <f t="shared" si="137"/>
        <v>7.1236353334255931E-5</v>
      </c>
      <c r="BA325" s="12">
        <f>AY325-'Surv-rate CEA'!AN323*'Unit cost and utilities'!$H$5-('Surv-rate CEA'!AM322-'Surv-rate CEA'!AM323)*'Unit cost and utilities'!$G$14</f>
        <v>3.133500881322528E-12</v>
      </c>
      <c r="BB325" s="12">
        <f t="shared" si="138"/>
        <v>1.8214731960362229E-12</v>
      </c>
    </row>
    <row r="326" spans="1:54">
      <c r="A326" s="12">
        <v>321</v>
      </c>
      <c r="B326" s="12">
        <f t="shared" si="139"/>
        <v>18.410958904109588</v>
      </c>
      <c r="C326" s="12">
        <f>'Surv-rate CEA'!D324*'Unit cost and utilities'!$H$7+'Surv-rate CEA'!E324*'Unit cost and utilities'!$H$7+'Unit cost and utilities'!$G$14*('Surv-rate CEA'!C323-'Surv-rate CEA'!C324)</f>
        <v>62.404446818521869</v>
      </c>
      <c r="D326" s="12">
        <f t="shared" ref="D326:D354" si="140">C326/(1+DISC)^($B326)</f>
        <v>36.213451660143221</v>
      </c>
      <c r="E326" s="12">
        <f>C326-'Surv-rate CEA'!E324*'Unit cost and utilities'!$H$7-'Unit cost and utilities'!$G$14*('Surv-rate CEA'!C323-'Surv-rate CEA'!C324)</f>
        <v>62.404446818521869</v>
      </c>
      <c r="F326" s="12">
        <f t="shared" ref="F326:F354" si="141">E326/(1+DISC)^($B326)</f>
        <v>36.213451660143221</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4.7629489090357948</v>
      </c>
      <c r="L326" s="12">
        <f t="shared" ref="L326:L354" si="144">K326/(1+DISC)^($B326)</f>
        <v>2.7639507898963718</v>
      </c>
      <c r="M326" s="12">
        <f>K326-'Surv-rate CEA'!J324*'Unit cost and utilities'!$H$10-('Surv-rate CEA'!I323-'Surv-rate CEA'!I324)*'Unit cost and utilities'!$G$14</f>
        <v>4.7615030728045511</v>
      </c>
      <c r="N326" s="12">
        <f t="shared" ref="N326:N354" si="145">M326/(1+DISC)^($B326)</f>
        <v>2.7631117676289221</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4.7629489090357948</v>
      </c>
      <c r="T326" s="12">
        <f t="shared" ref="T326:T354" si="148">S326/(1+DISC)^($B326)</f>
        <v>2.7639507898963718</v>
      </c>
      <c r="U326" s="12">
        <f>S326-'Surv-rate CEA'!P324*'Unit cost and utilities'!$H$11-('Surv-rate CEA'!O323-'Surv-rate CEA'!O324)*'Unit cost and utilities'!$G$14</f>
        <v>4.7615030728045511</v>
      </c>
      <c r="V326" s="12">
        <f t="shared" ref="V326:V354" si="149">U326/(1+DISC)^($B326)</f>
        <v>2.7631117676289221</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4.648980727763422E-3</v>
      </c>
      <c r="AB326" s="12">
        <f t="shared" ref="AB326:AB354" si="152">AA326/(1+DISC)^($B326)</f>
        <v>2.6978147782223362E-3</v>
      </c>
      <c r="AC326" s="12">
        <f>AA326-'Surv-rate CEA'!V324*'Unit cost and utilities'!$H$6-('Surv-rate CEA'!U323-'Surv-rate CEA'!U324)*'Unit cost and utilities'!$G$14</f>
        <v>4.6489807276054208E-3</v>
      </c>
      <c r="AD326" s="12">
        <f t="shared" ref="AD326:AD354" si="153">AC326/(1+DISC)^($B326)</f>
        <v>2.6978147781306478E-3</v>
      </c>
      <c r="AE326" s="12">
        <f>'Surv-rate CEA'!Z324*'Unit cost and utilities'!$H$12+'Surv-rate CEA'!Y324*'Unit cost and utilities'!$H$12+('Surv-rate CEA'!X323-'Surv-rate CEA'!X324)*'Unit cost and utilities'!$G$14</f>
        <v>4.7629489090357948</v>
      </c>
      <c r="AF326" s="12">
        <f t="shared" ref="AF326:AF354" si="154">AE326/(1+DISC)^($B326)</f>
        <v>2.7639507898963718</v>
      </c>
      <c r="AG326" s="12">
        <f>AE326-'Surv-rate CEA'!Y324*'Unit cost and utilities'!$H$12-('Surv-rate CEA'!X323-'Surv-rate CEA'!X324)*'Unit cost and utilities'!$G$14</f>
        <v>4.7615030728045511</v>
      </c>
      <c r="AH326" s="12">
        <f t="shared" ref="AH326:AH354" si="155">AG326/(1+DISC)^($B326)</f>
        <v>2.7631117676289221</v>
      </c>
      <c r="AI326" s="12">
        <f>'Surv-rate CEA'!AC324*'Unit cost and utilities'!$H$5+'Surv-rate CEA'!AB324*'Unit cost and utilities'!$H$5+('Surv-rate CEA'!AA323-'Surv-rate CEA'!AA324)*'Unit cost and utilities'!$G$14</f>
        <v>1.1613105004237666E-4</v>
      </c>
      <c r="AJ326" s="12">
        <f t="shared" ref="AJ326:AJ354" si="156">AI326/(1+DISC)^($B326)</f>
        <v>6.739112966070026E-5</v>
      </c>
      <c r="AK326" s="12">
        <f>AI326-'Surv-rate CEA'!AB324*'Unit cost and utilities'!$H$5-('Surv-rate CEA'!AA323-'Surv-rate CEA'!AA324)*'Unit cost and utilities'!$G$14</f>
        <v>2.9200668304803917E-12</v>
      </c>
      <c r="AL326" s="12">
        <f t="shared" ref="AL326:AL354" si="157">AK326/(1+DISC)^($B326)</f>
        <v>1.6945218554297575E-12</v>
      </c>
      <c r="AM326" s="12">
        <f>'Surv-rate CEA'!AF324*'Unit cost and utilities'!$H$9+'Surv-rate CEA'!AE324*'Unit cost and utilities'!$H$9+('Surv-rate CEA'!AD323-'Surv-rate CEA'!AD324)*'Unit cost and utilities'!G333</f>
        <v>2.4647437165139321</v>
      </c>
      <c r="AN326" s="12">
        <f t="shared" ref="AN326:AN354" si="158">AM326/(1+DISC)^($B326)</f>
        <v>1.4302967493997121</v>
      </c>
      <c r="AO326" s="12">
        <f>AM326-'Surv-rate CEA'!AE324*'Unit cost and utilities'!$H$9-('Surv-rate CEA'!AD323-'Surv-rate CEA'!AD324)*'Unit cost and utilities'!G333</f>
        <v>2.4647437165139321</v>
      </c>
      <c r="AP326" s="12">
        <f t="shared" ref="AP326:AP354" si="159">AO326/(1+DISC)^($B326)</f>
        <v>1.4302967493997121</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1.4803386099056072E-4</v>
      </c>
      <c r="AV326" s="12">
        <f t="shared" ref="AV326:AV354" si="162">AU326/(1+DISC)^($B326)</f>
        <v>8.5904408136743907E-5</v>
      </c>
      <c r="AW326" s="12">
        <f>AU326-'Surv-rate CEA'!AK324*'Unit cost and utilities'!$H$8-('Surv-rate CEA'!AJ323-'Surv-rate CEA'!AJ324)*'Unit cost and utilities'!$G$14</f>
        <v>1.4803386099056072E-4</v>
      </c>
      <c r="AX326" s="12">
        <f t="shared" ref="AX326:AX354" si="163">AW326/(1+DISC)^($B326)</f>
        <v>8.5904408136743907E-5</v>
      </c>
      <c r="AY326" s="12">
        <f>'Surv-rate CEA'!AO324*'Unit cost and utilities'!$H$5+'Surv-rate CEA'!AN324*'Unit cost and utilities'!$H$5+('Surv-rate CEA'!AM323-'Surv-rate CEA'!AM324)*'Unit cost and utilities'!$G$14</f>
        <v>1.1613105004237666E-4</v>
      </c>
      <c r="AZ326" s="12">
        <f t="shared" ref="AZ326:AZ354" si="164">AY326/(1+DISC)^($B326)</f>
        <v>6.739112966070026E-5</v>
      </c>
      <c r="BA326" s="12">
        <f>AY326-'Surv-rate CEA'!AN324*'Unit cost and utilities'!$H$5-('Surv-rate CEA'!AM323-'Surv-rate CEA'!AM324)*'Unit cost and utilities'!$G$14</f>
        <v>2.9200668304803917E-12</v>
      </c>
      <c r="BB326" s="12">
        <f t="shared" ref="BB326:BB354" si="165">BA326/(1+DISC)^($B326)</f>
        <v>1.6945218554297575E-12</v>
      </c>
    </row>
    <row r="327" spans="1:54">
      <c r="A327" s="12">
        <v>322</v>
      </c>
      <c r="B327" s="12">
        <f t="shared" ref="B327:B354" si="166">A326*21/365</f>
        <v>18.468493150684932</v>
      </c>
      <c r="C327" s="12">
        <f>'Surv-rate CEA'!D325*'Unit cost and utilities'!$H$7+'Surv-rate CEA'!E325*'Unit cost and utilities'!$H$7+'Unit cost and utilities'!$G$14*('Surv-rate CEA'!C324-'Surv-rate CEA'!C325)</f>
        <v>62.196792232926633</v>
      </c>
      <c r="D327" s="12">
        <f t="shared" si="140"/>
        <v>36.031620128867338</v>
      </c>
      <c r="E327" s="12">
        <f>C327-'Surv-rate CEA'!E325*'Unit cost and utilities'!$H$7-'Unit cost and utilities'!$G$14*('Surv-rate CEA'!C324-'Surv-rate CEA'!C325)</f>
        <v>62.196792232926633</v>
      </c>
      <c r="F327" s="12">
        <f t="shared" si="141"/>
        <v>36.031620128867338</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4.7258182492208469</v>
      </c>
      <c r="L327" s="12">
        <f t="shared" si="144"/>
        <v>2.7377438906543765</v>
      </c>
      <c r="M327" s="12">
        <f>K327-'Surv-rate CEA'!J325*'Unit cost and utilities'!$H$10-('Surv-rate CEA'!I324-'Surv-rate CEA'!I325)*'Unit cost and utilities'!$G$14</f>
        <v>4.7244252836190421</v>
      </c>
      <c r="N327" s="12">
        <f t="shared" si="145"/>
        <v>2.7369369228733236</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4.7258182492208469</v>
      </c>
      <c r="T327" s="12">
        <f t="shared" si="148"/>
        <v>2.7377438906543765</v>
      </c>
      <c r="U327" s="12">
        <f>S327-'Surv-rate CEA'!P325*'Unit cost and utilities'!$H$11-('Surv-rate CEA'!O324-'Surv-rate CEA'!O325)*'Unit cost and utilities'!$G$14</f>
        <v>4.7244252836190421</v>
      </c>
      <c r="V327" s="12">
        <f t="shared" si="149"/>
        <v>2.7369369228733236</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4.5380106288238284E-3</v>
      </c>
      <c r="AB327" s="12">
        <f t="shared" si="152"/>
        <v>2.628943861062666E-3</v>
      </c>
      <c r="AC327" s="12">
        <f>AA327-'Surv-rate CEA'!V325*'Unit cost and utilities'!$H$6-('Surv-rate CEA'!U324-'Surv-rate CEA'!U325)*'Unit cost and utilities'!$G$14</f>
        <v>4.5380106286907387E-3</v>
      </c>
      <c r="AD327" s="12">
        <f t="shared" si="153"/>
        <v>2.6289438609855649E-3</v>
      </c>
      <c r="AE327" s="12">
        <f>'Surv-rate CEA'!Z325*'Unit cost and utilities'!$H$12+'Surv-rate CEA'!Y325*'Unit cost and utilities'!$H$12+('Surv-rate CEA'!X324-'Surv-rate CEA'!X325)*'Unit cost and utilities'!$G$14</f>
        <v>4.7258182492208469</v>
      </c>
      <c r="AF327" s="12">
        <f t="shared" si="154"/>
        <v>2.7377438906543765</v>
      </c>
      <c r="AG327" s="12">
        <f>AE327-'Surv-rate CEA'!Y325*'Unit cost and utilities'!$H$12-('Surv-rate CEA'!X324-'Surv-rate CEA'!X325)*'Unit cost and utilities'!$G$14</f>
        <v>4.7244252836190421</v>
      </c>
      <c r="AH327" s="12">
        <f t="shared" si="155"/>
        <v>2.7369369228733236</v>
      </c>
      <c r="AI327" s="12">
        <f>'Surv-rate CEA'!AC325*'Unit cost and utilities'!$H$5+'Surv-rate CEA'!AB325*'Unit cost and utilities'!$H$5+('Surv-rate CEA'!AA324-'Surv-rate CEA'!AA325)*'Unit cost and utilities'!$G$14</f>
        <v>1.1005091630946819E-4</v>
      </c>
      <c r="AJ327" s="12">
        <f t="shared" si="156"/>
        <v>6.3754297752952516E-5</v>
      </c>
      <c r="AK327" s="12">
        <f>AI327-'Surv-rate CEA'!AB325*'Unit cost and utilities'!$H$5-('Surv-rate CEA'!AA324-'Surv-rate CEA'!AA325)*'Unit cost and utilities'!$G$14</f>
        <v>2.72154761190625E-12</v>
      </c>
      <c r="AL327" s="12">
        <f t="shared" si="157"/>
        <v>1.5766370932377235E-12</v>
      </c>
      <c r="AM327" s="12">
        <f>'Surv-rate CEA'!AF325*'Unit cost and utilities'!$H$9+'Surv-rate CEA'!AE325*'Unit cost and utilities'!$H$9+('Surv-rate CEA'!AD324-'Surv-rate CEA'!AD325)*'Unit cost and utilities'!G334</f>
        <v>2.440983985095492</v>
      </c>
      <c r="AN327" s="12">
        <f t="shared" si="158"/>
        <v>1.4141019903764092</v>
      </c>
      <c r="AO327" s="12">
        <f>AM327-'Surv-rate CEA'!AE325*'Unit cost and utilities'!$H$9-('Surv-rate CEA'!AD324-'Surv-rate CEA'!AD325)*'Unit cost and utilities'!G334</f>
        <v>2.440983985095492</v>
      </c>
      <c r="AP327" s="12">
        <f t="shared" si="159"/>
        <v>1.4141019903764092</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1.435465648174029E-4</v>
      </c>
      <c r="AV327" s="12">
        <f t="shared" si="162"/>
        <v>8.3158875379530465E-5</v>
      </c>
      <c r="AW327" s="12">
        <f>AU327-'Surv-rate CEA'!AK325*'Unit cost and utilities'!$H$8-('Surv-rate CEA'!AJ324-'Surv-rate CEA'!AJ325)*'Unit cost and utilities'!$G$14</f>
        <v>1.435465648174029E-4</v>
      </c>
      <c r="AX327" s="12">
        <f t="shared" si="163"/>
        <v>8.3158875379530465E-5</v>
      </c>
      <c r="AY327" s="12">
        <f>'Surv-rate CEA'!AO325*'Unit cost and utilities'!$H$5+'Surv-rate CEA'!AN325*'Unit cost and utilities'!$H$5+('Surv-rate CEA'!AM324-'Surv-rate CEA'!AM325)*'Unit cost and utilities'!$G$14</f>
        <v>1.1005091630946819E-4</v>
      </c>
      <c r="AZ327" s="12">
        <f t="shared" si="164"/>
        <v>6.3754297752952516E-5</v>
      </c>
      <c r="BA327" s="12">
        <f>AY327-'Surv-rate CEA'!AN325*'Unit cost and utilities'!$H$5-('Surv-rate CEA'!AM324-'Surv-rate CEA'!AM325)*'Unit cost and utilities'!$G$14</f>
        <v>2.72154761190625E-12</v>
      </c>
      <c r="BB327" s="12">
        <f t="shared" si="165"/>
        <v>1.5766370932377235E-12</v>
      </c>
    </row>
    <row r="328" spans="1:54">
      <c r="A328" s="12">
        <v>323</v>
      </c>
      <c r="B328" s="12">
        <f t="shared" si="166"/>
        <v>18.526027397260275</v>
      </c>
      <c r="C328" s="12">
        <f>'Surv-rate CEA'!D326*'Unit cost and utilities'!$H$7+'Surv-rate CEA'!E326*'Unit cost and utilities'!$H$7+'Unit cost and utilities'!$G$14*('Surv-rate CEA'!C325-'Surv-rate CEA'!C326)</f>
        <v>61.990332007168689</v>
      </c>
      <c r="D328" s="12">
        <f t="shared" si="140"/>
        <v>35.850992711536257</v>
      </c>
      <c r="E328" s="12">
        <f>C328-'Surv-rate CEA'!E326*'Unit cost and utilities'!$H$7-'Unit cost and utilities'!$G$14*('Surv-rate CEA'!C325-'Surv-rate CEA'!C326)</f>
        <v>61.990332007168689</v>
      </c>
      <c r="F328" s="12">
        <f t="shared" si="141"/>
        <v>35.850992711536257</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4.6890651496496458</v>
      </c>
      <c r="L328" s="12">
        <f t="shared" si="144"/>
        <v>2.7118364277282434</v>
      </c>
      <c r="M328" s="12">
        <f>K328-'Surv-rate CEA'!J326*'Unit cost and utilities'!$H$10-('Surv-rate CEA'!I325-'Surv-rate CEA'!I326)*'Unit cost and utilities'!$G$14</f>
        <v>4.6877231033605291</v>
      </c>
      <c r="N328" s="12">
        <f t="shared" si="145"/>
        <v>2.7110602794133074</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4.6890651496496458</v>
      </c>
      <c r="T328" s="12">
        <f t="shared" si="148"/>
        <v>2.7118364277282434</v>
      </c>
      <c r="U328" s="12">
        <f>S328-'Surv-rate CEA'!P326*'Unit cost and utilities'!$H$11-('Surv-rate CEA'!O325-'Surv-rate CEA'!O326)*'Unit cost and utilities'!$G$14</f>
        <v>4.6877231033605291</v>
      </c>
      <c r="V328" s="12">
        <f t="shared" si="149"/>
        <v>2.7110602794133074</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4.429907748141039E-3</v>
      </c>
      <c r="AB328" s="12">
        <f t="shared" si="152"/>
        <v>2.5619574093104793E-3</v>
      </c>
      <c r="AC328" s="12">
        <f>AA328-'Surv-rate CEA'!V326*'Unit cost and utilities'!$H$6-('Surv-rate CEA'!U325-'Surv-rate CEA'!U326)*'Unit cost and utilities'!$G$14</f>
        <v>4.4299077480289646E-3</v>
      </c>
      <c r="AD328" s="12">
        <f t="shared" si="153"/>
        <v>2.5619574092456631E-3</v>
      </c>
      <c r="AE328" s="12">
        <f>'Surv-rate CEA'!Z326*'Unit cost and utilities'!$H$12+'Surv-rate CEA'!Y326*'Unit cost and utilities'!$H$12+('Surv-rate CEA'!X325-'Surv-rate CEA'!X326)*'Unit cost and utilities'!$G$14</f>
        <v>4.6890651496496458</v>
      </c>
      <c r="AF328" s="12">
        <f t="shared" si="154"/>
        <v>2.7118364277282434</v>
      </c>
      <c r="AG328" s="12">
        <f>AE328-'Surv-rate CEA'!Y326*'Unit cost and utilities'!$H$12-('Surv-rate CEA'!X325-'Surv-rate CEA'!X326)*'Unit cost and utilities'!$G$14</f>
        <v>4.6877231033605291</v>
      </c>
      <c r="AH328" s="12">
        <f t="shared" si="155"/>
        <v>2.7110602794133074</v>
      </c>
      <c r="AI328" s="12">
        <f>'Surv-rate CEA'!AC326*'Unit cost and utilities'!$H$5+'Surv-rate CEA'!AB326*'Unit cost and utilities'!$H$5+('Surv-rate CEA'!AA325-'Surv-rate CEA'!AA326)*'Unit cost and utilities'!$G$14</f>
        <v>1.0429047306581659E-4</v>
      </c>
      <c r="AJ328" s="12">
        <f t="shared" si="156"/>
        <v>6.031451790470944E-5</v>
      </c>
      <c r="AK328" s="12">
        <f>AI328-'Surv-rate CEA'!AB326*'Unit cost and utilities'!$H$5-('Surv-rate CEA'!AA325-'Surv-rate CEA'!AA326)*'Unit cost and utilities'!$G$14</f>
        <v>2.5368745647881335E-12</v>
      </c>
      <c r="AL328" s="12">
        <f t="shared" si="157"/>
        <v>1.4671557416692574E-12</v>
      </c>
      <c r="AM328" s="12">
        <f>'Surv-rate CEA'!AF326*'Unit cost and utilities'!$H$9+'Surv-rate CEA'!AE326*'Unit cost and utilities'!$H$9+('Surv-rate CEA'!AD325-'Surv-rate CEA'!AD326)*'Unit cost and utilities'!G335</f>
        <v>2.4175070920746742</v>
      </c>
      <c r="AN328" s="12">
        <f t="shared" si="158"/>
        <v>1.3981217123991794</v>
      </c>
      <c r="AO328" s="12">
        <f>AM328-'Surv-rate CEA'!AE326*'Unit cost and utilities'!$H$9-('Surv-rate CEA'!AD325-'Surv-rate CEA'!AD326)*'Unit cost and utilities'!G335</f>
        <v>2.4175070920746742</v>
      </c>
      <c r="AP328" s="12">
        <f t="shared" si="159"/>
        <v>1.3981217123991794</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1.3920410226495527E-4</v>
      </c>
      <c r="AV328" s="12">
        <f t="shared" si="162"/>
        <v>8.0506186918626849E-5</v>
      </c>
      <c r="AW328" s="12">
        <f>AU328-'Surv-rate CEA'!AK326*'Unit cost and utilities'!$H$8-('Surv-rate CEA'!AJ325-'Surv-rate CEA'!AJ326)*'Unit cost and utilities'!$G$14</f>
        <v>1.3920410226495527E-4</v>
      </c>
      <c r="AX328" s="12">
        <f t="shared" si="163"/>
        <v>8.0506186918626849E-5</v>
      </c>
      <c r="AY328" s="12">
        <f>'Surv-rate CEA'!AO326*'Unit cost and utilities'!$H$5+'Surv-rate CEA'!AN326*'Unit cost and utilities'!$H$5+('Surv-rate CEA'!AM325-'Surv-rate CEA'!AM326)*'Unit cost and utilities'!$G$14</f>
        <v>1.0429047306581659E-4</v>
      </c>
      <c r="AZ328" s="12">
        <f t="shared" si="164"/>
        <v>6.031451790470944E-5</v>
      </c>
      <c r="BA328" s="12">
        <f>AY328-'Surv-rate CEA'!AN326*'Unit cost and utilities'!$H$5-('Surv-rate CEA'!AM325-'Surv-rate CEA'!AM326)*'Unit cost and utilities'!$G$14</f>
        <v>2.5368745647881335E-12</v>
      </c>
      <c r="BB328" s="12">
        <f t="shared" si="165"/>
        <v>1.4671557416692574E-12</v>
      </c>
    </row>
    <row r="329" spans="1:54">
      <c r="A329" s="12">
        <v>324</v>
      </c>
      <c r="B329" s="12">
        <f t="shared" si="166"/>
        <v>18.583561643835615</v>
      </c>
      <c r="C329" s="12">
        <f>'Surv-rate CEA'!D327*'Unit cost and utilities'!$H$7+'Surv-rate CEA'!E327*'Unit cost and utilities'!$H$7+'Unit cost and utilities'!$G$14*('Surv-rate CEA'!C326-'Surv-rate CEA'!C327)</f>
        <v>61.785056079045347</v>
      </c>
      <c r="D329" s="12">
        <f t="shared" si="140"/>
        <v>35.671558857987279</v>
      </c>
      <c r="E329" s="12">
        <f>C329-'Surv-rate CEA'!E327*'Unit cost and utilities'!$H$7-'Unit cost and utilities'!$G$14*('Surv-rate CEA'!C326-'Surv-rate CEA'!C327)</f>
        <v>61.785056079045347</v>
      </c>
      <c r="F329" s="12">
        <f t="shared" si="141"/>
        <v>35.671558857987279</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4.6526848108130823</v>
      </c>
      <c r="L329" s="12">
        <f t="shared" si="144"/>
        <v>2.6862243171592937</v>
      </c>
      <c r="M329" s="12">
        <f>K329-'Surv-rate CEA'!J327*'Unit cost and utilities'!$H$10-('Surv-rate CEA'!I326-'Surv-rate CEA'!I327)*'Unit cost and utilities'!$G$14</f>
        <v>4.6513918052281467</v>
      </c>
      <c r="N329" s="12">
        <f t="shared" si="145"/>
        <v>2.6854778012903475</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4.6526848108130823</v>
      </c>
      <c r="T329" s="12">
        <f t="shared" si="148"/>
        <v>2.6862243171592937</v>
      </c>
      <c r="U329" s="12">
        <f>S329-'Surv-rate CEA'!P327*'Unit cost and utilities'!$H$11-('Surv-rate CEA'!O326-'Surv-rate CEA'!O327)*'Unit cost and utilities'!$G$14</f>
        <v>4.6513918052281467</v>
      </c>
      <c r="V329" s="12">
        <f t="shared" si="149"/>
        <v>2.6854778012903475</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4.3245922925320137E-3</v>
      </c>
      <c r="AB329" s="12">
        <f t="shared" si="152"/>
        <v>2.496800331499148E-3</v>
      </c>
      <c r="AC329" s="12">
        <f>AA329-'Surv-rate CEA'!V327*'Unit cost and utilities'!$H$6-('Surv-rate CEA'!U326-'Surv-rate CEA'!U327)*'Unit cost and utilities'!$G$14</f>
        <v>4.3245922924376613E-3</v>
      </c>
      <c r="AD329" s="12">
        <f t="shared" si="153"/>
        <v>2.4968003314446733E-3</v>
      </c>
      <c r="AE329" s="12">
        <f>'Surv-rate CEA'!Z327*'Unit cost and utilities'!$H$12+'Surv-rate CEA'!Y327*'Unit cost and utilities'!$H$12+('Surv-rate CEA'!X326-'Surv-rate CEA'!X327)*'Unit cost and utilities'!$G$14</f>
        <v>4.6526848108130823</v>
      </c>
      <c r="AF329" s="12">
        <f t="shared" si="154"/>
        <v>2.6862243171592937</v>
      </c>
      <c r="AG329" s="12">
        <f>AE329-'Surv-rate CEA'!Y327*'Unit cost and utilities'!$H$12-('Surv-rate CEA'!X326-'Surv-rate CEA'!X327)*'Unit cost and utilities'!$G$14</f>
        <v>4.6513918052281467</v>
      </c>
      <c r="AH329" s="12">
        <f t="shared" si="155"/>
        <v>2.6854778012903475</v>
      </c>
      <c r="AI329" s="12">
        <f>'Surv-rate CEA'!AC327*'Unit cost and utilities'!$H$5+'Surv-rate CEA'!AB327*'Unit cost and utilities'!$H$5+('Surv-rate CEA'!AA326-'Surv-rate CEA'!AA327)*'Unit cost and utilities'!$G$14</f>
        <v>9.8832838346038049E-5</v>
      </c>
      <c r="AJ329" s="12">
        <f t="shared" si="156"/>
        <v>5.7061070004569166E-5</v>
      </c>
      <c r="AK329" s="12">
        <f>AI329-'Surv-rate CEA'!AB327*'Unit cost and utilities'!$H$5-('Surv-rate CEA'!AA326-'Surv-rate CEA'!AA327)*'Unit cost and utilities'!$G$14</f>
        <v>2.3650575160810315E-12</v>
      </c>
      <c r="AL329" s="12">
        <f t="shared" si="157"/>
        <v>1.3654643006146358E-12</v>
      </c>
      <c r="AM329" s="12">
        <f>'Surv-rate CEA'!AF327*'Unit cost and utilities'!$H$9+'Surv-rate CEA'!AE327*'Unit cost and utilities'!$H$9+('Surv-rate CEA'!AD326-'Surv-rate CEA'!AD327)*'Unit cost and utilities'!G336</f>
        <v>2.3943090062368411</v>
      </c>
      <c r="AN329" s="12">
        <f t="shared" si="158"/>
        <v>1.3823526279707177</v>
      </c>
      <c r="AO329" s="12">
        <f>AM329-'Surv-rate CEA'!AE327*'Unit cost and utilities'!$H$9-('Surv-rate CEA'!AD326-'Surv-rate CEA'!AD327)*'Unit cost and utilities'!G336</f>
        <v>2.3943090062368411</v>
      </c>
      <c r="AP329" s="12">
        <f t="shared" si="159"/>
        <v>1.3823526279707177</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1.3500151177156115E-4</v>
      </c>
      <c r="AV329" s="12">
        <f t="shared" si="162"/>
        <v>7.7943028277185222E-5</v>
      </c>
      <c r="AW329" s="12">
        <f>AU329-'Surv-rate CEA'!AK327*'Unit cost and utilities'!$H$8-('Surv-rate CEA'!AJ326-'Surv-rate CEA'!AJ327)*'Unit cost and utilities'!$G$14</f>
        <v>1.3500151177156115E-4</v>
      </c>
      <c r="AX329" s="12">
        <f t="shared" si="163"/>
        <v>7.7943028277185222E-5</v>
      </c>
      <c r="AY329" s="12">
        <f>'Surv-rate CEA'!AO327*'Unit cost and utilities'!$H$5+'Surv-rate CEA'!AN327*'Unit cost and utilities'!$H$5+('Surv-rate CEA'!AM326-'Surv-rate CEA'!AM327)*'Unit cost and utilities'!$G$14</f>
        <v>9.8832838346038049E-5</v>
      </c>
      <c r="AZ329" s="12">
        <f t="shared" si="164"/>
        <v>5.7061070004569166E-5</v>
      </c>
      <c r="BA329" s="12">
        <f>AY329-'Surv-rate CEA'!AN327*'Unit cost and utilities'!$H$5-('Surv-rate CEA'!AM326-'Surv-rate CEA'!AM327)*'Unit cost and utilities'!$G$14</f>
        <v>2.3650575160810315E-12</v>
      </c>
      <c r="BB329" s="12">
        <f t="shared" si="165"/>
        <v>1.3654643006146358E-12</v>
      </c>
    </row>
    <row r="330" spans="1:54">
      <c r="A330" s="12">
        <v>325</v>
      </c>
      <c r="B330" s="12">
        <f t="shared" si="166"/>
        <v>18.641095890410959</v>
      </c>
      <c r="C330" s="12">
        <f>'Surv-rate CEA'!D328*'Unit cost and utilities'!$H$7+'Surv-rate CEA'!E328*'Unit cost and utilities'!$H$7+'Unit cost and utilities'!$G$14*('Surv-rate CEA'!C327-'Surv-rate CEA'!C328)</f>
        <v>61.580954499288005</v>
      </c>
      <c r="D330" s="12">
        <f t="shared" si="140"/>
        <v>35.49330813726332</v>
      </c>
      <c r="E330" s="12">
        <f>C330-'Surv-rate CEA'!E328*'Unit cost and utilities'!$H$7-'Unit cost and utilities'!$G$14*('Surv-rate CEA'!C327-'Surv-rate CEA'!C328)</f>
        <v>61.580954499288005</v>
      </c>
      <c r="F330" s="12">
        <f t="shared" si="141"/>
        <v>35.49330813726332</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4.6166725073790928</v>
      </c>
      <c r="L330" s="12">
        <f t="shared" si="144"/>
        <v>2.6609035408038819</v>
      </c>
      <c r="M330" s="12">
        <f>K330-'Surv-rate CEA'!J328*'Unit cost and utilities'!$H$10-('Surv-rate CEA'!I327-'Surv-rate CEA'!I328)*'Unit cost and utilities'!$G$14</f>
        <v>4.6154267338620993</v>
      </c>
      <c r="N330" s="12">
        <f t="shared" si="145"/>
        <v>2.6601855164785464</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4.6166725073790928</v>
      </c>
      <c r="T330" s="12">
        <f t="shared" si="148"/>
        <v>2.6609035408038819</v>
      </c>
      <c r="U330" s="12">
        <f>S330-'Surv-rate CEA'!P328*'Unit cost and utilities'!$H$11-('Surv-rate CEA'!O327-'Surv-rate CEA'!O328)*'Unit cost and utilities'!$G$14</f>
        <v>4.6154267338620993</v>
      </c>
      <c r="V330" s="12">
        <f t="shared" si="149"/>
        <v>2.6601855164785464</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4.2219868499532871E-3</v>
      </c>
      <c r="AB330" s="12">
        <f t="shared" si="152"/>
        <v>2.4334192517038414E-3</v>
      </c>
      <c r="AC330" s="12">
        <f>AA330-'Surv-rate CEA'!V328*'Unit cost and utilities'!$H$6-('Surv-rate CEA'!U327-'Surv-rate CEA'!U328)*'Unit cost and utilities'!$G$14</f>
        <v>4.2219868498738758E-3</v>
      </c>
      <c r="AD330" s="12">
        <f t="shared" si="153"/>
        <v>2.4334192516580716E-3</v>
      </c>
      <c r="AE330" s="12">
        <f>'Surv-rate CEA'!Z328*'Unit cost and utilities'!$H$12+'Surv-rate CEA'!Y328*'Unit cost and utilities'!$H$12+('Surv-rate CEA'!X327-'Surv-rate CEA'!X328)*'Unit cost and utilities'!$G$14</f>
        <v>4.6166725073790928</v>
      </c>
      <c r="AF330" s="12">
        <f t="shared" si="154"/>
        <v>2.6609035408038819</v>
      </c>
      <c r="AG330" s="12">
        <f>AE330-'Surv-rate CEA'!Y328*'Unit cost and utilities'!$H$12-('Surv-rate CEA'!X327-'Surv-rate CEA'!X328)*'Unit cost and utilities'!$G$14</f>
        <v>4.6154267338620993</v>
      </c>
      <c r="AH330" s="12">
        <f t="shared" si="155"/>
        <v>2.6601855164785464</v>
      </c>
      <c r="AI330" s="12">
        <f>'Surv-rate CEA'!AC328*'Unit cost and utilities'!$H$5+'Surv-rate CEA'!AB328*'Unit cost and utilities'!$H$5+('Surv-rate CEA'!AA327-'Surv-rate CEA'!AA328)*'Unit cost and utilities'!$G$14</f>
        <v>9.3662025584464776E-5</v>
      </c>
      <c r="AJ330" s="12">
        <f t="shared" si="156"/>
        <v>5.3983819540635491E-5</v>
      </c>
      <c r="AK330" s="12">
        <f>AI330-'Surv-rate CEA'!AB328*'Unit cost and utilities'!$H$5-('Surv-rate CEA'!AA327-'Surv-rate CEA'!AA328)*'Unit cost and utilities'!$G$14</f>
        <v>2.2051788580525243E-12</v>
      </c>
      <c r="AL330" s="12">
        <f t="shared" si="157"/>
        <v>1.2709951208622731E-12</v>
      </c>
      <c r="AM330" s="12">
        <f>'Surv-rate CEA'!AF328*'Unit cost and utilities'!$H$9+'Surv-rate CEA'!AE328*'Unit cost and utilities'!$H$9+('Surv-rate CEA'!AD327-'Surv-rate CEA'!AD328)*'Unit cost and utilities'!G337</f>
        <v>2.3713857635395086</v>
      </c>
      <c r="AN330" s="12">
        <f t="shared" si="158"/>
        <v>1.3667915072443442</v>
      </c>
      <c r="AO330" s="12">
        <f>AM330-'Surv-rate CEA'!AE328*'Unit cost and utilities'!$H$9-('Surv-rate CEA'!AD327-'Surv-rate CEA'!AD328)*'Unit cost and utilities'!G337</f>
        <v>2.3713857635395086</v>
      </c>
      <c r="AP330" s="12">
        <f t="shared" si="159"/>
        <v>1.3667915072443442</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1.3093401164257287E-4</v>
      </c>
      <c r="AV330" s="12">
        <f t="shared" si="162"/>
        <v>7.5466209620566916E-5</v>
      </c>
      <c r="AW330" s="12">
        <f>AU330-'Surv-rate CEA'!AK328*'Unit cost and utilities'!$H$8-('Surv-rate CEA'!AJ327-'Surv-rate CEA'!AJ328)*'Unit cost and utilities'!$G$14</f>
        <v>1.3093401164257287E-4</v>
      </c>
      <c r="AX330" s="12">
        <f t="shared" si="163"/>
        <v>7.5466209620566916E-5</v>
      </c>
      <c r="AY330" s="12">
        <f>'Surv-rate CEA'!AO328*'Unit cost and utilities'!$H$5+'Surv-rate CEA'!AN328*'Unit cost and utilities'!$H$5+('Surv-rate CEA'!AM327-'Surv-rate CEA'!AM328)*'Unit cost and utilities'!$G$14</f>
        <v>9.3662025584464776E-5</v>
      </c>
      <c r="AZ330" s="12">
        <f t="shared" si="164"/>
        <v>5.3983819540635491E-5</v>
      </c>
      <c r="BA330" s="12">
        <f>AY330-'Surv-rate CEA'!AN328*'Unit cost and utilities'!$H$5-('Surv-rate CEA'!AM327-'Surv-rate CEA'!AM328)*'Unit cost and utilities'!$G$14</f>
        <v>2.2051788580525243E-12</v>
      </c>
      <c r="BB330" s="12">
        <f t="shared" si="165"/>
        <v>1.2709951208622731E-12</v>
      </c>
    </row>
    <row r="331" spans="1:54">
      <c r="A331" s="12">
        <v>326</v>
      </c>
      <c r="B331" s="12">
        <f t="shared" si="166"/>
        <v>18.698630136986303</v>
      </c>
      <c r="C331" s="12">
        <f>'Surv-rate CEA'!D329*'Unit cost and utilities'!$H$7+'Surv-rate CEA'!E329*'Unit cost and utilities'!$H$7+'Unit cost and utilities'!$G$14*('Surv-rate CEA'!C328-'Surv-rate CEA'!C329)</f>
        <v>61.378017429971493</v>
      </c>
      <c r="D331" s="12">
        <f t="shared" si="140"/>
        <v>35.316230235937589</v>
      </c>
      <c r="E331" s="12">
        <f>C331-'Surv-rate CEA'!E329*'Unit cost and utilities'!$H$7-'Unit cost and utilities'!$G$14*('Surv-rate CEA'!C328-'Surv-rate CEA'!C329)</f>
        <v>61.378017429971493</v>
      </c>
      <c r="F331" s="12">
        <f t="shared" si="141"/>
        <v>35.316230235937589</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4.5810235868245224</v>
      </c>
      <c r="L331" s="12">
        <f t="shared" si="144"/>
        <v>2.6358701450913027</v>
      </c>
      <c r="M331" s="12">
        <f>K331-'Surv-rate CEA'!J329*'Unit cost and utilities'!$H$10-('Surv-rate CEA'!I328-'Surv-rate CEA'!I329)*'Unit cost and utilities'!$G$14</f>
        <v>4.5798233040795253</v>
      </c>
      <c r="N331" s="12">
        <f t="shared" si="145"/>
        <v>2.6351795157170499</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4.5810235868245224</v>
      </c>
      <c r="T331" s="12">
        <f t="shared" si="148"/>
        <v>2.6358701450913027</v>
      </c>
      <c r="U331" s="12">
        <f>S331-'Surv-rate CEA'!P329*'Unit cost and utilities'!$H$11-('Surv-rate CEA'!O328-'Surv-rate CEA'!O329)*'Unit cost and utilities'!$G$14</f>
        <v>4.5798233040795253</v>
      </c>
      <c r="V331" s="12">
        <f t="shared" si="149"/>
        <v>2.6351795157170499</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4.1220163136133411E-3</v>
      </c>
      <c r="AB331" s="12">
        <f t="shared" si="152"/>
        <v>2.3717624528024296E-3</v>
      </c>
      <c r="AC331" s="12">
        <f>AA331-'Surv-rate CEA'!V329*'Unit cost and utilities'!$H$6-('Surv-rate CEA'!U328-'Surv-rate CEA'!U329)*'Unit cost and utilities'!$G$14</f>
        <v>4.1220163135465239E-3</v>
      </c>
      <c r="AD331" s="12">
        <f t="shared" si="153"/>
        <v>2.3717624527639838E-3</v>
      </c>
      <c r="AE331" s="12">
        <f>'Surv-rate CEA'!Z329*'Unit cost and utilities'!$H$12+'Surv-rate CEA'!Y329*'Unit cost and utilities'!$H$12+('Surv-rate CEA'!X328-'Surv-rate CEA'!X329)*'Unit cost and utilities'!$G$14</f>
        <v>4.5810235868245224</v>
      </c>
      <c r="AF331" s="12">
        <f t="shared" si="154"/>
        <v>2.6358701450913027</v>
      </c>
      <c r="AG331" s="12">
        <f>AE331-'Surv-rate CEA'!Y329*'Unit cost and utilities'!$H$12-('Surv-rate CEA'!X328-'Surv-rate CEA'!X329)*'Unit cost and utilities'!$G$14</f>
        <v>4.5798233040795253</v>
      </c>
      <c r="AH331" s="12">
        <f t="shared" si="155"/>
        <v>2.6351795157170499</v>
      </c>
      <c r="AI331" s="12">
        <f>'Surv-rate CEA'!AC329*'Unit cost and utilities'!$H$5+'Surv-rate CEA'!AB329*'Unit cost and utilities'!$H$5+('Surv-rate CEA'!AA328-'Surv-rate CEA'!AA329)*'Unit cost and utilities'!$G$14</f>
        <v>8.8762895913451921E-5</v>
      </c>
      <c r="AJ331" s="12">
        <f t="shared" si="156"/>
        <v>5.1073185478247328E-5</v>
      </c>
      <c r="AK331" s="12">
        <f>AI331-'Surv-rate CEA'!AB329*'Unit cost and utilities'!$H$5-('Surv-rate CEA'!AA328-'Surv-rate CEA'!AA329)*'Unit cost and utilities'!$G$14</f>
        <v>2.0563880900024718E-12</v>
      </c>
      <c r="AL331" s="12">
        <f t="shared" si="157"/>
        <v>1.1832228912220336E-12</v>
      </c>
      <c r="AM331" s="12">
        <f>'Surv-rate CEA'!AF329*'Unit cost and utilities'!$H$9+'Surv-rate CEA'!AE329*'Unit cost and utilities'!$H$9+('Surv-rate CEA'!AD328-'Surv-rate CEA'!AD329)*'Unit cost and utilities'!G338</f>
        <v>2.3487334658281322</v>
      </c>
      <c r="AN331" s="12">
        <f t="shared" si="158"/>
        <v>1.3514351768803377</v>
      </c>
      <c r="AO331" s="12">
        <f>AM331-'Surv-rate CEA'!AE329*'Unit cost and utilities'!$H$9-('Surv-rate CEA'!AD328-'Surv-rate CEA'!AD329)*'Unit cost and utilities'!G338</f>
        <v>2.3487334658281322</v>
      </c>
      <c r="AP331" s="12">
        <f t="shared" si="159"/>
        <v>1.3514351768803377</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1.2699699316872149E-4</v>
      </c>
      <c r="AV331" s="12">
        <f t="shared" si="162"/>
        <v>7.3072660829026124E-5</v>
      </c>
      <c r="AW331" s="12">
        <f>AU331-'Surv-rate CEA'!AK329*'Unit cost and utilities'!$H$8-('Surv-rate CEA'!AJ328-'Surv-rate CEA'!AJ329)*'Unit cost and utilities'!$G$14</f>
        <v>1.2699699316872149E-4</v>
      </c>
      <c r="AX331" s="12">
        <f t="shared" si="163"/>
        <v>7.3072660829026124E-5</v>
      </c>
      <c r="AY331" s="12">
        <f>'Surv-rate CEA'!AO329*'Unit cost and utilities'!$H$5+'Surv-rate CEA'!AN329*'Unit cost and utilities'!$H$5+('Surv-rate CEA'!AM328-'Surv-rate CEA'!AM329)*'Unit cost and utilities'!$G$14</f>
        <v>8.8762895913451921E-5</v>
      </c>
      <c r="AZ331" s="12">
        <f t="shared" si="164"/>
        <v>5.1073185478247328E-5</v>
      </c>
      <c r="BA331" s="12">
        <f>AY331-'Surv-rate CEA'!AN329*'Unit cost and utilities'!$H$5-('Surv-rate CEA'!AM328-'Surv-rate CEA'!AM329)*'Unit cost and utilities'!$G$14</f>
        <v>2.0563880900024718E-12</v>
      </c>
      <c r="BB331" s="12">
        <f t="shared" si="165"/>
        <v>1.1832228912220336E-12</v>
      </c>
    </row>
    <row r="332" spans="1:54">
      <c r="A332" s="12">
        <v>327</v>
      </c>
      <c r="B332" s="12">
        <f t="shared" si="166"/>
        <v>18.756164383561643</v>
      </c>
      <c r="C332" s="12">
        <f>'Surv-rate CEA'!D330*'Unit cost and utilities'!$H$7+'Surv-rate CEA'!E330*'Unit cost and utilities'!$H$7+'Unit cost and utilities'!$G$14*('Surv-rate CEA'!C329-'Surv-rate CEA'!C330)</f>
        <v>61.176235142949892</v>
      </c>
      <c r="D332" s="12">
        <f t="shared" si="140"/>
        <v>35.140314956466121</v>
      </c>
      <c r="E332" s="12">
        <f>C332-'Surv-rate CEA'!E330*'Unit cost and utilities'!$H$7-'Unit cost and utilities'!$G$14*('Surv-rate CEA'!C329-'Surv-rate CEA'!C330)</f>
        <v>61.176235142949892</v>
      </c>
      <c r="F332" s="12">
        <f t="shared" si="141"/>
        <v>35.140314956466121</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4.5457334680964543</v>
      </c>
      <c r="L332" s="12">
        <f t="shared" si="144"/>
        <v>2.6111202398087929</v>
      </c>
      <c r="M332" s="12">
        <f>K332-'Surv-rate CEA'!J330*'Unit cost and utilities'!$H$10-('Surv-rate CEA'!I329-'Surv-rate CEA'!I330)*'Unit cost and utilities'!$G$14</f>
        <v>4.5445769996358427</v>
      </c>
      <c r="N332" s="12">
        <f t="shared" si="145"/>
        <v>2.6104559513665873</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4.5457334680964543</v>
      </c>
      <c r="T332" s="12">
        <f t="shared" si="148"/>
        <v>2.6111202398087929</v>
      </c>
      <c r="U332" s="12">
        <f>S332-'Surv-rate CEA'!P330*'Unit cost and utilities'!$H$11-('Surv-rate CEA'!O329-'Surv-rate CEA'!O330)*'Unit cost and utilities'!$G$14</f>
        <v>4.5445769996358427</v>
      </c>
      <c r="V332" s="12">
        <f t="shared" si="149"/>
        <v>2.6104559513665873</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4.0246078086583498E-3</v>
      </c>
      <c r="AB332" s="12">
        <f t="shared" si="152"/>
        <v>2.3117798217238876E-3</v>
      </c>
      <c r="AC332" s="12">
        <f>AA332-'Surv-rate CEA'!V330*'Unit cost and utilities'!$H$6-('Surv-rate CEA'!U329-'Surv-rate CEA'!U330)*'Unit cost and utilities'!$G$14</f>
        <v>4.0246078086021439E-3</v>
      </c>
      <c r="AD332" s="12">
        <f t="shared" si="153"/>
        <v>2.3117798216916023E-3</v>
      </c>
      <c r="AE332" s="12">
        <f>'Surv-rate CEA'!Z330*'Unit cost and utilities'!$H$12+'Surv-rate CEA'!Y330*'Unit cost and utilities'!$H$12+('Surv-rate CEA'!X329-'Surv-rate CEA'!X330)*'Unit cost and utilities'!$G$14</f>
        <v>4.5457334680964543</v>
      </c>
      <c r="AF332" s="12">
        <f t="shared" si="154"/>
        <v>2.6111202398087929</v>
      </c>
      <c r="AG332" s="12">
        <f>AE332-'Surv-rate CEA'!Y330*'Unit cost and utilities'!$H$12-('Surv-rate CEA'!X329-'Surv-rate CEA'!X330)*'Unit cost and utilities'!$G$14</f>
        <v>4.5445769996358427</v>
      </c>
      <c r="AH332" s="12">
        <f t="shared" si="155"/>
        <v>2.6104559513665873</v>
      </c>
      <c r="AI332" s="12">
        <f>'Surv-rate CEA'!AC330*'Unit cost and utilities'!$H$5+'Surv-rate CEA'!AB330*'Unit cost and utilities'!$H$5+('Surv-rate CEA'!AA329-'Surv-rate CEA'!AA330)*'Unit cost and utilities'!$G$14</f>
        <v>8.4121113014271772E-5</v>
      </c>
      <c r="AJ332" s="12">
        <f t="shared" si="156"/>
        <v>4.8320109907100963E-5</v>
      </c>
      <c r="AK332" s="12">
        <f>AI332-'Surv-rate CEA'!AB330*'Unit cost and utilities'!$H$5-('Surv-rate CEA'!AA329-'Surv-rate CEA'!AA330)*'Unit cost and utilities'!$G$14</f>
        <v>1.91789678519324E-12</v>
      </c>
      <c r="AL332" s="12">
        <f t="shared" si="157"/>
        <v>1.1016614037820719E-12</v>
      </c>
      <c r="AM332" s="12">
        <f>'Surv-rate CEA'!AF330*'Unit cost and utilities'!$H$9+'Surv-rate CEA'!AE330*'Unit cost and utilities'!$H$9+('Surv-rate CEA'!AD329-'Surv-rate CEA'!AD330)*'Unit cost and utilities'!G339</f>
        <v>2.32634827957957</v>
      </c>
      <c r="AN332" s="12">
        <f t="shared" si="158"/>
        <v>1.3362805189276201</v>
      </c>
      <c r="AO332" s="12">
        <f>AM332-'Surv-rate CEA'!AE330*'Unit cost and utilities'!$H$9-('Surv-rate CEA'!AD329-'Surv-rate CEA'!AD330)*'Unit cost and utilities'!G339</f>
        <v>2.32634827957957</v>
      </c>
      <c r="AP332" s="12">
        <f t="shared" si="159"/>
        <v>1.3362805189276201</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1.2318601402164364E-4</v>
      </c>
      <c r="AV332" s="12">
        <f t="shared" si="162"/>
        <v>7.0759426774746054E-5</v>
      </c>
      <c r="AW332" s="12">
        <f>AU332-'Surv-rate CEA'!AK330*'Unit cost and utilities'!$H$8-('Surv-rate CEA'!AJ329-'Surv-rate CEA'!AJ330)*'Unit cost and utilities'!$G$14</f>
        <v>1.2318601402164364E-4</v>
      </c>
      <c r="AX332" s="12">
        <f t="shared" si="163"/>
        <v>7.0759426774746054E-5</v>
      </c>
      <c r="AY332" s="12">
        <f>'Surv-rate CEA'!AO330*'Unit cost and utilities'!$H$5+'Surv-rate CEA'!AN330*'Unit cost and utilities'!$H$5+('Surv-rate CEA'!AM329-'Surv-rate CEA'!AM330)*'Unit cost and utilities'!$G$14</f>
        <v>8.4121113014271772E-5</v>
      </c>
      <c r="AZ332" s="12">
        <f t="shared" si="164"/>
        <v>4.8320109907100963E-5</v>
      </c>
      <c r="BA332" s="12">
        <f>AY332-'Surv-rate CEA'!AN330*'Unit cost and utilities'!$H$5-('Surv-rate CEA'!AM329-'Surv-rate CEA'!AM330)*'Unit cost and utilities'!$G$14</f>
        <v>1.91789678519324E-12</v>
      </c>
      <c r="BB332" s="12">
        <f t="shared" si="165"/>
        <v>1.1016614037820719E-12</v>
      </c>
    </row>
    <row r="333" spans="1:54">
      <c r="A333" s="12">
        <v>328</v>
      </c>
      <c r="B333" s="12">
        <f t="shared" si="166"/>
        <v>18.813698630136987</v>
      </c>
      <c r="C333" s="12">
        <f>'Surv-rate CEA'!D331*'Unit cost and utilities'!$H$7+'Surv-rate CEA'!E331*'Unit cost and utilities'!$H$7+'Unit cost and utilities'!$G$14*('Surv-rate CEA'!C330-'Surv-rate CEA'!C331)</f>
        <v>60.975598018318898</v>
      </c>
      <c r="D333" s="12">
        <f t="shared" si="140"/>
        <v>34.965552215568245</v>
      </c>
      <c r="E333" s="12">
        <f>C333-'Surv-rate CEA'!E331*'Unit cost and utilities'!$H$7-'Unit cost and utilities'!$G$14*('Surv-rate CEA'!C330-'Surv-rate CEA'!C331)</f>
        <v>60.975598018318898</v>
      </c>
      <c r="F333" s="12">
        <f t="shared" si="141"/>
        <v>34.965552215568245</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4.5107976403027248</v>
      </c>
      <c r="L333" s="12">
        <f t="shared" si="144"/>
        <v>2.5866499969132306</v>
      </c>
      <c r="M333" s="12">
        <f>K333-'Surv-rate CEA'!J331*'Unit cost and utilities'!$H$10-('Surv-rate CEA'!I330-'Surv-rate CEA'!I331)*'Unit cost and utilities'!$G$14</f>
        <v>4.5096833720114224</v>
      </c>
      <c r="N333" s="12">
        <f t="shared" si="145"/>
        <v>2.5860110362898352</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4.5107976403027248</v>
      </c>
      <c r="T333" s="12">
        <f t="shared" si="148"/>
        <v>2.5866499969132306</v>
      </c>
      <c r="U333" s="12">
        <f>S333-'Surv-rate CEA'!P331*'Unit cost and utilities'!$H$11-('Surv-rate CEA'!O330-'Surv-rate CEA'!O331)*'Unit cost and utilities'!$G$14</f>
        <v>4.5096833720114224</v>
      </c>
      <c r="V333" s="12">
        <f t="shared" si="149"/>
        <v>2.5860110362898352</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3.9296906213391394E-3</v>
      </c>
      <c r="AB333" s="12">
        <f t="shared" si="152"/>
        <v>2.2534227966109046E-3</v>
      </c>
      <c r="AC333" s="12">
        <f>AA333-'Surv-rate CEA'!V331*'Unit cost and utilities'!$H$6-('Surv-rate CEA'!U330-'Surv-rate CEA'!U331)*'Unit cost and utilities'!$G$14</f>
        <v>3.9296906212918734E-3</v>
      </c>
      <c r="AD333" s="12">
        <f t="shared" si="153"/>
        <v>2.2534227965838008E-3</v>
      </c>
      <c r="AE333" s="12">
        <f>'Surv-rate CEA'!Z331*'Unit cost and utilities'!$H$12+'Surv-rate CEA'!Y331*'Unit cost and utilities'!$H$12+('Surv-rate CEA'!X330-'Surv-rate CEA'!X331)*'Unit cost and utilities'!$G$14</f>
        <v>4.5107976403027248</v>
      </c>
      <c r="AF333" s="12">
        <f t="shared" si="154"/>
        <v>2.5866499969132306</v>
      </c>
      <c r="AG333" s="12">
        <f>AE333-'Surv-rate CEA'!Y331*'Unit cost and utilities'!$H$12-('Surv-rate CEA'!X330-'Surv-rate CEA'!X331)*'Unit cost and utilities'!$G$14</f>
        <v>4.5096833720114224</v>
      </c>
      <c r="AH333" s="12">
        <f t="shared" si="155"/>
        <v>2.5860110362898352</v>
      </c>
      <c r="AI333" s="12">
        <f>'Surv-rate CEA'!AC331*'Unit cost and utilities'!$H$5+'Surv-rate CEA'!AB331*'Unit cost and utilities'!$H$5+('Surv-rate CEA'!AA330-'Surv-rate CEA'!AA331)*'Unit cost and utilities'!$G$14</f>
        <v>7.9723100383552838E-5</v>
      </c>
      <c r="AJ333" s="12">
        <f t="shared" si="156"/>
        <v>4.571602935998493E-5</v>
      </c>
      <c r="AK333" s="12">
        <f>AI333-'Surv-rate CEA'!AB331*'Unit cost and utilities'!$H$5-('Surv-rate CEA'!AA330-'Surv-rate CEA'!AA331)*'Unit cost and utilities'!$G$14</f>
        <v>1.7889739982370617E-12</v>
      </c>
      <c r="AL333" s="12">
        <f t="shared" si="157"/>
        <v>1.0258606029392158E-12</v>
      </c>
      <c r="AM333" s="12">
        <f>'Surv-rate CEA'!AF331*'Unit cost and utilities'!$H$9+'Surv-rate CEA'!AE331*'Unit cost and utilities'!$H$9+('Surv-rate CEA'!AD330-'Surv-rate CEA'!AD331)*'Unit cost and utilities'!G340</f>
        <v>2.3042264346726973</v>
      </c>
      <c r="AN333" s="12">
        <f t="shared" si="158"/>
        <v>1.3213244697302624</v>
      </c>
      <c r="AO333" s="12">
        <f>AM333-'Surv-rate CEA'!AE331*'Unit cost and utilities'!$H$9-('Surv-rate CEA'!AD330-'Surv-rate CEA'!AD331)*'Unit cost and utilities'!G340</f>
        <v>2.3042264346726973</v>
      </c>
      <c r="AP333" s="12">
        <f t="shared" si="159"/>
        <v>1.3213244697302624</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1.1949679191487307E-4</v>
      </c>
      <c r="AV333" s="12">
        <f t="shared" si="162"/>
        <v>6.8523662794370787E-5</v>
      </c>
      <c r="AW333" s="12">
        <f>AU333-'Surv-rate CEA'!AK331*'Unit cost and utilities'!$H$8-('Surv-rate CEA'!AJ330-'Surv-rate CEA'!AJ331)*'Unit cost and utilities'!$G$14</f>
        <v>1.1949679191487307E-4</v>
      </c>
      <c r="AX333" s="12">
        <f t="shared" si="163"/>
        <v>6.8523662794370787E-5</v>
      </c>
      <c r="AY333" s="12">
        <f>'Surv-rate CEA'!AO331*'Unit cost and utilities'!$H$5+'Surv-rate CEA'!AN331*'Unit cost and utilities'!$H$5+('Surv-rate CEA'!AM330-'Surv-rate CEA'!AM331)*'Unit cost and utilities'!$G$14</f>
        <v>7.9723100383552838E-5</v>
      </c>
      <c r="AZ333" s="12">
        <f t="shared" si="164"/>
        <v>4.571602935998493E-5</v>
      </c>
      <c r="BA333" s="12">
        <f>AY333-'Surv-rate CEA'!AN331*'Unit cost and utilities'!$H$5-('Surv-rate CEA'!AM330-'Surv-rate CEA'!AM331)*'Unit cost and utilities'!$G$14</f>
        <v>1.7889739982370617E-12</v>
      </c>
      <c r="BB333" s="12">
        <f t="shared" si="165"/>
        <v>1.0258606029392158E-12</v>
      </c>
    </row>
    <row r="334" spans="1:54">
      <c r="A334" s="12">
        <v>329</v>
      </c>
      <c r="B334" s="12">
        <f t="shared" si="166"/>
        <v>18.87123287671233</v>
      </c>
      <c r="C334" s="12">
        <f>'Surv-rate CEA'!D332*'Unit cost and utilities'!$H$7+'Surv-rate CEA'!E332*'Unit cost and utilities'!$H$7+'Unit cost and utilities'!$G$14*('Surv-rate CEA'!C331-'Surv-rate CEA'!C332)</f>
        <v>60.776096542904369</v>
      </c>
      <c r="D334" s="12">
        <f t="shared" si="140"/>
        <v>34.791932042634386</v>
      </c>
      <c r="E334" s="12">
        <f>C334-'Surv-rate CEA'!E332*'Unit cost and utilities'!$H$7-'Unit cost and utilities'!$G$14*('Surv-rate CEA'!C331-'Surv-rate CEA'!C332)</f>
        <v>60.776096542904369</v>
      </c>
      <c r="F334" s="12">
        <f t="shared" si="141"/>
        <v>34.791932042634386</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4.4762116614304537</v>
      </c>
      <c r="L334" s="12">
        <f t="shared" si="144"/>
        <v>2.5624556493685864</v>
      </c>
      <c r="M334" s="12">
        <f>K334-'Surv-rate CEA'!J332*'Unit cost and utilities'!$H$10-('Surv-rate CEA'!I331-'Surv-rate CEA'!I332)*'Unit cost and utilities'!$G$14</f>
        <v>4.4751380392226059</v>
      </c>
      <c r="N334" s="12">
        <f t="shared" si="145"/>
        <v>2.561841042754808</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4.4762116614304537</v>
      </c>
      <c r="T334" s="12">
        <f t="shared" si="148"/>
        <v>2.5624556493685864</v>
      </c>
      <c r="U334" s="12">
        <f>S334-'Surv-rate CEA'!P332*'Unit cost and utilities'!$H$11-('Surv-rate CEA'!O331-'Surv-rate CEA'!O332)*'Unit cost and utilities'!$G$14</f>
        <v>4.4751380392226059</v>
      </c>
      <c r="V334" s="12">
        <f t="shared" si="149"/>
        <v>2.561841042754808</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3.837196130570153E-3</v>
      </c>
      <c r="AB334" s="12">
        <f t="shared" si="152"/>
        <v>2.1966443158258895E-3</v>
      </c>
      <c r="AC334" s="12">
        <f>AA334-'Surv-rate CEA'!V332*'Unit cost and utilities'!$H$6-('Surv-rate CEA'!U331-'Surv-rate CEA'!U332)*'Unit cost and utilities'!$G$14</f>
        <v>3.8371961305304148E-3</v>
      </c>
      <c r="AD334" s="12">
        <f t="shared" si="153"/>
        <v>2.1966443158031412E-3</v>
      </c>
      <c r="AE334" s="12">
        <f>'Surv-rate CEA'!Z332*'Unit cost and utilities'!$H$12+'Surv-rate CEA'!Y332*'Unit cost and utilities'!$H$12+('Surv-rate CEA'!X331-'Surv-rate CEA'!X332)*'Unit cost and utilities'!$G$14</f>
        <v>4.4762116614304537</v>
      </c>
      <c r="AF334" s="12">
        <f t="shared" si="154"/>
        <v>2.5624556493685864</v>
      </c>
      <c r="AG334" s="12">
        <f>AE334-'Surv-rate CEA'!Y332*'Unit cost and utilities'!$H$12-('Surv-rate CEA'!X331-'Surv-rate CEA'!X332)*'Unit cost and utilities'!$G$14</f>
        <v>4.4751380392226059</v>
      </c>
      <c r="AH334" s="12">
        <f t="shared" si="155"/>
        <v>2.561841042754808</v>
      </c>
      <c r="AI334" s="12">
        <f>'Surv-rate CEA'!AC332*'Unit cost and utilities'!$H$5+'Surv-rate CEA'!AB332*'Unit cost and utilities'!$H$5+('Surv-rate CEA'!AA331-'Surv-rate CEA'!AA332)*'Unit cost and utilities'!$G$14</f>
        <v>7.5556000885276545E-5</v>
      </c>
      <c r="AJ334" s="12">
        <f t="shared" si="156"/>
        <v>4.3252847710580245E-5</v>
      </c>
      <c r="AK334" s="12">
        <f>AI334-'Surv-rate CEA'!AB332*'Unit cost and utilities'!$H$5-('Surv-rate CEA'!AA331-'Surv-rate CEA'!AA332)*'Unit cost and utilities'!$G$14</f>
        <v>1.6689418977941604E-12</v>
      </c>
      <c r="AL334" s="12">
        <f t="shared" si="157"/>
        <v>9.5540379185373804E-13</v>
      </c>
      <c r="AM334" s="12">
        <f>'Surv-rate CEA'!AF332*'Unit cost and utilities'!$H$9+'Surv-rate CEA'!AE332*'Unit cost and utilities'!$H$9+('Surv-rate CEA'!AD331-'Surv-rate CEA'!AD332)*'Unit cost and utilities'!G341</f>
        <v>2.2823642231854091</v>
      </c>
      <c r="AN334" s="12">
        <f t="shared" si="158"/>
        <v>1.3065640188581289</v>
      </c>
      <c r="AO334" s="12">
        <f>AM334-'Surv-rate CEA'!AE332*'Unit cost and utilities'!$H$9-('Surv-rate CEA'!AD331-'Surv-rate CEA'!AD332)*'Unit cost and utilities'!G341</f>
        <v>2.2823642231854091</v>
      </c>
      <c r="AP334" s="12">
        <f t="shared" si="159"/>
        <v>1.3065640188581289</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1.1592519851907131E-4</v>
      </c>
      <c r="AV334" s="12">
        <f t="shared" si="162"/>
        <v>6.6362630348548016E-5</v>
      </c>
      <c r="AW334" s="12">
        <f>AU334-'Surv-rate CEA'!AK332*'Unit cost and utilities'!$H$8-('Surv-rate CEA'!AJ331-'Surv-rate CEA'!AJ332)*'Unit cost and utilities'!$G$14</f>
        <v>1.1592519851907131E-4</v>
      </c>
      <c r="AX334" s="12">
        <f t="shared" si="163"/>
        <v>6.6362630348548016E-5</v>
      </c>
      <c r="AY334" s="12">
        <f>'Surv-rate CEA'!AO332*'Unit cost and utilities'!$H$5+'Surv-rate CEA'!AN332*'Unit cost and utilities'!$H$5+('Surv-rate CEA'!AM331-'Surv-rate CEA'!AM332)*'Unit cost and utilities'!$G$14</f>
        <v>7.5556000885276545E-5</v>
      </c>
      <c r="AZ334" s="12">
        <f t="shared" si="164"/>
        <v>4.3252847710580245E-5</v>
      </c>
      <c r="BA334" s="12">
        <f>AY334-'Surv-rate CEA'!AN332*'Unit cost and utilities'!$H$5-('Surv-rate CEA'!AM331-'Surv-rate CEA'!AM332)*'Unit cost and utilities'!$G$14</f>
        <v>1.6689418977941604E-12</v>
      </c>
      <c r="BB334" s="12">
        <f t="shared" si="165"/>
        <v>9.5540379185373804E-13</v>
      </c>
    </row>
    <row r="335" spans="1:54">
      <c r="A335" s="12">
        <v>330</v>
      </c>
      <c r="B335" s="12">
        <f t="shared" si="166"/>
        <v>18.92876712328767</v>
      </c>
      <c r="C335" s="12">
        <f>'Surv-rate CEA'!D333*'Unit cost and utilities'!$H$7+'Surv-rate CEA'!E333*'Unit cost and utilities'!$H$7+'Unit cost and utilities'!$G$14*('Surv-rate CEA'!C332-'Surv-rate CEA'!C333)</f>
        <v>60.57772130877597</v>
      </c>
      <c r="D335" s="12">
        <f t="shared" si="140"/>
        <v>34.619444578160326</v>
      </c>
      <c r="E335" s="12">
        <f>C335-'Surv-rate CEA'!E333*'Unit cost and utilities'!$H$7-'Unit cost and utilities'!$G$14*('Surv-rate CEA'!C332-'Surv-rate CEA'!C333)</f>
        <v>60.57772130877597</v>
      </c>
      <c r="F335" s="12">
        <f t="shared" si="141"/>
        <v>34.619444578160326</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4.4419711570921283</v>
      </c>
      <c r="L335" s="12">
        <f t="shared" si="144"/>
        <v>2.5385334900086369</v>
      </c>
      <c r="M335" s="12">
        <f>K335-'Surv-rate CEA'!J333*'Unit cost and utilities'!$H$10-('Surv-rate CEA'!I332-'Surv-rate CEA'!I333)*'Unit cost and utilities'!$G$14</f>
        <v>4.4409366846567098</v>
      </c>
      <c r="N335" s="12">
        <f t="shared" si="145"/>
        <v>2.5379423013608657</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4.4419711570921283</v>
      </c>
      <c r="T335" s="12">
        <f t="shared" si="148"/>
        <v>2.5385334900086369</v>
      </c>
      <c r="U335" s="12">
        <f>S335-'Surv-rate CEA'!P333*'Unit cost and utilities'!$H$11-('Surv-rate CEA'!O332-'Surv-rate CEA'!O333)*'Unit cost and utilities'!$G$14</f>
        <v>4.4409366846567098</v>
      </c>
      <c r="V335" s="12">
        <f t="shared" si="149"/>
        <v>2.5379423013608657</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3.7470577417945583E-3</v>
      </c>
      <c r="AB335" s="12">
        <f t="shared" si="152"/>
        <v>2.1413987687323335E-3</v>
      </c>
      <c r="AC335" s="12">
        <f>AA335-'Surv-rate CEA'!V333*'Unit cost and utilities'!$H$6-('Surv-rate CEA'!U332-'Surv-rate CEA'!U333)*'Unit cost and utilities'!$G$14</f>
        <v>3.7470577417611584E-3</v>
      </c>
      <c r="AD335" s="12">
        <f t="shared" si="153"/>
        <v>2.1413987687132459E-3</v>
      </c>
      <c r="AE335" s="12">
        <f>'Surv-rate CEA'!Z333*'Unit cost and utilities'!$H$12+'Surv-rate CEA'!Y333*'Unit cost and utilities'!$H$12+('Surv-rate CEA'!X332-'Surv-rate CEA'!X333)*'Unit cost and utilities'!$G$14</f>
        <v>4.4419711570921283</v>
      </c>
      <c r="AF335" s="12">
        <f t="shared" si="154"/>
        <v>2.5385334900086369</v>
      </c>
      <c r="AG335" s="12">
        <f>AE335-'Surv-rate CEA'!Y333*'Unit cost and utilities'!$H$12-('Surv-rate CEA'!X332-'Surv-rate CEA'!X333)*'Unit cost and utilities'!$G$14</f>
        <v>4.4409366846567098</v>
      </c>
      <c r="AH335" s="12">
        <f t="shared" si="155"/>
        <v>2.5379423013608657</v>
      </c>
      <c r="AI335" s="12">
        <f>'Surv-rate CEA'!AC333*'Unit cost and utilities'!$H$5+'Surv-rate CEA'!AB333*'Unit cost and utilities'!$H$5+('Surv-rate CEA'!AA332-'Surv-rate CEA'!AA333)*'Unit cost and utilities'!$G$14</f>
        <v>7.1607638465695874E-5</v>
      </c>
      <c r="AJ335" s="12">
        <f t="shared" si="156"/>
        <v>4.0922910563110961E-5</v>
      </c>
      <c r="AK335" s="12">
        <f>AI335-'Surv-rate CEA'!AB333*'Unit cost and utilities'!$H$5-('Surv-rate CEA'!AA332-'Surv-rate CEA'!AA333)*'Unit cost and utilities'!$G$14</f>
        <v>1.5571718905499831E-12</v>
      </c>
      <c r="AL335" s="12">
        <f t="shared" si="157"/>
        <v>8.8990514662614921E-13</v>
      </c>
      <c r="AM335" s="12">
        <f>'Surv-rate CEA'!AF333*'Unit cost and utilities'!$H$9+'Surv-rate CEA'!AE333*'Unit cost and utilities'!$H$9+('Surv-rate CEA'!AD332-'Surv-rate CEA'!AD333)*'Unit cost and utilities'!G342</f>
        <v>2.2607579982174086</v>
      </c>
      <c r="AN335" s="12">
        <f t="shared" si="158"/>
        <v>1.2919962080610936</v>
      </c>
      <c r="AO335" s="12">
        <f>AM335-'Surv-rate CEA'!AE333*'Unit cost and utilities'!$H$9-('Surv-rate CEA'!AD332-'Surv-rate CEA'!AD333)*'Unit cost and utilities'!G342</f>
        <v>2.2607579982174086</v>
      </c>
      <c r="AP335" s="12">
        <f t="shared" si="159"/>
        <v>1.2919962080610936</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1.1246725362078531E-4</v>
      </c>
      <c r="AV335" s="12">
        <f t="shared" si="162"/>
        <v>6.4273692860391808E-5</v>
      </c>
      <c r="AW335" s="12">
        <f>AU335-'Surv-rate CEA'!AK333*'Unit cost and utilities'!$H$8-('Surv-rate CEA'!AJ332-'Surv-rate CEA'!AJ333)*'Unit cost and utilities'!$G$14</f>
        <v>1.1246725362078531E-4</v>
      </c>
      <c r="AX335" s="12">
        <f t="shared" si="163"/>
        <v>6.4273692860391808E-5</v>
      </c>
      <c r="AY335" s="12">
        <f>'Surv-rate CEA'!AO333*'Unit cost and utilities'!$H$5+'Surv-rate CEA'!AN333*'Unit cost and utilities'!$H$5+('Surv-rate CEA'!AM332-'Surv-rate CEA'!AM333)*'Unit cost and utilities'!$G$14</f>
        <v>7.1607638465695874E-5</v>
      </c>
      <c r="AZ335" s="12">
        <f t="shared" si="164"/>
        <v>4.0922910563110961E-5</v>
      </c>
      <c r="BA335" s="12">
        <f>AY335-'Surv-rate CEA'!AN333*'Unit cost and utilities'!$H$5-('Surv-rate CEA'!AM332-'Surv-rate CEA'!AM333)*'Unit cost and utilities'!$G$14</f>
        <v>1.5571718905499831E-12</v>
      </c>
      <c r="BB335" s="12">
        <f t="shared" si="165"/>
        <v>8.8990514662614921E-13</v>
      </c>
    </row>
    <row r="336" spans="1:54">
      <c r="A336" s="12">
        <v>331</v>
      </c>
      <c r="B336" s="12">
        <f t="shared" si="166"/>
        <v>18.986301369863014</v>
      </c>
      <c r="C336" s="12">
        <f>'Surv-rate CEA'!D334*'Unit cost and utilities'!$H$7+'Surv-rate CEA'!E334*'Unit cost and utilities'!$H$7+'Unit cost and utilities'!$G$14*('Surv-rate CEA'!C333-'Surv-rate CEA'!C334)</f>
        <v>60.380463011786283</v>
      </c>
      <c r="D336" s="12">
        <f t="shared" si="140"/>
        <v>34.448080072207951</v>
      </c>
      <c r="E336" s="12">
        <f>C336-'Surv-rate CEA'!E334*'Unit cost and utilities'!$H$7-'Unit cost and utilities'!$G$14*('Surv-rate CEA'!C333-'Surv-rate CEA'!C334)</f>
        <v>60.380463011786283</v>
      </c>
      <c r="F336" s="12">
        <f t="shared" si="141"/>
        <v>34.448080072207951</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4.4080718192985859</v>
      </c>
      <c r="L336" s="12">
        <f t="shared" si="144"/>
        <v>2.5148798704243123</v>
      </c>
      <c r="M336" s="12">
        <f>K336-'Surv-rate CEA'!J334*'Unit cost and utilities'!$H$10-('Surv-rate CEA'!I333-'Surv-rate CEA'!I334)*'Unit cost and utilities'!$G$14</f>
        <v>4.4070750559305374</v>
      </c>
      <c r="N336" s="12">
        <f t="shared" si="145"/>
        <v>2.5143111999868419</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4.4080718192985859</v>
      </c>
      <c r="T336" s="12">
        <f t="shared" si="148"/>
        <v>2.5148798704243123</v>
      </c>
      <c r="U336" s="12">
        <f>S336-'Surv-rate CEA'!P334*'Unit cost and utilities'!$H$11-('Surv-rate CEA'!O333-'Surv-rate CEA'!O334)*'Unit cost and utilities'!$G$14</f>
        <v>4.4070750559305374</v>
      </c>
      <c r="V336" s="12">
        <f t="shared" si="149"/>
        <v>2.5143111999868419</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3.6592108230735845E-3</v>
      </c>
      <c r="AB336" s="12">
        <f t="shared" si="152"/>
        <v>2.0876419481865066E-3</v>
      </c>
      <c r="AC336" s="12">
        <f>AA336-'Surv-rate CEA'!V334*'Unit cost and utilities'!$H$6-('Surv-rate CEA'!U333-'Surv-rate CEA'!U334)*'Unit cost and utilities'!$G$14</f>
        <v>3.6592108230455193E-3</v>
      </c>
      <c r="AD336" s="12">
        <f t="shared" si="153"/>
        <v>2.0876419481704947E-3</v>
      </c>
      <c r="AE336" s="12">
        <f>'Surv-rate CEA'!Z334*'Unit cost and utilities'!$H$12+'Surv-rate CEA'!Y334*'Unit cost and utilities'!$H$12+('Surv-rate CEA'!X333-'Surv-rate CEA'!X334)*'Unit cost and utilities'!$G$14</f>
        <v>4.4080718192985859</v>
      </c>
      <c r="AF336" s="12">
        <f t="shared" si="154"/>
        <v>2.5148798704243123</v>
      </c>
      <c r="AG336" s="12">
        <f>AE336-'Surv-rate CEA'!Y334*'Unit cost and utilities'!$H$12-('Surv-rate CEA'!X333-'Surv-rate CEA'!X334)*'Unit cost and utilities'!$G$14</f>
        <v>4.4070750559305374</v>
      </c>
      <c r="AH336" s="12">
        <f t="shared" si="155"/>
        <v>2.5143111999868419</v>
      </c>
      <c r="AI336" s="12">
        <f>'Surv-rate CEA'!AC334*'Unit cost and utilities'!$H$5+'Surv-rate CEA'!AB334*'Unit cost and utilities'!$H$5+('Surv-rate CEA'!AA333-'Surv-rate CEA'!AA334)*'Unit cost and utilities'!$G$14</f>
        <v>6.7866481914828048E-5</v>
      </c>
      <c r="AJ336" s="12">
        <f t="shared" si="156"/>
        <v>3.8718981051283042E-5</v>
      </c>
      <c r="AK336" s="12">
        <f>AI336-'Surv-rate CEA'!AB334*'Unit cost and utilities'!$H$5-('Surv-rate CEA'!AA333-'Surv-rate CEA'!AA334)*'Unit cost and utilities'!$G$14</f>
        <v>1.4530808790236402E-12</v>
      </c>
      <c r="AL336" s="12">
        <f t="shared" si="157"/>
        <v>8.2900733076905616E-13</v>
      </c>
      <c r="AM336" s="12">
        <f>'Surv-rate CEA'!AF334*'Unit cost and utilities'!$H$9+'Surv-rate CEA'!AE334*'Unit cost and utilities'!$H$9+('Surv-rate CEA'!AD333-'Surv-rate CEA'!AD334)*'Unit cost and utilities'!G343</f>
        <v>2.2394041727382241</v>
      </c>
      <c r="AN336" s="12">
        <f t="shared" si="158"/>
        <v>1.2776181302462783</v>
      </c>
      <c r="AO336" s="12">
        <f>AM336-'Surv-rate CEA'!AE334*'Unit cost and utilities'!$H$9-('Surv-rate CEA'!AD333-'Surv-rate CEA'!AD334)*'Unit cost and utilities'!G343</f>
        <v>2.2394041727382241</v>
      </c>
      <c r="AP336" s="12">
        <f t="shared" si="159"/>
        <v>1.2776181302462783</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1.0911911951451661E-4</v>
      </c>
      <c r="AV336" s="12">
        <f t="shared" si="162"/>
        <v>6.2254311725154387E-5</v>
      </c>
      <c r="AW336" s="12">
        <f>AU336-'Surv-rate CEA'!AK334*'Unit cost and utilities'!$H$8-('Surv-rate CEA'!AJ333-'Surv-rate CEA'!AJ334)*'Unit cost and utilities'!$G$14</f>
        <v>1.0911911951451661E-4</v>
      </c>
      <c r="AX336" s="12">
        <f t="shared" si="163"/>
        <v>6.2254311725154387E-5</v>
      </c>
      <c r="AY336" s="12">
        <f>'Surv-rate CEA'!AO334*'Unit cost and utilities'!$H$5+'Surv-rate CEA'!AN334*'Unit cost and utilities'!$H$5+('Surv-rate CEA'!AM333-'Surv-rate CEA'!AM334)*'Unit cost and utilities'!$G$14</f>
        <v>6.7866481914828048E-5</v>
      </c>
      <c r="AZ336" s="12">
        <f t="shared" si="164"/>
        <v>3.8718981051283042E-5</v>
      </c>
      <c r="BA336" s="12">
        <f>AY336-'Surv-rate CEA'!AN334*'Unit cost and utilities'!$H$5-('Surv-rate CEA'!AM333-'Surv-rate CEA'!AM334)*'Unit cost and utilities'!$G$14</f>
        <v>1.4530808790236402E-12</v>
      </c>
      <c r="BB336" s="12">
        <f t="shared" si="165"/>
        <v>8.2900733076905616E-13</v>
      </c>
    </row>
    <row r="337" spans="1:54">
      <c r="A337" s="12">
        <v>332</v>
      </c>
      <c r="B337" s="12">
        <f t="shared" si="166"/>
        <v>19.043835616438358</v>
      </c>
      <c r="C337" s="12">
        <f>'Surv-rate CEA'!D335*'Unit cost and utilities'!$H$7+'Surv-rate CEA'!E335*'Unit cost and utilities'!$H$7+'Unit cost and utilities'!$G$14*('Surv-rate CEA'!C334-'Surv-rate CEA'!C335)</f>
        <v>60.184312450133987</v>
      </c>
      <c r="D337" s="12">
        <f t="shared" si="140"/>
        <v>34.27782888289147</v>
      </c>
      <c r="E337" s="12">
        <f>C337-'Surv-rate CEA'!E335*'Unit cost and utilities'!$H$7-'Unit cost and utilities'!$G$14*('Surv-rate CEA'!C334-'Surv-rate CEA'!C335)</f>
        <v>60.184312450133987</v>
      </c>
      <c r="F337" s="12">
        <f t="shared" si="141"/>
        <v>34.27782888289147</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4.3745094052580571</v>
      </c>
      <c r="L337" s="12">
        <f t="shared" si="144"/>
        <v>2.49149119987498</v>
      </c>
      <c r="M337" s="12">
        <f>K337-'Surv-rate CEA'!J335*'Unit cost and utilities'!$H$10-('Surv-rate CEA'!I334-'Surv-rate CEA'!I335)*'Unit cost and utilities'!$G$14</f>
        <v>4.3735489637716567</v>
      </c>
      <c r="N337" s="12">
        <f t="shared" si="145"/>
        <v>2.4909441827606758</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4.3745094052580571</v>
      </c>
      <c r="T337" s="12">
        <f t="shared" si="148"/>
        <v>2.49149119987498</v>
      </c>
      <c r="U337" s="12">
        <f>S337-'Surv-rate CEA'!P335*'Unit cost and utilities'!$H$11-('Surv-rate CEA'!O334-'Surv-rate CEA'!O335)*'Unit cost and utilities'!$G$14</f>
        <v>4.3735489637716567</v>
      </c>
      <c r="V337" s="12">
        <f t="shared" si="149"/>
        <v>2.4909441827606758</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3.57359264332022E-3</v>
      </c>
      <c r="AB337" s="12">
        <f t="shared" si="152"/>
        <v>2.0353310046764125E-3</v>
      </c>
      <c r="AC337" s="12">
        <f>AA337-'Surv-rate CEA'!V335*'Unit cost and utilities'!$H$6-('Surv-rate CEA'!U334-'Surv-rate CEA'!U335)*'Unit cost and utilities'!$G$14</f>
        <v>3.5735926432966443E-3</v>
      </c>
      <c r="AD337" s="12">
        <f t="shared" si="153"/>
        <v>2.0353310046629849E-3</v>
      </c>
      <c r="AE337" s="12">
        <f>'Surv-rate CEA'!Z335*'Unit cost and utilities'!$H$12+'Surv-rate CEA'!Y335*'Unit cost and utilities'!$H$12+('Surv-rate CEA'!X334-'Surv-rate CEA'!X335)*'Unit cost and utilities'!$G$14</f>
        <v>4.3745094052580571</v>
      </c>
      <c r="AF337" s="12">
        <f t="shared" si="154"/>
        <v>2.49149119987498</v>
      </c>
      <c r="AG337" s="12">
        <f>AE337-'Surv-rate CEA'!Y335*'Unit cost and utilities'!$H$12-('Surv-rate CEA'!X334-'Surv-rate CEA'!X335)*'Unit cost and utilities'!$G$14</f>
        <v>4.3735489637716567</v>
      </c>
      <c r="AH337" s="12">
        <f t="shared" si="155"/>
        <v>2.4909441827606758</v>
      </c>
      <c r="AI337" s="12">
        <f>'Surv-rate CEA'!AC335*'Unit cost and utilities'!$H$5+'Surv-rate CEA'!AB335*'Unit cost and utilities'!$H$5+('Surv-rate CEA'!AA334-'Surv-rate CEA'!AA335)*'Unit cost and utilities'!$G$14</f>
        <v>6.4321610564811989E-5</v>
      </c>
      <c r="AJ337" s="12">
        <f t="shared" si="156"/>
        <v>3.6634216968739357E-5</v>
      </c>
      <c r="AK337" s="12">
        <f>AI337-'Surv-rate CEA'!AB335*'Unit cost and utilities'!$H$5-('Surv-rate CEA'!AA334-'Surv-rate CEA'!AA335)*'Unit cost and utilities'!$G$14</f>
        <v>1.3561279979499587E-12</v>
      </c>
      <c r="AL337" s="12">
        <f t="shared" si="157"/>
        <v>7.7237940527346497E-13</v>
      </c>
      <c r="AM337" s="12">
        <f>'Surv-rate CEA'!AF335*'Unit cost and utilities'!$H$9+'Surv-rate CEA'!AE335*'Unit cost and utilities'!$H$9+('Surv-rate CEA'!AD334-'Surv-rate CEA'!AD335)*'Unit cost and utilities'!G344</f>
        <v>2.2182992184597419</v>
      </c>
      <c r="AN337" s="12">
        <f t="shared" si="158"/>
        <v>1.2634269284776989</v>
      </c>
      <c r="AO337" s="12">
        <f>AM337-'Surv-rate CEA'!AE335*'Unit cost and utilities'!$H$9-('Surv-rate CEA'!AD334-'Surv-rate CEA'!AD335)*'Unit cost and utilities'!G344</f>
        <v>2.2182992184597419</v>
      </c>
      <c r="AP337" s="12">
        <f t="shared" si="159"/>
        <v>1.2634269284776989</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1.0587709561828672E-4</v>
      </c>
      <c r="AV337" s="12">
        <f t="shared" si="162"/>
        <v>6.0302042483715222E-5</v>
      </c>
      <c r="AW337" s="12">
        <f>AU337-'Surv-rate CEA'!AK335*'Unit cost and utilities'!$H$8-('Surv-rate CEA'!AJ334-'Surv-rate CEA'!AJ335)*'Unit cost and utilities'!$G$14</f>
        <v>1.0587709561828672E-4</v>
      </c>
      <c r="AX337" s="12">
        <f t="shared" si="163"/>
        <v>6.0302042483715222E-5</v>
      </c>
      <c r="AY337" s="12">
        <f>'Surv-rate CEA'!AO335*'Unit cost and utilities'!$H$5+'Surv-rate CEA'!AN335*'Unit cost and utilities'!$H$5+('Surv-rate CEA'!AM334-'Surv-rate CEA'!AM335)*'Unit cost and utilities'!$G$14</f>
        <v>6.4321610564811989E-5</v>
      </c>
      <c r="AZ337" s="12">
        <f t="shared" si="164"/>
        <v>3.6634216968739357E-5</v>
      </c>
      <c r="BA337" s="12">
        <f>AY337-'Surv-rate CEA'!AN335*'Unit cost and utilities'!$H$5-('Surv-rate CEA'!AM334-'Surv-rate CEA'!AM335)*'Unit cost and utilities'!$G$14</f>
        <v>1.3561279979499587E-12</v>
      </c>
      <c r="BB337" s="12">
        <f t="shared" si="165"/>
        <v>7.7237940527346497E-13</v>
      </c>
    </row>
    <row r="338" spans="1:54">
      <c r="A338" s="12">
        <v>333</v>
      </c>
      <c r="B338" s="12">
        <f t="shared" si="166"/>
        <v>19.101369863013698</v>
      </c>
      <c r="C338" s="12">
        <f>'Surv-rate CEA'!D336*'Unit cost and utilities'!$H$7+'Surv-rate CEA'!E336*'Unit cost and utilities'!$H$7+'Unit cost and utilities'!$G$14*('Surv-rate CEA'!C335-'Surv-rate CEA'!C336)</f>
        <v>59.989260522950858</v>
      </c>
      <c r="D338" s="12">
        <f t="shared" si="140"/>
        <v>34.108681474888662</v>
      </c>
      <c r="E338" s="12">
        <f>C338-'Surv-rate CEA'!E336*'Unit cost and utilities'!$H$7-'Unit cost and utilities'!$G$14*('Surv-rate CEA'!C335-'Surv-rate CEA'!C336)</f>
        <v>59.989260522950858</v>
      </c>
      <c r="F338" s="12">
        <f t="shared" si="141"/>
        <v>34.108681474888662</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4.341279736200768</v>
      </c>
      <c r="L338" s="12">
        <f t="shared" si="144"/>
        <v>2.4683639442231433</v>
      </c>
      <c r="M338" s="12">
        <f>K338-'Surv-rate CEA'!J336*'Unit cost and utilities'!$H$10-('Surv-rate CEA'!I335-'Surv-rate CEA'!I336)*'Unit cost and utilities'!$G$14</f>
        <v>4.3403542809220932</v>
      </c>
      <c r="N338" s="12">
        <f t="shared" si="145"/>
        <v>2.4678377490501338</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4.341279736200768</v>
      </c>
      <c r="T338" s="12">
        <f t="shared" si="148"/>
        <v>2.4683639442231433</v>
      </c>
      <c r="U338" s="12">
        <f>S338-'Surv-rate CEA'!P336*'Unit cost and utilities'!$H$11-('Surv-rate CEA'!O335-'Surv-rate CEA'!O336)*'Unit cost and utilities'!$G$14</f>
        <v>4.3403542809220932</v>
      </c>
      <c r="V338" s="12">
        <f t="shared" si="149"/>
        <v>2.4678377490501338</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3.49014231260121E-3</v>
      </c>
      <c r="AB338" s="12">
        <f t="shared" si="152"/>
        <v>1.984424402047792E-3</v>
      </c>
      <c r="AC338" s="12">
        <f>AA338-'Surv-rate CEA'!V336*'Unit cost and utilities'!$H$6-('Surv-rate CEA'!U335-'Surv-rate CEA'!U336)*'Unit cost and utilities'!$G$14</f>
        <v>3.4901423125814103E-3</v>
      </c>
      <c r="AD338" s="12">
        <f t="shared" si="153"/>
        <v>1.9844244020365341E-3</v>
      </c>
      <c r="AE338" s="12">
        <f>'Surv-rate CEA'!Z336*'Unit cost and utilities'!$H$12+'Surv-rate CEA'!Y336*'Unit cost and utilities'!$H$12+('Surv-rate CEA'!X335-'Surv-rate CEA'!X336)*'Unit cost and utilities'!$G$14</f>
        <v>4.341279736200768</v>
      </c>
      <c r="AF338" s="12">
        <f t="shared" si="154"/>
        <v>2.4683639442231433</v>
      </c>
      <c r="AG338" s="12">
        <f>AE338-'Surv-rate CEA'!Y336*'Unit cost and utilities'!$H$12-('Surv-rate CEA'!X335-'Surv-rate CEA'!X336)*'Unit cost and utilities'!$G$14</f>
        <v>4.3403542809220932</v>
      </c>
      <c r="AH338" s="12">
        <f t="shared" si="155"/>
        <v>2.4678377490501338</v>
      </c>
      <c r="AI338" s="12">
        <f>'Surv-rate CEA'!AC336*'Unit cost and utilities'!$H$5+'Surv-rate CEA'!AB336*'Unit cost and utilities'!$H$5+('Surv-rate CEA'!AA335-'Surv-rate CEA'!AA336)*'Unit cost and utilities'!$G$14</f>
        <v>6.0962681820941418E-5</v>
      </c>
      <c r="AJ338" s="12">
        <f t="shared" si="156"/>
        <v>3.4662149157347092E-5</v>
      </c>
      <c r="AK338" s="12">
        <f>AI338-'Surv-rate CEA'!AB336*'Unit cost and utilities'!$H$5-('Surv-rate CEA'!AA335-'Surv-rate CEA'!AA336)*'Unit cost and utilities'!$G$14</f>
        <v>1.2658113396501092E-12</v>
      </c>
      <c r="AL338" s="12">
        <f t="shared" si="157"/>
        <v>7.197147525249058E-13</v>
      </c>
      <c r="AM338" s="12">
        <f>'Surv-rate CEA'!AF336*'Unit cost and utilities'!$H$9+'Surv-rate CEA'!AE336*'Unit cost and utilities'!$H$9+('Surv-rate CEA'!AD335-'Surv-rate CEA'!AD336)*'Unit cost and utilities'!G345</f>
        <v>2.1974396647327721</v>
      </c>
      <c r="AN338" s="12">
        <f t="shared" si="158"/>
        <v>1.249419794997823</v>
      </c>
      <c r="AO338" s="12">
        <f>AM338-'Surv-rate CEA'!AE336*'Unit cost and utilities'!$H$9-('Surv-rate CEA'!AD335-'Surv-rate CEA'!AD336)*'Unit cost and utilities'!G345</f>
        <v>2.1974396647327721</v>
      </c>
      <c r="AP338" s="12">
        <f t="shared" si="159"/>
        <v>1.249419794997823</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1.0273761330336632E-4</v>
      </c>
      <c r="AV338" s="12">
        <f t="shared" si="162"/>
        <v>5.8414531152857639E-5</v>
      </c>
      <c r="AW338" s="12">
        <f>AU338-'Surv-rate CEA'!AK336*'Unit cost and utilities'!$H$8-('Surv-rate CEA'!AJ335-'Surv-rate CEA'!AJ336)*'Unit cost and utilities'!$G$14</f>
        <v>1.0273761330336632E-4</v>
      </c>
      <c r="AX338" s="12">
        <f t="shared" si="163"/>
        <v>5.8414531152857639E-5</v>
      </c>
      <c r="AY338" s="12">
        <f>'Surv-rate CEA'!AO336*'Unit cost and utilities'!$H$5+'Surv-rate CEA'!AN336*'Unit cost and utilities'!$H$5+('Surv-rate CEA'!AM335-'Surv-rate CEA'!AM336)*'Unit cost and utilities'!$G$14</f>
        <v>6.0962681820941418E-5</v>
      </c>
      <c r="AZ338" s="12">
        <f t="shared" si="164"/>
        <v>3.4662149157347092E-5</v>
      </c>
      <c r="BA338" s="12">
        <f>AY338-'Surv-rate CEA'!AN336*'Unit cost and utilities'!$H$5-('Surv-rate CEA'!AM335-'Surv-rate CEA'!AM336)*'Unit cost and utilities'!$G$14</f>
        <v>1.2658113396501092E-12</v>
      </c>
      <c r="BB338" s="12">
        <f t="shared" si="165"/>
        <v>7.197147525249058E-13</v>
      </c>
    </row>
    <row r="339" spans="1:54">
      <c r="A339" s="12">
        <v>334</v>
      </c>
      <c r="B339" s="12">
        <f t="shared" si="166"/>
        <v>19.158904109589042</v>
      </c>
      <c r="C339" s="12">
        <f>'Surv-rate CEA'!D337*'Unit cost and utilities'!$H$7+'Surv-rate CEA'!E337*'Unit cost and utilities'!$H$7+'Unit cost and utilities'!$G$14*('Surv-rate CEA'!C336-'Surv-rate CEA'!C337)</f>
        <v>59.795298228913005</v>
      </c>
      <c r="D339" s="12">
        <f t="shared" si="140"/>
        <v>33.940628417977223</v>
      </c>
      <c r="E339" s="12">
        <f>C339-'Surv-rate CEA'!E337*'Unit cost and utilities'!$H$7-'Unit cost and utilities'!$G$14*('Surv-rate CEA'!C336-'Surv-rate CEA'!C337)</f>
        <v>59.795298228913005</v>
      </c>
      <c r="F339" s="12">
        <f t="shared" si="141"/>
        <v>33.940628417977223</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4.3083786962284361</v>
      </c>
      <c r="L339" s="12">
        <f t="shared" si="144"/>
        <v>2.4454946248919605</v>
      </c>
      <c r="M339" s="12">
        <f>K339-'Surv-rate CEA'!J337*'Unit cost and utilities'!$H$10-('Surv-rate CEA'!I336-'Surv-rate CEA'!I337)*'Unit cost and utilities'!$G$14</f>
        <v>4.3074869410638943</v>
      </c>
      <c r="N339" s="12">
        <f t="shared" si="145"/>
        <v>2.4449884524741283</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4.3083786962284361</v>
      </c>
      <c r="T339" s="12">
        <f t="shared" si="148"/>
        <v>2.4454946248919605</v>
      </c>
      <c r="U339" s="12">
        <f>S339-'Surv-rate CEA'!P337*'Unit cost and utilities'!$H$11-('Surv-rate CEA'!O336-'Surv-rate CEA'!O337)*'Unit cost and utilities'!$G$14</f>
        <v>4.3074869410638943</v>
      </c>
      <c r="V339" s="12">
        <f t="shared" si="149"/>
        <v>2.4449884524741283</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3.4088007244340596E-3</v>
      </c>
      <c r="AB339" s="12">
        <f t="shared" si="152"/>
        <v>1.9348818747592555E-3</v>
      </c>
      <c r="AC339" s="12">
        <f>AA339-'Surv-rate CEA'!V337*'Unit cost and utilities'!$H$6-('Surv-rate CEA'!U336-'Surv-rate CEA'!U337)*'Unit cost and utilities'!$G$14</f>
        <v>3.4088007244174362E-3</v>
      </c>
      <c r="AD339" s="12">
        <f t="shared" si="153"/>
        <v>1.9348818747498199E-3</v>
      </c>
      <c r="AE339" s="12">
        <f>'Surv-rate CEA'!Z337*'Unit cost and utilities'!$H$12+'Surv-rate CEA'!Y337*'Unit cost and utilities'!$H$12+('Surv-rate CEA'!X336-'Surv-rate CEA'!X337)*'Unit cost and utilities'!$G$14</f>
        <v>4.3083786962284361</v>
      </c>
      <c r="AF339" s="12">
        <f t="shared" si="154"/>
        <v>2.4454946248919605</v>
      </c>
      <c r="AG339" s="12">
        <f>AE339-'Surv-rate CEA'!Y337*'Unit cost and utilities'!$H$12-('Surv-rate CEA'!X336-'Surv-rate CEA'!X337)*'Unit cost and utilities'!$G$14</f>
        <v>4.3074869410638943</v>
      </c>
      <c r="AH339" s="12">
        <f t="shared" si="155"/>
        <v>2.4449884524741283</v>
      </c>
      <c r="AI339" s="12">
        <f>'Surv-rate CEA'!AC337*'Unit cost and utilities'!$H$5+'Surv-rate CEA'!AB337*'Unit cost and utilities'!$H$5+('Surv-rate CEA'!AA336-'Surv-rate CEA'!AA337)*'Unit cost and utilities'!$G$14</f>
        <v>5.7779900427212192E-5</v>
      </c>
      <c r="AJ339" s="12">
        <f t="shared" si="156"/>
        <v>3.2796661083955972E-5</v>
      </c>
      <c r="AK339" s="12">
        <f>AI339-'Surv-rate CEA'!AB337*'Unit cost and utilities'!$H$5-('Surv-rate CEA'!AA336-'Surv-rate CEA'!AA337)*'Unit cost and utilities'!$G$14</f>
        <v>1.1816652418321079E-12</v>
      </c>
      <c r="AL339" s="12">
        <f t="shared" si="157"/>
        <v>6.7072933951970771E-13</v>
      </c>
      <c r="AM339" s="12">
        <f>'Surv-rate CEA'!AF337*'Unit cost and utilities'!$H$9+'Surv-rate CEA'!AE337*'Unit cost and utilities'!$H$9+('Surv-rate CEA'!AD336-'Surv-rate CEA'!AD337)*'Unit cost and utilities'!G346</f>
        <v>2.1768220974670247</v>
      </c>
      <c r="AN339" s="12">
        <f t="shared" si="158"/>
        <v>1.235593970270481</v>
      </c>
      <c r="AO339" s="12">
        <f>AM339-'Surv-rate CEA'!AE337*'Unit cost and utilities'!$H$9-('Surv-rate CEA'!AD336-'Surv-rate CEA'!AD337)*'Unit cost and utilities'!G346</f>
        <v>2.1768220974670247</v>
      </c>
      <c r="AP339" s="12">
        <f t="shared" si="159"/>
        <v>1.235593970270481</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9.969723092920999E-5</v>
      </c>
      <c r="AV339" s="12">
        <f t="shared" si="162"/>
        <v>5.6589510705599416E-5</v>
      </c>
      <c r="AW339" s="12">
        <f>AU339-'Surv-rate CEA'!AK337*'Unit cost and utilities'!$H$8-('Surv-rate CEA'!AJ336-'Surv-rate CEA'!AJ337)*'Unit cost and utilities'!$G$14</f>
        <v>9.969723092920999E-5</v>
      </c>
      <c r="AX339" s="12">
        <f t="shared" si="163"/>
        <v>5.6589510705599416E-5</v>
      </c>
      <c r="AY339" s="12">
        <f>'Surv-rate CEA'!AO337*'Unit cost and utilities'!$H$5+'Surv-rate CEA'!AN337*'Unit cost and utilities'!$H$5+('Surv-rate CEA'!AM336-'Surv-rate CEA'!AM337)*'Unit cost and utilities'!$G$14</f>
        <v>5.7779900427212192E-5</v>
      </c>
      <c r="AZ339" s="12">
        <f t="shared" si="164"/>
        <v>3.2796661083955972E-5</v>
      </c>
      <c r="BA339" s="12">
        <f>AY339-'Surv-rate CEA'!AN337*'Unit cost and utilities'!$H$5-('Surv-rate CEA'!AM336-'Surv-rate CEA'!AM337)*'Unit cost and utilities'!$G$14</f>
        <v>1.1816652418321079E-12</v>
      </c>
      <c r="BB339" s="12">
        <f t="shared" si="165"/>
        <v>6.7072933951970771E-13</v>
      </c>
    </row>
    <row r="340" spans="1:54">
      <c r="A340" s="12">
        <v>335</v>
      </c>
      <c r="B340" s="12">
        <f t="shared" si="166"/>
        <v>19.216438356164385</v>
      </c>
      <c r="C340" s="12">
        <f>'Surv-rate CEA'!D338*'Unit cost and utilities'!$H$7+'Surv-rate CEA'!E338*'Unit cost and utilities'!$H$7+'Unit cost and utilities'!$G$14*('Surv-rate CEA'!C337-'Surv-rate CEA'!C338)</f>
        <v>59.602416664874262</v>
      </c>
      <c r="D340" s="12">
        <f t="shared" si="140"/>
        <v>33.773660385594795</v>
      </c>
      <c r="E340" s="12">
        <f>C340-'Surv-rate CEA'!E338*'Unit cost and utilities'!$H$7-'Unit cost and utilities'!$G$14*('Surv-rate CEA'!C337-'Surv-rate CEA'!C338)</f>
        <v>59.602416664874262</v>
      </c>
      <c r="F340" s="12">
        <f t="shared" si="141"/>
        <v>33.773660385594795</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4.2758022311879849</v>
      </c>
      <c r="L340" s="12">
        <f t="shared" si="144"/>
        <v>2.4228798178449855</v>
      </c>
      <c r="M340" s="12">
        <f>K340-'Surv-rate CEA'!J338*'Unit cost and utilities'!$H$10-('Surv-rate CEA'!I337-'Surv-rate CEA'!I338)*'Unit cost and utilities'!$G$14</f>
        <v>4.2749429377659851</v>
      </c>
      <c r="N340" s="12">
        <f t="shared" si="145"/>
        <v>2.4223928999341</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4.2758022311879849</v>
      </c>
      <c r="T340" s="12">
        <f t="shared" si="148"/>
        <v>2.4228798178449855</v>
      </c>
      <c r="U340" s="12">
        <f>S340-'Surv-rate CEA'!P338*'Unit cost and utilities'!$H$11-('Surv-rate CEA'!O337-'Surv-rate CEA'!O338)*'Unit cost and utilities'!$G$14</f>
        <v>4.2749429377659851</v>
      </c>
      <c r="V340" s="12">
        <f t="shared" si="149"/>
        <v>2.4223928999341</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3.3295105000079508E-3</v>
      </c>
      <c r="AB340" s="12">
        <f t="shared" si="152"/>
        <v>1.8866643866105337E-3</v>
      </c>
      <c r="AC340" s="12">
        <f>AA340-'Surv-rate CEA'!V338*'Unit cost and utilities'!$H$6-('Surv-rate CEA'!U337-'Surv-rate CEA'!U338)*'Unit cost and utilities'!$G$14</f>
        <v>3.3295104999939975E-3</v>
      </c>
      <c r="AD340" s="12">
        <f t="shared" si="153"/>
        <v>1.886664386602627E-3</v>
      </c>
      <c r="AE340" s="12">
        <f>'Surv-rate CEA'!Z338*'Unit cost and utilities'!$H$12+'Surv-rate CEA'!Y338*'Unit cost and utilities'!$H$12+('Surv-rate CEA'!X337-'Surv-rate CEA'!X338)*'Unit cost and utilities'!$G$14</f>
        <v>4.2758022311879849</v>
      </c>
      <c r="AF340" s="12">
        <f t="shared" si="154"/>
        <v>2.4228798178449855</v>
      </c>
      <c r="AG340" s="12">
        <f>AE340-'Surv-rate CEA'!Y338*'Unit cost and utilities'!$H$12-('Surv-rate CEA'!X337-'Surv-rate CEA'!X338)*'Unit cost and utilities'!$G$14</f>
        <v>4.2749429377659851</v>
      </c>
      <c r="AH340" s="12">
        <f t="shared" si="155"/>
        <v>2.4223928999341</v>
      </c>
      <c r="AI340" s="12">
        <f>'Surv-rate CEA'!AC338*'Unit cost and utilities'!$H$5+'Surv-rate CEA'!AB338*'Unit cost and utilities'!$H$5+('Surv-rate CEA'!AA337-'Surv-rate CEA'!AA338)*'Unit cost and utilities'!$G$14</f>
        <v>5.476398937313102E-5</v>
      </c>
      <c r="AJ340" s="12">
        <f t="shared" si="156"/>
        <v>3.1031969539894015E-5</v>
      </c>
      <c r="AK340" s="12">
        <f>AI340-'Surv-rate CEA'!AB338*'Unit cost and utilities'!$H$5-('Surv-rate CEA'!AA337-'Surv-rate CEA'!AA338)*'Unit cost and utilities'!$G$14</f>
        <v>1.1032574474893449E-12</v>
      </c>
      <c r="AL340" s="12">
        <f t="shared" si="157"/>
        <v>6.2515992529112536E-13</v>
      </c>
      <c r="AM340" s="12">
        <f>'Surv-rate CEA'!AF338*'Unit cost and utilities'!$H$9+'Surv-rate CEA'!AE338*'Unit cost and utilities'!$H$9+('Surv-rate CEA'!AD337-'Surv-rate CEA'!AD338)*'Unit cost and utilities'!G347</f>
        <v>2.1564431580739405</v>
      </c>
      <c r="AN340" s="12">
        <f t="shared" si="158"/>
        <v>1.2219467420446151</v>
      </c>
      <c r="AO340" s="12">
        <f>AM340-'Surv-rate CEA'!AE338*'Unit cost and utilities'!$H$9-('Surv-rate CEA'!AD337-'Surv-rate CEA'!AD338)*'Unit cost and utilities'!G347</f>
        <v>2.1564431580739405</v>
      </c>
      <c r="AP340" s="12">
        <f t="shared" si="159"/>
        <v>1.2219467420446151</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9.6752629075044387E-5</v>
      </c>
      <c r="AV340" s="12">
        <f t="shared" si="162"/>
        <v>5.4824797695153451E-5</v>
      </c>
      <c r="AW340" s="12">
        <f>AU340-'Surv-rate CEA'!AK338*'Unit cost and utilities'!$H$8-('Surv-rate CEA'!AJ337-'Surv-rate CEA'!AJ338)*'Unit cost and utilities'!$G$14</f>
        <v>9.6752629075044387E-5</v>
      </c>
      <c r="AX340" s="12">
        <f t="shared" si="163"/>
        <v>5.4824797695153451E-5</v>
      </c>
      <c r="AY340" s="12">
        <f>'Surv-rate CEA'!AO338*'Unit cost and utilities'!$H$5+'Surv-rate CEA'!AN338*'Unit cost and utilities'!$H$5+('Surv-rate CEA'!AM337-'Surv-rate CEA'!AM338)*'Unit cost and utilities'!$G$14</f>
        <v>5.476398937313102E-5</v>
      </c>
      <c r="AZ340" s="12">
        <f t="shared" si="164"/>
        <v>3.1031969539894015E-5</v>
      </c>
      <c r="BA340" s="12">
        <f>AY340-'Surv-rate CEA'!AN338*'Unit cost and utilities'!$H$5-('Surv-rate CEA'!AM337-'Surv-rate CEA'!AM338)*'Unit cost and utilities'!$G$14</f>
        <v>1.1032574474893449E-12</v>
      </c>
      <c r="BB340" s="12">
        <f t="shared" si="165"/>
        <v>6.2515992529112536E-13</v>
      </c>
    </row>
    <row r="341" spans="1:54">
      <c r="A341" s="12">
        <v>336</v>
      </c>
      <c r="B341" s="12">
        <f t="shared" si="166"/>
        <v>19.273972602739725</v>
      </c>
      <c r="C341" s="12">
        <f>'Surv-rate CEA'!D339*'Unit cost and utilities'!$H$7+'Surv-rate CEA'!E339*'Unit cost and utilities'!$H$7+'Unit cost and utilities'!$G$14*('Surv-rate CEA'!C338-'Surv-rate CEA'!C339)</f>
        <v>59.410607024523003</v>
      </c>
      <c r="D341" s="12">
        <f t="shared" si="140"/>
        <v>33.607768153423201</v>
      </c>
      <c r="E341" s="12">
        <f>C341-'Surv-rate CEA'!E339*'Unit cost and utilities'!$H$7-'Unit cost and utilities'!$G$14*('Surv-rate CEA'!C338-'Surv-rate CEA'!C339)</f>
        <v>59.410607024523003</v>
      </c>
      <c r="F341" s="12">
        <f t="shared" si="141"/>
        <v>33.607768153423201</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4.2435463475690645</v>
      </c>
      <c r="L341" s="12">
        <f t="shared" si="144"/>
        <v>2.4005161525876866</v>
      </c>
      <c r="M341" s="12">
        <f>K341-'Surv-rate CEA'!J339*'Unit cost and utilities'!$H$10-('Surv-rate CEA'!I338-'Surv-rate CEA'!I339)*'Unit cost and utilities'!$G$14</f>
        <v>4.2427183234520438</v>
      </c>
      <c r="N341" s="12">
        <f t="shared" si="145"/>
        <v>2.4000477506651348</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4.2435463475690645</v>
      </c>
      <c r="T341" s="12">
        <f t="shared" si="148"/>
        <v>2.4005161525876866</v>
      </c>
      <c r="U341" s="12">
        <f>S341-'Surv-rate CEA'!P339*'Unit cost and utilities'!$H$11-('Surv-rate CEA'!O338-'Surv-rate CEA'!O339)*'Unit cost and utilities'!$G$14</f>
        <v>4.2427183234520438</v>
      </c>
      <c r="V341" s="12">
        <f t="shared" si="149"/>
        <v>2.4000477506651348</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3.2522159342609352E-3</v>
      </c>
      <c r="AB341" s="12">
        <f t="shared" si="152"/>
        <v>1.8397340908904421E-3</v>
      </c>
      <c r="AC341" s="12">
        <f>AA341-'Surv-rate CEA'!V339*'Unit cost and utilities'!$H$6-('Surv-rate CEA'!U338-'Surv-rate CEA'!U339)*'Unit cost and utilities'!$G$14</f>
        <v>3.2522159342492263E-3</v>
      </c>
      <c r="AD341" s="12">
        <f t="shared" si="153"/>
        <v>1.8397340908838187E-3</v>
      </c>
      <c r="AE341" s="12">
        <f>'Surv-rate CEA'!Z339*'Unit cost and utilities'!$H$12+'Surv-rate CEA'!Y339*'Unit cost and utilities'!$H$12+('Surv-rate CEA'!X338-'Surv-rate CEA'!X339)*'Unit cost and utilities'!$G$14</f>
        <v>4.2435463475690645</v>
      </c>
      <c r="AF341" s="12">
        <f t="shared" si="154"/>
        <v>2.4005161525876866</v>
      </c>
      <c r="AG341" s="12">
        <f>AE341-'Surv-rate CEA'!Y339*'Unit cost and utilities'!$H$12-('Surv-rate CEA'!X338-'Surv-rate CEA'!X339)*'Unit cost and utilities'!$G$14</f>
        <v>4.2427183234520438</v>
      </c>
      <c r="AH341" s="12">
        <f t="shared" si="155"/>
        <v>2.4000477506651348</v>
      </c>
      <c r="AI341" s="12">
        <f>'Surv-rate CEA'!AC339*'Unit cost and utilities'!$H$5+'Surv-rate CEA'!AB339*'Unit cost and utilities'!$H$5+('Surv-rate CEA'!AA338-'Surv-rate CEA'!AA339)*'Unit cost and utilities'!$G$14</f>
        <v>5.1906162353896895E-5</v>
      </c>
      <c r="AJ341" s="12">
        <f t="shared" si="156"/>
        <v>2.9362606401305595E-5</v>
      </c>
      <c r="AK341" s="12">
        <f>AI341-'Surv-rate CEA'!AB339*'Unit cost and utilities'!$H$5-('Surv-rate CEA'!AA338-'Surv-rate CEA'!AA339)*'Unit cost and utilities'!$G$14</f>
        <v>1.030186779795144E-12</v>
      </c>
      <c r="AL341" s="12">
        <f t="shared" si="157"/>
        <v>5.8276257698874808E-13</v>
      </c>
      <c r="AM341" s="12">
        <f>'Surv-rate CEA'!AF339*'Unit cost and utilities'!$H$9+'Surv-rate CEA'!AE339*'Unit cost and utilities'!$H$9+('Surv-rate CEA'!AD338-'Surv-rate CEA'!AD339)*'Unit cost and utilities'!G348</f>
        <v>2.1362995424318636</v>
      </c>
      <c r="AN341" s="12">
        <f t="shared" si="158"/>
        <v>1.2084754444383761</v>
      </c>
      <c r="AO341" s="12">
        <f>AM341-'Surv-rate CEA'!AE339*'Unit cost and utilities'!$H$9-('Surv-rate CEA'!AD338-'Surv-rate CEA'!AD339)*'Unit cost and utilities'!G348</f>
        <v>2.1362995424318636</v>
      </c>
      <c r="AP341" s="12">
        <f t="shared" si="159"/>
        <v>1.2084754444383761</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9.3900605959938618E-5</v>
      </c>
      <c r="AV341" s="12">
        <f t="shared" si="162"/>
        <v>5.3118289016386353E-5</v>
      </c>
      <c r="AW341" s="12">
        <f>AU341-'Surv-rate CEA'!AK339*'Unit cost and utilities'!$H$8-('Surv-rate CEA'!AJ338-'Surv-rate CEA'!AJ339)*'Unit cost and utilities'!$G$14</f>
        <v>9.3900605959938618E-5</v>
      </c>
      <c r="AX341" s="12">
        <f t="shared" si="163"/>
        <v>5.3118289016386353E-5</v>
      </c>
      <c r="AY341" s="12">
        <f>'Surv-rate CEA'!AO339*'Unit cost and utilities'!$H$5+'Surv-rate CEA'!AN339*'Unit cost and utilities'!$H$5+('Surv-rate CEA'!AM338-'Surv-rate CEA'!AM339)*'Unit cost and utilities'!$G$14</f>
        <v>5.1906162353896895E-5</v>
      </c>
      <c r="AZ341" s="12">
        <f t="shared" si="164"/>
        <v>2.9362606401305595E-5</v>
      </c>
      <c r="BA341" s="12">
        <f>AY341-'Surv-rate CEA'!AN339*'Unit cost and utilities'!$H$5-('Surv-rate CEA'!AM338-'Surv-rate CEA'!AM339)*'Unit cost and utilities'!$G$14</f>
        <v>1.030186779795144E-12</v>
      </c>
      <c r="BB341" s="12">
        <f t="shared" si="165"/>
        <v>5.8276257698874808E-13</v>
      </c>
    </row>
    <row r="342" spans="1:54">
      <c r="A342" s="12">
        <v>337</v>
      </c>
      <c r="B342" s="12">
        <f t="shared" si="166"/>
        <v>19.331506849315069</v>
      </c>
      <c r="C342" s="12">
        <f>'Surv-rate CEA'!D340*'Unit cost and utilities'!$H$7+'Surv-rate CEA'!E340*'Unit cost and utilities'!$H$7+'Unit cost and utilities'!$G$14*('Surv-rate CEA'!C339-'Surv-rate CEA'!C340)</f>
        <v>59.219860597060162</v>
      </c>
      <c r="D342" s="12">
        <f t="shared" si="140"/>
        <v>33.442942597995348</v>
      </c>
      <c r="E342" s="12">
        <f>C342-'Surv-rate CEA'!E340*'Unit cost and utilities'!$H$7-'Unit cost and utilities'!$G$14*('Surv-rate CEA'!C339-'Surv-rate CEA'!C340)</f>
        <v>59.219860597060162</v>
      </c>
      <c r="F342" s="12">
        <f t="shared" si="141"/>
        <v>33.442942597995348</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4.2116071114245015</v>
      </c>
      <c r="L342" s="12">
        <f t="shared" si="144"/>
        <v>2.3784003111900387</v>
      </c>
      <c r="M342" s="12">
        <f>K342-'Surv-rate CEA'!J340*'Unit cost and utilities'!$H$10-('Surv-rate CEA'!I339-'Surv-rate CEA'!I340)*'Unit cost and utilities'!$G$14</f>
        <v>4.2108092083886115</v>
      </c>
      <c r="N342" s="12">
        <f t="shared" si="145"/>
        <v>2.3779497153061748</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4.2116071114245015</v>
      </c>
      <c r="T342" s="12">
        <f t="shared" si="148"/>
        <v>2.3784003111900387</v>
      </c>
      <c r="U342" s="12">
        <f>S342-'Surv-rate CEA'!P340*'Unit cost and utilities'!$H$11-('Surv-rate CEA'!O339-'Surv-rate CEA'!O340)*'Unit cost and utilities'!$G$14</f>
        <v>4.2108092083886115</v>
      </c>
      <c r="V342" s="12">
        <f t="shared" si="149"/>
        <v>2.3779497153061748</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3.1768629437476537E-3</v>
      </c>
      <c r="AB342" s="12">
        <f t="shared" si="152"/>
        <v>1.7940542918928374E-3</v>
      </c>
      <c r="AC342" s="12">
        <f>AA342-'Surv-rate CEA'!V340*'Unit cost and utilities'!$H$6-('Surv-rate CEA'!U339-'Surv-rate CEA'!U340)*'Unit cost and utilities'!$G$14</f>
        <v>3.1768629437378309E-3</v>
      </c>
      <c r="AD342" s="12">
        <f t="shared" si="153"/>
        <v>1.7940542918872902E-3</v>
      </c>
      <c r="AE342" s="12">
        <f>'Surv-rate CEA'!Z340*'Unit cost and utilities'!$H$12+'Surv-rate CEA'!Y340*'Unit cost and utilities'!$H$12+('Surv-rate CEA'!X339-'Surv-rate CEA'!X340)*'Unit cost and utilities'!$G$14</f>
        <v>4.2116071114245015</v>
      </c>
      <c r="AF342" s="12">
        <f t="shared" si="154"/>
        <v>2.3784003111900387</v>
      </c>
      <c r="AG342" s="12">
        <f>AE342-'Surv-rate CEA'!Y340*'Unit cost and utilities'!$H$12-('Surv-rate CEA'!X339-'Surv-rate CEA'!X340)*'Unit cost and utilities'!$G$14</f>
        <v>4.2108092083886115</v>
      </c>
      <c r="AH342" s="12">
        <f t="shared" si="155"/>
        <v>2.3779497153061748</v>
      </c>
      <c r="AI342" s="12">
        <f>'Surv-rate CEA'!AC340*'Unit cost and utilities'!$H$5+'Surv-rate CEA'!AB340*'Unit cost and utilities'!$H$5+('Surv-rate CEA'!AA339-'Surv-rate CEA'!AA340)*'Unit cost and utilities'!$G$14</f>
        <v>4.9198097700521805E-5</v>
      </c>
      <c r="AJ342" s="12">
        <f t="shared" si="156"/>
        <v>2.7783401391708044E-5</v>
      </c>
      <c r="AK342" s="12">
        <f>AI342-'Surv-rate CEA'!AB340*'Unit cost and utilities'!$H$5-('Surv-rate CEA'!AA339-'Surv-rate CEA'!AA340)*'Unit cost and utilities'!$G$14</f>
        <v>9.6208076532831258E-13</v>
      </c>
      <c r="AL342" s="12">
        <f t="shared" si="157"/>
        <v>5.433111710348646E-13</v>
      </c>
      <c r="AM342" s="12">
        <f>'Surv-rate CEA'!AF340*'Unit cost and utilities'!$H$9+'Surv-rate CEA'!AE340*'Unit cost and utilities'!$H$9+('Surv-rate CEA'!AD339-'Surv-rate CEA'!AD340)*'Unit cost and utilities'!G349</f>
        <v>2.1163879998729902</v>
      </c>
      <c r="AN342" s="12">
        <f t="shared" si="158"/>
        <v>1.1951774570430553</v>
      </c>
      <c r="AO342" s="12">
        <f>AM342-'Surv-rate CEA'!AE340*'Unit cost and utilities'!$H$9-('Surv-rate CEA'!AD339-'Surv-rate CEA'!AD340)*'Unit cost and utilities'!G349</f>
        <v>2.1163879998729902</v>
      </c>
      <c r="AP342" s="12">
        <f t="shared" si="159"/>
        <v>1.1951774570430553</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9.1138073043516379E-5</v>
      </c>
      <c r="AV342" s="12">
        <f t="shared" si="162"/>
        <v>5.1467958798902219E-5</v>
      </c>
      <c r="AW342" s="12">
        <f>AU342-'Surv-rate CEA'!AK340*'Unit cost and utilities'!$H$8-('Surv-rate CEA'!AJ339-'Surv-rate CEA'!AJ340)*'Unit cost and utilities'!$G$14</f>
        <v>9.1138073043516379E-5</v>
      </c>
      <c r="AX342" s="12">
        <f t="shared" si="163"/>
        <v>5.1467958798902219E-5</v>
      </c>
      <c r="AY342" s="12">
        <f>'Surv-rate CEA'!AO340*'Unit cost and utilities'!$H$5+'Surv-rate CEA'!AN340*'Unit cost and utilities'!$H$5+('Surv-rate CEA'!AM339-'Surv-rate CEA'!AM340)*'Unit cost and utilities'!$G$14</f>
        <v>4.9198097700521805E-5</v>
      </c>
      <c r="AZ342" s="12">
        <f t="shared" si="164"/>
        <v>2.7783401391708044E-5</v>
      </c>
      <c r="BA342" s="12">
        <f>AY342-'Surv-rate CEA'!AN340*'Unit cost and utilities'!$H$5-('Surv-rate CEA'!AM339-'Surv-rate CEA'!AM340)*'Unit cost and utilities'!$G$14</f>
        <v>9.6208076532831258E-13</v>
      </c>
      <c r="BB342" s="12">
        <f t="shared" si="165"/>
        <v>5.433111710348646E-13</v>
      </c>
    </row>
    <row r="343" spans="1:54">
      <c r="A343" s="12">
        <v>338</v>
      </c>
      <c r="B343" s="12">
        <f t="shared" si="166"/>
        <v>19.389041095890413</v>
      </c>
      <c r="C343" s="12">
        <f>'Surv-rate CEA'!D341*'Unit cost and utilities'!$H$7+'Surv-rate CEA'!E341*'Unit cost and utilities'!$H$7+'Unit cost and utilities'!$G$14*('Surv-rate CEA'!C340-'Surv-rate CEA'!C341)</f>
        <v>59.03016876590015</v>
      </c>
      <c r="D343" s="12">
        <f t="shared" si="140"/>
        <v>33.279174695325672</v>
      </c>
      <c r="E343" s="12">
        <f>C343-'Surv-rate CEA'!E341*'Unit cost and utilities'!$H$7-'Unit cost and utilities'!$G$14*('Surv-rate CEA'!C340-'Surv-rate CEA'!C341)</f>
        <v>59.03016876590015</v>
      </c>
      <c r="F343" s="12">
        <f t="shared" si="141"/>
        <v>33.279174695325672</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4.1799806473134788</v>
      </c>
      <c r="L343" s="12">
        <f t="shared" si="144"/>
        <v>2.3565290273298864</v>
      </c>
      <c r="M343" s="12">
        <f>K343-'Surv-rate CEA'!J341*'Unit cost and utilities'!$H$10-('Surv-rate CEA'!I340-'Surv-rate CEA'!I341)*'Unit cost and utilities'!$G$14</f>
        <v>4.179211759693346</v>
      </c>
      <c r="N343" s="12">
        <f t="shared" si="145"/>
        <v>2.3560955549891087</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4.1799806473134788</v>
      </c>
      <c r="T343" s="12">
        <f t="shared" si="148"/>
        <v>2.3565290273298864</v>
      </c>
      <c r="U343" s="12">
        <f>S343-'Surv-rate CEA'!P341*'Unit cost and utilities'!$H$11-('Surv-rate CEA'!O340-'Surv-rate CEA'!O341)*'Unit cost and utilities'!$G$14</f>
        <v>4.179211759693346</v>
      </c>
      <c r="V343" s="12">
        <f t="shared" si="149"/>
        <v>2.3560955549891087</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3.1033990162346045E-3</v>
      </c>
      <c r="AB343" s="12">
        <f t="shared" si="152"/>
        <v>1.7495894077510067E-3</v>
      </c>
      <c r="AC343" s="12">
        <f>AA343-'Surv-rate CEA'!V341*'Unit cost and utilities'!$H$6-('Surv-rate CEA'!U340-'Surv-rate CEA'!U341)*'Unit cost and utilities'!$G$14</f>
        <v>3.1033990162263663E-3</v>
      </c>
      <c r="AD343" s="12">
        <f t="shared" si="153"/>
        <v>1.7495894077463625E-3</v>
      </c>
      <c r="AE343" s="12">
        <f>'Surv-rate CEA'!Z341*'Unit cost and utilities'!$H$12+'Surv-rate CEA'!Y341*'Unit cost and utilities'!$H$12+('Surv-rate CEA'!X340-'Surv-rate CEA'!X341)*'Unit cost and utilities'!$G$14</f>
        <v>4.1799806473134788</v>
      </c>
      <c r="AF343" s="12">
        <f t="shared" si="154"/>
        <v>2.3565290273298864</v>
      </c>
      <c r="AG343" s="12">
        <f>AE343-'Surv-rate CEA'!Y341*'Unit cost and utilities'!$H$12-('Surv-rate CEA'!X340-'Surv-rate CEA'!X341)*'Unit cost and utilities'!$G$14</f>
        <v>4.179211759693346</v>
      </c>
      <c r="AH343" s="12">
        <f t="shared" si="155"/>
        <v>2.3560955549891087</v>
      </c>
      <c r="AI343" s="12">
        <f>'Surv-rate CEA'!AC341*'Unit cost and utilities'!$H$5+'Surv-rate CEA'!AB341*'Unit cost and utilities'!$H$5+('Surv-rate CEA'!AA340-'Surv-rate CEA'!AA341)*'Unit cost and utilities'!$G$14</f>
        <v>4.6631913701154621E-5</v>
      </c>
      <c r="AJ343" s="12">
        <f t="shared" si="156"/>
        <v>2.6289465791507987E-5</v>
      </c>
      <c r="AK343" s="12">
        <f>AI343-'Surv-rate CEA'!AB341*'Unit cost and utilities'!$H$5-('Surv-rate CEA'!AA340-'Surv-rate CEA'!AA341)*'Unit cost and utilities'!$G$14</f>
        <v>8.9859359018263979E-13</v>
      </c>
      <c r="AL343" s="12">
        <f t="shared" si="157"/>
        <v>5.0659609641947698E-13</v>
      </c>
      <c r="AM343" s="12">
        <f>'Surv-rate CEA'!AF341*'Unit cost and utilities'!$H$9+'Surv-rate CEA'!AE341*'Unit cost and utilities'!$H$9+('Surv-rate CEA'!AD340-'Surv-rate CEA'!AD341)*'Unit cost and utilities'!G350</f>
        <v>2.0967053321916547</v>
      </c>
      <c r="AN343" s="12">
        <f t="shared" si="158"/>
        <v>1.1820502040464205</v>
      </c>
      <c r="AO343" s="12">
        <f>AM343-'Surv-rate CEA'!AE341*'Unit cost and utilities'!$H$9-('Surv-rate CEA'!AD340-'Surv-rate CEA'!AD341)*'Unit cost and utilities'!G350</f>
        <v>2.0967053321916547</v>
      </c>
      <c r="AP343" s="12">
        <f t="shared" si="159"/>
        <v>1.1820502040464205</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8.846205079984474E-5</v>
      </c>
      <c r="AV343" s="12">
        <f t="shared" si="162"/>
        <v>4.9871855426160155E-5</v>
      </c>
      <c r="AW343" s="12">
        <f>AU343-'Surv-rate CEA'!AK341*'Unit cost and utilities'!$H$8-('Surv-rate CEA'!AJ340-'Surv-rate CEA'!AJ341)*'Unit cost and utilities'!$G$14</f>
        <v>8.846205079984474E-5</v>
      </c>
      <c r="AX343" s="12">
        <f t="shared" si="163"/>
        <v>4.9871855426160155E-5</v>
      </c>
      <c r="AY343" s="12">
        <f>'Surv-rate CEA'!AO341*'Unit cost and utilities'!$H$5+'Surv-rate CEA'!AN341*'Unit cost and utilities'!$H$5+('Surv-rate CEA'!AM340-'Surv-rate CEA'!AM341)*'Unit cost and utilities'!$G$14</f>
        <v>4.6631913701154621E-5</v>
      </c>
      <c r="AZ343" s="12">
        <f t="shared" si="164"/>
        <v>2.6289465791507987E-5</v>
      </c>
      <c r="BA343" s="12">
        <f>AY343-'Surv-rate CEA'!AN341*'Unit cost and utilities'!$H$5-('Surv-rate CEA'!AM340-'Surv-rate CEA'!AM341)*'Unit cost and utilities'!$G$14</f>
        <v>8.9859359018263979E-13</v>
      </c>
      <c r="BB343" s="12">
        <f t="shared" si="165"/>
        <v>5.0659609641947698E-13</v>
      </c>
    </row>
    <row r="344" spans="1:54">
      <c r="A344" s="12">
        <v>339</v>
      </c>
      <c r="B344" s="12">
        <f t="shared" si="166"/>
        <v>19.446575342465753</v>
      </c>
      <c r="C344" s="12">
        <f>'Surv-rate CEA'!D342*'Unit cost and utilities'!$H$7+'Surv-rate CEA'!E342*'Unit cost and utilities'!$H$7+'Unit cost and utilities'!$G$14*('Surv-rate CEA'!C341-'Surv-rate CEA'!C342)</f>
        <v>58.841523007392354</v>
      </c>
      <c r="D344" s="12">
        <f t="shared" si="140"/>
        <v>33.116455519562493</v>
      </c>
      <c r="E344" s="12">
        <f>C344-'Surv-rate CEA'!E342*'Unit cost and utilities'!$H$7-'Unit cost and utilities'!$G$14*('Surv-rate CEA'!C341-'Surv-rate CEA'!C342)</f>
        <v>58.841523007392354</v>
      </c>
      <c r="F344" s="12">
        <f t="shared" si="141"/>
        <v>33.116455519562493</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4.1486631372665892</v>
      </c>
      <c r="L344" s="12">
        <f t="shared" si="144"/>
        <v>2.3348990853563931</v>
      </c>
      <c r="M344" s="12">
        <f>K344-'Surv-rate CEA'!J342*'Unit cost and utilities'!$H$10-('Surv-rate CEA'!I341-'Surv-rate CEA'!I342)*'Unit cost and utilities'!$G$14</f>
        <v>4.1479222003626592</v>
      </c>
      <c r="N344" s="12">
        <f t="shared" si="145"/>
        <v>2.3344820804461239</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4.1486631372665892</v>
      </c>
      <c r="T344" s="12">
        <f t="shared" si="148"/>
        <v>2.3348990853563931</v>
      </c>
      <c r="U344" s="12">
        <f>S344-'Surv-rate CEA'!P342*'Unit cost and utilities'!$H$11-('Surv-rate CEA'!O341-'Surv-rate CEA'!O342)*'Unit cost and utilities'!$G$14</f>
        <v>4.1479222003626592</v>
      </c>
      <c r="V344" s="12">
        <f t="shared" si="149"/>
        <v>2.3344820804461239</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3.0317731619623448E-3</v>
      </c>
      <c r="AB344" s="12">
        <f t="shared" si="152"/>
        <v>1.7063049345428349E-3</v>
      </c>
      <c r="AC344" s="12">
        <f>AA344-'Surv-rate CEA'!V342*'Unit cost and utilities'!$H$6-('Surv-rate CEA'!U341-'Surv-rate CEA'!U342)*'Unit cost and utilities'!$G$14</f>
        <v>3.0317731619554371E-3</v>
      </c>
      <c r="AD344" s="12">
        <f t="shared" si="153"/>
        <v>1.7063049345389472E-3</v>
      </c>
      <c r="AE344" s="12">
        <f>'Surv-rate CEA'!Z342*'Unit cost and utilities'!$H$12+'Surv-rate CEA'!Y342*'Unit cost and utilities'!$H$12+('Surv-rate CEA'!X341-'Surv-rate CEA'!X342)*'Unit cost and utilities'!$G$14</f>
        <v>4.1486631372665892</v>
      </c>
      <c r="AF344" s="12">
        <f t="shared" si="154"/>
        <v>2.3348990853563931</v>
      </c>
      <c r="AG344" s="12">
        <f>AE344-'Surv-rate CEA'!Y342*'Unit cost and utilities'!$H$12-('Surv-rate CEA'!X341-'Surv-rate CEA'!X342)*'Unit cost and utilities'!$G$14</f>
        <v>4.1479222003626592</v>
      </c>
      <c r="AH344" s="12">
        <f t="shared" si="155"/>
        <v>2.3344820804461239</v>
      </c>
      <c r="AI344" s="12">
        <f>'Surv-rate CEA'!AC342*'Unit cost and utilities'!$H$5+'Surv-rate CEA'!AB342*'Unit cost and utilities'!$H$5+('Surv-rate CEA'!AA341-'Surv-rate CEA'!AA342)*'Unit cost and utilities'!$G$14</f>
        <v>4.4200145239016306E-5</v>
      </c>
      <c r="AJ344" s="12">
        <f t="shared" si="156"/>
        <v>2.4876177042225637E-5</v>
      </c>
      <c r="AK344" s="12">
        <f>AI344-'Surv-rate CEA'!AB342*'Unit cost and utilities'!$H$5-('Surv-rate CEA'!AA341-'Surv-rate CEA'!AA342)*'Unit cost and utilities'!$G$14</f>
        <v>8.3940410605133891E-13</v>
      </c>
      <c r="AL344" s="12">
        <f t="shared" si="157"/>
        <v>4.7242299859395142E-13</v>
      </c>
      <c r="AM344" s="12">
        <f>'Surv-rate CEA'!AF342*'Unit cost and utilities'!$H$9+'Surv-rate CEA'!AE342*'Unit cost and utilities'!$H$9+('Surv-rate CEA'!AD341-'Surv-rate CEA'!AD342)*'Unit cost and utilities'!G351</f>
        <v>2.0772483926733543</v>
      </c>
      <c r="AN344" s="12">
        <f t="shared" si="158"/>
        <v>1.1690911533749302</v>
      </c>
      <c r="AO344" s="12">
        <f>AM344-'Surv-rate CEA'!AE342*'Unit cost and utilities'!$H$9-('Surv-rate CEA'!AD341-'Surv-rate CEA'!AD342)*'Unit cost and utilities'!G351</f>
        <v>2.0772483926733543</v>
      </c>
      <c r="AP344" s="12">
        <f t="shared" si="159"/>
        <v>1.1690911533749302</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8.5869664657330585E-5</v>
      </c>
      <c r="AV344" s="12">
        <f t="shared" si="162"/>
        <v>4.8328098675266738E-5</v>
      </c>
      <c r="AW344" s="12">
        <f>AU344-'Surv-rate CEA'!AK342*'Unit cost and utilities'!$H$8-('Surv-rate CEA'!AJ341-'Surv-rate CEA'!AJ342)*'Unit cost and utilities'!$G$14</f>
        <v>8.5869664657330585E-5</v>
      </c>
      <c r="AX344" s="12">
        <f t="shared" si="163"/>
        <v>4.8328098675266738E-5</v>
      </c>
      <c r="AY344" s="12">
        <f>'Surv-rate CEA'!AO342*'Unit cost and utilities'!$H$5+'Surv-rate CEA'!AN342*'Unit cost and utilities'!$H$5+('Surv-rate CEA'!AM341-'Surv-rate CEA'!AM342)*'Unit cost and utilities'!$G$14</f>
        <v>4.4200145239016306E-5</v>
      </c>
      <c r="AZ344" s="12">
        <f t="shared" si="164"/>
        <v>2.4876177042225637E-5</v>
      </c>
      <c r="BA344" s="12">
        <f>AY344-'Surv-rate CEA'!AN342*'Unit cost and utilities'!$H$5-('Surv-rate CEA'!AM341-'Surv-rate CEA'!AM342)*'Unit cost and utilities'!$G$14</f>
        <v>8.3940410605133891E-13</v>
      </c>
      <c r="BB344" s="12">
        <f t="shared" si="165"/>
        <v>4.7242299859395142E-13</v>
      </c>
    </row>
    <row r="345" spans="1:54">
      <c r="A345" s="12">
        <v>340</v>
      </c>
      <c r="B345" s="12">
        <f t="shared" si="166"/>
        <v>19.504109589041096</v>
      </c>
      <c r="C345" s="12">
        <f>'Surv-rate CEA'!D343*'Unit cost and utilities'!$H$7+'Surv-rate CEA'!E343*'Unit cost and utilities'!$H$7+'Unit cost and utilities'!$G$14*('Surv-rate CEA'!C342-'Surv-rate CEA'!C343)</f>
        <v>58.653914889563282</v>
      </c>
      <c r="D345" s="12">
        <f t="shared" si="140"/>
        <v>32.954776241662195</v>
      </c>
      <c r="E345" s="12">
        <f>C345-'Surv-rate CEA'!E343*'Unit cost and utilities'!$H$7-'Unit cost and utilities'!$G$14*('Surv-rate CEA'!C342-'Surv-rate CEA'!C343)</f>
        <v>58.653914889563282</v>
      </c>
      <c r="F345" s="12">
        <f t="shared" si="141"/>
        <v>32.954776241662195</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4.1176508197724351</v>
      </c>
      <c r="L345" s="12">
        <f t="shared" si="144"/>
        <v>2.3135073193732025</v>
      </c>
      <c r="M345" s="12">
        <f>K345-'Surv-rate CEA'!J343*'Unit cost and utilities'!$H$10-('Surv-rate CEA'!I342-'Surv-rate CEA'!I343)*'Unit cost and utilities'!$G$14</f>
        <v>4.1169368083185125</v>
      </c>
      <c r="N345" s="12">
        <f t="shared" si="145"/>
        <v>2.3131061511350328</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4.1176508197724351</v>
      </c>
      <c r="T345" s="12">
        <f t="shared" si="148"/>
        <v>2.3135073193732025</v>
      </c>
      <c r="U345" s="12">
        <f>S345-'Surv-rate CEA'!P343*'Unit cost and utilities'!$H$11-('Surv-rate CEA'!O342-'Surv-rate CEA'!O343)*'Unit cost and utilities'!$G$14</f>
        <v>4.1169368083185125</v>
      </c>
      <c r="V345" s="12">
        <f t="shared" si="149"/>
        <v>2.3131061511350328</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2.9619358665159351E-3</v>
      </c>
      <c r="AB345" s="12">
        <f t="shared" si="152"/>
        <v>1.6641674116207189E-3</v>
      </c>
      <c r="AC345" s="12">
        <f>AA345-'Surv-rate CEA'!V343*'Unit cost and utilities'!$H$6-('Surv-rate CEA'!U342-'Surv-rate CEA'!U343)*'Unit cost and utilities'!$G$14</f>
        <v>2.9619358665101446E-3</v>
      </c>
      <c r="AD345" s="12">
        <f t="shared" si="153"/>
        <v>1.6641674116174654E-3</v>
      </c>
      <c r="AE345" s="12">
        <f>'Surv-rate CEA'!Z343*'Unit cost and utilities'!$H$12+'Surv-rate CEA'!Y343*'Unit cost and utilities'!$H$12+('Surv-rate CEA'!X342-'Surv-rate CEA'!X343)*'Unit cost and utilities'!$G$14</f>
        <v>4.1176508197724351</v>
      </c>
      <c r="AF345" s="12">
        <f t="shared" si="154"/>
        <v>2.3135073193732025</v>
      </c>
      <c r="AG345" s="12">
        <f>AE345-'Surv-rate CEA'!Y343*'Unit cost and utilities'!$H$12-('Surv-rate CEA'!X342-'Surv-rate CEA'!X343)*'Unit cost and utilities'!$G$14</f>
        <v>4.1169368083185125</v>
      </c>
      <c r="AH345" s="12">
        <f t="shared" si="155"/>
        <v>2.3131061511350328</v>
      </c>
      <c r="AI345" s="12">
        <f>'Surv-rate CEA'!AC343*'Unit cost and utilities'!$H$5+'Surv-rate CEA'!AB343*'Unit cost and utilities'!$H$5+('Surv-rate CEA'!AA342-'Surv-rate CEA'!AA343)*'Unit cost and utilities'!$G$14</f>
        <v>4.1895721676366092E-5</v>
      </c>
      <c r="AJ345" s="12">
        <f t="shared" si="156"/>
        <v>2.3539164196067546E-5</v>
      </c>
      <c r="AK345" s="12">
        <f>AI345-'Surv-rate CEA'!AB343*'Unit cost and utilities'!$H$5-('Surv-rate CEA'!AA342-'Surv-rate CEA'!AA343)*'Unit cost and utilities'!$G$14</f>
        <v>7.8421404806972624E-13</v>
      </c>
      <c r="AL345" s="12">
        <f t="shared" si="157"/>
        <v>4.4061165445419384E-13</v>
      </c>
      <c r="AM345" s="12">
        <f>'Surv-rate CEA'!AF343*'Unit cost and utilities'!$H$9+'Surv-rate CEA'!AE343*'Unit cost and utilities'!$H$9+('Surv-rate CEA'!AD342-'Surv-rate CEA'!AD343)*'Unit cost and utilities'!G352</f>
        <v>2.0580140851440776</v>
      </c>
      <c r="AN345" s="12">
        <f t="shared" si="158"/>
        <v>1.1562978158544053</v>
      </c>
      <c r="AO345" s="12">
        <f>AM345-'Surv-rate CEA'!AE343*'Unit cost and utilities'!$H$9-('Surv-rate CEA'!AD342-'Surv-rate CEA'!AD343)*'Unit cost and utilities'!G352</f>
        <v>2.0580140851440776</v>
      </c>
      <c r="AP345" s="12">
        <f t="shared" si="159"/>
        <v>1.1562978158544053</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8.3358141097772257E-5</v>
      </c>
      <c r="AV345" s="12">
        <f t="shared" si="162"/>
        <v>4.6834876972326239E-5</v>
      </c>
      <c r="AW345" s="12">
        <f>AU345-'Surv-rate CEA'!AK343*'Unit cost and utilities'!$H$8-('Surv-rate CEA'!AJ342-'Surv-rate CEA'!AJ343)*'Unit cost and utilities'!$G$14</f>
        <v>8.3358141097772257E-5</v>
      </c>
      <c r="AX345" s="12">
        <f t="shared" si="163"/>
        <v>4.6834876972326239E-5</v>
      </c>
      <c r="AY345" s="12">
        <f>'Surv-rate CEA'!AO343*'Unit cost and utilities'!$H$5+'Surv-rate CEA'!AN343*'Unit cost and utilities'!$H$5+('Surv-rate CEA'!AM342-'Surv-rate CEA'!AM343)*'Unit cost and utilities'!$G$14</f>
        <v>4.1895721676366092E-5</v>
      </c>
      <c r="AZ345" s="12">
        <f t="shared" si="164"/>
        <v>2.3539164196067546E-5</v>
      </c>
      <c r="BA345" s="12">
        <f>AY345-'Surv-rate CEA'!AN343*'Unit cost and utilities'!$H$5-('Surv-rate CEA'!AM342-'Surv-rate CEA'!AM343)*'Unit cost and utilities'!$G$14</f>
        <v>7.8421404806972624E-13</v>
      </c>
      <c r="BB345" s="12">
        <f t="shared" si="165"/>
        <v>4.4061165445419384E-13</v>
      </c>
    </row>
    <row r="346" spans="1:54">
      <c r="A346" s="12">
        <v>341</v>
      </c>
      <c r="B346" s="12">
        <f t="shared" si="166"/>
        <v>19.561643835616437</v>
      </c>
      <c r="C346" s="12">
        <f>'Surv-rate CEA'!D344*'Unit cost and utilities'!$H$7+'Surv-rate CEA'!E344*'Unit cost and utilities'!$H$7+'Unit cost and utilities'!$G$14*('Surv-rate CEA'!C343-'Surv-rate CEA'!C344)</f>
        <v>58.467336070880101</v>
      </c>
      <c r="D346" s="12">
        <f t="shared" si="140"/>
        <v>32.794128128085482</v>
      </c>
      <c r="E346" s="12">
        <f>C346-'Surv-rate CEA'!E344*'Unit cost and utilities'!$H$7-'Unit cost and utilities'!$G$14*('Surv-rate CEA'!C343-'Surv-rate CEA'!C344)</f>
        <v>58.467336070880101</v>
      </c>
      <c r="F346" s="12">
        <f t="shared" si="141"/>
        <v>32.794128128085482</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4.086939988785101</v>
      </c>
      <c r="L346" s="12">
        <f t="shared" si="144"/>
        <v>2.2923506123407575</v>
      </c>
      <c r="M346" s="12">
        <f>K346-'Surv-rate CEA'!J344*'Unit cost and utilities'!$H$10-('Surv-rate CEA'!I343-'Surv-rate CEA'!I344)*'Unit cost and utilities'!$G$14</f>
        <v>4.0862519154737891</v>
      </c>
      <c r="N346" s="12">
        <f t="shared" si="145"/>
        <v>2.291964674382077</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4.086939988785101</v>
      </c>
      <c r="T346" s="12">
        <f t="shared" si="148"/>
        <v>2.2923506123407575</v>
      </c>
      <c r="U346" s="12">
        <f>S346-'Surv-rate CEA'!P344*'Unit cost and utilities'!$H$11-('Surv-rate CEA'!O343-'Surv-rate CEA'!O344)*'Unit cost and utilities'!$G$14</f>
        <v>4.0862519154737891</v>
      </c>
      <c r="V346" s="12">
        <f t="shared" si="149"/>
        <v>2.291964674382077</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2.8938390452475874E-3</v>
      </c>
      <c r="AB346" s="12">
        <f t="shared" si="152"/>
        <v>1.6231443881222381E-3</v>
      </c>
      <c r="AC346" s="12">
        <f>AA346-'Surv-rate CEA'!V344*'Unit cost and utilities'!$H$6-('Surv-rate CEA'!U343-'Surv-rate CEA'!U344)*'Unit cost and utilities'!$G$14</f>
        <v>2.893839045242735E-3</v>
      </c>
      <c r="AD346" s="12">
        <f t="shared" si="153"/>
        <v>1.6231443881195163E-3</v>
      </c>
      <c r="AE346" s="12">
        <f>'Surv-rate CEA'!Z344*'Unit cost and utilities'!$H$12+'Surv-rate CEA'!Y344*'Unit cost and utilities'!$H$12+('Surv-rate CEA'!X343-'Surv-rate CEA'!X344)*'Unit cost and utilities'!$G$14</f>
        <v>4.086939988785101</v>
      </c>
      <c r="AF346" s="12">
        <f t="shared" si="154"/>
        <v>2.2923506123407575</v>
      </c>
      <c r="AG346" s="12">
        <f>AE346-'Surv-rate CEA'!Y344*'Unit cost and utilities'!$H$12-('Surv-rate CEA'!X343-'Surv-rate CEA'!X344)*'Unit cost and utilities'!$G$14</f>
        <v>4.0862519154737891</v>
      </c>
      <c r="AH346" s="12">
        <f t="shared" si="155"/>
        <v>2.291964674382077</v>
      </c>
      <c r="AI346" s="12">
        <f>'Surv-rate CEA'!AC344*'Unit cost and utilities'!$H$5+'Surv-rate CEA'!AB344*'Unit cost and utilities'!$H$5+('Surv-rate CEA'!AA343-'Surv-rate CEA'!AA344)*'Unit cost and utilities'!$G$14</f>
        <v>3.9711945917780586E-5</v>
      </c>
      <c r="AJ346" s="12">
        <f t="shared" si="156"/>
        <v>2.2274294164257691E-5</v>
      </c>
      <c r="AK346" s="12">
        <f>AI346-'Surv-rate CEA'!AB344*'Unit cost and utilities'!$H$5-('Surv-rate CEA'!AA343-'Surv-rate CEA'!AA344)*'Unit cost and utilities'!$G$14</f>
        <v>7.3274637293657859E-13</v>
      </c>
      <c r="AL346" s="12">
        <f t="shared" si="157"/>
        <v>4.1099492561694114E-13</v>
      </c>
      <c r="AM346" s="12">
        <f>'Surv-rate CEA'!AF344*'Unit cost and utilities'!$H$9+'Surv-rate CEA'!AE344*'Unit cost and utilities'!$H$9+('Surv-rate CEA'!AD343-'Surv-rate CEA'!AD344)*'Unit cost and utilities'!G353</f>
        <v>2.0389993630395011</v>
      </c>
      <c r="AN346" s="12">
        <f t="shared" si="158"/>
        <v>1.143667744388744</v>
      </c>
      <c r="AO346" s="12">
        <f>AM346-'Surv-rate CEA'!AE344*'Unit cost and utilities'!$H$9-('Surv-rate CEA'!AD343-'Surv-rate CEA'!AD344)*'Unit cost and utilities'!G353</f>
        <v>2.0389993630395011</v>
      </c>
      <c r="AP346" s="12">
        <f t="shared" si="159"/>
        <v>1.143667744388744</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8.0924803908028769E-5</v>
      </c>
      <c r="AV346" s="12">
        <f t="shared" si="162"/>
        <v>4.5390444758468367E-5</v>
      </c>
      <c r="AW346" s="12">
        <f>AU346-'Surv-rate CEA'!AK344*'Unit cost and utilities'!$H$8-('Surv-rate CEA'!AJ343-'Surv-rate CEA'!AJ344)*'Unit cost and utilities'!$G$14</f>
        <v>8.0924803908028769E-5</v>
      </c>
      <c r="AX346" s="12">
        <f t="shared" si="163"/>
        <v>4.5390444758468367E-5</v>
      </c>
      <c r="AY346" s="12">
        <f>'Surv-rate CEA'!AO344*'Unit cost and utilities'!$H$5+'Surv-rate CEA'!AN344*'Unit cost and utilities'!$H$5+('Surv-rate CEA'!AM343-'Surv-rate CEA'!AM344)*'Unit cost and utilities'!$G$14</f>
        <v>3.9711945917780586E-5</v>
      </c>
      <c r="AZ346" s="12">
        <f t="shared" si="164"/>
        <v>2.2274294164257691E-5</v>
      </c>
      <c r="BA346" s="12">
        <f>AY346-'Surv-rate CEA'!AN344*'Unit cost and utilities'!$H$5-('Surv-rate CEA'!AM343-'Surv-rate CEA'!AM344)*'Unit cost and utilities'!$G$14</f>
        <v>7.3274637293657859E-13</v>
      </c>
      <c r="BB346" s="12">
        <f t="shared" si="165"/>
        <v>4.1099492561694114E-13</v>
      </c>
    </row>
    <row r="347" spans="1:54">
      <c r="A347" s="12">
        <v>342</v>
      </c>
      <c r="B347" s="12">
        <f t="shared" si="166"/>
        <v>19.61917808219178</v>
      </c>
      <c r="C347" s="12">
        <f>'Surv-rate CEA'!D345*'Unit cost and utilities'!$H$7+'Surv-rate CEA'!E345*'Unit cost and utilities'!$H$7+'Unit cost and utilities'!$G$14*('Surv-rate CEA'!C344-'Surv-rate CEA'!C345)</f>
        <v>58.281778299033689</v>
      </c>
      <c r="D347" s="12">
        <f t="shared" si="140"/>
        <v>32.634502539514273</v>
      </c>
      <c r="E347" s="12">
        <f>C347-'Surv-rate CEA'!E345*'Unit cost and utilities'!$H$7-'Unit cost and utilities'!$G$14*('Surv-rate CEA'!C344-'Surv-rate CEA'!C345)</f>
        <v>58.281778299033689</v>
      </c>
      <c r="F347" s="12">
        <f t="shared" si="141"/>
        <v>32.634502539514273</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4.0565269927522065</v>
      </c>
      <c r="L347" s="12">
        <f t="shared" si="144"/>
        <v>2.2714258951974187</v>
      </c>
      <c r="M347" s="12">
        <f>K347-'Surv-rate CEA'!J345*'Unit cost and utilities'!$H$10-('Surv-rate CEA'!I344-'Surv-rate CEA'!I345)*'Unit cost and utilities'!$G$14</f>
        <v>4.0558639068160307</v>
      </c>
      <c r="N347" s="12">
        <f t="shared" si="145"/>
        <v>2.271054604541924</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4.0565269927522065</v>
      </c>
      <c r="T347" s="12">
        <f t="shared" si="148"/>
        <v>2.2714258951974187</v>
      </c>
      <c r="U347" s="12">
        <f>S347-'Surv-rate CEA'!P345*'Unit cost and utilities'!$H$11-('Surv-rate CEA'!O344-'Surv-rate CEA'!O345)*'Unit cost and utilities'!$G$14</f>
        <v>4.0558639068160307</v>
      </c>
      <c r="V347" s="12">
        <f t="shared" si="149"/>
        <v>2.271054604541924</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2.8274359991972077E-3</v>
      </c>
      <c r="AB347" s="12">
        <f t="shared" si="152"/>
        <v>1.5832043906190355E-3</v>
      </c>
      <c r="AC347" s="12">
        <f>AA347-'Surv-rate CEA'!V345*'Unit cost and utilities'!$H$6-('Surv-rate CEA'!U344-'Surv-rate CEA'!U345)*'Unit cost and utilities'!$G$14</f>
        <v>2.8274359991931424E-3</v>
      </c>
      <c r="AD347" s="12">
        <f t="shared" si="153"/>
        <v>1.5832043906167592E-3</v>
      </c>
      <c r="AE347" s="12">
        <f>'Surv-rate CEA'!Z345*'Unit cost and utilities'!$H$12+'Surv-rate CEA'!Y345*'Unit cost and utilities'!$H$12+('Surv-rate CEA'!X344-'Surv-rate CEA'!X345)*'Unit cost and utilities'!$G$14</f>
        <v>4.0565269927522065</v>
      </c>
      <c r="AF347" s="12">
        <f t="shared" si="154"/>
        <v>2.2714258951974187</v>
      </c>
      <c r="AG347" s="12">
        <f>AE347-'Surv-rate CEA'!Y345*'Unit cost and utilities'!$H$12-('Surv-rate CEA'!X344-'Surv-rate CEA'!X345)*'Unit cost and utilities'!$G$14</f>
        <v>4.0558639068160307</v>
      </c>
      <c r="AH347" s="12">
        <f t="shared" si="155"/>
        <v>2.271054604541924</v>
      </c>
      <c r="AI347" s="12">
        <f>'Surv-rate CEA'!AC345*'Unit cost and utilities'!$H$5+'Surv-rate CEA'!AB345*'Unit cost and utilities'!$H$5+('Surv-rate CEA'!AA344-'Surv-rate CEA'!AA345)*'Unit cost and utilities'!$G$14</f>
        <v>3.7642474589541687E-5</v>
      </c>
      <c r="AJ347" s="12">
        <f t="shared" si="156"/>
        <v>2.107765872007319E-5</v>
      </c>
      <c r="AK347" s="12">
        <f>AI347-'Surv-rate CEA'!AB345*'Unit cost and utilities'!$H$5-('Surv-rate CEA'!AA344-'Surv-rate CEA'!AA345)*'Unit cost and utilities'!$G$14</f>
        <v>6.8474367411548893E-13</v>
      </c>
      <c r="AL347" s="12">
        <f t="shared" si="157"/>
        <v>3.8341776493475253E-13</v>
      </c>
      <c r="AM347" s="12">
        <f>'Surv-rate CEA'!AF345*'Unit cost and utilities'!$H$9+'Surv-rate CEA'!AE345*'Unit cost and utilities'!$H$9+('Surv-rate CEA'!AD344-'Surv-rate CEA'!AD345)*'Unit cost and utilities'!G354</f>
        <v>2.0202012284935011</v>
      </c>
      <c r="AN347" s="12">
        <f t="shared" si="158"/>
        <v>1.1311985331561873</v>
      </c>
      <c r="AO347" s="12">
        <f>AM347-'Surv-rate CEA'!AE345*'Unit cost and utilities'!$H$9-('Surv-rate CEA'!AD344-'Surv-rate CEA'!AD345)*'Unit cost and utilities'!G354</f>
        <v>2.0202012284935011</v>
      </c>
      <c r="AP347" s="12">
        <f t="shared" si="159"/>
        <v>1.1311985331561873</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7.8567070578023618E-5</v>
      </c>
      <c r="AV347" s="12">
        <f t="shared" si="162"/>
        <v>4.3993119961873575E-5</v>
      </c>
      <c r="AW347" s="12">
        <f>AU347-'Surv-rate CEA'!AK345*'Unit cost and utilities'!$H$8-('Surv-rate CEA'!AJ344-'Surv-rate CEA'!AJ345)*'Unit cost and utilities'!$G$14</f>
        <v>7.8567070578023618E-5</v>
      </c>
      <c r="AX347" s="12">
        <f t="shared" si="163"/>
        <v>4.3993119961873575E-5</v>
      </c>
      <c r="AY347" s="12">
        <f>'Surv-rate CEA'!AO345*'Unit cost and utilities'!$H$5+'Surv-rate CEA'!AN345*'Unit cost and utilities'!$H$5+('Surv-rate CEA'!AM344-'Surv-rate CEA'!AM345)*'Unit cost and utilities'!$G$14</f>
        <v>3.7642474589541687E-5</v>
      </c>
      <c r="AZ347" s="12">
        <f t="shared" si="164"/>
        <v>2.107765872007319E-5</v>
      </c>
      <c r="BA347" s="12">
        <f>AY347-'Surv-rate CEA'!AN345*'Unit cost and utilities'!$H$5-('Surv-rate CEA'!AM344-'Surv-rate CEA'!AM345)*'Unit cost and utilities'!$G$14</f>
        <v>6.8474367411548893E-13</v>
      </c>
      <c r="BB347" s="12">
        <f t="shared" si="165"/>
        <v>3.8341776493475253E-13</v>
      </c>
    </row>
    <row r="348" spans="1:54">
      <c r="A348" s="12">
        <v>343</v>
      </c>
      <c r="B348" s="12">
        <f t="shared" si="166"/>
        <v>19.676712328767124</v>
      </c>
      <c r="C348" s="12">
        <f>'Surv-rate CEA'!D346*'Unit cost and utilities'!$H$7+'Surv-rate CEA'!E346*'Unit cost and utilities'!$H$7+'Unit cost and utilities'!$G$14*('Surv-rate CEA'!C345-'Surv-rate CEA'!C346)</f>
        <v>58.097233409741264</v>
      </c>
      <c r="D348" s="12">
        <f t="shared" si="140"/>
        <v>32.475890929589454</v>
      </c>
      <c r="E348" s="12">
        <f>C348-'Surv-rate CEA'!E346*'Unit cost and utilities'!$H$7-'Unit cost and utilities'!$G$14*('Surv-rate CEA'!C345-'Surv-rate CEA'!C346)</f>
        <v>58.097233409741264</v>
      </c>
      <c r="F348" s="12">
        <f t="shared" si="141"/>
        <v>32.475890929589454</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4.02640823366281</v>
      </c>
      <c r="L348" s="12">
        <f t="shared" si="144"/>
        <v>2.2507301459988178</v>
      </c>
      <c r="M348" s="12">
        <f>K348-'Surv-rate CEA'!J346*'Unit cost and utilities'!$H$10-('Surv-rate CEA'!I345-'Surv-rate CEA'!I346)*'Unit cost and utilities'!$G$14</f>
        <v>4.0257692195089048</v>
      </c>
      <c r="N348" s="12">
        <f t="shared" si="145"/>
        <v>2.2503729421743546</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4.02640823366281</v>
      </c>
      <c r="T348" s="12">
        <f t="shared" si="148"/>
        <v>2.2507301459988178</v>
      </c>
      <c r="U348" s="12">
        <f>S348-'Surv-rate CEA'!P346*'Unit cost and utilities'!$H$11-('Surv-rate CEA'!O345-'Surv-rate CEA'!O346)*'Unit cost and utilities'!$G$14</f>
        <v>4.0257692195089048</v>
      </c>
      <c r="V348" s="12">
        <f t="shared" si="149"/>
        <v>2.2503729421743546</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2.7626813724586628E-3</v>
      </c>
      <c r="AB348" s="12">
        <f t="shared" si="152"/>
        <v>1.544316891863089E-3</v>
      </c>
      <c r="AC348" s="12">
        <f>AA348-'Surv-rate CEA'!V346*'Unit cost and utilities'!$H$6-('Surv-rate CEA'!U345-'Surv-rate CEA'!U346)*'Unit cost and utilities'!$G$14</f>
        <v>2.7626813724552575E-3</v>
      </c>
      <c r="AD348" s="12">
        <f t="shared" si="153"/>
        <v>1.5443168918611854E-3</v>
      </c>
      <c r="AE348" s="12">
        <f>'Surv-rate CEA'!Z346*'Unit cost and utilities'!$H$12+'Surv-rate CEA'!Y346*'Unit cost and utilities'!$H$12+('Surv-rate CEA'!X345-'Surv-rate CEA'!X346)*'Unit cost and utilities'!$G$14</f>
        <v>4.02640823366281</v>
      </c>
      <c r="AF348" s="12">
        <f t="shared" si="154"/>
        <v>2.2507301459988178</v>
      </c>
      <c r="AG348" s="12">
        <f>AE348-'Surv-rate CEA'!Y346*'Unit cost and utilities'!$H$12-('Surv-rate CEA'!X345-'Surv-rate CEA'!X346)*'Unit cost and utilities'!$G$14</f>
        <v>4.0257692195089048</v>
      </c>
      <c r="AH348" s="12">
        <f t="shared" si="155"/>
        <v>2.2503729421743546</v>
      </c>
      <c r="AI348" s="12">
        <f>'Surv-rate CEA'!AC346*'Unit cost and utilities'!$H$5+'Surv-rate CEA'!AB346*'Unit cost and utilities'!$H$5+('Surv-rate CEA'!AA345-'Surv-rate CEA'!AA346)*'Unit cost and utilities'!$G$14</f>
        <v>3.5681299275399479E-5</v>
      </c>
      <c r="AJ348" s="12">
        <f t="shared" si="156"/>
        <v>1.9945562215009326E-5</v>
      </c>
      <c r="AK348" s="12">
        <f>AI348-'Surv-rate CEA'!AB346*'Unit cost and utilities'!$H$5-('Surv-rate CEA'!AA345-'Surv-rate CEA'!AA346)*'Unit cost and utilities'!$G$14</f>
        <v>6.3996681726478846E-13</v>
      </c>
      <c r="AL348" s="12">
        <f t="shared" si="157"/>
        <v>3.5773635569646543E-13</v>
      </c>
      <c r="AM348" s="12">
        <f>'Surv-rate CEA'!AF346*'Unit cost and utilities'!$H$9+'Surv-rate CEA'!AE346*'Unit cost and utilities'!$H$9+('Surv-rate CEA'!AD345-'Surv-rate CEA'!AD346)*'Unit cost and utilities'!G355</f>
        <v>2.0016167314456355</v>
      </c>
      <c r="AN348" s="12">
        <f t="shared" si="158"/>
        <v>1.118887816822796</v>
      </c>
      <c r="AO348" s="12">
        <f>AM348-'Surv-rate CEA'!AE346*'Unit cost and utilities'!$H$9-('Surv-rate CEA'!AD345-'Surv-rate CEA'!AD346)*'Unit cost and utilities'!G355</f>
        <v>2.0016167314456355</v>
      </c>
      <c r="AP348" s="12">
        <f t="shared" si="159"/>
        <v>1.118887816822796</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7.6282448839091069E-5</v>
      </c>
      <c r="AV348" s="12">
        <f t="shared" si="162"/>
        <v>4.264128157133433E-5</v>
      </c>
      <c r="AW348" s="12">
        <f>AU348-'Surv-rate CEA'!AK346*'Unit cost and utilities'!$H$8-('Surv-rate CEA'!AJ345-'Surv-rate CEA'!AJ346)*'Unit cost and utilities'!$G$14</f>
        <v>7.6282448839091069E-5</v>
      </c>
      <c r="AX348" s="12">
        <f t="shared" si="163"/>
        <v>4.264128157133433E-5</v>
      </c>
      <c r="AY348" s="12">
        <f>'Surv-rate CEA'!AO346*'Unit cost and utilities'!$H$5+'Surv-rate CEA'!AN346*'Unit cost and utilities'!$H$5+('Surv-rate CEA'!AM345-'Surv-rate CEA'!AM346)*'Unit cost and utilities'!$G$14</f>
        <v>3.5681299275399479E-5</v>
      </c>
      <c r="AZ348" s="12">
        <f t="shared" si="164"/>
        <v>1.9945562215009326E-5</v>
      </c>
      <c r="BA348" s="12">
        <f>AY348-'Surv-rate CEA'!AN346*'Unit cost and utilities'!$H$5-('Surv-rate CEA'!AM345-'Surv-rate CEA'!AM346)*'Unit cost and utilities'!$G$14</f>
        <v>6.3996681726478846E-13</v>
      </c>
      <c r="BB348" s="12">
        <f t="shared" si="165"/>
        <v>3.5773635569646543E-13</v>
      </c>
    </row>
    <row r="349" spans="1:54">
      <c r="A349" s="12">
        <v>344</v>
      </c>
      <c r="B349" s="12">
        <f t="shared" si="166"/>
        <v>19.734246575342464</v>
      </c>
      <c r="C349" s="12">
        <f>'Surv-rate CEA'!D347*'Unit cost and utilities'!$H$7+'Surv-rate CEA'!E347*'Unit cost and utilities'!$H$7+'Unit cost and utilities'!$G$14*('Surv-rate CEA'!C346-'Surv-rate CEA'!C347)</f>
        <v>57.91369332556927</v>
      </c>
      <c r="D349" s="12">
        <f t="shared" si="140"/>
        <v>32.318284843669247</v>
      </c>
      <c r="E349" s="12">
        <f>C349-'Surv-rate CEA'!E347*'Unit cost and utilities'!$H$7-'Unit cost and utilities'!$G$14*('Surv-rate CEA'!C346-'Surv-rate CEA'!C347)</f>
        <v>57.91369332556927</v>
      </c>
      <c r="F349" s="12">
        <f t="shared" si="141"/>
        <v>32.318284843669247</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3.9965801661149056</v>
      </c>
      <c r="L349" s="12">
        <f t="shared" si="144"/>
        <v>2.2302603890751054</v>
      </c>
      <c r="M349" s="12">
        <f>K349-'Surv-rate CEA'!J347*'Unit cost and utilities'!$H$10-('Surv-rate CEA'!I346-'Surv-rate CEA'!I347)*'Unit cost and utilities'!$G$14</f>
        <v>3.9959643420112227</v>
      </c>
      <c r="N349" s="12">
        <f t="shared" si="145"/>
        <v>2.2299167332373653</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3.9965801661149056</v>
      </c>
      <c r="T349" s="12">
        <f t="shared" si="148"/>
        <v>2.2302603890751054</v>
      </c>
      <c r="U349" s="12">
        <f>S349-'Surv-rate CEA'!P347*'Unit cost and utilities'!$H$11-('Surv-rate CEA'!O346-'Surv-rate CEA'!O347)*'Unit cost and utilities'!$G$14</f>
        <v>3.9959643420112227</v>
      </c>
      <c r="V349" s="12">
        <f t="shared" si="149"/>
        <v>2.2299167332373653</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2.6995311109414715E-3</v>
      </c>
      <c r="AB349" s="12">
        <f t="shared" si="152"/>
        <v>1.5064522805910304E-3</v>
      </c>
      <c r="AC349" s="12">
        <f>AA349-'Surv-rate CEA'!V347*'Unit cost and utilities'!$H$6-('Surv-rate CEA'!U346-'Surv-rate CEA'!U347)*'Unit cost and utilities'!$G$14</f>
        <v>2.6995311109386201E-3</v>
      </c>
      <c r="AD349" s="12">
        <f t="shared" si="153"/>
        <v>1.506452280589439E-3</v>
      </c>
      <c r="AE349" s="12">
        <f>'Surv-rate CEA'!Z347*'Unit cost and utilities'!$H$12+'Surv-rate CEA'!Y347*'Unit cost and utilities'!$H$12+('Surv-rate CEA'!X346-'Surv-rate CEA'!X347)*'Unit cost and utilities'!$G$14</f>
        <v>3.9965801661149056</v>
      </c>
      <c r="AF349" s="12">
        <f t="shared" si="154"/>
        <v>2.2302603890751054</v>
      </c>
      <c r="AG349" s="12">
        <f>AE349-'Surv-rate CEA'!Y347*'Unit cost and utilities'!$H$12-('Surv-rate CEA'!X346-'Surv-rate CEA'!X347)*'Unit cost and utilities'!$G$14</f>
        <v>3.9959643420112227</v>
      </c>
      <c r="AH349" s="12">
        <f t="shared" si="155"/>
        <v>2.2299167332373653</v>
      </c>
      <c r="AI349" s="12">
        <f>'Surv-rate CEA'!AC347*'Unit cost and utilities'!$H$5+'Surv-rate CEA'!AB347*'Unit cost and utilities'!$H$5+('Surv-rate CEA'!AA346-'Surv-rate CEA'!AA347)*'Unit cost and utilities'!$G$14</f>
        <v>3.3822728752137482E-5</v>
      </c>
      <c r="AJ349" s="12">
        <f t="shared" si="156"/>
        <v>1.8874509968769913E-5</v>
      </c>
      <c r="AK349" s="12">
        <f>AI349-'Surv-rate CEA'!AB347*'Unit cost and utilities'!$H$5-('Surv-rate CEA'!AA346-'Surv-rate CEA'!AA347)*'Unit cost and utilities'!$G$14</f>
        <v>5.9819355957384246E-13</v>
      </c>
      <c r="AL349" s="12">
        <f t="shared" si="157"/>
        <v>3.338172501151883E-13</v>
      </c>
      <c r="AM349" s="12">
        <f>'Surv-rate CEA'!AF347*'Unit cost and utilities'!$H$9+'Surv-rate CEA'!AE347*'Unit cost and utilities'!$H$9+('Surv-rate CEA'!AD346-'Surv-rate CEA'!AD347)*'Unit cost and utilities'!G356</f>
        <v>1.9832429687670816</v>
      </c>
      <c r="AN349" s="12">
        <f t="shared" si="158"/>
        <v>1.1067332697726673</v>
      </c>
      <c r="AO349" s="12">
        <f>AM349-'Surv-rate CEA'!AE347*'Unit cost and utilities'!$H$9-('Surv-rate CEA'!AD346-'Surv-rate CEA'!AD347)*'Unit cost and utilities'!G356</f>
        <v>1.9832429687670816</v>
      </c>
      <c r="AP349" s="12">
        <f t="shared" si="159"/>
        <v>1.1067332697726673</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7.4068533336919817E-5</v>
      </c>
      <c r="AV349" s="12">
        <f t="shared" si="162"/>
        <v>4.1333367307080759E-5</v>
      </c>
      <c r="AW349" s="12">
        <f>AU349-'Surv-rate CEA'!AK347*'Unit cost and utilities'!$H$8-('Surv-rate CEA'!AJ346-'Surv-rate CEA'!AJ347)*'Unit cost and utilities'!$G$14</f>
        <v>7.4068533336919817E-5</v>
      </c>
      <c r="AX349" s="12">
        <f t="shared" si="163"/>
        <v>4.1333367307080759E-5</v>
      </c>
      <c r="AY349" s="12">
        <f>'Surv-rate CEA'!AO347*'Unit cost and utilities'!$H$5+'Surv-rate CEA'!AN347*'Unit cost and utilities'!$H$5+('Surv-rate CEA'!AM346-'Surv-rate CEA'!AM347)*'Unit cost and utilities'!$G$14</f>
        <v>3.3822728752137482E-5</v>
      </c>
      <c r="AZ349" s="12">
        <f t="shared" si="164"/>
        <v>1.8874509968769913E-5</v>
      </c>
      <c r="BA349" s="12">
        <f>AY349-'Surv-rate CEA'!AN347*'Unit cost and utilities'!$H$5-('Surv-rate CEA'!AM346-'Surv-rate CEA'!AM347)*'Unit cost and utilities'!$G$14</f>
        <v>5.9819355957384246E-13</v>
      </c>
      <c r="BB349" s="12">
        <f t="shared" si="165"/>
        <v>3.338172501151883E-13</v>
      </c>
    </row>
    <row r="350" spans="1:54">
      <c r="A350" s="12">
        <v>345</v>
      </c>
      <c r="B350" s="12">
        <f t="shared" si="166"/>
        <v>19.791780821917808</v>
      </c>
      <c r="C350" s="12">
        <f>'Surv-rate CEA'!D348*'Unit cost and utilities'!$H$7+'Surv-rate CEA'!E348*'Unit cost and utilities'!$H$7+'Unit cost and utilities'!$G$14*('Surv-rate CEA'!C347-'Surv-rate CEA'!C348)</f>
        <v>57.731150054773941</v>
      </c>
      <c r="D350" s="12">
        <f t="shared" si="140"/>
        <v>32.161675917606928</v>
      </c>
      <c r="E350" s="12">
        <f>C350-'Surv-rate CEA'!E348*'Unit cost and utilities'!$H$7-'Unit cost and utilities'!$G$14*('Surv-rate CEA'!C347-'Surv-rate CEA'!C348)</f>
        <v>57.731150054773941</v>
      </c>
      <c r="F350" s="12">
        <f t="shared" si="141"/>
        <v>32.161675917606928</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3.9670392964018317</v>
      </c>
      <c r="L350" s="12">
        <f t="shared" si="144"/>
        <v>2.2100136942055713</v>
      </c>
      <c r="M350" s="12">
        <f>K350-'Surv-rate CEA'!J348*'Unit cost and utilities'!$H$10-('Surv-rate CEA'!I347-'Surv-rate CEA'!I348)*'Unit cost and utilities'!$G$14</f>
        <v>3.9664458132129021</v>
      </c>
      <c r="N350" s="12">
        <f t="shared" si="145"/>
        <v>2.2096830682962172</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3.9670392964018317</v>
      </c>
      <c r="T350" s="12">
        <f t="shared" si="148"/>
        <v>2.2100136942055713</v>
      </c>
      <c r="U350" s="12">
        <f>S350-'Surv-rate CEA'!P348*'Unit cost and utilities'!$H$11-('Surv-rate CEA'!O347-'Surv-rate CEA'!O348)*'Unit cost and utilities'!$G$14</f>
        <v>3.9664458132129021</v>
      </c>
      <c r="V350" s="12">
        <f t="shared" si="149"/>
        <v>2.2096830682962172</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2.637942422479389E-3</v>
      </c>
      <c r="AB350" s="12">
        <f t="shared" si="152"/>
        <v>1.4695818323486412E-3</v>
      </c>
      <c r="AC350" s="12">
        <f>AA350-'Surv-rate CEA'!V348*'Unit cost and utilities'!$H$6-('Surv-rate CEA'!U347-'Surv-rate CEA'!U348)*'Unit cost and utilities'!$G$14</f>
        <v>2.6379424224770021E-3</v>
      </c>
      <c r="AD350" s="12">
        <f t="shared" si="153"/>
        <v>1.4695818323473113E-3</v>
      </c>
      <c r="AE350" s="12">
        <f>'Surv-rate CEA'!Z348*'Unit cost and utilities'!$H$12+'Surv-rate CEA'!Y348*'Unit cost and utilities'!$H$12+('Surv-rate CEA'!X347-'Surv-rate CEA'!X348)*'Unit cost and utilities'!$G$14</f>
        <v>3.9670392964018317</v>
      </c>
      <c r="AF350" s="12">
        <f t="shared" si="154"/>
        <v>2.2100136942055713</v>
      </c>
      <c r="AG350" s="12">
        <f>AE350-'Surv-rate CEA'!Y348*'Unit cost and utilities'!$H$12-('Surv-rate CEA'!X347-'Surv-rate CEA'!X348)*'Unit cost and utilities'!$G$14</f>
        <v>3.9664458132129021</v>
      </c>
      <c r="AH350" s="12">
        <f t="shared" si="155"/>
        <v>2.2096830682962172</v>
      </c>
      <c r="AI350" s="12">
        <f>'Surv-rate CEA'!AC348*'Unit cost and utilities'!$H$5+'Surv-rate CEA'!AB348*'Unit cost and utilities'!$H$5+('Surv-rate CEA'!AA347-'Surv-rate CEA'!AA348)*'Unit cost and utilities'!$G$14</f>
        <v>3.2061372171433554E-5</v>
      </c>
      <c r="AJ350" s="12">
        <f t="shared" si="156"/>
        <v>1.7861197295967589E-5</v>
      </c>
      <c r="AK350" s="12">
        <f>AI350-'Surv-rate CEA'!AB348*'Unit cost and utilities'!$H$5-('Surv-rate CEA'!AA347-'Surv-rate CEA'!AA348)*'Unit cost and utilities'!$G$14</f>
        <v>5.5921732791802399E-13</v>
      </c>
      <c r="AL350" s="12">
        <f t="shared" si="157"/>
        <v>3.115366046050619E-13</v>
      </c>
      <c r="AM350" s="12">
        <f>'Surv-rate CEA'!AF348*'Unit cost and utilities'!$H$9+'Surv-rate CEA'!AE348*'Unit cost and utilities'!$H$9+('Surv-rate CEA'!AD347-'Surv-rate CEA'!AD348)*'Unit cost and utilities'!G357</f>
        <v>1.9650770834045772</v>
      </c>
      <c r="AN350" s="12">
        <f t="shared" si="158"/>
        <v>1.0947326053544997</v>
      </c>
      <c r="AO350" s="12">
        <f>AM350-'Surv-rate CEA'!AE348*'Unit cost and utilities'!$H$9-('Surv-rate CEA'!AD347-'Surv-rate CEA'!AD348)*'Unit cost and utilities'!G357</f>
        <v>1.9650770834045772</v>
      </c>
      <c r="AP350" s="12">
        <f t="shared" si="159"/>
        <v>1.0947326053544997</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7.1923002433595232E-5</v>
      </c>
      <c r="AV350" s="12">
        <f t="shared" si="162"/>
        <v>4.0067871384787393E-5</v>
      </c>
      <c r="AW350" s="12">
        <f>AU350-'Surv-rate CEA'!AK348*'Unit cost and utilities'!$H$8-('Surv-rate CEA'!AJ347-'Surv-rate CEA'!AJ348)*'Unit cost and utilities'!$G$14</f>
        <v>7.1923002433595232E-5</v>
      </c>
      <c r="AX350" s="12">
        <f t="shared" si="163"/>
        <v>4.0067871384787393E-5</v>
      </c>
      <c r="AY350" s="12">
        <f>'Surv-rate CEA'!AO348*'Unit cost and utilities'!$H$5+'Surv-rate CEA'!AN348*'Unit cost and utilities'!$H$5+('Surv-rate CEA'!AM347-'Surv-rate CEA'!AM348)*'Unit cost and utilities'!$G$14</f>
        <v>3.2061372171433554E-5</v>
      </c>
      <c r="AZ350" s="12">
        <f t="shared" si="164"/>
        <v>1.7861197295967589E-5</v>
      </c>
      <c r="BA350" s="12">
        <f>AY350-'Surv-rate CEA'!AN348*'Unit cost and utilities'!$H$5-('Surv-rate CEA'!AM347-'Surv-rate CEA'!AM348)*'Unit cost and utilities'!$G$14</f>
        <v>5.5921732791802399E-13</v>
      </c>
      <c r="BB350" s="12">
        <f t="shared" si="165"/>
        <v>3.115366046050619E-13</v>
      </c>
    </row>
    <row r="351" spans="1:54">
      <c r="A351" s="12">
        <v>346</v>
      </c>
      <c r="B351" s="12">
        <f t="shared" si="166"/>
        <v>19.849315068493151</v>
      </c>
      <c r="C351" s="12">
        <f>'Surv-rate CEA'!D349*'Unit cost and utilities'!$H$7+'Surv-rate CEA'!E349*'Unit cost and utilities'!$H$7+'Unit cost and utilities'!$G$14*('Surv-rate CEA'!C348-'Surv-rate CEA'!C349)</f>
        <v>57.549595690161439</v>
      </c>
      <c r="D351" s="12">
        <f t="shared" si="140"/>
        <v>32.006055876548587</v>
      </c>
      <c r="E351" s="12">
        <f>C351-'Surv-rate CEA'!E349*'Unit cost and utilities'!$H$7-'Unit cost and utilities'!$G$14*('Surv-rate CEA'!C348-'Surv-rate CEA'!C349)</f>
        <v>57.549595690161439</v>
      </c>
      <c r="F351" s="12">
        <f t="shared" si="141"/>
        <v>32.006055876548587</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3.9377821816173491</v>
      </c>
      <c r="L351" s="12">
        <f t="shared" si="144"/>
        <v>2.1899871758103173</v>
      </c>
      <c r="M351" s="12">
        <f>K351-'Surv-rate CEA'!J349*'Unit cost and utilities'!$H$10-('Surv-rate CEA'!I348-'Surv-rate CEA'!I349)*'Unit cost and utilities'!$G$14</f>
        <v>3.9372102215877147</v>
      </c>
      <c r="N351" s="12">
        <f t="shared" si="145"/>
        <v>2.189669081748177</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3.9377821816173491</v>
      </c>
      <c r="T351" s="12">
        <f t="shared" si="148"/>
        <v>2.1899871758103173</v>
      </c>
      <c r="U351" s="12">
        <f>S351-'Surv-rate CEA'!P349*'Unit cost and utilities'!$H$11-('Surv-rate CEA'!O348-'Surv-rate CEA'!O349)*'Unit cost and utilities'!$G$14</f>
        <v>3.9372102215877147</v>
      </c>
      <c r="V351" s="12">
        <f t="shared" si="149"/>
        <v>2.189669081748177</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2.5778737382394631E-3</v>
      </c>
      <c r="AB351" s="12">
        <f t="shared" si="152"/>
        <v>1.4336776812992409E-3</v>
      </c>
      <c r="AC351" s="12">
        <f>AA351-'Surv-rate CEA'!V349*'Unit cost and utilities'!$H$6-('Surv-rate CEA'!U348-'Surv-rate CEA'!U349)*'Unit cost and utilities'!$G$14</f>
        <v>2.5778737382374656E-3</v>
      </c>
      <c r="AD351" s="12">
        <f t="shared" si="153"/>
        <v>1.4336776812981301E-3</v>
      </c>
      <c r="AE351" s="12">
        <f>'Surv-rate CEA'!Z349*'Unit cost and utilities'!$H$12+'Surv-rate CEA'!Y349*'Unit cost and utilities'!$H$12+('Surv-rate CEA'!X348-'Surv-rate CEA'!X349)*'Unit cost and utilities'!$G$14</f>
        <v>3.9377821816173491</v>
      </c>
      <c r="AF351" s="12">
        <f t="shared" si="154"/>
        <v>2.1899871758103173</v>
      </c>
      <c r="AG351" s="12">
        <f>AE351-'Surv-rate CEA'!Y349*'Unit cost and utilities'!$H$12-('Surv-rate CEA'!X348-'Surv-rate CEA'!X349)*'Unit cost and utilities'!$G$14</f>
        <v>3.9372102215877147</v>
      </c>
      <c r="AH351" s="12">
        <f t="shared" si="155"/>
        <v>2.189669081748177</v>
      </c>
      <c r="AI351" s="12">
        <f>'Surv-rate CEA'!AC349*'Unit cost and utilities'!$H$5+'Surv-rate CEA'!AB349*'Unit cost and utilities'!$H$5+('Surv-rate CEA'!AA348-'Surv-rate CEA'!AA349)*'Unit cost and utilities'!$G$14</f>
        <v>3.0392123137392382E-5</v>
      </c>
      <c r="AJ351" s="12">
        <f t="shared" si="156"/>
        <v>1.6902499134474754E-5</v>
      </c>
      <c r="AK351" s="12">
        <f>AI351-'Surv-rate CEA'!AB349*'Unit cost and utilities'!$H$5-('Surv-rate CEA'!AA348-'Surv-rate CEA'!AA349)*'Unit cost and utilities'!$G$14</f>
        <v>5.228461448209367E-13</v>
      </c>
      <c r="AL351" s="12">
        <f t="shared" si="157"/>
        <v>2.907795046219198E-13</v>
      </c>
      <c r="AM351" s="12">
        <f>'Surv-rate CEA'!AF349*'Unit cost and utilities'!$H$9+'Surv-rate CEA'!AE349*'Unit cost and utilities'!$H$9+('Surv-rate CEA'!AD348-'Surv-rate CEA'!AD349)*'Unit cost and utilities'!G358</f>
        <v>1.9471162635420778</v>
      </c>
      <c r="AN351" s="12">
        <f t="shared" si="158"/>
        <v>1.0828835751441823</v>
      </c>
      <c r="AO351" s="12">
        <f>AM351-'Surv-rate CEA'!AE349*'Unit cost and utilities'!$H$9-('Surv-rate CEA'!AD348-'Surv-rate CEA'!AD349)*'Unit cost and utilities'!G358</f>
        <v>1.9471162635420778</v>
      </c>
      <c r="AP351" s="12">
        <f t="shared" si="159"/>
        <v>1.0828835751441823</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6.9843615133486183E-5</v>
      </c>
      <c r="AV351" s="12">
        <f t="shared" si="162"/>
        <v>3.8843342368861784E-5</v>
      </c>
      <c r="AW351" s="12">
        <f>AU351-'Surv-rate CEA'!AK349*'Unit cost and utilities'!$H$8-('Surv-rate CEA'!AJ348-'Surv-rate CEA'!AJ349)*'Unit cost and utilities'!$G$14</f>
        <v>6.9843615133486183E-5</v>
      </c>
      <c r="AX351" s="12">
        <f t="shared" si="163"/>
        <v>3.8843342368861784E-5</v>
      </c>
      <c r="AY351" s="12">
        <f>'Surv-rate CEA'!AO349*'Unit cost and utilities'!$H$5+'Surv-rate CEA'!AN349*'Unit cost and utilities'!$H$5+('Surv-rate CEA'!AM348-'Surv-rate CEA'!AM349)*'Unit cost and utilities'!$G$14</f>
        <v>3.0392123137392382E-5</v>
      </c>
      <c r="AZ351" s="12">
        <f t="shared" si="164"/>
        <v>1.6902499134474754E-5</v>
      </c>
      <c r="BA351" s="12">
        <f>AY351-'Surv-rate CEA'!AN349*'Unit cost and utilities'!$H$5-('Surv-rate CEA'!AM348-'Surv-rate CEA'!AM349)*'Unit cost and utilities'!$G$14</f>
        <v>5.228461448209367E-13</v>
      </c>
      <c r="BB351" s="12">
        <f t="shared" si="165"/>
        <v>2.907795046219198E-13</v>
      </c>
    </row>
    <row r="352" spans="1:54">
      <c r="A352" s="12">
        <v>347</v>
      </c>
      <c r="B352" s="12">
        <f t="shared" si="166"/>
        <v>19.906849315068492</v>
      </c>
      <c r="C352" s="12">
        <f>'Surv-rate CEA'!D350*'Unit cost and utilities'!$H$7+'Surv-rate CEA'!E350*'Unit cost and utilities'!$H$7+'Unit cost and utilities'!$G$14*('Surv-rate CEA'!C349-'Surv-rate CEA'!C350)</f>
        <v>57.369022407966234</v>
      </c>
      <c r="D352" s="12">
        <f t="shared" si="140"/>
        <v>31.851416533750125</v>
      </c>
      <c r="E352" s="12">
        <f>C352-'Surv-rate CEA'!E350*'Unit cost and utilities'!$H$7-'Unit cost and utilities'!$G$14*('Surv-rate CEA'!C349-'Surv-rate CEA'!C350)</f>
        <v>57.369022407966234</v>
      </c>
      <c r="F352" s="12">
        <f t="shared" si="141"/>
        <v>31.851416533750125</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3.9088054287789196</v>
      </c>
      <c r="L352" s="12">
        <f t="shared" si="144"/>
        <v>2.1701779921585866</v>
      </c>
      <c r="M352" s="12">
        <f>K352-'Surv-rate CEA'!J350*'Unit cost and utilities'!$H$10-('Surv-rate CEA'!I349-'Surv-rate CEA'!I350)*'Unit cost and utilities'!$G$14</f>
        <v>3.9082542043624153</v>
      </c>
      <c r="N352" s="12">
        <f t="shared" si="145"/>
        <v>2.1698719510625959</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3.9088054287789196</v>
      </c>
      <c r="T352" s="12">
        <f t="shared" si="148"/>
        <v>2.1701779921585866</v>
      </c>
      <c r="U352" s="12">
        <f>S352-'Surv-rate CEA'!P350*'Unit cost and utilities'!$H$11-('Surv-rate CEA'!O349-'Surv-rate CEA'!O350)*'Unit cost and utilities'!$G$14</f>
        <v>3.9082542043624153</v>
      </c>
      <c r="V352" s="12">
        <f t="shared" si="149"/>
        <v>2.1698719510625959</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2.5192846753865181E-3</v>
      </c>
      <c r="AB352" s="12">
        <f t="shared" si="152"/>
        <v>1.3987127929808857E-3</v>
      </c>
      <c r="AC352" s="12">
        <f>AA352-'Surv-rate CEA'!V350*'Unit cost and utilities'!$H$6-('Surv-rate CEA'!U349-'Surv-rate CEA'!U350)*'Unit cost and utilities'!$G$14</f>
        <v>2.5192846753848467E-3</v>
      </c>
      <c r="AD352" s="12">
        <f t="shared" si="153"/>
        <v>1.3987127929799576E-3</v>
      </c>
      <c r="AE352" s="12">
        <f>'Surv-rate CEA'!Z350*'Unit cost and utilities'!$H$12+'Surv-rate CEA'!Y350*'Unit cost and utilities'!$H$12+('Surv-rate CEA'!X349-'Surv-rate CEA'!X350)*'Unit cost and utilities'!$G$14</f>
        <v>3.9088054287789196</v>
      </c>
      <c r="AF352" s="12">
        <f t="shared" si="154"/>
        <v>2.1701779921585866</v>
      </c>
      <c r="AG352" s="12">
        <f>AE352-'Surv-rate CEA'!Y350*'Unit cost and utilities'!$H$12-('Surv-rate CEA'!X349-'Surv-rate CEA'!X350)*'Unit cost and utilities'!$G$14</f>
        <v>3.9082542043624153</v>
      </c>
      <c r="AH352" s="12">
        <f t="shared" si="155"/>
        <v>2.1698719510625959</v>
      </c>
      <c r="AI352" s="12">
        <f>'Surv-rate CEA'!AC350*'Unit cost and utilities'!$H$5+'Surv-rate CEA'!AB350*'Unit cost and utilities'!$H$5+('Surv-rate CEA'!AA349-'Surv-rate CEA'!AA350)*'Unit cost and utilities'!$G$14</f>
        <v>2.8810144631823299E-5</v>
      </c>
      <c r="AJ352" s="12">
        <f t="shared" si="156"/>
        <v>1.5995460242292111E-5</v>
      </c>
      <c r="AK352" s="12">
        <f>AI352-'Surv-rate CEA'!AB350*'Unit cost and utilities'!$H$5-('Surv-rate CEA'!AA349-'Surv-rate CEA'!AA350)*'Unit cost and utilities'!$G$14</f>
        <v>4.8890150147707853E-13</v>
      </c>
      <c r="AL352" s="12">
        <f t="shared" si="157"/>
        <v>2.7143926659206823E-13</v>
      </c>
      <c r="AM352" s="12">
        <f>'Surv-rate CEA'!AF350*'Unit cost and utilities'!$H$9+'Surv-rate CEA'!AE350*'Unit cost and utilities'!$H$9+('Surv-rate CEA'!AD349-'Surv-rate CEA'!AD350)*'Unit cost and utilities'!G359</f>
        <v>1.9293577417796135</v>
      </c>
      <c r="AN352" s="12">
        <f t="shared" si="158"/>
        <v>1.071183968222974</v>
      </c>
      <c r="AO352" s="12">
        <f>AM352-'Surv-rate CEA'!AE350*'Unit cost and utilities'!$H$9-('Surv-rate CEA'!AD349-'Surv-rate CEA'!AD350)*'Unit cost and utilities'!G359</f>
        <v>1.9293577417796135</v>
      </c>
      <c r="AP352" s="12">
        <f t="shared" si="159"/>
        <v>1.071183968222974</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6.7828208127942345E-5</v>
      </c>
      <c r="AV352" s="12">
        <f t="shared" si="162"/>
        <v>3.7658381111284056E-5</v>
      </c>
      <c r="AW352" s="12">
        <f>AU352-'Surv-rate CEA'!AK350*'Unit cost and utilities'!$H$8-('Surv-rate CEA'!AJ349-'Surv-rate CEA'!AJ350)*'Unit cost and utilities'!$G$14</f>
        <v>6.7828208127942345E-5</v>
      </c>
      <c r="AX352" s="12">
        <f t="shared" si="163"/>
        <v>3.7658381111284056E-5</v>
      </c>
      <c r="AY352" s="12">
        <f>'Surv-rate CEA'!AO350*'Unit cost and utilities'!$H$5+'Surv-rate CEA'!AN350*'Unit cost and utilities'!$H$5+('Surv-rate CEA'!AM349-'Surv-rate CEA'!AM350)*'Unit cost and utilities'!$G$14</f>
        <v>2.8810144631823299E-5</v>
      </c>
      <c r="AZ352" s="12">
        <f t="shared" si="164"/>
        <v>1.5995460242292111E-5</v>
      </c>
      <c r="BA352" s="12">
        <f>AY352-'Surv-rate CEA'!AN350*'Unit cost and utilities'!$H$5-('Surv-rate CEA'!AM349-'Surv-rate CEA'!AM350)*'Unit cost and utilities'!$G$14</f>
        <v>4.8890150147707853E-13</v>
      </c>
      <c r="BB352" s="12">
        <f t="shared" si="165"/>
        <v>2.7143926659206823E-13</v>
      </c>
    </row>
    <row r="353" spans="1:54">
      <c r="A353" s="12">
        <v>348</v>
      </c>
      <c r="B353" s="12">
        <f t="shared" si="166"/>
        <v>19.964383561643835</v>
      </c>
      <c r="C353" s="12">
        <f>'Surv-rate CEA'!D351*'Unit cost and utilities'!$H$7+'Surv-rate CEA'!E351*'Unit cost and utilities'!$H$7+'Unit cost and utilities'!$G$14*('Surv-rate CEA'!C350-'Surv-rate CEA'!C351)</f>
        <v>57.189422466746933</v>
      </c>
      <c r="D353" s="12">
        <f t="shared" si="140"/>
        <v>31.697749789412708</v>
      </c>
      <c r="E353" s="12">
        <f>C353-'Surv-rate CEA'!E351*'Unit cost and utilities'!$H$7-'Unit cost and utilities'!$G$14*('Surv-rate CEA'!C350-'Surv-rate CEA'!C351)</f>
        <v>57.189422466746933</v>
      </c>
      <c r="F353" s="12">
        <f t="shared" si="141"/>
        <v>31.697749789412708</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3.880105693968515</v>
      </c>
      <c r="L353" s="12">
        <f t="shared" si="144"/>
        <v>2.1505833445931901</v>
      </c>
      <c r="M353" s="12">
        <f>K353-'Surv-rate CEA'!J351*'Unit cost and utilities'!$H$10-('Surv-rate CEA'!I350-'Surv-rate CEA'!I351)*'Unit cost and utilities'!$G$14</f>
        <v>3.8795744467016577</v>
      </c>
      <c r="N353" s="12">
        <f t="shared" si="145"/>
        <v>2.1502888960358377</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3.880105693968515</v>
      </c>
      <c r="T353" s="12">
        <f t="shared" si="148"/>
        <v>2.1505833445931901</v>
      </c>
      <c r="U353" s="12">
        <f>S353-'Surv-rate CEA'!P351*'Unit cost and utilities'!$H$11-('Surv-rate CEA'!O350-'Surv-rate CEA'!O351)*'Unit cost and utilities'!$G$14</f>
        <v>3.8795744467016577</v>
      </c>
      <c r="V353" s="12">
        <f t="shared" si="149"/>
        <v>2.1502888960358377</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2.4621360009596015E-3</v>
      </c>
      <c r="AB353" s="12">
        <f t="shared" si="152"/>
        <v>1.3646609379785539E-3</v>
      </c>
      <c r="AC353" s="12">
        <f>AA353-'Surv-rate CEA'!V351*'Unit cost and utilities'!$H$6-('Surv-rate CEA'!U350-'Surv-rate CEA'!U351)*'Unit cost and utilities'!$G$14</f>
        <v>2.4621360009582033E-3</v>
      </c>
      <c r="AD353" s="12">
        <f t="shared" si="153"/>
        <v>1.364660937977779E-3</v>
      </c>
      <c r="AE353" s="12">
        <f>'Surv-rate CEA'!Z351*'Unit cost and utilities'!$H$12+'Surv-rate CEA'!Y351*'Unit cost and utilities'!$H$12+('Surv-rate CEA'!X350-'Surv-rate CEA'!X351)*'Unit cost and utilities'!$G$14</f>
        <v>3.880105693968515</v>
      </c>
      <c r="AF353" s="12">
        <f t="shared" si="154"/>
        <v>2.1505833445931901</v>
      </c>
      <c r="AG353" s="12">
        <f>AE353-'Surv-rate CEA'!Y351*'Unit cost and utilities'!$H$12-('Surv-rate CEA'!X350-'Surv-rate CEA'!X351)*'Unit cost and utilities'!$G$14</f>
        <v>3.8795744467016577</v>
      </c>
      <c r="AH353" s="12">
        <f t="shared" si="155"/>
        <v>2.1502888960358377</v>
      </c>
      <c r="AI353" s="12">
        <f>'Surv-rate CEA'!AC351*'Unit cost and utilities'!$H$5+'Surv-rate CEA'!AB351*'Unit cost and utilities'!$H$5+('Surv-rate CEA'!AA350-'Surv-rate CEA'!AA351)*'Unit cost and utilities'!$G$14</f>
        <v>2.7310854741937433E-5</v>
      </c>
      <c r="AJ353" s="12">
        <f t="shared" si="156"/>
        <v>1.5137285931647404E-5</v>
      </c>
      <c r="AK353" s="12">
        <f>AI353-'Surv-rate CEA'!AB351*'Unit cost and utilities'!$H$5-('Surv-rate CEA'!AA350-'Surv-rate CEA'!AA351)*'Unit cost and utilities'!$G$14</f>
        <v>4.5721744083867632E-13</v>
      </c>
      <c r="AL353" s="12">
        <f t="shared" si="157"/>
        <v>2.5341686301320595E-13</v>
      </c>
      <c r="AM353" s="12">
        <f>'Surv-rate CEA'!AF351*'Unit cost and utilities'!$H$9+'Surv-rate CEA'!AE351*'Unit cost and utilities'!$H$9+('Surv-rate CEA'!AD350-'Surv-rate CEA'!AD351)*'Unit cost and utilities'!G360</f>
        <v>1.9117987943289523</v>
      </c>
      <c r="AN353" s="12">
        <f t="shared" si="158"/>
        <v>1.0596316104709051</v>
      </c>
      <c r="AO353" s="12">
        <f>AM353-'Surv-rate CEA'!AE351*'Unit cost and utilities'!$H$9-('Surv-rate CEA'!AD350-'Surv-rate CEA'!AD351)*'Unit cost and utilities'!G360</f>
        <v>1.9117987943289523</v>
      </c>
      <c r="AP353" s="12">
        <f t="shared" si="159"/>
        <v>1.0596316104709051</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6.5874692953964893E-5</v>
      </c>
      <c r="AV353" s="12">
        <f t="shared" si="162"/>
        <v>3.6511638772419694E-5</v>
      </c>
      <c r="AW353" s="12">
        <f>AU353-'Surv-rate CEA'!AK351*'Unit cost and utilities'!$H$8-('Surv-rate CEA'!AJ350-'Surv-rate CEA'!AJ351)*'Unit cost and utilities'!$G$14</f>
        <v>6.5874692953964893E-5</v>
      </c>
      <c r="AX353" s="12">
        <f t="shared" si="163"/>
        <v>3.6511638772419694E-5</v>
      </c>
      <c r="AY353" s="12">
        <f>'Surv-rate CEA'!AO351*'Unit cost and utilities'!$H$5+'Surv-rate CEA'!AN351*'Unit cost and utilities'!$H$5+('Surv-rate CEA'!AM350-'Surv-rate CEA'!AM351)*'Unit cost and utilities'!$G$14</f>
        <v>2.7310854741937433E-5</v>
      </c>
      <c r="AZ353" s="12">
        <f t="shared" si="164"/>
        <v>1.5137285931647404E-5</v>
      </c>
      <c r="BA353" s="12">
        <f>AY353-'Surv-rate CEA'!AN351*'Unit cost and utilities'!$H$5-('Surv-rate CEA'!AM350-'Surv-rate CEA'!AM351)*'Unit cost and utilities'!$G$14</f>
        <v>4.5721744083867632E-13</v>
      </c>
      <c r="BB353" s="12">
        <f t="shared" si="165"/>
        <v>2.5341686301320595E-13</v>
      </c>
    </row>
    <row r="354" spans="1:54">
      <c r="A354" s="12">
        <v>349</v>
      </c>
      <c r="B354" s="12">
        <f t="shared" si="166"/>
        <v>20.021917808219179</v>
      </c>
      <c r="C354" s="12">
        <f>'Surv-rate CEA'!D352*'Unit cost and utilities'!$H$7+'Surv-rate CEA'!E352*'Unit cost and utilities'!$H$7+'Unit cost and utilities'!$G$14*('Surv-rate CEA'!C351-'Surv-rate CEA'!C352)</f>
        <v>57.010788206300568</v>
      </c>
      <c r="D354" s="12">
        <f t="shared" si="140"/>
        <v>31.545047629537336</v>
      </c>
      <c r="E354" s="12">
        <f>C354-'Surv-rate CEA'!E352*'Unit cost and utilities'!$H$7-'Unit cost and utilities'!$G$14*('Surv-rate CEA'!C351-'Surv-rate CEA'!C352)</f>
        <v>57.010788206300568</v>
      </c>
      <c r="F354" s="12">
        <f t="shared" si="141"/>
        <v>31.545047629537336</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3.8516796814910004</v>
      </c>
      <c r="L354" s="12">
        <f t="shared" si="144"/>
        <v>2.1312004767709394</v>
      </c>
      <c r="M354" s="12">
        <f>K354-'Surv-rate CEA'!J352*'Unit cost and utilities'!$H$10-('Surv-rate CEA'!I351-'Surv-rate CEA'!I352)*'Unit cost and utilities'!$G$14</f>
        <v>3.851167680908806</v>
      </c>
      <c r="N354" s="12">
        <f t="shared" si="145"/>
        <v>2.1309171780609963</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3.8516796814910004</v>
      </c>
      <c r="T354" s="12">
        <f t="shared" si="148"/>
        <v>2.1312004767709394</v>
      </c>
      <c r="U354" s="12">
        <f>S354-'Surv-rate CEA'!P352*'Unit cost and utilities'!$H$11-('Surv-rate CEA'!O351-'Surv-rate CEA'!O352)*'Unit cost and utilities'!$G$14</f>
        <v>3.851167680908806</v>
      </c>
      <c r="V354" s="12">
        <f t="shared" si="149"/>
        <v>2.1309171780609963</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2.4063895969189896E-3</v>
      </c>
      <c r="AB354" s="12">
        <f t="shared" si="152"/>
        <v>1.3314966664790559E-3</v>
      </c>
      <c r="AC354" s="12">
        <f>AA354-'Surv-rate CEA'!V352*'Unit cost and utilities'!$H$6-('Surv-rate CEA'!U351-'Surv-rate CEA'!U352)*'Unit cost and utilities'!$G$14</f>
        <v>2.4063895969178204E-3</v>
      </c>
      <c r="AD354" s="12">
        <f t="shared" si="153"/>
        <v>1.3314966664784091E-3</v>
      </c>
      <c r="AE354" s="12">
        <f>'Surv-rate CEA'!Z352*'Unit cost and utilities'!$H$12+'Surv-rate CEA'!Y352*'Unit cost and utilities'!$H$12+('Surv-rate CEA'!X351-'Surv-rate CEA'!X352)*'Unit cost and utilities'!$G$14</f>
        <v>3.8516796814910004</v>
      </c>
      <c r="AF354" s="12">
        <f t="shared" si="154"/>
        <v>2.1312004767709394</v>
      </c>
      <c r="AG354" s="12">
        <f>AE354-'Surv-rate CEA'!Y352*'Unit cost and utilities'!$H$12-('Surv-rate CEA'!X351-'Surv-rate CEA'!X352)*'Unit cost and utilities'!$G$14</f>
        <v>3.851167680908806</v>
      </c>
      <c r="AH354" s="12">
        <f t="shared" si="155"/>
        <v>2.1309171780609963</v>
      </c>
      <c r="AI354" s="12">
        <f>'Surv-rate CEA'!AC352*'Unit cost and utilities'!$H$5+'Surv-rate CEA'!AB352*'Unit cost and utilities'!$H$5+('Surv-rate CEA'!AA351-'Surv-rate CEA'!AA352)*'Unit cost and utilities'!$G$14</f>
        <v>2.588991314755218E-5</v>
      </c>
      <c r="AJ354" s="12">
        <f t="shared" si="156"/>
        <v>1.4325333310755047E-5</v>
      </c>
      <c r="AK354" s="12">
        <f>AI354-'Surv-rate CEA'!AB352*'Unit cost and utilities'!$H$5-('Surv-rate CEA'!AA351-'Surv-rate CEA'!AA352)*'Unit cost and utilities'!$G$14</f>
        <v>4.2763962714999324E-13</v>
      </c>
      <c r="AL354" s="12">
        <f t="shared" si="157"/>
        <v>2.3662034557230141E-13</v>
      </c>
      <c r="AM354" s="12">
        <f>'Surv-rate CEA'!AF352*'Unit cost and utilities'!$H$9+'Surv-rate CEA'!AE352*'Unit cost and utilities'!$H$9+('Surv-rate CEA'!AD351-'Surv-rate CEA'!AD352)*'Unit cost and utilities'!G361</f>
        <v>1.8944367402257793</v>
      </c>
      <c r="AN354" s="12">
        <f t="shared" si="158"/>
        <v>1.0482243638751034</v>
      </c>
      <c r="AO354" s="12">
        <f>AM354-'Surv-rate CEA'!AE352*'Unit cost and utilities'!$H$9-('Surv-rate CEA'!AD351-'Surv-rate CEA'!AD352)*'Unit cost and utilities'!G361</f>
        <v>1.8944367402257793</v>
      </c>
      <c r="AP354" s="12">
        <f t="shared" si="159"/>
        <v>1.0482243638751034</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6.398105326225616E-5</v>
      </c>
      <c r="AV354" s="12">
        <f t="shared" si="162"/>
        <v>3.5401814920404563E-5</v>
      </c>
      <c r="AW354" s="12">
        <f>AU354-'Surv-rate CEA'!AK352*'Unit cost and utilities'!$H$8-('Surv-rate CEA'!AJ351-'Surv-rate CEA'!AJ352)*'Unit cost and utilities'!$G$14</f>
        <v>6.398105326225616E-5</v>
      </c>
      <c r="AX354" s="12">
        <f t="shared" si="163"/>
        <v>3.5401814920404563E-5</v>
      </c>
      <c r="AY354" s="12">
        <f>'Surv-rate CEA'!AO352*'Unit cost and utilities'!$H$5+'Surv-rate CEA'!AN352*'Unit cost and utilities'!$H$5+('Surv-rate CEA'!AM351-'Surv-rate CEA'!AM352)*'Unit cost and utilities'!$G$14</f>
        <v>2.588991314755218E-5</v>
      </c>
      <c r="AZ354" s="12">
        <f t="shared" si="164"/>
        <v>1.4325333310755047E-5</v>
      </c>
      <c r="BA354" s="12">
        <f>AY354-'Surv-rate CEA'!AN352*'Unit cost and utilities'!$H$5-('Surv-rate CEA'!AM351-'Surv-rate CEA'!AM352)*'Unit cost and utilities'!$G$14</f>
        <v>4.2763962714999324E-13</v>
      </c>
      <c r="BB354" s="12">
        <f t="shared" si="165"/>
        <v>2.3662034557230141E-13</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1.8471601990553901</v>
      </c>
      <c r="D5" s="84">
        <f t="shared" ref="D5:BB5" si="0">SUM(D6:D354)/365*21</f>
        <v>1.6212397863341115</v>
      </c>
      <c r="E5" s="84">
        <f t="shared" si="0"/>
        <v>1.6401528295737675</v>
      </c>
      <c r="F5" s="84">
        <f t="shared" si="0"/>
        <v>1.419122181118168</v>
      </c>
      <c r="G5" s="84">
        <f t="shared" si="0"/>
        <v>1.323895201094403</v>
      </c>
      <c r="H5" s="84">
        <f t="shared" si="0"/>
        <v>1.2201102814619571</v>
      </c>
      <c r="I5" s="84">
        <f t="shared" si="0"/>
        <v>0.45222628432481426</v>
      </c>
      <c r="J5" s="84">
        <f t="shared" si="0"/>
        <v>0.44304112616202534</v>
      </c>
      <c r="K5" s="84">
        <f t="shared" si="0"/>
        <v>1.1746469036287326</v>
      </c>
      <c r="L5" s="84">
        <f t="shared" si="0"/>
        <v>1.1091816190914274</v>
      </c>
      <c r="M5" s="84">
        <f t="shared" si="0"/>
        <v>0.93914325891903205</v>
      </c>
      <c r="N5" s="84">
        <f t="shared" si="0"/>
        <v>0.88268898554152775</v>
      </c>
      <c r="O5" s="84">
        <f t="shared" si="0"/>
        <v>1.7520597033233321</v>
      </c>
      <c r="P5" s="84">
        <f t="shared" si="0"/>
        <v>1.6396070992274094</v>
      </c>
      <c r="Q5" s="84">
        <f t="shared" si="0"/>
        <v>0.45222628432481426</v>
      </c>
      <c r="R5" s="84">
        <f t="shared" si="0"/>
        <v>0.44304112616202534</v>
      </c>
      <c r="S5" s="84">
        <f t="shared" si="0"/>
        <v>1.1746469036287326</v>
      </c>
      <c r="T5" s="84">
        <f t="shared" si="0"/>
        <v>1.1091816190914274</v>
      </c>
      <c r="U5" s="84">
        <f t="shared" si="0"/>
        <v>0.93914325891903205</v>
      </c>
      <c r="V5" s="84">
        <f t="shared" si="0"/>
        <v>0.88268898554152775</v>
      </c>
      <c r="W5" s="84">
        <f t="shared" si="0"/>
        <v>1.323895201094403</v>
      </c>
      <c r="X5" s="84">
        <f t="shared" si="0"/>
        <v>1.2201102814619571</v>
      </c>
      <c r="Y5" s="84">
        <f t="shared" si="0"/>
        <v>0.45222628432481426</v>
      </c>
      <c r="Z5" s="84">
        <f t="shared" si="0"/>
        <v>0.44304112616202534</v>
      </c>
      <c r="AA5" s="84">
        <f t="shared" si="0"/>
        <v>0.99978604852289621</v>
      </c>
      <c r="AB5" s="84">
        <f t="shared" si="0"/>
        <v>0.9689866584739032</v>
      </c>
      <c r="AC5" s="84">
        <f t="shared" si="0"/>
        <v>0.77070871323110313</v>
      </c>
      <c r="AD5" s="84">
        <f t="shared" si="0"/>
        <v>0.75008423444992101</v>
      </c>
      <c r="AE5" s="84">
        <f t="shared" si="0"/>
        <v>1.1746469036287326</v>
      </c>
      <c r="AF5" s="84">
        <f t="shared" si="0"/>
        <v>1.1091816190914274</v>
      </c>
      <c r="AG5" s="84">
        <f t="shared" si="0"/>
        <v>0.93914325891903205</v>
      </c>
      <c r="AH5" s="84">
        <f t="shared" si="0"/>
        <v>0.88268898554152775</v>
      </c>
      <c r="AI5" s="84">
        <f t="shared" si="0"/>
        <v>0.85990002694513601</v>
      </c>
      <c r="AJ5" s="84">
        <f t="shared" si="0"/>
        <v>0.83443392097443747</v>
      </c>
      <c r="AK5" s="84">
        <f t="shared" si="0"/>
        <v>0.44686312462691091</v>
      </c>
      <c r="AL5" s="84">
        <f t="shared" si="0"/>
        <v>0.44133064998726285</v>
      </c>
      <c r="AM5" s="84">
        <f t="shared" si="0"/>
        <v>1.2495355170122291</v>
      </c>
      <c r="AN5" s="84">
        <f t="shared" si="0"/>
        <v>1.1894597806298359</v>
      </c>
      <c r="AO5" s="84">
        <f t="shared" si="0"/>
        <v>0.98044551753393672</v>
      </c>
      <c r="AP5" s="84">
        <f t="shared" si="0"/>
        <v>0.92932744680663715</v>
      </c>
      <c r="AQ5" s="84">
        <f t="shared" si="0"/>
        <v>1.323895201094403</v>
      </c>
      <c r="AR5" s="84">
        <f t="shared" si="0"/>
        <v>1.2201102814619571</v>
      </c>
      <c r="AS5" s="84">
        <f t="shared" si="0"/>
        <v>0.45222628432481426</v>
      </c>
      <c r="AT5" s="84">
        <f t="shared" si="0"/>
        <v>0.44304112616202534</v>
      </c>
      <c r="AU5" s="84">
        <f t="shared" si="0"/>
        <v>0.81993500716894241</v>
      </c>
      <c r="AV5" s="84">
        <f t="shared" si="0"/>
        <v>0.80124492515482726</v>
      </c>
      <c r="AW5" s="84">
        <f t="shared" si="0"/>
        <v>0.68032027172118215</v>
      </c>
      <c r="AX5" s="84">
        <f t="shared" si="0"/>
        <v>0.66578834256318753</v>
      </c>
      <c r="AY5" s="84">
        <f t="shared" si="0"/>
        <v>0.85990002694513601</v>
      </c>
      <c r="AZ5" s="84">
        <f t="shared" si="0"/>
        <v>0.83443392097443747</v>
      </c>
      <c r="BA5" s="84">
        <f t="shared" si="0"/>
        <v>0.44686312462691091</v>
      </c>
      <c r="BB5" s="84">
        <f t="shared" si="0"/>
        <v>0.44133064998726285</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0.69176567650847332</v>
      </c>
      <c r="D7" s="12">
        <f t="shared" si="1"/>
        <v>0.69059022955622551</v>
      </c>
      <c r="E7" s="12">
        <f>C7-'Surv-rate CEA'!E5*Parameter!$D$58</f>
        <v>0.68286716046874252</v>
      </c>
      <c r="F7" s="12">
        <f t="shared" si="2"/>
        <v>0.68170683385841635</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0.69634278562249563</v>
      </c>
      <c r="L7" s="12">
        <f t="shared" si="5"/>
        <v>0.69515956125494538</v>
      </c>
      <c r="M7" s="12">
        <f>K7-'Surv-rate CEA'!J5*Parameter!$D$58</f>
        <v>0.69073460116707808</v>
      </c>
      <c r="N7" s="12">
        <f t="shared" si="6"/>
        <v>0.68956090621613464</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0.69634278562249563</v>
      </c>
      <c r="T7" s="12">
        <f t="shared" si="9"/>
        <v>0.69515956125494538</v>
      </c>
      <c r="U7" s="12">
        <f>S7-'Surv-rate CEA'!P5*Parameter!$D$58</f>
        <v>0.69073460116707808</v>
      </c>
      <c r="V7" s="12">
        <f t="shared" si="10"/>
        <v>0.68956090621613464</v>
      </c>
      <c r="W7" s="12">
        <f>'Surv-rate CEA'!T5*UPFS+'Surv-rate CEA'!S5*UPD</f>
        <v>0.6945922008159271</v>
      </c>
      <c r="X7" s="12">
        <f t="shared" si="11"/>
        <v>0.69341195103882769</v>
      </c>
      <c r="Y7" s="12">
        <f>W7-'Surv-rate CEA'!S5*UPD</f>
        <v>0.68108431413831583</v>
      </c>
      <c r="Z7" s="12">
        <f t="shared" si="12"/>
        <v>0.67992701693716184</v>
      </c>
      <c r="AA7" s="12">
        <f>'Surv-rate CEA'!W5*UPFS+'Surv-rate CEA'!V5*UPD</f>
        <v>0.69419966362046626</v>
      </c>
      <c r="AB7" s="12">
        <f t="shared" si="13"/>
        <v>0.69302008084183997</v>
      </c>
      <c r="AC7" s="12">
        <f>AA7-'Surv-rate CEA'!V5*UPD</f>
        <v>0.69419966362046626</v>
      </c>
      <c r="AD7" s="12">
        <f t="shared" si="14"/>
        <v>0.69302008084183997</v>
      </c>
      <c r="AE7" s="12">
        <f>'Surv-rate CEA'!Z5*UPFS+'Surv-rate CEA'!Y5*UPD</f>
        <v>0.69634278562249563</v>
      </c>
      <c r="AF7" s="12">
        <f t="shared" si="15"/>
        <v>0.69515956125494538</v>
      </c>
      <c r="AG7" s="12">
        <f>AE7-'Surv-rate CEA'!Y5*UPD</f>
        <v>0.69073460116707808</v>
      </c>
      <c r="AH7" s="12">
        <f t="shared" si="16"/>
        <v>0.68956090621613464</v>
      </c>
      <c r="AI7" s="12">
        <f>'Surv-rate CEA'!AC5*UPFS+'Surv-rate CEA'!AB5*UPD</f>
        <v>0.69648260593172318</v>
      </c>
      <c r="AJ7" s="12">
        <f t="shared" si="17"/>
        <v>0.69529914398176329</v>
      </c>
      <c r="AK7" s="12">
        <f>AI7-'Surv-rate CEA'!AB5*UPD</f>
        <v>0.69493861565978265</v>
      </c>
      <c r="AL7" s="12">
        <f t="shared" si="18"/>
        <v>0.69375777725522414</v>
      </c>
      <c r="AM7" s="12">
        <f>'Surv-rate CEA'!AF5*UPFS+'Surv-rate CEA'!AE5*UPD</f>
        <v>0.69881865718387304</v>
      </c>
      <c r="AN7" s="12">
        <f t="shared" si="19"/>
        <v>0.69763122581996584</v>
      </c>
      <c r="AO7" s="12">
        <f>AM7-'Surv-rate CEA'!AE5*UPD</f>
        <v>0.69343981401736765</v>
      </c>
      <c r="AP7" s="12">
        <f t="shared" si="20"/>
        <v>0.69226152237377525</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0.70374073151924099</v>
      </c>
      <c r="AV7" s="12">
        <f t="shared" si="23"/>
        <v>0.70254493657576811</v>
      </c>
      <c r="AW7" s="12">
        <f>AU7-'Surv-rate CEA'!AK5*UPD</f>
        <v>0.70374073151924099</v>
      </c>
      <c r="AX7" s="12">
        <f t="shared" si="24"/>
        <v>0.70254493657576811</v>
      </c>
      <c r="AY7" s="12">
        <f>'Surv-rate CEA'!AO5*UPFS+'Surv-rate CEA'!AN5*UPD</f>
        <v>0.69648260593172318</v>
      </c>
      <c r="AZ7" s="12">
        <f t="shared" si="25"/>
        <v>0.69529914398176329</v>
      </c>
      <c r="BA7" s="12">
        <f>AY7-'Surv-rate CEA'!AN5*UPD</f>
        <v>0.69493861565978265</v>
      </c>
      <c r="BB7" s="12">
        <f t="shared" si="26"/>
        <v>0.69375777725522414</v>
      </c>
    </row>
    <row r="8" spans="1:88">
      <c r="A8" s="12">
        <v>3</v>
      </c>
      <c r="B8" s="12">
        <f t="shared" si="27"/>
        <v>0.11506849315068493</v>
      </c>
      <c r="C8" s="12">
        <f>'Surv-rate CEA'!D6*Parameter!$D$57+'Surv-rate CEA'!E6*Parameter!$D$58</f>
        <v>0.67565373170897547</v>
      </c>
      <c r="D8" s="12">
        <f t="shared" si="1"/>
        <v>0.67335954337548831</v>
      </c>
      <c r="E8" s="12">
        <f>C8-'Surv-rate CEA'!E6*Parameter!$D$58</f>
        <v>0.62818379798130819</v>
      </c>
      <c r="F8" s="12">
        <f t="shared" si="2"/>
        <v>0.62605079423548549</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0.67749100957925723</v>
      </c>
      <c r="L8" s="12">
        <f t="shared" si="5"/>
        <v>0.67519058275220811</v>
      </c>
      <c r="M8" s="12">
        <f>K8-'Surv-rate CEA'!J6*Parameter!$D$58</f>
        <v>0.65425194766872707</v>
      </c>
      <c r="N8" s="12">
        <f t="shared" si="6"/>
        <v>0.65203042928577326</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0.67749100957925723</v>
      </c>
      <c r="T8" s="12">
        <f t="shared" si="9"/>
        <v>0.67519058275220811</v>
      </c>
      <c r="U8" s="12">
        <f>S8-'Surv-rate CEA'!P6*Parameter!$D$58</f>
        <v>0.65425194766872707</v>
      </c>
      <c r="V8" s="12">
        <f t="shared" si="10"/>
        <v>0.65203042928577326</v>
      </c>
      <c r="W8" s="12">
        <f>'Surv-rate CEA'!T6*UPFS+'Surv-rate CEA'!S6*UPD</f>
        <v>0.66863299002123244</v>
      </c>
      <c r="X8" s="12">
        <f t="shared" si="11"/>
        <v>0.6663626406794011</v>
      </c>
      <c r="Y8" s="12">
        <f>W8-'Surv-rate CEA'!S6*UPD</f>
        <v>0.62455498867117409</v>
      </c>
      <c r="Z8" s="12">
        <f t="shared" si="12"/>
        <v>0.62243430658005861</v>
      </c>
      <c r="AA8" s="12">
        <f>'Surv-rate CEA'!W6*UPFS+'Surv-rate CEA'!V6*UPD</f>
        <v>0.67860511859114114</v>
      </c>
      <c r="AB8" s="12">
        <f t="shared" si="13"/>
        <v>0.67630090879690441</v>
      </c>
      <c r="AC8" s="12">
        <f>AA8-'Surv-rate CEA'!V6*UPD</f>
        <v>0.67619092767850497</v>
      </c>
      <c r="AD8" s="12">
        <f t="shared" si="14"/>
        <v>0.67389491529126333</v>
      </c>
      <c r="AE8" s="12">
        <f>'Surv-rate CEA'!Z6*UPFS+'Surv-rate CEA'!Y6*UPD</f>
        <v>0.67749100957925723</v>
      </c>
      <c r="AF8" s="12">
        <f t="shared" si="15"/>
        <v>0.67519058275220811</v>
      </c>
      <c r="AG8" s="12">
        <f>AE8-'Surv-rate CEA'!Y6*UPD</f>
        <v>0.65425194766872707</v>
      </c>
      <c r="AH8" s="12">
        <f t="shared" si="16"/>
        <v>0.65203042928577326</v>
      </c>
      <c r="AI8" s="12">
        <f>'Surv-rate CEA'!AC6*UPFS+'Surv-rate CEA'!AB6*UPD</f>
        <v>0.67668407216303439</v>
      </c>
      <c r="AJ8" s="12">
        <f t="shared" si="17"/>
        <v>0.67438638529925243</v>
      </c>
      <c r="AK8" s="12">
        <f>AI8-'Surv-rate CEA'!AB6*UPD</f>
        <v>0.67003068285332479</v>
      </c>
      <c r="AL8" s="12">
        <f t="shared" si="18"/>
        <v>0.66775558763288922</v>
      </c>
      <c r="AM8" s="12">
        <f>'Surv-rate CEA'!AF6*UPFS+'Surv-rate CEA'!AE6*UPD</f>
        <v>0.6889037668382173</v>
      </c>
      <c r="AN8" s="12">
        <f t="shared" si="19"/>
        <v>0.68656458789106933</v>
      </c>
      <c r="AO8" s="12">
        <f>AM8-'Surv-rate CEA'!AE6*UPD</f>
        <v>0.66585553603121428</v>
      </c>
      <c r="AP8" s="12">
        <f t="shared" si="20"/>
        <v>0.66359461755943028</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0.68974725361128131</v>
      </c>
      <c r="AV8" s="12">
        <f t="shared" si="23"/>
        <v>0.68740521059719584</v>
      </c>
      <c r="AW8" s="12">
        <f>AU8-'Surv-rate CEA'!AK6*UPD</f>
        <v>0.68974725361128131</v>
      </c>
      <c r="AX8" s="12">
        <f t="shared" si="24"/>
        <v>0.68740521059719584</v>
      </c>
      <c r="AY8" s="12">
        <f>'Surv-rate CEA'!AO6*UPFS+'Surv-rate CEA'!AN6*UPD</f>
        <v>0.67668407216303439</v>
      </c>
      <c r="AZ8" s="12">
        <f t="shared" si="25"/>
        <v>0.67438638529925243</v>
      </c>
      <c r="BA8" s="12">
        <f>AY8-'Surv-rate CEA'!AN6*UPD</f>
        <v>0.67003068285332479</v>
      </c>
      <c r="BB8" s="12">
        <f t="shared" si="26"/>
        <v>0.66775558763288922</v>
      </c>
    </row>
    <row r="9" spans="1:88">
      <c r="A9" s="12">
        <v>4</v>
      </c>
      <c r="B9" s="12">
        <f t="shared" si="27"/>
        <v>0.17260273972602741</v>
      </c>
      <c r="C9" s="12">
        <f>'Surv-rate CEA'!D7*Parameter!$D$57+'Surv-rate CEA'!E7*Parameter!$D$58</f>
        <v>0.65916642222263422</v>
      </c>
      <c r="D9" s="12">
        <f t="shared" si="1"/>
        <v>0.65581196549179155</v>
      </c>
      <c r="E9" s="12">
        <f>C9-'Surv-rate CEA'!E7*Parameter!$D$58</f>
        <v>0.57228022857032546</v>
      </c>
      <c r="F9" s="12">
        <f t="shared" si="2"/>
        <v>0.56936793024939014</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0.6564262636274063</v>
      </c>
      <c r="L9" s="12">
        <f t="shared" si="5"/>
        <v>0.65308575139241998</v>
      </c>
      <c r="M9" s="12">
        <f>K9-'Surv-rate CEA'!J7*Parameter!$D$58</f>
        <v>0.6126616710719367</v>
      </c>
      <c r="N9" s="12">
        <f t="shared" si="6"/>
        <v>0.60954387411358002</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0.6564262636274063</v>
      </c>
      <c r="T9" s="12">
        <f t="shared" si="9"/>
        <v>0.65308575139241998</v>
      </c>
      <c r="U9" s="12">
        <f>S9-'Surv-rate CEA'!P7*Parameter!$D$58</f>
        <v>0.6126616710719367</v>
      </c>
      <c r="V9" s="12">
        <f t="shared" si="10"/>
        <v>0.60954387411358002</v>
      </c>
      <c r="W9" s="12">
        <f>'Surv-rate CEA'!T7*UPFS+'Surv-rate CEA'!S7*UPD</f>
        <v>0.63883912310727808</v>
      </c>
      <c r="X9" s="12">
        <f t="shared" si="11"/>
        <v>0.6355881107313639</v>
      </c>
      <c r="Y9" s="12">
        <f>W9-'Surv-rate CEA'!S7*UPD</f>
        <v>0.56043024184347145</v>
      </c>
      <c r="Z9" s="12">
        <f t="shared" si="12"/>
        <v>0.5575782473644737</v>
      </c>
      <c r="AA9" s="12">
        <f>'Surv-rate CEA'!W7*UPFS+'Surv-rate CEA'!V7*UPD</f>
        <v>0.66329803932532949</v>
      </c>
      <c r="AB9" s="12">
        <f t="shared" si="13"/>
        <v>0.65992255705323932</v>
      </c>
      <c r="AC9" s="12">
        <f>AA9-'Surv-rate CEA'!V7*UPD</f>
        <v>0.65393935190608721</v>
      </c>
      <c r="AD9" s="12">
        <f t="shared" si="14"/>
        <v>0.65061149540944152</v>
      </c>
      <c r="AE9" s="12">
        <f>'Surv-rate CEA'!Z7*UPFS+'Surv-rate CEA'!Y7*UPD</f>
        <v>0.6564262636274063</v>
      </c>
      <c r="AF9" s="12">
        <f t="shared" si="15"/>
        <v>0.65308575139241998</v>
      </c>
      <c r="AG9" s="12">
        <f>AE9-'Surv-rate CEA'!Y7*UPD</f>
        <v>0.6126616710719367</v>
      </c>
      <c r="AH9" s="12">
        <f t="shared" si="16"/>
        <v>0.60954387411358002</v>
      </c>
      <c r="AI9" s="12">
        <f>'Surv-rate CEA'!AC7*UPFS+'Surv-rate CEA'!AB7*UPD</f>
        <v>0.653441595823542</v>
      </c>
      <c r="AJ9" s="12">
        <f t="shared" si="17"/>
        <v>0.65011627237649516</v>
      </c>
      <c r="AK9" s="12">
        <f>AI9-'Surv-rate CEA'!AB7*UPD</f>
        <v>0.6353427016051777</v>
      </c>
      <c r="AL9" s="12">
        <f t="shared" si="18"/>
        <v>0.63210948229979347</v>
      </c>
      <c r="AM9" s="12">
        <f>'Surv-rate CEA'!AF7*UPFS+'Surv-rate CEA'!AE7*UPD</f>
        <v>0.67813874495866111</v>
      </c>
      <c r="AN9" s="12">
        <f t="shared" si="19"/>
        <v>0.67468773926301073</v>
      </c>
      <c r="AO9" s="12">
        <f>AM9-'Surv-rate CEA'!AE7*UPD</f>
        <v>0.63382363128816688</v>
      </c>
      <c r="AP9" s="12">
        <f t="shared" si="20"/>
        <v>0.63059814243669798</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0.66881842881721187</v>
      </c>
      <c r="AV9" s="12">
        <f t="shared" si="23"/>
        <v>0.66541485362797115</v>
      </c>
      <c r="AW9" s="12">
        <f>AU9-'Surv-rate CEA'!AK7*UPD</f>
        <v>0.66881842881721187</v>
      </c>
      <c r="AX9" s="12">
        <f t="shared" si="24"/>
        <v>0.66541485362797115</v>
      </c>
      <c r="AY9" s="12">
        <f>'Surv-rate CEA'!AO7*UPFS+'Surv-rate CEA'!AN7*UPD</f>
        <v>0.653441595823542</v>
      </c>
      <c r="AZ9" s="12">
        <f t="shared" si="25"/>
        <v>0.65011627237649516</v>
      </c>
      <c r="BA9" s="12">
        <f>AY9-'Surv-rate CEA'!AN7*UPD</f>
        <v>0.6353427016051777</v>
      </c>
      <c r="BB9" s="12">
        <f t="shared" si="26"/>
        <v>0.63210948229979347</v>
      </c>
    </row>
    <row r="10" spans="1:88">
      <c r="A10" s="12">
        <v>5</v>
      </c>
      <c r="B10" s="12">
        <f t="shared" si="27"/>
        <v>0.23013698630136986</v>
      </c>
      <c r="C10" s="12">
        <f>'Surv-rate CEA'!D8*Parameter!$D$57+'Surv-rate CEA'!E8*Parameter!$D$58</f>
        <v>0.64235838317135652</v>
      </c>
      <c r="D10" s="12">
        <f t="shared" si="1"/>
        <v>0.63800352187532017</v>
      </c>
      <c r="E10" s="12">
        <f>C10-'Surv-rate CEA'!E8*Parameter!$D$58</f>
        <v>0.52323230035465429</v>
      </c>
      <c r="F10" s="12">
        <f t="shared" si="2"/>
        <v>0.51968505297165757</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0.6344444225572804</v>
      </c>
      <c r="L10" s="12">
        <f t="shared" si="5"/>
        <v>0.63014321386651784</v>
      </c>
      <c r="M10" s="12">
        <f>K10-'Surv-rate CEA'!J8*Parameter!$D$58</f>
        <v>0.57132179236980429</v>
      </c>
      <c r="N10" s="12">
        <f t="shared" si="6"/>
        <v>0.56744852282688985</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0.6344444225572804</v>
      </c>
      <c r="T10" s="12">
        <f t="shared" si="9"/>
        <v>0.63014321386651784</v>
      </c>
      <c r="U10" s="12">
        <f>S10-'Surv-rate CEA'!P8*Parameter!$D$58</f>
        <v>0.57132179236980429</v>
      </c>
      <c r="V10" s="12">
        <f t="shared" si="10"/>
        <v>0.56744852282688985</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0.64713938979267238</v>
      </c>
      <c r="AB10" s="12">
        <f t="shared" si="13"/>
        <v>0.64275211571704638</v>
      </c>
      <c r="AC10" s="12">
        <f>AA10-'Surv-rate CEA'!V8*UPD</f>
        <v>0.62849604600376385</v>
      </c>
      <c r="AD10" s="12">
        <f t="shared" si="14"/>
        <v>0.62423516426366588</v>
      </c>
      <c r="AE10" s="12">
        <f>'Surv-rate CEA'!Z8*UPFS+'Surv-rate CEA'!Y8*UPD</f>
        <v>0.6344444225572804</v>
      </c>
      <c r="AF10" s="12">
        <f t="shared" si="15"/>
        <v>0.63014321386651784</v>
      </c>
      <c r="AG10" s="12">
        <f>AE10-'Surv-rate CEA'!Y8*UPD</f>
        <v>0.57132179236980429</v>
      </c>
      <c r="AH10" s="12">
        <f t="shared" si="16"/>
        <v>0.56744852282688985</v>
      </c>
      <c r="AI10" s="12">
        <f>'Surv-rate CEA'!AC8*UPFS+'Surv-rate CEA'!AB8*UPD</f>
        <v>0.62825434975560801</v>
      </c>
      <c r="AJ10" s="12">
        <f t="shared" si="17"/>
        <v>0.62399510659245405</v>
      </c>
      <c r="AK10" s="12">
        <f>AI10-'Surv-rate CEA'!AB8*UPD</f>
        <v>0.59326091931968961</v>
      </c>
      <c r="AL10" s="12">
        <f t="shared" si="18"/>
        <v>0.58923891371708337</v>
      </c>
      <c r="AM10" s="12">
        <f>'Surv-rate CEA'!AF8*UPFS+'Surv-rate CEA'!AE8*UPD</f>
        <v>0.66646521905298761</v>
      </c>
      <c r="AN10" s="12">
        <f t="shared" si="19"/>
        <v>0.66194692573940284</v>
      </c>
      <c r="AO10" s="12">
        <f>AM10-'Surv-rate CEA'!AE8*UPD</f>
        <v>0.60056002369515826</v>
      </c>
      <c r="AP10" s="12">
        <f t="shared" si="20"/>
        <v>0.59648853389810041</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0.65417342189683469</v>
      </c>
      <c r="AV10" s="12">
        <f t="shared" si="23"/>
        <v>0.64973846068118224</v>
      </c>
      <c r="AW10" s="12">
        <f>AU10-'Surv-rate CEA'!AK8*UPD</f>
        <v>0.64249057359995143</v>
      </c>
      <c r="AX10" s="12">
        <f t="shared" si="24"/>
        <v>0.63813481612041956</v>
      </c>
      <c r="AY10" s="12">
        <f>'Surv-rate CEA'!AO8*UPFS+'Surv-rate CEA'!AN8*UPD</f>
        <v>0.62825434975560801</v>
      </c>
      <c r="AZ10" s="12">
        <f t="shared" si="25"/>
        <v>0.62399510659245405</v>
      </c>
      <c r="BA10" s="12">
        <f>AY10-'Surv-rate CEA'!AN8*UPD</f>
        <v>0.59326091931968961</v>
      </c>
      <c r="BB10" s="12">
        <f t="shared" si="26"/>
        <v>0.58923891371708337</v>
      </c>
    </row>
    <row r="11" spans="1:88">
      <c r="A11" s="12">
        <v>6</v>
      </c>
      <c r="B11" s="12">
        <f t="shared" si="27"/>
        <v>0.28767123287671231</v>
      </c>
      <c r="C11" s="12">
        <f>'Surv-rate CEA'!D9*Parameter!$D$57+'Surv-rate CEA'!E9*Parameter!$D$58</f>
        <v>0.62526104564684271</v>
      </c>
      <c r="D11" s="12">
        <f t="shared" si="1"/>
        <v>0.61996685596365508</v>
      </c>
      <c r="E11" s="12">
        <f>C11-'Surv-rate CEA'!E9*Parameter!$D$58</f>
        <v>0.48176303882743771</v>
      </c>
      <c r="F11" s="12">
        <f t="shared" si="2"/>
        <v>0.47768387073011487</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0.6122030135233506</v>
      </c>
      <c r="L11" s="12">
        <f t="shared" si="5"/>
        <v>0.6070193883786581</v>
      </c>
      <c r="M11" s="12">
        <f>K11-'Surv-rate CEA'!J9*Parameter!$D$58</f>
        <v>0.5322996610624906</v>
      </c>
      <c r="N11" s="12">
        <f t="shared" si="6"/>
        <v>0.52779259094580688</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0.6122030135233506</v>
      </c>
      <c r="T11" s="12">
        <f t="shared" si="9"/>
        <v>0.6070193883786581</v>
      </c>
      <c r="U11" s="12">
        <f>S11-'Surv-rate CEA'!P9*Parameter!$D$58</f>
        <v>0.5322996610624906</v>
      </c>
      <c r="V11" s="12">
        <f t="shared" si="10"/>
        <v>0.52779259094580688</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0.63022660935968888</v>
      </c>
      <c r="AB11" s="12">
        <f t="shared" si="13"/>
        <v>0.6248903754193661</v>
      </c>
      <c r="AC11" s="12">
        <f>AA11-'Surv-rate CEA'!V9*UPD</f>
        <v>0.60093779377200718</v>
      </c>
      <c r="AD11" s="12">
        <f t="shared" si="14"/>
        <v>0.59584955312408072</v>
      </c>
      <c r="AE11" s="12">
        <f>'Surv-rate CEA'!Z9*UPFS+'Surv-rate CEA'!Y9*UPD</f>
        <v>0.6122030135233506</v>
      </c>
      <c r="AF11" s="12">
        <f t="shared" si="15"/>
        <v>0.6070193883786581</v>
      </c>
      <c r="AG11" s="12">
        <f>AE11-'Surv-rate CEA'!Y9*UPD</f>
        <v>0.5322996610624906</v>
      </c>
      <c r="AH11" s="12">
        <f t="shared" si="16"/>
        <v>0.52779259094580688</v>
      </c>
      <c r="AI11" s="12">
        <f>'Surv-rate CEA'!AC9*UPFS+'Surv-rate CEA'!AB9*UPD</f>
        <v>0.60206429579636278</v>
      </c>
      <c r="AJ11" s="12">
        <f t="shared" si="17"/>
        <v>0.59696651686768631</v>
      </c>
      <c r="AK11" s="12">
        <f>AI11-'Surv-rate CEA'!AB9*UPD</f>
        <v>0.54647338237181575</v>
      </c>
      <c r="AL11" s="12">
        <f t="shared" si="18"/>
        <v>0.5418463009899962</v>
      </c>
      <c r="AM11" s="12">
        <f>'Surv-rate CEA'!AF9*UPFS+'Surv-rate CEA'!AE9*UPD</f>
        <v>0.65397252569401032</v>
      </c>
      <c r="AN11" s="12">
        <f t="shared" si="19"/>
        <v>0.64843523111485479</v>
      </c>
      <c r="AO11" s="12">
        <f>AM11-'Surv-rate CEA'!AE9*UPD</f>
        <v>0.56769124019559725</v>
      </c>
      <c r="AP11" s="12">
        <f t="shared" si="20"/>
        <v>0.56288450366850351</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0.63910005324397179</v>
      </c>
      <c r="AV11" s="12">
        <f t="shared" si="23"/>
        <v>0.63368868637254194</v>
      </c>
      <c r="AW11" s="12">
        <f>AU11-'Surv-rate CEA'!AK9*UPD</f>
        <v>0.61235132489087263</v>
      </c>
      <c r="AX11" s="12">
        <f t="shared" si="24"/>
        <v>0.60716644396906549</v>
      </c>
      <c r="AY11" s="12">
        <f>'Surv-rate CEA'!AO9*UPFS+'Surv-rate CEA'!AN9*UPD</f>
        <v>0.60206429579636278</v>
      </c>
      <c r="AZ11" s="12">
        <f t="shared" si="25"/>
        <v>0.59696651686768631</v>
      </c>
      <c r="BA11" s="12">
        <f>AY11-'Surv-rate CEA'!AN9*UPD</f>
        <v>0.54647338237181575</v>
      </c>
      <c r="BB11" s="12">
        <f t="shared" si="26"/>
        <v>0.5418463009899962</v>
      </c>
    </row>
    <row r="12" spans="1:88">
      <c r="A12" s="12">
        <v>7</v>
      </c>
      <c r="B12" s="12">
        <f t="shared" si="27"/>
        <v>0.34520547945205482</v>
      </c>
      <c r="C12" s="12">
        <f>'Surv-rate CEA'!D10*Parameter!$D$57+'Surv-rate CEA'!E10*Parameter!$D$58</f>
        <v>0.60788697951957649</v>
      </c>
      <c r="D12" s="12">
        <f t="shared" si="1"/>
        <v>0.60171572443907373</v>
      </c>
      <c r="E12" s="12">
        <f>C12-'Surv-rate CEA'!E10*Parameter!$D$58</f>
        <v>0.44682916438035158</v>
      </c>
      <c r="F12" s="12">
        <f t="shared" si="2"/>
        <v>0.44229296465293133</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0.59006778114034786</v>
      </c>
      <c r="L12" s="12">
        <f t="shared" si="5"/>
        <v>0.58407742616501801</v>
      </c>
      <c r="M12" s="12">
        <f>K12-'Surv-rate CEA'!J10*Parameter!$D$58</f>
        <v>0.49627241657733862</v>
      </c>
      <c r="N12" s="12">
        <f t="shared" si="6"/>
        <v>0.49123427005454795</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0.59006778114034786</v>
      </c>
      <c r="T12" s="12">
        <f t="shared" si="9"/>
        <v>0.58407742616501801</v>
      </c>
      <c r="U12" s="12">
        <f>S12-'Surv-rate CEA'!P10*Parameter!$D$58</f>
        <v>0.49627241657733862</v>
      </c>
      <c r="V12" s="12">
        <f t="shared" si="10"/>
        <v>0.49123427005454795</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0.61270159450969097</v>
      </c>
      <c r="AB12" s="12">
        <f t="shared" si="13"/>
        <v>0.6064814615650137</v>
      </c>
      <c r="AC12" s="12">
        <f>AA12-'Surv-rate CEA'!V10*UPD</f>
        <v>0.57216076420064055</v>
      </c>
      <c r="AD12" s="12">
        <f t="shared" si="14"/>
        <v>0.56635220086255411</v>
      </c>
      <c r="AE12" s="12">
        <f>'Surv-rate CEA'!Z10*UPFS+'Surv-rate CEA'!Y10*UPD</f>
        <v>0.59006778114034786</v>
      </c>
      <c r="AF12" s="12">
        <f t="shared" si="15"/>
        <v>0.58407742616501801</v>
      </c>
      <c r="AG12" s="12">
        <f>AE12-'Surv-rate CEA'!Y10*UPD</f>
        <v>0.49627241657733862</v>
      </c>
      <c r="AH12" s="12">
        <f t="shared" si="16"/>
        <v>0.49123427005454795</v>
      </c>
      <c r="AI12" s="12">
        <f>'Surv-rate CEA'!AC10*UPFS+'Surv-rate CEA'!AB10*UPD</f>
        <v>0.57550994736125505</v>
      </c>
      <c r="AJ12" s="12">
        <f t="shared" si="17"/>
        <v>0.56966738319029697</v>
      </c>
      <c r="AK12" s="12">
        <f>AI12-'Surv-rate CEA'!AB10*UPD</f>
        <v>0.49742953709482596</v>
      </c>
      <c r="AL12" s="12">
        <f t="shared" si="18"/>
        <v>0.49237964351030694</v>
      </c>
      <c r="AM12" s="12">
        <f>'Surv-rate CEA'!AF10*UPFS+'Surv-rate CEA'!AE10*UPD</f>
        <v>0.64075485356603479</v>
      </c>
      <c r="AN12" s="12">
        <f t="shared" si="19"/>
        <v>0.63424992456006846</v>
      </c>
      <c r="AO12" s="12">
        <f>AM12-'Surv-rate CEA'!AE10*UPD</f>
        <v>0.53603377906127958</v>
      </c>
      <c r="AP12" s="12">
        <f t="shared" si="20"/>
        <v>0.53059197607190256</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0.62249493847126525</v>
      </c>
      <c r="AV12" s="12">
        <f t="shared" si="23"/>
        <v>0.61617538371675462</v>
      </c>
      <c r="AW12" s="12">
        <f>AU12-'Surv-rate CEA'!AK10*UPD</f>
        <v>0.5797999273065626</v>
      </c>
      <c r="AX12" s="12">
        <f t="shared" si="24"/>
        <v>0.57391381135472308</v>
      </c>
      <c r="AY12" s="12">
        <f>'Surv-rate CEA'!AO10*UPFS+'Surv-rate CEA'!AN10*UPD</f>
        <v>0.57550994736125505</v>
      </c>
      <c r="AZ12" s="12">
        <f t="shared" si="25"/>
        <v>0.56966738319029697</v>
      </c>
      <c r="BA12" s="12">
        <f>AY12-'Surv-rate CEA'!AN10*UPD</f>
        <v>0.49742953709482596</v>
      </c>
      <c r="BB12" s="12">
        <f t="shared" si="26"/>
        <v>0.49237964351030694</v>
      </c>
    </row>
    <row r="13" spans="1:88">
      <c r="A13" s="12">
        <v>8</v>
      </c>
      <c r="B13" s="12">
        <f t="shared" si="27"/>
        <v>0.40273972602739727</v>
      </c>
      <c r="C13" s="12">
        <f>'Surv-rate CEA'!D11*Parameter!$D$57+'Surv-rate CEA'!E11*Parameter!$D$58</f>
        <v>0.59025723589327861</v>
      </c>
      <c r="D13" s="12">
        <f t="shared" si="1"/>
        <v>0.58327217564714262</v>
      </c>
      <c r="E13" s="12">
        <f>C13-'Surv-rate CEA'!E11*Parameter!$D$58</f>
        <v>0.41719441378399669</v>
      </c>
      <c r="F13" s="12">
        <f t="shared" si="2"/>
        <v>0.4122573661081263</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0.56825467911708216</v>
      </c>
      <c r="L13" s="12">
        <f t="shared" si="5"/>
        <v>0.56152999549202764</v>
      </c>
      <c r="M13" s="12">
        <f>K13-'Surv-rate CEA'!J11*Parameter!$D$58</f>
        <v>0.46333235844828669</v>
      </c>
      <c r="N13" s="12">
        <f t="shared" si="6"/>
        <v>0.4578493177654433</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0.56825467911708216</v>
      </c>
      <c r="T13" s="12">
        <f t="shared" si="9"/>
        <v>0.56152999549202764</v>
      </c>
      <c r="U13" s="12">
        <f>S13-'Surv-rate CEA'!P11*Parameter!$D$58</f>
        <v>0.46333235844828669</v>
      </c>
      <c r="V13" s="12">
        <f t="shared" si="10"/>
        <v>0.4578493177654433</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0.59470419836234756</v>
      </c>
      <c r="AB13" s="12">
        <f t="shared" si="13"/>
        <v>0.58766651309296769</v>
      </c>
      <c r="AC13" s="12">
        <f>AA13-'Surv-rate CEA'!V11*UPD</f>
        <v>0.54287195135694943</v>
      </c>
      <c r="AD13" s="12">
        <f t="shared" si="14"/>
        <v>0.53644764504509712</v>
      </c>
      <c r="AE13" s="12">
        <f>'Surv-rate CEA'!Z11*UPFS+'Surv-rate CEA'!Y11*UPD</f>
        <v>0.56825467911708216</v>
      </c>
      <c r="AF13" s="12">
        <f t="shared" si="15"/>
        <v>0.56152999549202764</v>
      </c>
      <c r="AG13" s="12">
        <f>AE13-'Surv-rate CEA'!Y11*UPD</f>
        <v>0.46333235844828669</v>
      </c>
      <c r="AH13" s="12">
        <f t="shared" si="16"/>
        <v>0.4578493177654433</v>
      </c>
      <c r="AI13" s="12">
        <f>'Surv-rate CEA'!AC11*UPFS+'Surv-rate CEA'!AB11*UPD</f>
        <v>0.54903822291549265</v>
      </c>
      <c r="AJ13" s="12">
        <f t="shared" si="17"/>
        <v>0.54254094540445585</v>
      </c>
      <c r="AK13" s="12">
        <f>AI13-'Surv-rate CEA'!AB11*UPD</f>
        <v>0.44814545199141465</v>
      </c>
      <c r="AL13" s="12">
        <f t="shared" si="18"/>
        <v>0.442842132030492</v>
      </c>
      <c r="AM13" s="12">
        <f>'Surv-rate CEA'!AF11*UPFS+'Surv-rate CEA'!AE11*UPD</f>
        <v>0.62689643827964392</v>
      </c>
      <c r="AN13" s="12">
        <f t="shared" si="19"/>
        <v>0.61947779243645584</v>
      </c>
      <c r="AO13" s="12">
        <f>AM13-'Surv-rate CEA'!AE11*UPD</f>
        <v>0.50597587612947559</v>
      </c>
      <c r="AP13" s="12">
        <f t="shared" si="20"/>
        <v>0.49998819522877957</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0.60449750231389665</v>
      </c>
      <c r="AV13" s="12">
        <f t="shared" si="23"/>
        <v>0.59734392381364987</v>
      </c>
      <c r="AW13" s="12">
        <f>AU13-'Surv-rate CEA'!AK11*UPD</f>
        <v>0.54598588617598487</v>
      </c>
      <c r="AX13" s="12">
        <f t="shared" si="24"/>
        <v>0.53952472979099353</v>
      </c>
      <c r="AY13" s="12">
        <f>'Surv-rate CEA'!AO11*UPFS+'Surv-rate CEA'!AN11*UPD</f>
        <v>0.54903822291549265</v>
      </c>
      <c r="AZ13" s="12">
        <f t="shared" si="25"/>
        <v>0.54254094540445585</v>
      </c>
      <c r="BA13" s="12">
        <f>AY13-'Surv-rate CEA'!AN11*UPD</f>
        <v>0.44814545199141465</v>
      </c>
      <c r="BB13" s="12">
        <f t="shared" si="26"/>
        <v>0.442842132030492</v>
      </c>
    </row>
    <row r="14" spans="1:88">
      <c r="A14" s="12">
        <v>9</v>
      </c>
      <c r="B14" s="12">
        <f t="shared" si="27"/>
        <v>0.46027397260273972</v>
      </c>
      <c r="C14" s="12">
        <f>'Surv-rate CEA'!D12*Parameter!$D$57+'Surv-rate CEA'!E12*Parameter!$D$58</f>
        <v>0.57240548487590259</v>
      </c>
      <c r="D14" s="12">
        <f t="shared" si="1"/>
        <v>0.56467056062279186</v>
      </c>
      <c r="E14" s="12">
        <f>C14-'Surv-rate CEA'!E12*Parameter!$D$58</f>
        <v>0.39179870828557828</v>
      </c>
      <c r="F14" s="12">
        <f t="shared" si="2"/>
        <v>0.38650432622403569</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0.54689581150632405</v>
      </c>
      <c r="L14" s="12">
        <f t="shared" si="5"/>
        <v>0.5395055998676952</v>
      </c>
      <c r="M14" s="12">
        <f>K14-'Surv-rate CEA'!J12*Parameter!$D$58</f>
        <v>0.43333094844019399</v>
      </c>
      <c r="N14" s="12">
        <f t="shared" si="6"/>
        <v>0.42747534056907066</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0.54689581150632405</v>
      </c>
      <c r="T14" s="12">
        <f t="shared" si="9"/>
        <v>0.5395055998676952</v>
      </c>
      <c r="U14" s="12">
        <f>S14-'Surv-rate CEA'!P12*Parameter!$D$58</f>
        <v>0.43333094844019399</v>
      </c>
      <c r="V14" s="12">
        <f t="shared" si="10"/>
        <v>0.42747534056907066</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0.57636170993615754</v>
      </c>
      <c r="AB14" s="12">
        <f t="shared" si="13"/>
        <v>0.56857332515204595</v>
      </c>
      <c r="AC14" s="12">
        <f>AA14-'Surv-rate CEA'!V12*UPD</f>
        <v>0.51361348209960633</v>
      </c>
      <c r="AD14" s="12">
        <f t="shared" si="14"/>
        <v>0.50667301509783025</v>
      </c>
      <c r="AE14" s="12">
        <f>'Surv-rate CEA'!Z12*UPFS+'Surv-rate CEA'!Y12*UPD</f>
        <v>0.54689581150632405</v>
      </c>
      <c r="AF14" s="12">
        <f t="shared" si="15"/>
        <v>0.5395055998676952</v>
      </c>
      <c r="AG14" s="12">
        <f>AE14-'Surv-rate CEA'!Y12*UPD</f>
        <v>0.43333094844019399</v>
      </c>
      <c r="AH14" s="12">
        <f t="shared" si="16"/>
        <v>0.42747534056907066</v>
      </c>
      <c r="AI14" s="12">
        <f>'Surv-rate CEA'!AC12*UPFS+'Surv-rate CEA'!AB12*UPD</f>
        <v>0.52296433460583958</v>
      </c>
      <c r="AJ14" s="12">
        <f t="shared" si="17"/>
        <v>0.51589750938816792</v>
      </c>
      <c r="AK14" s="12">
        <f>AI14-'Surv-rate CEA'!AB12*UPD</f>
        <v>0.40016101493589462</v>
      </c>
      <c r="AL14" s="12">
        <f t="shared" si="18"/>
        <v>0.39475363289404003</v>
      </c>
      <c r="AM14" s="12">
        <f>'Surv-rate CEA'!AF12*UPFS+'Surv-rate CEA'!AE12*UPD</f>
        <v>0.61247265077499857</v>
      </c>
      <c r="AN14" s="12">
        <f t="shared" si="19"/>
        <v>0.60419629828359367</v>
      </c>
      <c r="AO14" s="12">
        <f>AM14-'Surv-rate CEA'!AE12*UPD</f>
        <v>0.47767318039417372</v>
      </c>
      <c r="AP14" s="12">
        <f t="shared" si="20"/>
        <v>0.47121837525041721</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0.58525123694247094</v>
      </c>
      <c r="AV14" s="12">
        <f t="shared" si="23"/>
        <v>0.57734272784114604</v>
      </c>
      <c r="AW14" s="12">
        <f>AU14-'Surv-rate CEA'!AK12*UPD</f>
        <v>0.51181397459769695</v>
      </c>
      <c r="AX14" s="12">
        <f t="shared" si="24"/>
        <v>0.50489782436888675</v>
      </c>
      <c r="AY14" s="12">
        <f>'Surv-rate CEA'!AO12*UPFS+'Surv-rate CEA'!AN12*UPD</f>
        <v>0.52296433460583958</v>
      </c>
      <c r="AZ14" s="12">
        <f t="shared" si="25"/>
        <v>0.51589750938816792</v>
      </c>
      <c r="BA14" s="12">
        <f>AY14-'Surv-rate CEA'!AN12*UPD</f>
        <v>0.40016101493589462</v>
      </c>
      <c r="BB14" s="12">
        <f t="shared" si="26"/>
        <v>0.39475363289404003</v>
      </c>
    </row>
    <row r="15" spans="1:88">
      <c r="A15" s="12">
        <v>10</v>
      </c>
      <c r="B15" s="12">
        <f t="shared" si="27"/>
        <v>0.51780821917808217</v>
      </c>
      <c r="C15" s="12">
        <f>'Surv-rate CEA'!D13*Parameter!$D$57+'Surv-rate CEA'!E13*Parameter!$D$58</f>
        <v>0.55437521730951289</v>
      </c>
      <c r="D15" s="12">
        <f t="shared" si="1"/>
        <v>0.54595467217495786</v>
      </c>
      <c r="E15" s="12">
        <f>C15-'Surv-rate CEA'!E13*Parameter!$D$58</f>
        <v>0.36980368712918277</v>
      </c>
      <c r="F15" s="12">
        <f t="shared" si="2"/>
        <v>0.3641866455638893</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0.52607310652055106</v>
      </c>
      <c r="L15" s="12">
        <f t="shared" si="5"/>
        <v>0.51808244929198555</v>
      </c>
      <c r="M15" s="12">
        <f>K15-'Surv-rate CEA'!J13*Parameter!$D$58</f>
        <v>0.40603000978055259</v>
      </c>
      <c r="N15" s="12">
        <f t="shared" si="6"/>
        <v>0.39986271745472685</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0.52607310652055106</v>
      </c>
      <c r="T15" s="12">
        <f t="shared" si="9"/>
        <v>0.51808244929198555</v>
      </c>
      <c r="U15" s="12">
        <f>S15-'Surv-rate CEA'!P13*Parameter!$D$58</f>
        <v>0.40603000978055259</v>
      </c>
      <c r="V15" s="12">
        <f t="shared" si="10"/>
        <v>0.39986271745472685</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0.55778720648983782</v>
      </c>
      <c r="AB15" s="12">
        <f t="shared" si="13"/>
        <v>0.54931483579022422</v>
      </c>
      <c r="AC15" s="12">
        <f>AA15-'Surv-rate CEA'!V13*UPD</f>
        <v>0.48479159642418962</v>
      </c>
      <c r="AD15" s="12">
        <f t="shared" si="14"/>
        <v>0.47742797447450258</v>
      </c>
      <c r="AE15" s="12">
        <f>'Surv-rate CEA'!Z13*UPFS+'Surv-rate CEA'!Y13*UPD</f>
        <v>0.52607310652055106</v>
      </c>
      <c r="AF15" s="12">
        <f t="shared" si="15"/>
        <v>0.51808244929198555</v>
      </c>
      <c r="AG15" s="12">
        <f>AE15-'Surv-rate CEA'!Y13*UPD</f>
        <v>0.40603000978055259</v>
      </c>
      <c r="AH15" s="12">
        <f t="shared" si="16"/>
        <v>0.39986271745472685</v>
      </c>
      <c r="AI15" s="12">
        <f>'Surv-rate CEA'!AC13*UPFS+'Surv-rate CEA'!AB13*UPD</f>
        <v>0.49750864044893861</v>
      </c>
      <c r="AJ15" s="12">
        <f t="shared" si="17"/>
        <v>0.48995185610698549</v>
      </c>
      <c r="AK15" s="12">
        <f>AI15-'Surv-rate CEA'!AB13*UPD</f>
        <v>0.35457069613200587</v>
      </c>
      <c r="AL15" s="12">
        <f t="shared" si="18"/>
        <v>0.34918503231272441</v>
      </c>
      <c r="AM15" s="12">
        <f>'Surv-rate CEA'!AF13*UPFS+'Surv-rate CEA'!AE13*UPD</f>
        <v>0.59755254703952287</v>
      </c>
      <c r="AN15" s="12">
        <f t="shared" si="19"/>
        <v>0.5884761705430509</v>
      </c>
      <c r="AO15" s="12">
        <f>AM15-'Surv-rate CEA'!AE13*UPD</f>
        <v>0.45115345334637402</v>
      </c>
      <c r="AP15" s="12">
        <f t="shared" si="20"/>
        <v>0.4443007696442588</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0.56490095732911949</v>
      </c>
      <c r="AV15" s="12">
        <f t="shared" si="23"/>
        <v>0.55632053407205417</v>
      </c>
      <c r="AW15" s="12">
        <f>AU15-'Surv-rate CEA'!AK13*UPD</f>
        <v>0.47797288605488419</v>
      </c>
      <c r="AX15" s="12">
        <f t="shared" si="24"/>
        <v>0.4707128352184638</v>
      </c>
      <c r="AY15" s="12">
        <f>'Surv-rate CEA'!AO13*UPFS+'Surv-rate CEA'!AN13*UPD</f>
        <v>0.49750864044893861</v>
      </c>
      <c r="AZ15" s="12">
        <f t="shared" si="25"/>
        <v>0.48995185610698549</v>
      </c>
      <c r="BA15" s="12">
        <f>AY15-'Surv-rate CEA'!AN13*UPD</f>
        <v>0.35457069613200587</v>
      </c>
      <c r="BB15" s="12">
        <f t="shared" si="26"/>
        <v>0.34918503231272441</v>
      </c>
    </row>
    <row r="16" spans="1:88">
      <c r="A16" s="12">
        <v>11</v>
      </c>
      <c r="B16" s="12">
        <f t="shared" si="27"/>
        <v>0.57534246575342463</v>
      </c>
      <c r="C16" s="12">
        <f>'Surv-rate CEA'!D14*Parameter!$D$57+'Surv-rate CEA'!E14*Parameter!$D$58</f>
        <v>0.53621608997588932</v>
      </c>
      <c r="D16" s="12">
        <f t="shared" si="1"/>
        <v>0.52717407052283327</v>
      </c>
      <c r="E16" s="12">
        <f>C16-'Surv-rate CEA'!E14*Parameter!$D$58</f>
        <v>0.35056095024482425</v>
      </c>
      <c r="F16" s="12">
        <f t="shared" si="2"/>
        <v>0.34464956677302644</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0.50583686070507183</v>
      </c>
      <c r="L16" s="12">
        <f t="shared" si="5"/>
        <v>0.49730711529073013</v>
      </c>
      <c r="M16" s="12">
        <f>K16-'Surv-rate CEA'!J14*Parameter!$D$58</f>
        <v>0.38116916613400409</v>
      </c>
      <c r="N16" s="12">
        <f t="shared" si="6"/>
        <v>0.37474164730434006</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0.50583686070507183</v>
      </c>
      <c r="T16" s="12">
        <f t="shared" si="9"/>
        <v>0.49730711529073013</v>
      </c>
      <c r="U16" s="12">
        <f>S16-'Surv-rate CEA'!P14*Parameter!$D$58</f>
        <v>0.38116916613400409</v>
      </c>
      <c r="V16" s="12">
        <f t="shared" si="10"/>
        <v>0.37474164730434006</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0.53908034071332112</v>
      </c>
      <c r="AB16" s="12">
        <f t="shared" si="13"/>
        <v>0.52999002242818882</v>
      </c>
      <c r="AC16" s="12">
        <f>AA16-'Surv-rate CEA'!V14*UPD</f>
        <v>0.45670334993585676</v>
      </c>
      <c r="AD16" s="12">
        <f t="shared" si="14"/>
        <v>0.44900212527737704</v>
      </c>
      <c r="AE16" s="12">
        <f>'Surv-rate CEA'!Z14*UPFS+'Surv-rate CEA'!Y14*UPD</f>
        <v>0.50583686070507183</v>
      </c>
      <c r="AF16" s="12">
        <f t="shared" si="15"/>
        <v>0.49730711529073013</v>
      </c>
      <c r="AG16" s="12">
        <f>AE16-'Surv-rate CEA'!Y14*UPD</f>
        <v>0.38116916613400409</v>
      </c>
      <c r="AH16" s="12">
        <f t="shared" si="16"/>
        <v>0.37474164730434006</v>
      </c>
      <c r="AI16" s="12">
        <f>'Surv-rate CEA'!AC14*UPFS+'Surv-rate CEA'!AB14*UPD</f>
        <v>0.47282157736282049</v>
      </c>
      <c r="AJ16" s="12">
        <f t="shared" si="17"/>
        <v>0.46484855682080073</v>
      </c>
      <c r="AK16" s="12">
        <f>AI16-'Surv-rate CEA'!AB14*UPD</f>
        <v>0.31208692153962148</v>
      </c>
      <c r="AL16" s="12">
        <f t="shared" si="18"/>
        <v>0.30682431180381042</v>
      </c>
      <c r="AM16" s="12">
        <f>'Surv-rate CEA'!AF14*UPFS+'Surv-rate CEA'!AE14*UPD</f>
        <v>0.58220080837683319</v>
      </c>
      <c r="AN16" s="12">
        <f t="shared" si="19"/>
        <v>0.57238336512337729</v>
      </c>
      <c r="AO16" s="12">
        <f>AM16-'Surv-rate CEA'!AE14*UPD</f>
        <v>0.42637457440799553</v>
      </c>
      <c r="AP16" s="12">
        <f t="shared" si="20"/>
        <v>0.41918477300487283</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0.54359243265872059</v>
      </c>
      <c r="AV16" s="12">
        <f t="shared" si="23"/>
        <v>0.53442602858670696</v>
      </c>
      <c r="AW16" s="12">
        <f>AU16-'Surv-rate CEA'!AK14*UPD</f>
        <v>0.44497013959336029</v>
      </c>
      <c r="AX16" s="12">
        <f t="shared" si="24"/>
        <v>0.43746676784930622</v>
      </c>
      <c r="AY16" s="12">
        <f>'Surv-rate CEA'!AO14*UPFS+'Surv-rate CEA'!AN14*UPD</f>
        <v>0.47282157736282049</v>
      </c>
      <c r="AZ16" s="12">
        <f t="shared" si="25"/>
        <v>0.46484855682080073</v>
      </c>
      <c r="BA16" s="12">
        <f>AY16-'Surv-rate CEA'!AN14*UPD</f>
        <v>0.31208692153962148</v>
      </c>
      <c r="BB16" s="12">
        <f t="shared" si="26"/>
        <v>0.30682431180381042</v>
      </c>
    </row>
    <row r="17" spans="1:54">
      <c r="A17" s="12">
        <v>12</v>
      </c>
      <c r="B17" s="12">
        <f t="shared" si="27"/>
        <v>0.63287671232876708</v>
      </c>
      <c r="C17" s="12">
        <f>'Surv-rate CEA'!D15*Parameter!$D$57+'Surv-rate CEA'!E15*Parameter!$D$58</f>
        <v>0.51798091458651829</v>
      </c>
      <c r="D17" s="12">
        <f t="shared" si="1"/>
        <v>0.50838107783369979</v>
      </c>
      <c r="E17" s="12">
        <f>C17-'Surv-rate CEA'!E15*Parameter!$D$58</f>
        <v>0.33356990310464329</v>
      </c>
      <c r="F17" s="12">
        <f t="shared" si="2"/>
        <v>0.32738778997019652</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0.4862165985046456</v>
      </c>
      <c r="L17" s="12">
        <f t="shared" si="5"/>
        <v>0.47720545573719197</v>
      </c>
      <c r="M17" s="12">
        <f>K17-'Surv-rate CEA'!J15*Parameter!$D$58</f>
        <v>0.35849547937292892</v>
      </c>
      <c r="N17" s="12">
        <f t="shared" si="6"/>
        <v>0.35185141589165037</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0.4862165985046456</v>
      </c>
      <c r="T17" s="12">
        <f t="shared" si="9"/>
        <v>0.47720545573719197</v>
      </c>
      <c r="U17" s="12">
        <f>S17-'Surv-rate CEA'!P15*Parameter!$D$58</f>
        <v>0.35849547937292892</v>
      </c>
      <c r="V17" s="12">
        <f t="shared" si="10"/>
        <v>0.35185141589165037</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0.52032872730880386</v>
      </c>
      <c r="AB17" s="12">
        <f t="shared" si="13"/>
        <v>0.51068537810557368</v>
      </c>
      <c r="AC17" s="12">
        <f>AA17-'Surv-rate CEA'!V15*UPD</f>
        <v>0.42955936839123016</v>
      </c>
      <c r="AD17" s="12">
        <f t="shared" si="14"/>
        <v>0.42159826462065703</v>
      </c>
      <c r="AE17" s="12">
        <f>'Surv-rate CEA'!Z15*UPFS+'Surv-rate CEA'!Y15*UPD</f>
        <v>0.4862165985046456</v>
      </c>
      <c r="AF17" s="12">
        <f t="shared" si="15"/>
        <v>0.47720545573719197</v>
      </c>
      <c r="AG17" s="12">
        <f>AE17-'Surv-rate CEA'!Y15*UPD</f>
        <v>0.35849547937292892</v>
      </c>
      <c r="AH17" s="12">
        <f t="shared" si="16"/>
        <v>0.35185141589165037</v>
      </c>
      <c r="AI17" s="12">
        <f>'Surv-rate CEA'!AC15*UPFS+'Surv-rate CEA'!AB15*UPD</f>
        <v>0.44900155939080133</v>
      </c>
      <c r="AJ17" s="12">
        <f t="shared" si="17"/>
        <v>0.44068012987374394</v>
      </c>
      <c r="AK17" s="12">
        <f>AI17-'Surv-rate CEA'!AB15*UPD</f>
        <v>0.27311344443393604</v>
      </c>
      <c r="AL17" s="12">
        <f t="shared" si="18"/>
        <v>0.26805178210674652</v>
      </c>
      <c r="AM17" s="12">
        <f>'Surv-rate CEA'!AF15*UPFS+'Surv-rate CEA'!AE15*UPD</f>
        <v>0.56647897798903424</v>
      </c>
      <c r="AN17" s="12">
        <f t="shared" si="19"/>
        <v>0.55598031759545741</v>
      </c>
      <c r="AO17" s="12">
        <f>AM17-'Surv-rate CEA'!AE15*UPD</f>
        <v>0.40325751028499124</v>
      </c>
      <c r="AP17" s="12">
        <f t="shared" si="20"/>
        <v>0.39578386374885549</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0.52147242400771421</v>
      </c>
      <c r="AV17" s="12">
        <f t="shared" si="23"/>
        <v>0.51180787846057429</v>
      </c>
      <c r="AW17" s="12">
        <f>AU17-'Surv-rate CEA'!AK15*UPD</f>
        <v>0.41316603596567758</v>
      </c>
      <c r="AX17" s="12">
        <f t="shared" si="24"/>
        <v>0.40550875287785221</v>
      </c>
      <c r="AY17" s="12">
        <f>'Surv-rate CEA'!AO15*UPFS+'Surv-rate CEA'!AN15*UPD</f>
        <v>0.44900155939080133</v>
      </c>
      <c r="AZ17" s="12">
        <f t="shared" si="25"/>
        <v>0.44068012987374394</v>
      </c>
      <c r="BA17" s="12">
        <f>AY17-'Surv-rate CEA'!AN15*UPD</f>
        <v>0.27311344443393604</v>
      </c>
      <c r="BB17" s="12">
        <f t="shared" si="26"/>
        <v>0.26805178210674652</v>
      </c>
    </row>
    <row r="18" spans="1:54">
      <c r="A18" s="12">
        <v>13</v>
      </c>
      <c r="B18" s="12">
        <f t="shared" si="27"/>
        <v>0.69041095890410964</v>
      </c>
      <c r="C18" s="12">
        <f>'Surv-rate CEA'!D16*Parameter!$D$57+'Surv-rate CEA'!E16*Parameter!$D$58</f>
        <v>0.49972345250922756</v>
      </c>
      <c r="D18" s="12">
        <f t="shared" si="1"/>
        <v>0.48962859260800273</v>
      </c>
      <c r="E18" s="12">
        <f>C18-'Surv-rate CEA'!E16*Parameter!$D$58</f>
        <v>0.31844158618869112</v>
      </c>
      <c r="F18" s="12">
        <f t="shared" si="2"/>
        <v>0.31200878183829034</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0.46722776349360312</v>
      </c>
      <c r="L18" s="12">
        <f t="shared" si="5"/>
        <v>0.45778934552312889</v>
      </c>
      <c r="M18" s="12">
        <f>K18-'Surv-rate CEA'!J16*Parameter!$D$58</f>
        <v>0.33777556424378202</v>
      </c>
      <c r="N18" s="12">
        <f t="shared" si="6"/>
        <v>0.330952196275005</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0.46722776349360312</v>
      </c>
      <c r="T18" s="12">
        <f t="shared" si="9"/>
        <v>0.45778934552312889</v>
      </c>
      <c r="U18" s="12">
        <f>S18-'Surv-rate CEA'!P16*Parameter!$D$58</f>
        <v>0.33777556424378202</v>
      </c>
      <c r="V18" s="12">
        <f t="shared" si="10"/>
        <v>0.330952196275005</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0.50160936068793138</v>
      </c>
      <c r="AB18" s="12">
        <f t="shared" si="13"/>
        <v>0.49147640375772983</v>
      </c>
      <c r="AC18" s="12">
        <f>AA18-'Surv-rate CEA'!V16*UPD</f>
        <v>0.40350259040714231</v>
      </c>
      <c r="AD18" s="12">
        <f t="shared" si="14"/>
        <v>0.39535147782779789</v>
      </c>
      <c r="AE18" s="12">
        <f>'Surv-rate CEA'!Z16*UPFS+'Surv-rate CEA'!Y16*UPD</f>
        <v>0.46722776349360312</v>
      </c>
      <c r="AF18" s="12">
        <f t="shared" si="15"/>
        <v>0.45778934552312889</v>
      </c>
      <c r="AG18" s="12">
        <f>AE18-'Surv-rate CEA'!Y16*UPD</f>
        <v>0.33777556424378202</v>
      </c>
      <c r="AH18" s="12">
        <f t="shared" si="16"/>
        <v>0.330952196275005</v>
      </c>
      <c r="AI18" s="12">
        <f>'Surv-rate CEA'!AC16*UPFS+'Surv-rate CEA'!AB16*UPD</f>
        <v>0.4261082650898067</v>
      </c>
      <c r="AJ18" s="12">
        <f t="shared" si="17"/>
        <v>0.41750049769918951</v>
      </c>
      <c r="AK18" s="12">
        <f>AI18-'Surv-rate CEA'!AB16*UPD</f>
        <v>0.23781655528296225</v>
      </c>
      <c r="AL18" s="12">
        <f t="shared" si="18"/>
        <v>0.23301244854008518</v>
      </c>
      <c r="AM18" s="12">
        <f>'Surv-rate CEA'!AF16*UPFS+'Surv-rate CEA'!AE16*UPD</f>
        <v>0.55044618300821635</v>
      </c>
      <c r="AN18" s="12">
        <f t="shared" si="19"/>
        <v>0.53932667866490303</v>
      </c>
      <c r="AO18" s="12">
        <f>AM18-'Surv-rate CEA'!AE16*UPD</f>
        <v>0.38170536300103919</v>
      </c>
      <c r="AP18" s="12">
        <f t="shared" si="20"/>
        <v>0.37399457387618718</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0.49868856186627036</v>
      </c>
      <c r="AV18" s="12">
        <f t="shared" si="23"/>
        <v>0.48861460767999904</v>
      </c>
      <c r="AW18" s="12">
        <f>AU18-'Surv-rate CEA'!AK16*UPD</f>
        <v>0.38280387569315727</v>
      </c>
      <c r="AX18" s="12">
        <f t="shared" si="24"/>
        <v>0.37507089563115598</v>
      </c>
      <c r="AY18" s="12">
        <f>'Surv-rate CEA'!AO16*UPFS+'Surv-rate CEA'!AN16*UPD</f>
        <v>0.4261082650898067</v>
      </c>
      <c r="AZ18" s="12">
        <f t="shared" si="25"/>
        <v>0.41750049769918951</v>
      </c>
      <c r="BA18" s="12">
        <f>AY18-'Surv-rate CEA'!AN16*UPD</f>
        <v>0.23781655528296225</v>
      </c>
      <c r="BB18" s="12">
        <f t="shared" si="26"/>
        <v>0.23301244854008518</v>
      </c>
    </row>
    <row r="19" spans="1:54">
      <c r="A19" s="12">
        <v>14</v>
      </c>
      <c r="B19" s="12">
        <f t="shared" si="27"/>
        <v>0.74794520547945209</v>
      </c>
      <c r="C19" s="12">
        <f>'Surv-rate CEA'!D17*Parameter!$D$57+'Surv-rate CEA'!E17*Parameter!$D$58</f>
        <v>0.48149686711680784</v>
      </c>
      <c r="D19" s="12">
        <f t="shared" si="1"/>
        <v>0.47096856946529603</v>
      </c>
      <c r="E19" s="12">
        <f>C19-'Surv-rate CEA'!E17*Parameter!$D$58</f>
        <v>0.30487084564136091</v>
      </c>
      <c r="F19" s="12">
        <f t="shared" si="2"/>
        <v>0.2982046111808952</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0.44887602052390929</v>
      </c>
      <c r="L19" s="12">
        <f t="shared" si="5"/>
        <v>0.43906100265889092</v>
      </c>
      <c r="M19" s="12">
        <f>K19-'Surv-rate CEA'!J17*Parameter!$D$58</f>
        <v>0.31879949413072506</v>
      </c>
      <c r="N19" s="12">
        <f t="shared" si="6"/>
        <v>0.31182869910674532</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0.44887602052390929</v>
      </c>
      <c r="T19" s="12">
        <f t="shared" si="9"/>
        <v>0.43906100265889092</v>
      </c>
      <c r="U19" s="12">
        <f>S19-'Surv-rate CEA'!P17*Parameter!$D$58</f>
        <v>0.31879949413072506</v>
      </c>
      <c r="V19" s="12">
        <f t="shared" si="10"/>
        <v>0.31182869910674532</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0.48298989355550526</v>
      </c>
      <c r="AB19" s="12">
        <f t="shared" si="13"/>
        <v>0.47242894973779448</v>
      </c>
      <c r="AC19" s="12">
        <f>AA19-'Surv-rate CEA'!V17*UPD</f>
        <v>0.37862343399110943</v>
      </c>
      <c r="AD19" s="12">
        <f t="shared" si="14"/>
        <v>0.37034454271863748</v>
      </c>
      <c r="AE19" s="12">
        <f>'Surv-rate CEA'!Z17*UPFS+'Surv-rate CEA'!Y17*UPD</f>
        <v>0.44887602052390929</v>
      </c>
      <c r="AF19" s="12">
        <f t="shared" si="15"/>
        <v>0.43906100265889092</v>
      </c>
      <c r="AG19" s="12">
        <f>AE19-'Surv-rate CEA'!Y17*UPD</f>
        <v>0.31879949413072506</v>
      </c>
      <c r="AH19" s="12">
        <f t="shared" si="16"/>
        <v>0.31182869910674532</v>
      </c>
      <c r="AI19" s="12">
        <f>'Surv-rate CEA'!AC17*UPFS+'Surv-rate CEA'!AB17*UPD</f>
        <v>0.40417267013636615</v>
      </c>
      <c r="AJ19" s="12">
        <f t="shared" si="17"/>
        <v>0.39533512525412778</v>
      </c>
      <c r="AK19" s="12">
        <f>AI19-'Surv-rate CEA'!AB17*UPD</f>
        <v>0.20618819077360953</v>
      </c>
      <c r="AL19" s="12">
        <f t="shared" si="18"/>
        <v>0.20167972811695711</v>
      </c>
      <c r="AM19" s="12">
        <f>'Surv-rate CEA'!AF17*UPFS+'Surv-rate CEA'!AE17*UPD</f>
        <v>0.53415951763724145</v>
      </c>
      <c r="AN19" s="12">
        <f t="shared" si="19"/>
        <v>0.52247971081160627</v>
      </c>
      <c r="AO19" s="12">
        <f>AM19-'Surv-rate CEA'!AE17*UPD</f>
        <v>0.36161444702762457</v>
      </c>
      <c r="AP19" s="12">
        <f t="shared" si="20"/>
        <v>0.35370747027782551</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0.47538891529095906</v>
      </c>
      <c r="AV19" s="12">
        <f t="shared" si="23"/>
        <v>0.46499417268259569</v>
      </c>
      <c r="AW19" s="12">
        <f>AU19-'Surv-rate CEA'!AK17*UPD</f>
        <v>0.35403563189050968</v>
      </c>
      <c r="AX19" s="12">
        <f t="shared" si="24"/>
        <v>0.34629437173630789</v>
      </c>
      <c r="AY19" s="12">
        <f>'Surv-rate CEA'!AO17*UPFS+'Surv-rate CEA'!AN17*UPD</f>
        <v>0.40417267013636615</v>
      </c>
      <c r="AZ19" s="12">
        <f t="shared" si="25"/>
        <v>0.39533512525412778</v>
      </c>
      <c r="BA19" s="12">
        <f>AY19-'Surv-rate CEA'!AN17*UPD</f>
        <v>0.20618819077360953</v>
      </c>
      <c r="BB19" s="12">
        <f t="shared" si="26"/>
        <v>0.20167972811695711</v>
      </c>
    </row>
    <row r="20" spans="1:54">
      <c r="A20" s="12">
        <v>15</v>
      </c>
      <c r="B20" s="12">
        <f t="shared" si="27"/>
        <v>0.80547945205479454</v>
      </c>
      <c r="C20" s="12">
        <f>'Surv-rate CEA'!D18*Parameter!$D$57+'Surv-rate CEA'!E18*Parameter!$D$58</f>
        <v>0.46335265800228848</v>
      </c>
      <c r="D20" s="12">
        <f t="shared" si="1"/>
        <v>0.45245098492835917</v>
      </c>
      <c r="E20" s="12">
        <f>C20-'Surv-rate CEA'!E18*Parameter!$D$58</f>
        <v>0.29261568059329346</v>
      </c>
      <c r="F20" s="12">
        <f t="shared" si="2"/>
        <v>0.28573107460034014</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0.43116012284765681</v>
      </c>
      <c r="L20" s="12">
        <f t="shared" si="5"/>
        <v>0.42101586960852433</v>
      </c>
      <c r="M20" s="12">
        <f>K20-'Surv-rate CEA'!J18*Parameter!$D$58</f>
        <v>0.30138091086889746</v>
      </c>
      <c r="N20" s="12">
        <f t="shared" si="6"/>
        <v>0.29429007820769898</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0.43116012284765681</v>
      </c>
      <c r="T20" s="12">
        <f t="shared" si="9"/>
        <v>0.42101586960852433</v>
      </c>
      <c r="U20" s="12">
        <f>S20-'Surv-rate CEA'!P18*Parameter!$D$58</f>
        <v>0.30138091086889746</v>
      </c>
      <c r="V20" s="12">
        <f t="shared" si="10"/>
        <v>0.29429007820769898</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0.46452974027282501</v>
      </c>
      <c r="AB20" s="12">
        <f t="shared" si="13"/>
        <v>0.45360037303145562</v>
      </c>
      <c r="AC20" s="12">
        <f>AA20-'Surv-rate CEA'!V18*UPD</f>
        <v>0.35497194033296969</v>
      </c>
      <c r="AD20" s="12">
        <f t="shared" si="14"/>
        <v>0.34662022813903798</v>
      </c>
      <c r="AE20" s="12">
        <f>'Surv-rate CEA'!Z18*UPFS+'Surv-rate CEA'!Y18*UPD</f>
        <v>0.43116012284765681</v>
      </c>
      <c r="AF20" s="12">
        <f t="shared" si="15"/>
        <v>0.42101586960852433</v>
      </c>
      <c r="AG20" s="12">
        <f>AE20-'Surv-rate CEA'!Y18*UPD</f>
        <v>0.30138091086889746</v>
      </c>
      <c r="AH20" s="12">
        <f t="shared" si="16"/>
        <v>0.29429007820769898</v>
      </c>
      <c r="AI20" s="12">
        <f>'Surv-rate CEA'!AC18*UPFS+'Surv-rate CEA'!AB18*UPD</f>
        <v>0.38320467330276836</v>
      </c>
      <c r="AJ20" s="12">
        <f t="shared" si="17"/>
        <v>0.37418870674554611</v>
      </c>
      <c r="AK20" s="12">
        <f>AI20-'Surv-rate CEA'!AB18*UPD</f>
        <v>0.17809867443917529</v>
      </c>
      <c r="AL20" s="12">
        <f t="shared" si="18"/>
        <v>0.17390840275279495</v>
      </c>
      <c r="AM20" s="12">
        <f>'Surv-rate CEA'!AF18*UPFS+'Surv-rate CEA'!AE18*UPD</f>
        <v>0.51767421200437891</v>
      </c>
      <c r="AN20" s="12">
        <f t="shared" si="19"/>
        <v>0.50549447175554274</v>
      </c>
      <c r="AO20" s="12">
        <f>AM20-'Surv-rate CEA'!AE18*UPD</f>
        <v>0.34288069753489647</v>
      </c>
      <c r="AP20" s="12">
        <f t="shared" si="20"/>
        <v>0.33481346579827004</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0.45172124834352173</v>
      </c>
      <c r="AV20" s="12">
        <f t="shared" si="23"/>
        <v>0.4410932368603892</v>
      </c>
      <c r="AW20" s="12">
        <f>AU20-'Surv-rate CEA'!AK18*UPD</f>
        <v>0.32694315571333443</v>
      </c>
      <c r="AX20" s="12">
        <f t="shared" si="24"/>
        <v>0.31925089942476054</v>
      </c>
      <c r="AY20" s="12">
        <f>'Surv-rate CEA'!AO18*UPFS+'Surv-rate CEA'!AN18*UPD</f>
        <v>0.38320467330276836</v>
      </c>
      <c r="AZ20" s="12">
        <f t="shared" si="25"/>
        <v>0.37418870674554611</v>
      </c>
      <c r="BA20" s="12">
        <f>AY20-'Surv-rate CEA'!AN18*UPD</f>
        <v>0.17809867443917529</v>
      </c>
      <c r="BB20" s="12">
        <f t="shared" si="26"/>
        <v>0.17390840275279495</v>
      </c>
    </row>
    <row r="21" spans="1:54">
      <c r="A21" s="12">
        <v>16</v>
      </c>
      <c r="B21" s="12">
        <f t="shared" si="27"/>
        <v>0.86301369863013699</v>
      </c>
      <c r="C21" s="12">
        <f>'Surv-rate CEA'!D19*Parameter!$D$57+'Surv-rate CEA'!E19*Parameter!$D$58</f>
        <v>0.44533993678999362</v>
      </c>
      <c r="D21" s="12">
        <f t="shared" si="1"/>
        <v>0.43412314677902986</v>
      </c>
      <c r="E21" s="12">
        <f>C21-'Surv-rate CEA'!E19*Parameter!$D$58</f>
        <v>0.28148206794028796</v>
      </c>
      <c r="F21" s="12">
        <f t="shared" si="2"/>
        <v>0.27439237086372209</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0.41407388176987359</v>
      </c>
      <c r="L21" s="12">
        <f t="shared" si="5"/>
        <v>0.40364459080101195</v>
      </c>
      <c r="M21" s="12">
        <f>K21-'Surv-rate CEA'!J19*Parameter!$D$58</f>
        <v>0.28535547188126875</v>
      </c>
      <c r="N21" s="12">
        <f t="shared" si="6"/>
        <v>0.27816821526637181</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0.41407388176987359</v>
      </c>
      <c r="T21" s="12">
        <f t="shared" si="9"/>
        <v>0.40364459080101195</v>
      </c>
      <c r="U21" s="12">
        <f>S21-'Surv-rate CEA'!P19*Parameter!$D$58</f>
        <v>0.28535547188126875</v>
      </c>
      <c r="V21" s="12">
        <f t="shared" si="10"/>
        <v>0.27816821526637181</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0.44628101413805799</v>
      </c>
      <c r="AB21" s="12">
        <f t="shared" si="13"/>
        <v>0.43504052118440872</v>
      </c>
      <c r="AC21" s="12">
        <f>AA21-'Surv-rate CEA'!V19*UPD</f>
        <v>0.33256742903046688</v>
      </c>
      <c r="AD21" s="12">
        <f t="shared" si="14"/>
        <v>0.32419104347023825</v>
      </c>
      <c r="AE21" s="12">
        <f>'Surv-rate CEA'!Z19*UPFS+'Surv-rate CEA'!Y19*UPD</f>
        <v>0.41407388176987359</v>
      </c>
      <c r="AF21" s="12">
        <f t="shared" si="15"/>
        <v>0.40364459080101195</v>
      </c>
      <c r="AG21" s="12">
        <f>AE21-'Surv-rate CEA'!Y19*UPD</f>
        <v>0.28535547188126875</v>
      </c>
      <c r="AH21" s="12">
        <f t="shared" si="16"/>
        <v>0.27816821526637181</v>
      </c>
      <c r="AI21" s="12">
        <f>'Surv-rate CEA'!AC19*UPFS+'Surv-rate CEA'!AB19*UPD</f>
        <v>0.36319889676994188</v>
      </c>
      <c r="AJ21" s="12">
        <f t="shared" si="17"/>
        <v>0.35405099553600594</v>
      </c>
      <c r="AK21" s="12">
        <f>AI21-'Surv-rate CEA'!AB19*UPD</f>
        <v>0.15333889812215434</v>
      </c>
      <c r="AL21" s="12">
        <f t="shared" si="18"/>
        <v>0.14947674681107656</v>
      </c>
      <c r="AM21" s="12">
        <f>'Surv-rate CEA'!AF19*UPFS+'Surv-rate CEA'!AE19*UPD</f>
        <v>0.50104366923391985</v>
      </c>
      <c r="AN21" s="12">
        <f t="shared" si="19"/>
        <v>0.48842386768495188</v>
      </c>
      <c r="AO21" s="12">
        <f>AM21-'Surv-rate CEA'!AE19*UPD</f>
        <v>0.3254032979702069</v>
      </c>
      <c r="AP21" s="12">
        <f t="shared" si="20"/>
        <v>0.31720735558849306</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0.42783201241777558</v>
      </c>
      <c r="AV21" s="12">
        <f t="shared" si="23"/>
        <v>0.4170561950099575</v>
      </c>
      <c r="AW21" s="12">
        <f>AU21-'Surv-rate CEA'!AK19*UPD</f>
        <v>0.30155536016986495</v>
      </c>
      <c r="AX21" s="12">
        <f t="shared" si="24"/>
        <v>0.29396007649491135</v>
      </c>
      <c r="AY21" s="12">
        <f>'Surv-rate CEA'!AO19*UPFS+'Surv-rate CEA'!AN19*UPD</f>
        <v>0.36319889676994188</v>
      </c>
      <c r="AZ21" s="12">
        <f t="shared" si="25"/>
        <v>0.35405099553600594</v>
      </c>
      <c r="BA21" s="12">
        <f>AY21-'Surv-rate CEA'!AN19*UPD</f>
        <v>0.15333889812215434</v>
      </c>
      <c r="BB21" s="12">
        <f t="shared" si="26"/>
        <v>0.14947674681107656</v>
      </c>
    </row>
    <row r="22" spans="1:54">
      <c r="A22" s="12">
        <v>17</v>
      </c>
      <c r="B22" s="12">
        <f t="shared" si="27"/>
        <v>0.92054794520547945</v>
      </c>
      <c r="C22" s="12">
        <f>'Surv-rate CEA'!D20*Parameter!$D$57+'Surv-rate CEA'!E20*Parameter!$D$58</f>
        <v>0.42750494387759541</v>
      </c>
      <c r="D22" s="12">
        <f t="shared" si="1"/>
        <v>0.41602924499943456</v>
      </c>
      <c r="E22" s="12">
        <f>C22-'Surv-rate CEA'!E20*Parameter!$D$58</f>
        <v>0.27131279747078973</v>
      </c>
      <c r="F22" s="12">
        <f t="shared" si="2"/>
        <v>0.26402983148371639</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0.39760755498362887</v>
      </c>
      <c r="L22" s="12">
        <f t="shared" si="5"/>
        <v>0.38693440456041328</v>
      </c>
      <c r="M22" s="12">
        <f>K22-'Surv-rate CEA'!J20*Parameter!$D$58</f>
        <v>0.27057867301987448</v>
      </c>
      <c r="N22" s="12">
        <f t="shared" si="6"/>
        <v>0.26331541345084014</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0.39760755498362887</v>
      </c>
      <c r="T22" s="12">
        <f t="shared" si="9"/>
        <v>0.38693440456041328</v>
      </c>
      <c r="U22" s="12">
        <f>S22-'Surv-rate CEA'!P20*Parameter!$D$58</f>
        <v>0.27057867301987448</v>
      </c>
      <c r="V22" s="12">
        <f t="shared" si="10"/>
        <v>0.26331541345084014</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0.42828932110122969</v>
      </c>
      <c r="AB22" s="12">
        <f t="shared" si="13"/>
        <v>0.41679256684826155</v>
      </c>
      <c r="AC22" s="12">
        <f>AA22-'Surv-rate CEA'!V20*UPD</f>
        <v>0.31140613419362084</v>
      </c>
      <c r="AD22" s="12">
        <f t="shared" si="14"/>
        <v>0.30304692554353013</v>
      </c>
      <c r="AE22" s="12">
        <f>'Surv-rate CEA'!Z20*UPFS+'Surv-rate CEA'!Y20*UPD</f>
        <v>0.39760755498362887</v>
      </c>
      <c r="AF22" s="12">
        <f t="shared" si="15"/>
        <v>0.38693440456041328</v>
      </c>
      <c r="AG22" s="12">
        <f>AE22-'Surv-rate CEA'!Y20*UPD</f>
        <v>0.27057867301987448</v>
      </c>
      <c r="AH22" s="12">
        <f t="shared" si="16"/>
        <v>0.26331541345084014</v>
      </c>
      <c r="AI22" s="12">
        <f>'Surv-rate CEA'!AC20*UPFS+'Surv-rate CEA'!AB20*UPD</f>
        <v>0.34413908479921768</v>
      </c>
      <c r="AJ22" s="12">
        <f t="shared" si="17"/>
        <v>0.33490121149290936</v>
      </c>
      <c r="AK22" s="12">
        <f>AI22-'Surv-rate CEA'!AB20*UPD</f>
        <v>0.13165283414646148</v>
      </c>
      <c r="AL22" s="12">
        <f t="shared" si="18"/>
        <v>0.12811882055724361</v>
      </c>
      <c r="AM22" s="12">
        <f>'Surv-rate CEA'!AF20*UPFS+'Surv-rate CEA'!AE20*UPD</f>
        <v>0.4843194243156006</v>
      </c>
      <c r="AN22" s="12">
        <f t="shared" si="19"/>
        <v>0.47131862992974338</v>
      </c>
      <c r="AO22" s="12">
        <f>AM22-'Surv-rate CEA'!AE20*UPD</f>
        <v>0.30908663384090829</v>
      </c>
      <c r="AP22" s="12">
        <f t="shared" si="20"/>
        <v>0.30078968853531618</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0.40386514156911257</v>
      </c>
      <c r="AV22" s="12">
        <f t="shared" si="23"/>
        <v>0.39302401606072562</v>
      </c>
      <c r="AW22" s="12">
        <f>AU22-'Surv-rate CEA'!AK20*UPD</f>
        <v>0.27786194799406749</v>
      </c>
      <c r="AX22" s="12">
        <f t="shared" si="24"/>
        <v>0.27040318034577548</v>
      </c>
      <c r="AY22" s="12">
        <f>'Surv-rate CEA'!AO20*UPFS+'Surv-rate CEA'!AN20*UPD</f>
        <v>0.34413908479921768</v>
      </c>
      <c r="AZ22" s="12">
        <f t="shared" si="25"/>
        <v>0.33490121149290936</v>
      </c>
      <c r="BA22" s="12">
        <f>AY22-'Surv-rate CEA'!AN20*UPD</f>
        <v>0.13165283414646148</v>
      </c>
      <c r="BB22" s="12">
        <f t="shared" si="26"/>
        <v>0.12811882055724361</v>
      </c>
    </row>
    <row r="23" spans="1:54">
      <c r="A23" s="12">
        <v>18</v>
      </c>
      <c r="B23" s="12">
        <f t="shared" si="27"/>
        <v>0.9780821917808219</v>
      </c>
      <c r="C23" s="12">
        <f>'Surv-rate CEA'!D21*Parameter!$D$57+'Surv-rate CEA'!E21*Parameter!$D$58</f>
        <v>0.40989073638541296</v>
      </c>
      <c r="D23" s="12">
        <f t="shared" si="1"/>
        <v>0.39821007373047629</v>
      </c>
      <c r="E23" s="12">
        <f>C23-'Surv-rate CEA'!E21*Parameter!$D$58</f>
        <v>0.26197920416055065</v>
      </c>
      <c r="F23" s="12">
        <f t="shared" si="2"/>
        <v>0.25451357872731123</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0.38174884663525754</v>
      </c>
      <c r="L23" s="12">
        <f t="shared" si="5"/>
        <v>0.37087014384782785</v>
      </c>
      <c r="M23" s="12">
        <f>K23-'Surv-rate CEA'!J21*Parameter!$D$58</f>
        <v>0.25692354685623886</v>
      </c>
      <c r="N23" s="12">
        <f t="shared" si="6"/>
        <v>0.24960199256740095</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0.38174884663525754</v>
      </c>
      <c r="T23" s="12">
        <f t="shared" si="9"/>
        <v>0.37087014384782785</v>
      </c>
      <c r="U23" s="12">
        <f>S23-'Surv-rate CEA'!P21*Parameter!$D$58</f>
        <v>0.25692354685623886</v>
      </c>
      <c r="V23" s="12">
        <f t="shared" si="10"/>
        <v>0.24960199256740095</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0.41059443417528768</v>
      </c>
      <c r="AB23" s="12">
        <f t="shared" si="13"/>
        <v>0.39889371823354819</v>
      </c>
      <c r="AC23" s="12">
        <f>AA23-'Surv-rate CEA'!V21*UPD</f>
        <v>0.29146721655971219</v>
      </c>
      <c r="AD23" s="12">
        <f t="shared" si="14"/>
        <v>0.28316127078101533</v>
      </c>
      <c r="AE23" s="12">
        <f>'Surv-rate CEA'!Z21*UPFS+'Surv-rate CEA'!Y21*UPD</f>
        <v>0.38174884663525754</v>
      </c>
      <c r="AF23" s="12">
        <f t="shared" si="15"/>
        <v>0.37087014384782785</v>
      </c>
      <c r="AG23" s="12">
        <f>AE23-'Surv-rate CEA'!Y21*UPD</f>
        <v>0.25692354685623886</v>
      </c>
      <c r="AH23" s="12">
        <f t="shared" si="16"/>
        <v>0.24960199256740095</v>
      </c>
      <c r="AI23" s="12">
        <f>'Surv-rate CEA'!AC21*UPFS+'Surv-rate CEA'!AB21*UPD</f>
        <v>0.32600142227279022</v>
      </c>
      <c r="AJ23" s="12">
        <f t="shared" si="17"/>
        <v>0.31671135469971506</v>
      </c>
      <c r="AK23" s="12">
        <f>AI23-'Surv-rate CEA'!AB21*UPD</f>
        <v>0.11276174155135182</v>
      </c>
      <c r="AL23" s="12">
        <f t="shared" si="18"/>
        <v>0.10954836845817213</v>
      </c>
      <c r="AM23" s="12">
        <f>'Surv-rate CEA'!AF21*UPFS+'Surv-rate CEA'!AE21*UPD</f>
        <v>0.46755105948665188</v>
      </c>
      <c r="AN23" s="12">
        <f t="shared" si="19"/>
        <v>0.45422724971241329</v>
      </c>
      <c r="AO23" s="12">
        <f>AM23-'Surv-rate CEA'!AE21*UPD</f>
        <v>0.2938412347947299</v>
      </c>
      <c r="AP23" s="12">
        <f t="shared" si="20"/>
        <v>0.28546763658166857</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0.37996072204967635</v>
      </c>
      <c r="AV23" s="12">
        <f t="shared" si="23"/>
        <v>0.36913297547622054</v>
      </c>
      <c r="AW23" s="12">
        <f>AU23-'Surv-rate CEA'!AK21*UPD</f>
        <v>0.25582425216946347</v>
      </c>
      <c r="AX23" s="12">
        <f t="shared" si="24"/>
        <v>0.24853402449831843</v>
      </c>
      <c r="AY23" s="12">
        <f>'Surv-rate CEA'!AO21*UPFS+'Surv-rate CEA'!AN21*UPD</f>
        <v>0.32600142227279022</v>
      </c>
      <c r="AZ23" s="12">
        <f t="shared" si="25"/>
        <v>0.31671135469971506</v>
      </c>
      <c r="BA23" s="12">
        <f>AY23-'Surv-rate CEA'!AN21*UPD</f>
        <v>0.11276174155135182</v>
      </c>
      <c r="BB23" s="12">
        <f t="shared" si="26"/>
        <v>0.10954836845817213</v>
      </c>
    </row>
    <row r="24" spans="1:54">
      <c r="A24" s="12">
        <v>19</v>
      </c>
      <c r="B24" s="12">
        <f t="shared" si="27"/>
        <v>1.0356164383561643</v>
      </c>
      <c r="C24" s="12">
        <f>'Surv-rate CEA'!D22*Parameter!$D$57+'Surv-rate CEA'!E22*Parameter!$D$58</f>
        <v>0.39253699940651376</v>
      </c>
      <c r="D24" s="12">
        <f t="shared" si="1"/>
        <v>0.38070287577893375</v>
      </c>
      <c r="E24" s="12">
        <f>C24-'Surv-rate CEA'!E22*Parameter!$D$58</f>
        <v>0.253374991261059</v>
      </c>
      <c r="F24" s="12">
        <f t="shared" si="2"/>
        <v>0.24573629484453305</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0.36648364096906916</v>
      </c>
      <c r="L24" s="12">
        <f t="shared" si="5"/>
        <v>0.35543496856042778</v>
      </c>
      <c r="M24" s="12">
        <f>K24-'Surv-rate CEA'!J22*Parameter!$D$58</f>
        <v>0.2442784671297536</v>
      </c>
      <c r="N24" s="12">
        <f t="shared" si="6"/>
        <v>0.23691401082642435</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0.36648364096906916</v>
      </c>
      <c r="T24" s="12">
        <f t="shared" si="9"/>
        <v>0.35543496856042778</v>
      </c>
      <c r="U24" s="12">
        <f>S24-'Surv-rate CEA'!P22*Parameter!$D$58</f>
        <v>0.2442784671297536</v>
      </c>
      <c r="V24" s="12">
        <f t="shared" si="10"/>
        <v>0.23691401082642435</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0.39323087050894667</v>
      </c>
      <c r="AB24" s="12">
        <f t="shared" si="13"/>
        <v>0.38137582820001886</v>
      </c>
      <c r="AC24" s="12">
        <f>AA24-'Surv-rate CEA'!V22*UPD</f>
        <v>0.27271747668317936</v>
      </c>
      <c r="AD24" s="12">
        <f t="shared" si="14"/>
        <v>0.26449564704839346</v>
      </c>
      <c r="AE24" s="12">
        <f>'Surv-rate CEA'!Z22*UPFS+'Surv-rate CEA'!Y22*UPD</f>
        <v>0.36648364096906916</v>
      </c>
      <c r="AF24" s="12">
        <f t="shared" si="15"/>
        <v>0.35543496856042778</v>
      </c>
      <c r="AG24" s="12">
        <f>AE24-'Surv-rate CEA'!Y22*UPD</f>
        <v>0.2442784671297536</v>
      </c>
      <c r="AH24" s="12">
        <f t="shared" si="16"/>
        <v>0.23691401082642435</v>
      </c>
      <c r="AI24" s="12">
        <f>'Surv-rate CEA'!AC22*UPFS+'Surv-rate CEA'!AB22*UPD</f>
        <v>0.30875702169904606</v>
      </c>
      <c r="AJ24" s="12">
        <f t="shared" si="17"/>
        <v>0.29944867937413328</v>
      </c>
      <c r="AK24" s="12">
        <f>AI24-'Surv-rate CEA'!AB22*UPD</f>
        <v>9.6381548916271015E-2</v>
      </c>
      <c r="AL24" s="12">
        <f t="shared" si="18"/>
        <v>9.3475858071797008E-2</v>
      </c>
      <c r="AM24" s="12">
        <f>'Surv-rate CEA'!AF22*UPFS+'Surv-rate CEA'!AE22*UPD</f>
        <v>0.45078609868220454</v>
      </c>
      <c r="AN24" s="12">
        <f t="shared" si="19"/>
        <v>0.43719589335260428</v>
      </c>
      <c r="AO24" s="12">
        <f>AM24-'Surv-rate CEA'!AE22*UPD</f>
        <v>0.27958410740516226</v>
      </c>
      <c r="AP24" s="12">
        <f t="shared" si="20"/>
        <v>0.27115526401882745</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0.35625360481837359</v>
      </c>
      <c r="AV24" s="12">
        <f t="shared" si="23"/>
        <v>0.34551334540699102</v>
      </c>
      <c r="AW24" s="12">
        <f>AU24-'Surv-rate CEA'!AK22*UPD</f>
        <v>0.23538370883035958</v>
      </c>
      <c r="AX24" s="12">
        <f t="shared" si="24"/>
        <v>0.22828740984598783</v>
      </c>
      <c r="AY24" s="12">
        <f>'Surv-rate CEA'!AO22*UPFS+'Surv-rate CEA'!AN22*UPD</f>
        <v>0.30875702169904606</v>
      </c>
      <c r="AZ24" s="12">
        <f t="shared" si="25"/>
        <v>0.29944867937413328</v>
      </c>
      <c r="BA24" s="12">
        <f>AY24-'Surv-rate CEA'!AN22*UPD</f>
        <v>9.6381548916271015E-2</v>
      </c>
      <c r="BB24" s="12">
        <f t="shared" si="26"/>
        <v>9.3475858071797008E-2</v>
      </c>
    </row>
    <row r="25" spans="1:54">
      <c r="A25" s="12">
        <v>20</v>
      </c>
      <c r="B25" s="12">
        <f t="shared" si="27"/>
        <v>1.0931506849315069</v>
      </c>
      <c r="C25" s="12">
        <f>'Surv-rate CEA'!D23*Parameter!$D$57+'Surv-rate CEA'!E23*Parameter!$D$58</f>
        <v>0.37547994746970814</v>
      </c>
      <c r="D25" s="12">
        <f t="shared" si="1"/>
        <v>0.36354127619705889</v>
      </c>
      <c r="E25" s="12">
        <f>C25-'Surv-rate CEA'!E23*Parameter!$D$58</f>
        <v>0.24541156959364432</v>
      </c>
      <c r="F25" s="12">
        <f t="shared" si="2"/>
        <v>0.23760852158634754</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0.35179654876156063</v>
      </c>
      <c r="L25" s="12">
        <f t="shared" si="5"/>
        <v>0.34061090921191295</v>
      </c>
      <c r="M25" s="12">
        <f>K25-'Surv-rate CEA'!J23*Parameter!$D$58</f>
        <v>0.23254515506167692</v>
      </c>
      <c r="N25" s="12">
        <f t="shared" si="6"/>
        <v>0.22515120451641488</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0.35179654876156063</v>
      </c>
      <c r="T25" s="12">
        <f t="shared" si="9"/>
        <v>0.34061090921191295</v>
      </c>
      <c r="U25" s="12">
        <f>S25-'Surv-rate CEA'!P23*Parameter!$D$58</f>
        <v>0.23254515506167692</v>
      </c>
      <c r="V25" s="12">
        <f t="shared" si="10"/>
        <v>0.22515120451641488</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0.37622838968302852</v>
      </c>
      <c r="AB25" s="12">
        <f t="shared" si="13"/>
        <v>0.36426592111944101</v>
      </c>
      <c r="AC25" s="12">
        <f>AA25-'Surv-rate CEA'!V23*UPD</f>
        <v>0.25511503313464901</v>
      </c>
      <c r="AD25" s="12">
        <f t="shared" si="14"/>
        <v>0.24700345610415708</v>
      </c>
      <c r="AE25" s="12">
        <f>'Surv-rate CEA'!Z23*UPFS+'Surv-rate CEA'!Y23*UPD</f>
        <v>0.35179654876156063</v>
      </c>
      <c r="AF25" s="12">
        <f t="shared" si="15"/>
        <v>0.34061090921191295</v>
      </c>
      <c r="AG25" s="12">
        <f>AE25-'Surv-rate CEA'!Y23*UPD</f>
        <v>0.23254515506167692</v>
      </c>
      <c r="AH25" s="12">
        <f t="shared" si="16"/>
        <v>0.22515120451641488</v>
      </c>
      <c r="AI25" s="12">
        <f>'Surv-rate CEA'!AC23*UPFS+'Surv-rate CEA'!AB23*UPD</f>
        <v>0.292373772387787</v>
      </c>
      <c r="AJ25" s="12">
        <f t="shared" si="17"/>
        <v>0.28307752532904423</v>
      </c>
      <c r="AK25" s="12">
        <f>AI25-'Surv-rate CEA'!AB23*UPD</f>
        <v>8.2234822760811122E-2</v>
      </c>
      <c r="AL25" s="12">
        <f t="shared" si="18"/>
        <v>7.9620103858451877E-2</v>
      </c>
      <c r="AM25" s="12">
        <f>'Surv-rate CEA'!AF23*UPFS+'Surv-rate CEA'!AE23*UPD</f>
        <v>0.43406989575416377</v>
      </c>
      <c r="AN25" s="12">
        <f t="shared" si="19"/>
        <v>0.42026831239482826</v>
      </c>
      <c r="AO25" s="12">
        <f>AM25-'Surv-rate CEA'!AE23*UPD</f>
        <v>0.26623870615944256</v>
      </c>
      <c r="AP25" s="12">
        <f t="shared" si="20"/>
        <v>0.25777344346215969</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0.33287202422521178</v>
      </c>
      <c r="AV25" s="12">
        <f t="shared" si="23"/>
        <v>0.32228810436513255</v>
      </c>
      <c r="AW25" s="12">
        <f>AU25-'Surv-rate CEA'!AK23*UPD</f>
        <v>0.21646841445076781</v>
      </c>
      <c r="AX25" s="12">
        <f t="shared" si="24"/>
        <v>0.20958563613343087</v>
      </c>
      <c r="AY25" s="12">
        <f>'Surv-rate CEA'!AO23*UPFS+'Surv-rate CEA'!AN23*UPD</f>
        <v>0.292373772387787</v>
      </c>
      <c r="AZ25" s="12">
        <f t="shared" si="25"/>
        <v>0.28307752532904423</v>
      </c>
      <c r="BA25" s="12">
        <f>AY25-'Surv-rate CEA'!AN23*UPD</f>
        <v>8.2234822760811122E-2</v>
      </c>
      <c r="BB25" s="12">
        <f t="shared" si="26"/>
        <v>7.9620103858451877E-2</v>
      </c>
    </row>
    <row r="26" spans="1:54">
      <c r="A26" s="12">
        <v>21</v>
      </c>
      <c r="B26" s="12">
        <f t="shared" si="27"/>
        <v>1.1506849315068493</v>
      </c>
      <c r="C26" s="12">
        <f>'Surv-rate CEA'!D24*Parameter!$D$57+'Surv-rate CEA'!E24*Parameter!$D$58</f>
        <v>0.35875229307130141</v>
      </c>
      <c r="D26" s="12">
        <f t="shared" si="1"/>
        <v>0.3467552815150326</v>
      </c>
      <c r="E26" s="12">
        <f>C26-'Surv-rate CEA'!E24*Parameter!$D$58</f>
        <v>0.23801450492778733</v>
      </c>
      <c r="F26" s="12">
        <f t="shared" si="2"/>
        <v>0.23005507770926711</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0.33767131941241912</v>
      </c>
      <c r="L26" s="12">
        <f t="shared" si="5"/>
        <v>0.32637927529325811</v>
      </c>
      <c r="M26" s="12">
        <f>K26-'Surv-rate CEA'!J24*Parameter!$D$58</f>
        <v>0.22163691615209666</v>
      </c>
      <c r="N26" s="12">
        <f t="shared" si="6"/>
        <v>0.21422517078983352</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0.33767131941241912</v>
      </c>
      <c r="T26" s="12">
        <f t="shared" si="9"/>
        <v>0.32637927529325811</v>
      </c>
      <c r="U26" s="12">
        <f>S26-'Surv-rate CEA'!P24*Parameter!$D$58</f>
        <v>0.22163691615209666</v>
      </c>
      <c r="V26" s="12">
        <f t="shared" si="10"/>
        <v>0.21422517078983352</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0.35961242839551011</v>
      </c>
      <c r="AB26" s="12">
        <f t="shared" si="13"/>
        <v>0.3475866531111097</v>
      </c>
      <c r="AC26" s="12">
        <f>AA26-'Surv-rate CEA'!V24*UPD</f>
        <v>0.23861217831717052</v>
      </c>
      <c r="AD26" s="12">
        <f t="shared" si="14"/>
        <v>0.23063276434261337</v>
      </c>
      <c r="AE26" s="12">
        <f>'Surv-rate CEA'!Z24*UPFS+'Surv-rate CEA'!Y24*UPD</f>
        <v>0.33767131941241912</v>
      </c>
      <c r="AF26" s="12">
        <f t="shared" si="15"/>
        <v>0.32637927529325811</v>
      </c>
      <c r="AG26" s="12">
        <f>AE26-'Surv-rate CEA'!Y24*UPD</f>
        <v>0.22163691615209666</v>
      </c>
      <c r="AH26" s="12">
        <f t="shared" si="16"/>
        <v>0.21422517078983352</v>
      </c>
      <c r="AI26" s="12">
        <f>'Surv-rate CEA'!AC24*UPFS+'Surv-rate CEA'!AB24*UPD</f>
        <v>0.27681770284940388</v>
      </c>
      <c r="AJ26" s="12">
        <f t="shared" si="17"/>
        <v>0.2675606604716872</v>
      </c>
      <c r="AK26" s="12">
        <f>AI26-'Surv-rate CEA'!AB24*UPD</f>
        <v>7.0058564559927372E-2</v>
      </c>
      <c r="AL26" s="12">
        <f t="shared" si="18"/>
        <v>6.7715740765142585E-2</v>
      </c>
      <c r="AM26" s="12">
        <f>'Surv-rate CEA'!AF24*UPFS+'Surv-rate CEA'!AE24*UPD</f>
        <v>0.41744552603314999</v>
      </c>
      <c r="AN26" s="12">
        <f t="shared" si="19"/>
        <v>0.40348575797966174</v>
      </c>
      <c r="AO26" s="12">
        <f>AM26-'Surv-rate CEA'!AE24*UPD</f>
        <v>0.25373469605187227</v>
      </c>
      <c r="AP26" s="12">
        <f t="shared" si="20"/>
        <v>0.24524957096820998</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0.3099362789132678</v>
      </c>
      <c r="AV26" s="12">
        <f t="shared" si="23"/>
        <v>0.29957172043756652</v>
      </c>
      <c r="AW26" s="12">
        <f>AU26-'Surv-rate CEA'!AK24*UPD</f>
        <v>0.19899814864068363</v>
      </c>
      <c r="AX26" s="12">
        <f t="shared" si="24"/>
        <v>0.19234346479607364</v>
      </c>
      <c r="AY26" s="12">
        <f>'Surv-rate CEA'!AO24*UPFS+'Surv-rate CEA'!AN24*UPD</f>
        <v>0.27681770284940388</v>
      </c>
      <c r="AZ26" s="12">
        <f t="shared" si="25"/>
        <v>0.2675606604716872</v>
      </c>
      <c r="BA26" s="12">
        <f>AY26-'Surv-rate CEA'!AN24*UPD</f>
        <v>7.0058564559927372E-2</v>
      </c>
      <c r="BB26" s="12">
        <f t="shared" si="26"/>
        <v>6.7715740765142585E-2</v>
      </c>
    </row>
    <row r="27" spans="1:54">
      <c r="A27" s="12">
        <v>22</v>
      </c>
      <c r="B27" s="12">
        <f t="shared" si="27"/>
        <v>1.2082191780821918</v>
      </c>
      <c r="C27" s="12">
        <f>'Surv-rate CEA'!D25*Parameter!$D$57+'Surv-rate CEA'!E25*Parameter!$D$58</f>
        <v>0.34238326580336564</v>
      </c>
      <c r="D27" s="12">
        <f t="shared" si="1"/>
        <v>0.33037132795566787</v>
      </c>
      <c r="E27" s="12">
        <f>C27-'Surv-rate CEA'!E25*Parameter!$D$58</f>
        <v>0.23112078260013233</v>
      </c>
      <c r="F27" s="12">
        <f t="shared" si="2"/>
        <v>0.22301230081031709</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0.32409115482376355</v>
      </c>
      <c r="L27" s="12">
        <f t="shared" si="5"/>
        <v>0.31272096475446437</v>
      </c>
      <c r="M27" s="12">
        <f>K27-'Surv-rate CEA'!J25*Parameter!$D$58</f>
        <v>0.21147710380395057</v>
      </c>
      <c r="N27" s="12">
        <f t="shared" si="6"/>
        <v>0.20405778726362911</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0.32409115482376355</v>
      </c>
      <c r="T27" s="12">
        <f t="shared" si="9"/>
        <v>0.31272096475446437</v>
      </c>
      <c r="U27" s="12">
        <f>S27-'Surv-rate CEA'!P25*Parameter!$D$58</f>
        <v>0.21147710380395057</v>
      </c>
      <c r="V27" s="12">
        <f t="shared" si="10"/>
        <v>0.20405778726362911</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0.34340448369850818</v>
      </c>
      <c r="AB27" s="12">
        <f t="shared" si="13"/>
        <v>0.33135671814802642</v>
      </c>
      <c r="AC27" s="12">
        <f>AA27-'Surv-rate CEA'!V25*UPD</f>
        <v>0.22315758231710661</v>
      </c>
      <c r="AD27" s="12">
        <f t="shared" si="14"/>
        <v>0.21532847594198645</v>
      </c>
      <c r="AE27" s="12">
        <f>'Surv-rate CEA'!Z25*UPFS+'Surv-rate CEA'!Y25*UPD</f>
        <v>0.32409115482376355</v>
      </c>
      <c r="AF27" s="12">
        <f t="shared" si="15"/>
        <v>0.31272096475446437</v>
      </c>
      <c r="AG27" s="12">
        <f>AE27-'Surv-rate CEA'!Y25*UPD</f>
        <v>0.21147710380395057</v>
      </c>
      <c r="AH27" s="12">
        <f t="shared" si="16"/>
        <v>0.20405778726362911</v>
      </c>
      <c r="AI27" s="12">
        <f>'Surv-rate CEA'!AC25*UPFS+'Surv-rate CEA'!AB25*UPD</f>
        <v>0.26205397386167495</v>
      </c>
      <c r="AJ27" s="12">
        <f t="shared" si="17"/>
        <v>0.25286025337015866</v>
      </c>
      <c r="AK27" s="12">
        <f>AI27-'Surv-rate CEA'!AB25*UPD</f>
        <v>5.9608880878726622E-2</v>
      </c>
      <c r="AL27" s="12">
        <f t="shared" si="18"/>
        <v>5.7517604102666826E-2</v>
      </c>
      <c r="AM27" s="12">
        <f>'Surv-rate CEA'!AF25*UPFS+'Surv-rate CEA'!AE25*UPD</f>
        <v>0.40095368741909343</v>
      </c>
      <c r="AN27" s="12">
        <f t="shared" si="19"/>
        <v>0.38688690538235271</v>
      </c>
      <c r="AO27" s="12">
        <f>AM27-'Surv-rate CEA'!AE25*UPD</f>
        <v>0.24200760216761844</v>
      </c>
      <c r="AP27" s="12">
        <f t="shared" si="20"/>
        <v>0.2335171747248902</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0.2875575229962643</v>
      </c>
      <c r="AV27" s="12">
        <f t="shared" si="23"/>
        <v>0.27746905361454866</v>
      </c>
      <c r="AW27" s="12">
        <f>AU27-'Surv-rate CEA'!AK25*UPD</f>
        <v>0.18288817804681262</v>
      </c>
      <c r="AX27" s="12">
        <f t="shared" si="24"/>
        <v>0.17647185561755385</v>
      </c>
      <c r="AY27" s="12">
        <f>'Surv-rate CEA'!AO25*UPFS+'Surv-rate CEA'!AN25*UPD</f>
        <v>0.26205397386167495</v>
      </c>
      <c r="AZ27" s="12">
        <f t="shared" si="25"/>
        <v>0.25286025337015866</v>
      </c>
      <c r="BA27" s="12">
        <f>AY27-'Surv-rate CEA'!AN25*UPD</f>
        <v>5.9608880878726622E-2</v>
      </c>
      <c r="BB27" s="12">
        <f t="shared" si="26"/>
        <v>5.7517604102666826E-2</v>
      </c>
    </row>
    <row r="28" spans="1:54">
      <c r="A28" s="12">
        <v>23</v>
      </c>
      <c r="B28" s="12">
        <f t="shared" si="27"/>
        <v>1.2657534246575342</v>
      </c>
      <c r="C28" s="12">
        <f>'Surv-rate CEA'!D26*Parameter!$D$57+'Surv-rate CEA'!E26*Parameter!$D$58</f>
        <v>0.32639867011137685</v>
      </c>
      <c r="D28" s="12">
        <f t="shared" si="1"/>
        <v>0.31441236652171484</v>
      </c>
      <c r="E28" s="12">
        <f>C28-'Surv-rate CEA'!E26*Parameter!$D$58</f>
        <v>0.22467668072868763</v>
      </c>
      <c r="F28" s="12">
        <f t="shared" si="2"/>
        <v>0.21642590291818775</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0.31103895029459805</v>
      </c>
      <c r="L28" s="12">
        <f t="shared" si="5"/>
        <v>0.29961670005942193</v>
      </c>
      <c r="M28" s="12">
        <f>K28-'Surv-rate CEA'!J26*Parameter!$D$58</f>
        <v>0.20199779175417812</v>
      </c>
      <c r="N28" s="12">
        <f t="shared" si="6"/>
        <v>0.19457984836739681</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0.31103895029459805</v>
      </c>
      <c r="T28" s="12">
        <f t="shared" si="9"/>
        <v>0.29961670005942193</v>
      </c>
      <c r="U28" s="12">
        <f>S28-'Surv-rate CEA'!P26*Parameter!$D$58</f>
        <v>0.20199779175417812</v>
      </c>
      <c r="V28" s="12">
        <f t="shared" si="10"/>
        <v>0.19457984836739681</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0.32762245443592591</v>
      </c>
      <c r="AB28" s="12">
        <f t="shared" si="13"/>
        <v>0.31559120994488921</v>
      </c>
      <c r="AC28" s="12">
        <f>AA28-'Surv-rate CEA'!V26*UPD</f>
        <v>0.20869798095648107</v>
      </c>
      <c r="AD28" s="12">
        <f t="shared" si="14"/>
        <v>0.20103398723542731</v>
      </c>
      <c r="AE28" s="12">
        <f>'Surv-rate CEA'!Z26*UPFS+'Surv-rate CEA'!Y26*UPD</f>
        <v>0.31103895029459805</v>
      </c>
      <c r="AF28" s="12">
        <f t="shared" si="15"/>
        <v>0.29961670005942193</v>
      </c>
      <c r="AG28" s="12">
        <f>AE28-'Surv-rate CEA'!Y26*UPD</f>
        <v>0.20199779175417812</v>
      </c>
      <c r="AH28" s="12">
        <f t="shared" si="16"/>
        <v>0.19457984836739681</v>
      </c>
      <c r="AI28" s="12">
        <f>'Surv-rate CEA'!AC26*UPFS+'Surv-rate CEA'!AB26*UPD</f>
        <v>0.24804759306808838</v>
      </c>
      <c r="AJ28" s="12">
        <f t="shared" si="17"/>
        <v>0.23893856773356567</v>
      </c>
      <c r="AK28" s="12">
        <f>AI28-'Surv-rate CEA'!AB26*UPD</f>
        <v>5.0663373609080409E-2</v>
      </c>
      <c r="AL28" s="12">
        <f t="shared" si="18"/>
        <v>4.8802867937449791E-2</v>
      </c>
      <c r="AM28" s="12">
        <f>'Surv-rate CEA'!AF26*UPFS+'Surv-rate CEA'!AE26*UPD</f>
        <v>0.38463261491078415</v>
      </c>
      <c r="AN28" s="12">
        <f t="shared" si="19"/>
        <v>0.37050779237019893</v>
      </c>
      <c r="AO28" s="12">
        <f>AM28-'Surv-rate CEA'!AE26*UPD</f>
        <v>0.23099840543592473</v>
      </c>
      <c r="AP28" s="12">
        <f t="shared" si="20"/>
        <v>0.22251547560248508</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0.26583670716294105</v>
      </c>
      <c r="AV28" s="12">
        <f t="shared" si="23"/>
        <v>0.25607441408667392</v>
      </c>
      <c r="AW28" s="12">
        <f>AU28-'Surv-rate CEA'!AK26*UPD</f>
        <v>0.16805209884912739</v>
      </c>
      <c r="AX28" s="12">
        <f t="shared" si="24"/>
        <v>0.16188073952649845</v>
      </c>
      <c r="AY28" s="12">
        <f>'Surv-rate CEA'!AO26*UPFS+'Surv-rate CEA'!AN26*UPD</f>
        <v>0.24804759306808838</v>
      </c>
      <c r="AZ28" s="12">
        <f t="shared" si="25"/>
        <v>0.23893856773356567</v>
      </c>
      <c r="BA28" s="12">
        <f>AY28-'Surv-rate CEA'!AN26*UPD</f>
        <v>5.0663373609080409E-2</v>
      </c>
      <c r="BB28" s="12">
        <f t="shared" si="26"/>
        <v>4.8802867937449791E-2</v>
      </c>
    </row>
    <row r="29" spans="1:54">
      <c r="A29" s="12">
        <v>24</v>
      </c>
      <c r="B29" s="12">
        <f t="shared" si="27"/>
        <v>1.3232876712328767</v>
      </c>
      <c r="C29" s="12">
        <f>'Surv-rate CEA'!D27*Parameter!$D$57+'Surv-rate CEA'!E27*Parameter!$D$58</f>
        <v>0.31082097278799597</v>
      </c>
      <c r="D29" s="12">
        <f t="shared" si="1"/>
        <v>0.29889797596280138</v>
      </c>
      <c r="E29" s="12">
        <f>C29-'Surv-rate CEA'!E27*Parameter!$D$58</f>
        <v>0.21863610109444631</v>
      </c>
      <c r="F29" s="12">
        <f t="shared" si="2"/>
        <v>0.2102492875669047</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0.29849748038771373</v>
      </c>
      <c r="L29" s="12">
        <f t="shared" si="5"/>
        <v>0.28704720893701979</v>
      </c>
      <c r="M29" s="12">
        <f>K29-'Surv-rate CEA'!J27*Parameter!$D$58</f>
        <v>0.1931386320653419</v>
      </c>
      <c r="N29" s="12">
        <f t="shared" si="6"/>
        <v>0.18572989359997399</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0.29849748038771373</v>
      </c>
      <c r="T29" s="12">
        <f t="shared" si="9"/>
        <v>0.28704720893701979</v>
      </c>
      <c r="U29" s="12">
        <f>S29-'Surv-rate CEA'!P27*Parameter!$D$58</f>
        <v>0.1931386320653419</v>
      </c>
      <c r="V29" s="12">
        <f t="shared" si="10"/>
        <v>0.18572989359997399</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0.31228094848240384</v>
      </c>
      <c r="AB29" s="12">
        <f t="shared" si="13"/>
        <v>0.30030194743904742</v>
      </c>
      <c r="AC29" s="12">
        <f>AA29-'Surv-rate CEA'!V27*UPD</f>
        <v>0.19517945661988917</v>
      </c>
      <c r="AD29" s="12">
        <f t="shared" si="14"/>
        <v>0.18769243275290762</v>
      </c>
      <c r="AE29" s="12">
        <f>'Surv-rate CEA'!Z27*UPFS+'Surv-rate CEA'!Y27*UPD</f>
        <v>0.29849748038771373</v>
      </c>
      <c r="AF29" s="12">
        <f t="shared" si="15"/>
        <v>0.28704720893701979</v>
      </c>
      <c r="AG29" s="12">
        <f>AE29-'Surv-rate CEA'!Y27*UPD</f>
        <v>0.1931386320653419</v>
      </c>
      <c r="AH29" s="12">
        <f t="shared" si="16"/>
        <v>0.18572989359997399</v>
      </c>
      <c r="AI29" s="12">
        <f>'Surv-rate CEA'!AC27*UPFS+'Surv-rate CEA'!AB27*UPD</f>
        <v>0.23476392099898624</v>
      </c>
      <c r="AJ29" s="12">
        <f t="shared" si="17"/>
        <v>0.22575844926510055</v>
      </c>
      <c r="AK29" s="12">
        <f>AI29-'Surv-rate CEA'!AB27*UPD</f>
        <v>4.3021917925655184E-2</v>
      </c>
      <c r="AL29" s="12">
        <f t="shared" si="18"/>
        <v>4.1371610398977306E-2</v>
      </c>
      <c r="AM29" s="12">
        <f>'Surv-rate CEA'!AF27*UPFS+'Surv-rate CEA'!AE27*UPD</f>
        <v>0.36851801093219333</v>
      </c>
      <c r="AN29" s="12">
        <f t="shared" si="19"/>
        <v>0.35438177348669603</v>
      </c>
      <c r="AO29" s="12">
        <f>AM29-'Surv-rate CEA'!AE27*UPD</f>
        <v>0.2206531209293715</v>
      </c>
      <c r="AP29" s="12">
        <f t="shared" si="20"/>
        <v>0.21218893514193232</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0.24486370078748612</v>
      </c>
      <c r="AV29" s="12">
        <f t="shared" si="23"/>
        <v>0.23547080461028402</v>
      </c>
      <c r="AW29" s="12">
        <f>AU29-'Surv-rate CEA'!AK27*UPD</f>
        <v>0.15440392590832763</v>
      </c>
      <c r="AX29" s="12">
        <f t="shared" si="24"/>
        <v>0.14848103884607572</v>
      </c>
      <c r="AY29" s="12">
        <f>'Surv-rate CEA'!AO27*UPFS+'Surv-rate CEA'!AN27*UPD</f>
        <v>0.23476392099898624</v>
      </c>
      <c r="AZ29" s="12">
        <f t="shared" si="25"/>
        <v>0.22575844926510055</v>
      </c>
      <c r="BA29" s="12">
        <f>AY29-'Surv-rate CEA'!AN27*UPD</f>
        <v>4.3021917925655184E-2</v>
      </c>
      <c r="BB29" s="12">
        <f t="shared" si="26"/>
        <v>4.1371610398977306E-2</v>
      </c>
    </row>
    <row r="30" spans="1:54">
      <c r="A30" s="12">
        <v>25</v>
      </c>
      <c r="B30" s="12">
        <f t="shared" si="27"/>
        <v>1.3808219178082193</v>
      </c>
      <c r="C30" s="12">
        <f>'Surv-rate CEA'!D28*Parameter!$D$57+'Surv-rate CEA'!E28*Parameter!$D$58</f>
        <v>0.29566941343536801</v>
      </c>
      <c r="D30" s="12">
        <f t="shared" si="1"/>
        <v>0.28384449678887774</v>
      </c>
      <c r="E30" s="12">
        <f>C30-'Surv-rate CEA'!E28*Parameter!$D$58</f>
        <v>0.21295924751592213</v>
      </c>
      <c r="F30" s="12">
        <f t="shared" si="2"/>
        <v>0.20444221722281222</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0.28644954277722307</v>
      </c>
      <c r="L30" s="12">
        <f t="shared" si="5"/>
        <v>0.27499336296000859</v>
      </c>
      <c r="M30" s="12">
        <f>K30-'Surv-rate CEA'!J28*Parameter!$D$58</f>
        <v>0.18484587474716224</v>
      </c>
      <c r="N30" s="12">
        <f t="shared" si="6"/>
        <v>0.17745320251929728</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0.28644954277722307</v>
      </c>
      <c r="T30" s="12">
        <f t="shared" si="9"/>
        <v>0.27499336296000859</v>
      </c>
      <c r="U30" s="12">
        <f>S30-'Surv-rate CEA'!P28*Parameter!$D$58</f>
        <v>0.18484587474716224</v>
      </c>
      <c r="V30" s="12">
        <f t="shared" si="10"/>
        <v>0.17745320251929728</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0.29739156174253373</v>
      </c>
      <c r="AB30" s="12">
        <f t="shared" si="13"/>
        <v>0.28549776999682874</v>
      </c>
      <c r="AC30" s="12">
        <f>AA30-'Surv-rate CEA'!V28*UPD</f>
        <v>0.1825483983035408</v>
      </c>
      <c r="AD30" s="12">
        <f t="shared" si="14"/>
        <v>0.17524761068128128</v>
      </c>
      <c r="AE30" s="12">
        <f>'Surv-rate CEA'!Z28*UPFS+'Surv-rate CEA'!Y28*UPD</f>
        <v>0.28644954277722307</v>
      </c>
      <c r="AF30" s="12">
        <f t="shared" si="15"/>
        <v>0.27499336296000859</v>
      </c>
      <c r="AG30" s="12">
        <f>AE30-'Surv-rate CEA'!Y28*UPD</f>
        <v>0.18484587474716224</v>
      </c>
      <c r="AH30" s="12">
        <f t="shared" si="16"/>
        <v>0.17745320251929728</v>
      </c>
      <c r="AI30" s="12">
        <f>'Surv-rate CEA'!AC28*UPFS+'Surv-rate CEA'!AB28*UPD</f>
        <v>0.22216902194317031</v>
      </c>
      <c r="AJ30" s="12">
        <f t="shared" si="17"/>
        <v>0.21328365860651077</v>
      </c>
      <c r="AK30" s="12">
        <f>AI30-'Surv-rate CEA'!AB28*UPD</f>
        <v>3.6506341546977156E-2</v>
      </c>
      <c r="AL30" s="12">
        <f t="shared" si="18"/>
        <v>3.504631752607628E-2</v>
      </c>
      <c r="AM30" s="12">
        <f>'Surv-rate CEA'!AF28*UPFS+'Surv-rate CEA'!AE28*UPD</f>
        <v>0.35264299273637623</v>
      </c>
      <c r="AN30" s="12">
        <f t="shared" si="19"/>
        <v>0.33853949130677014</v>
      </c>
      <c r="AO30" s="12">
        <f>AM30-'Surv-rate CEA'!AE28*UPD</f>
        <v>0.2109223806368728</v>
      </c>
      <c r="AP30" s="12">
        <f t="shared" si="20"/>
        <v>0.20248681220613446</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0.22471661758234021</v>
      </c>
      <c r="AV30" s="12">
        <f t="shared" si="23"/>
        <v>0.21572936644561327</v>
      </c>
      <c r="AW30" s="12">
        <f>AU30-'Surv-rate CEA'!AK28*UPD</f>
        <v>0.14185959538550283</v>
      </c>
      <c r="AX30" s="12">
        <f t="shared" si="24"/>
        <v>0.13618610392946121</v>
      </c>
      <c r="AY30" s="12">
        <f>'Surv-rate CEA'!AO28*UPFS+'Surv-rate CEA'!AN28*UPD</f>
        <v>0.22216902194317031</v>
      </c>
      <c r="AZ30" s="12">
        <f t="shared" si="25"/>
        <v>0.21328365860651077</v>
      </c>
      <c r="BA30" s="12">
        <f>AY30-'Surv-rate CEA'!AN28*UPD</f>
        <v>3.6506341546977156E-2</v>
      </c>
      <c r="BB30" s="12">
        <f t="shared" si="26"/>
        <v>3.504631752607628E-2</v>
      </c>
    </row>
    <row r="31" spans="1:54">
      <c r="A31" s="12">
        <v>26</v>
      </c>
      <c r="B31" s="12">
        <f t="shared" si="27"/>
        <v>1.4383561643835616</v>
      </c>
      <c r="C31" s="12">
        <f>'Surv-rate CEA'!D29*Parameter!$D$57+'Surv-rate CEA'!E29*Parameter!$D$58</f>
        <v>0.28096013262197006</v>
      </c>
      <c r="D31" s="12">
        <f t="shared" si="1"/>
        <v>0.26926518101913227</v>
      </c>
      <c r="E31" s="12">
        <f>C31-'Surv-rate CEA'!E29*Parameter!$D$58</f>
        <v>0.20761157053364612</v>
      </c>
      <c r="F31" s="12">
        <f t="shared" si="2"/>
        <v>0.19896974919436378</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0.27487806965064626</v>
      </c>
      <c r="L31" s="12">
        <f t="shared" si="5"/>
        <v>0.26343628361771065</v>
      </c>
      <c r="M31" s="12">
        <f>K31-'Surv-rate CEA'!J29*Parameter!$D$58</f>
        <v>0.17707152652406619</v>
      </c>
      <c r="N31" s="12">
        <f t="shared" si="6"/>
        <v>0.16970093300386072</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0.27487806965064626</v>
      </c>
      <c r="T31" s="12">
        <f t="shared" si="9"/>
        <v>0.26343628361771065</v>
      </c>
      <c r="U31" s="12">
        <f>S31-'Surv-rate CEA'!P29*Parameter!$D$58</f>
        <v>0.17707152652406619</v>
      </c>
      <c r="V31" s="12">
        <f t="shared" si="10"/>
        <v>0.16970093300386072</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0.28296313356652458</v>
      </c>
      <c r="AB31" s="12">
        <f t="shared" si="13"/>
        <v>0.27118480714858972</v>
      </c>
      <c r="AC31" s="12">
        <f>AA31-'Surv-rate CEA'!V29*UPD</f>
        <v>0.17075220964530691</v>
      </c>
      <c r="AD31" s="12">
        <f t="shared" si="14"/>
        <v>0.16364465737714812</v>
      </c>
      <c r="AE31" s="12">
        <f>'Surv-rate CEA'!Z29*UPFS+'Surv-rate CEA'!Y29*UPD</f>
        <v>0.27487806965064626</v>
      </c>
      <c r="AF31" s="12">
        <f t="shared" si="15"/>
        <v>0.26343628361771065</v>
      </c>
      <c r="AG31" s="12">
        <f>AE31-'Surv-rate CEA'!Y29*UPD</f>
        <v>0.17707152652406619</v>
      </c>
      <c r="AH31" s="12">
        <f t="shared" si="16"/>
        <v>0.16970093300386072</v>
      </c>
      <c r="AI31" s="12">
        <f>'Surv-rate CEA'!AC29*UPFS+'Surv-rate CEA'!AB29*UPD</f>
        <v>0.21022990025620708</v>
      </c>
      <c r="AJ31" s="12">
        <f t="shared" si="17"/>
        <v>0.20147909107192388</v>
      </c>
      <c r="AK31" s="12">
        <f>AI31-'Surv-rate CEA'!AB29*UPD</f>
        <v>3.0959391622538912E-2</v>
      </c>
      <c r="AL31" s="12">
        <f t="shared" si="18"/>
        <v>2.9670708479845299E-2</v>
      </c>
      <c r="AM31" s="12">
        <f>'Surv-rate CEA'!AF29*UPFS+'Surv-rate CEA'!AE29*UPD</f>
        <v>0.33703805740859832</v>
      </c>
      <c r="AN31" s="12">
        <f t="shared" si="19"/>
        <v>0.32300886496437536</v>
      </c>
      <c r="AO31" s="12">
        <f>AM31-'Surv-rate CEA'!AE29*UPD</f>
        <v>0.20176103345672736</v>
      </c>
      <c r="AP31" s="12">
        <f t="shared" si="20"/>
        <v>0.19336274043346141</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0.20546135898758319</v>
      </c>
      <c r="AV31" s="12">
        <f t="shared" si="23"/>
        <v>0.19690904009739352</v>
      </c>
      <c r="AW31" s="12">
        <f>AU31-'Surv-rate CEA'!AK29*UPD</f>
        <v>0.1303380137673894</v>
      </c>
      <c r="AX31" s="12">
        <f t="shared" si="24"/>
        <v>0.12491270040070418</v>
      </c>
      <c r="AY31" s="12">
        <f>'Surv-rate CEA'!AO29*UPFS+'Surv-rate CEA'!AN29*UPD</f>
        <v>0.21022990025620708</v>
      </c>
      <c r="AZ31" s="12">
        <f t="shared" si="25"/>
        <v>0.20147909107192388</v>
      </c>
      <c r="BA31" s="12">
        <f>AY31-'Surv-rate CEA'!AN29*UPD</f>
        <v>3.0959391622538912E-2</v>
      </c>
      <c r="BB31" s="12">
        <f t="shared" si="26"/>
        <v>2.9670708479845299E-2</v>
      </c>
    </row>
    <row r="32" spans="1:54">
      <c r="A32" s="12">
        <v>27</v>
      </c>
      <c r="B32" s="12">
        <f t="shared" si="27"/>
        <v>1.4958904109589042</v>
      </c>
      <c r="C32" s="12">
        <f>'Surv-rate CEA'!D30*Parameter!$D$57+'Surv-rate CEA'!E30*Parameter!$D$58</f>
        <v>0.26670631352935514</v>
      </c>
      <c r="D32" s="12">
        <f t="shared" si="1"/>
        <v>0.25517035344887179</v>
      </c>
      <c r="E32" s="12">
        <f>C32-'Surv-rate CEA'!E30*Parameter!$D$58</f>
        <v>0.20256291802165444</v>
      </c>
      <c r="F32" s="12">
        <f t="shared" si="2"/>
        <v>0.19380137913957307</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0.26376621381416937</v>
      </c>
      <c r="L32" s="12">
        <f t="shared" si="5"/>
        <v>0.25235742310023829</v>
      </c>
      <c r="M32" s="12">
        <f>K32-'Surv-rate CEA'!J30*Parameter!$D$58</f>
        <v>0.16977262858368386</v>
      </c>
      <c r="N32" s="12">
        <f t="shared" si="6"/>
        <v>0.16242938184841474</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0.26376621381416937</v>
      </c>
      <c r="T32" s="12">
        <f t="shared" si="9"/>
        <v>0.25235742310023829</v>
      </c>
      <c r="U32" s="12">
        <f>S32-'Surv-rate CEA'!P30*Parameter!$D$58</f>
        <v>0.16977262858368386</v>
      </c>
      <c r="V32" s="12">
        <f t="shared" si="10"/>
        <v>0.16242938184841474</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0.2690019822118066</v>
      </c>
      <c r="AB32" s="12">
        <f t="shared" si="13"/>
        <v>0.25736672661061238</v>
      </c>
      <c r="AC32" s="12">
        <f>AA32-'Surv-rate CEA'!V30*UPD</f>
        <v>0.1597398195783144</v>
      </c>
      <c r="AD32" s="12">
        <f t="shared" si="14"/>
        <v>0.15283052614039874</v>
      </c>
      <c r="AE32" s="12">
        <f>'Surv-rate CEA'!Z30*UPFS+'Surv-rate CEA'!Y30*UPD</f>
        <v>0.26376621381416937</v>
      </c>
      <c r="AF32" s="12">
        <f t="shared" si="15"/>
        <v>0.25235742310023829</v>
      </c>
      <c r="AG32" s="12">
        <f>AE32-'Surv-rate CEA'!Y30*UPD</f>
        <v>0.16977262858368386</v>
      </c>
      <c r="AH32" s="12">
        <f t="shared" si="16"/>
        <v>0.16242938184841474</v>
      </c>
      <c r="AI32" s="12">
        <f>'Surv-rate CEA'!AC30*UPFS+'Surv-rate CEA'!AB30*UPD</f>
        <v>0.19891465274398257</v>
      </c>
      <c r="AJ32" s="12">
        <f t="shared" si="17"/>
        <v>0.19031091381065121</v>
      </c>
      <c r="AK32" s="12">
        <f>AI32-'Surv-rate CEA'!AB30*UPD</f>
        <v>2.6243273441528381E-2</v>
      </c>
      <c r="AL32" s="12">
        <f t="shared" si="18"/>
        <v>2.5108162124527784E-2</v>
      </c>
      <c r="AM32" s="12">
        <f>'Surv-rate CEA'!AF30*UPFS+'Surv-rate CEA'!AE30*UPD</f>
        <v>0.32173106444740163</v>
      </c>
      <c r="AN32" s="12">
        <f t="shared" si="19"/>
        <v>0.30781509572884286</v>
      </c>
      <c r="AO32" s="12">
        <f>AM32-'Surv-rate CEA'!AE30*UPD</f>
        <v>0.19312776932817283</v>
      </c>
      <c r="AP32" s="12">
        <f t="shared" si="20"/>
        <v>0.18477433289121581</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0.1871513815135738</v>
      </c>
      <c r="AV32" s="12">
        <f t="shared" si="23"/>
        <v>0.17905644428626191</v>
      </c>
      <c r="AW32" s="12">
        <f>AU32-'Surv-rate CEA'!AK30*UPD</f>
        <v>0.11976175867271167</v>
      </c>
      <c r="AX32" s="12">
        <f t="shared" si="24"/>
        <v>0.11458165307665566</v>
      </c>
      <c r="AY32" s="12">
        <f>'Surv-rate CEA'!AO30*UPFS+'Surv-rate CEA'!AN30*UPD</f>
        <v>0.19891465274398257</v>
      </c>
      <c r="AZ32" s="12">
        <f t="shared" si="25"/>
        <v>0.19031091381065121</v>
      </c>
      <c r="BA32" s="12">
        <f>AY32-'Surv-rate CEA'!AN30*UPD</f>
        <v>2.6243273441528381E-2</v>
      </c>
      <c r="BB32" s="12">
        <f t="shared" si="26"/>
        <v>2.5108162124527784E-2</v>
      </c>
    </row>
    <row r="33" spans="1:54">
      <c r="A33" s="12">
        <v>28</v>
      </c>
      <c r="B33" s="12">
        <f t="shared" si="27"/>
        <v>1.5534246575342465</v>
      </c>
      <c r="C33" s="12">
        <f>'Surv-rate CEA'!D31*Parameter!$D$57+'Surv-rate CEA'!E31*Parameter!$D$58</f>
        <v>0.25291833366606803</v>
      </c>
      <c r="D33" s="12">
        <f t="shared" si="1"/>
        <v>0.24156758101972495</v>
      </c>
      <c r="E33" s="12">
        <f>C33-'Surv-rate CEA'!E31*Parameter!$D$58</f>
        <v>0.19778684640000288</v>
      </c>
      <c r="F33" s="12">
        <f t="shared" si="2"/>
        <v>0.18891034647354507</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0.25309741490898302</v>
      </c>
      <c r="L33" s="12">
        <f t="shared" si="5"/>
        <v>0.24173862525376649</v>
      </c>
      <c r="M33" s="12">
        <f>K33-'Surv-rate CEA'!J31*Parameter!$D$58</f>
        <v>0.16291063568986175</v>
      </c>
      <c r="N33" s="12">
        <f t="shared" si="6"/>
        <v>0.15559934946410475</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0.25309741490898302</v>
      </c>
      <c r="T33" s="12">
        <f t="shared" si="9"/>
        <v>0.24173862525376649</v>
      </c>
      <c r="U33" s="12">
        <f>S33-'Surv-rate CEA'!P31*Parameter!$D$58</f>
        <v>0.16291063568986175</v>
      </c>
      <c r="V33" s="12">
        <f t="shared" si="10"/>
        <v>0.15559934946410475</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0.25551212317512223</v>
      </c>
      <c r="AB33" s="12">
        <f t="shared" si="13"/>
        <v>0.24404496353405006</v>
      </c>
      <c r="AC33" s="12">
        <f>AA33-'Surv-rate CEA'!V31*UPD</f>
        <v>0.14946203899742544</v>
      </c>
      <c r="AD33" s="12">
        <f t="shared" si="14"/>
        <v>0.14275431397770511</v>
      </c>
      <c r="AE33" s="12">
        <f>'Surv-rate CEA'!Z31*UPFS+'Surv-rate CEA'!Y31*UPD</f>
        <v>0.25309741490898302</v>
      </c>
      <c r="AF33" s="12">
        <f t="shared" si="15"/>
        <v>0.24173862525376649</v>
      </c>
      <c r="AG33" s="12">
        <f>AE33-'Surv-rate CEA'!Y31*UPD</f>
        <v>0.16291063568986175</v>
      </c>
      <c r="AH33" s="12">
        <f t="shared" si="16"/>
        <v>0.15559934946410475</v>
      </c>
      <c r="AI33" s="12">
        <f>'Surv-rate CEA'!AC31*UPFS+'Surv-rate CEA'!AB31*UPD</f>
        <v>0.18819256010659233</v>
      </c>
      <c r="AJ33" s="12">
        <f t="shared" si="17"/>
        <v>0.17974664332116724</v>
      </c>
      <c r="AK33" s="12">
        <f>AI33-'Surv-rate CEA'!AB31*UPD</f>
        <v>2.2237965123051262E-2</v>
      </c>
      <c r="AL33" s="12">
        <f t="shared" si="18"/>
        <v>2.1239944782607968E-2</v>
      </c>
      <c r="AM33" s="12">
        <f>'Surv-rate CEA'!AF31*UPFS+'Surv-rate CEA'!AE31*UPD</f>
        <v>0.306747235509362</v>
      </c>
      <c r="AN33" s="12">
        <f t="shared" si="19"/>
        <v>0.2929806890326902</v>
      </c>
      <c r="AO33" s="12">
        <f>AM33-'Surv-rate CEA'!AE31*UPD</f>
        <v>0.18498477074331579</v>
      </c>
      <c r="AP33" s="12">
        <f t="shared" si="20"/>
        <v>0.17668281672672739</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0.16982768679839511</v>
      </c>
      <c r="AV33" s="12">
        <f t="shared" si="23"/>
        <v>0.16220596939496501</v>
      </c>
      <c r="AW33" s="12">
        <f>AU33-'Surv-rate CEA'!AK31*UPD</f>
        <v>0.11005751458065816</v>
      </c>
      <c r="AX33" s="12">
        <f t="shared" si="24"/>
        <v>0.1051182300030295</v>
      </c>
      <c r="AY33" s="12">
        <f>'Surv-rate CEA'!AO31*UPFS+'Surv-rate CEA'!AN31*UPD</f>
        <v>0.18819256010659233</v>
      </c>
      <c r="AZ33" s="12">
        <f t="shared" si="25"/>
        <v>0.17974664332116724</v>
      </c>
      <c r="BA33" s="12">
        <f>AY33-'Surv-rate CEA'!AN31*UPD</f>
        <v>2.2237965123051262E-2</v>
      </c>
      <c r="BB33" s="12">
        <f t="shared" si="26"/>
        <v>2.1239944782607968E-2</v>
      </c>
    </row>
    <row r="34" spans="1:54">
      <c r="A34" s="12">
        <v>29</v>
      </c>
      <c r="B34" s="12">
        <f t="shared" si="27"/>
        <v>1.6109589041095891</v>
      </c>
      <c r="C34" s="12">
        <f>'Surv-rate CEA'!D32*Parameter!$D$57+'Surv-rate CEA'!E32*Parameter!$D$58</f>
        <v>0.23960392381164089</v>
      </c>
      <c r="D34" s="12">
        <f t="shared" si="1"/>
        <v>0.22846184748236881</v>
      </c>
      <c r="E34" s="12">
        <f>C34-'Surv-rate CEA'!E32*Parameter!$D$58</f>
        <v>0.19326005812086799</v>
      </c>
      <c r="F34" s="12">
        <f t="shared" si="2"/>
        <v>0.18427306707027463</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0.24285544987861296</v>
      </c>
      <c r="L34" s="12">
        <f t="shared" si="5"/>
        <v>0.23156217088517542</v>
      </c>
      <c r="M34" s="12">
        <f>K34-'Surv-rate CEA'!J32*Parameter!$D$58</f>
        <v>0.15645088150815933</v>
      </c>
      <c r="N34" s="12">
        <f t="shared" si="6"/>
        <v>0.14917559304119676</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0.24285544987861296</v>
      </c>
      <c r="T34" s="12">
        <f t="shared" si="9"/>
        <v>0.23156217088517542</v>
      </c>
      <c r="U34" s="12">
        <f>S34-'Surv-rate CEA'!P32*Parameter!$D$58</f>
        <v>0.15645088150815933</v>
      </c>
      <c r="V34" s="12">
        <f t="shared" si="10"/>
        <v>0.14917559304119676</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0.24249547259159426</v>
      </c>
      <c r="AB34" s="12">
        <f t="shared" si="13"/>
        <v>0.2312189332839889</v>
      </c>
      <c r="AC34" s="12">
        <f>AA34-'Surv-rate CEA'!V32*UPD</f>
        <v>0.13987179786229498</v>
      </c>
      <c r="AD34" s="12">
        <f t="shared" si="14"/>
        <v>0.13336747095770157</v>
      </c>
      <c r="AE34" s="12">
        <f>'Surv-rate CEA'!Z32*UPFS+'Surv-rate CEA'!Y32*UPD</f>
        <v>0.24285544987861296</v>
      </c>
      <c r="AF34" s="12">
        <f t="shared" si="15"/>
        <v>0.23156217088517542</v>
      </c>
      <c r="AG34" s="12">
        <f>AE34-'Surv-rate CEA'!Y32*UPD</f>
        <v>0.15645088150815933</v>
      </c>
      <c r="AH34" s="12">
        <f t="shared" si="16"/>
        <v>0.14917559304119676</v>
      </c>
      <c r="AI34" s="12">
        <f>'Surv-rate CEA'!AC32*UPFS+'Surv-rate CEA'!AB32*UPD</f>
        <v>0.17803413457864198</v>
      </c>
      <c r="AJ34" s="12">
        <f t="shared" si="17"/>
        <v>0.16975518035646261</v>
      </c>
      <c r="AK34" s="12">
        <f>AI34-'Surv-rate CEA'!AB32*UPD</f>
        <v>1.8839450993886092E-2</v>
      </c>
      <c r="AL34" s="12">
        <f t="shared" si="18"/>
        <v>1.7963377690760739E-2</v>
      </c>
      <c r="AM34" s="12">
        <f>'Surv-rate CEA'!AF32*UPFS+'Surv-rate CEA'!AE32*UPD</f>
        <v>0.29210917061681418</v>
      </c>
      <c r="AN34" s="12">
        <f t="shared" si="19"/>
        <v>0.27852549208719413</v>
      </c>
      <c r="AO34" s="12">
        <f>AM34-'Surv-rate CEA'!AE32*UPD</f>
        <v>0.1772973925915729</v>
      </c>
      <c r="AP34" s="12">
        <f t="shared" si="20"/>
        <v>0.16905269839036613</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0.15351902635745635</v>
      </c>
      <c r="AV34" s="12">
        <f t="shared" si="23"/>
        <v>0.14638007519814647</v>
      </c>
      <c r="AW34" s="12">
        <f>AU34-'Surv-rate CEA'!AK32*UPD</f>
        <v>0.10115630879146115</v>
      </c>
      <c r="AX34" s="12">
        <f t="shared" si="24"/>
        <v>9.6452331929095941E-2</v>
      </c>
      <c r="AY34" s="12">
        <f>'Surv-rate CEA'!AO32*UPFS+'Surv-rate CEA'!AN32*UPD</f>
        <v>0.17803413457864198</v>
      </c>
      <c r="AZ34" s="12">
        <f t="shared" si="25"/>
        <v>0.16975518035646261</v>
      </c>
      <c r="BA34" s="12">
        <f>AY34-'Surv-rate CEA'!AN32*UPD</f>
        <v>1.8839450993886092E-2</v>
      </c>
      <c r="BB34" s="12">
        <f t="shared" si="26"/>
        <v>1.7963377690760739E-2</v>
      </c>
    </row>
    <row r="35" spans="1:54">
      <c r="A35" s="12">
        <v>30</v>
      </c>
      <c r="B35" s="12">
        <f t="shared" si="27"/>
        <v>1.6684931506849314</v>
      </c>
      <c r="C35" s="12">
        <f>'Surv-rate CEA'!D33*Parameter!$D$57+'Surv-rate CEA'!E33*Parameter!$D$58</f>
        <v>0.22676833180361855</v>
      </c>
      <c r="D35" s="12">
        <f t="shared" si="1"/>
        <v>0.2158557310068776</v>
      </c>
      <c r="E35" s="12">
        <f>C35-'Surv-rate CEA'!E33*Parameter!$D$58</f>
        <v>0.18896193920716509</v>
      </c>
      <c r="F35" s="12">
        <f t="shared" si="2"/>
        <v>0.179868666826736</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0.23302447089066447</v>
      </c>
      <c r="L35" s="12">
        <f t="shared" si="5"/>
        <v>0.22181081064773531</v>
      </c>
      <c r="M35" s="12">
        <f>K35-'Surv-rate CEA'!J33*Parameter!$D$58</f>
        <v>0.15036211723304072</v>
      </c>
      <c r="N35" s="12">
        <f t="shared" si="6"/>
        <v>0.14312635487034051</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0.23302447089066447</v>
      </c>
      <c r="T35" s="12">
        <f t="shared" si="9"/>
        <v>0.22181081064773531</v>
      </c>
      <c r="U35" s="12">
        <f>S35-'Surv-rate CEA'!P33*Parameter!$D$58</f>
        <v>0.15036211723304072</v>
      </c>
      <c r="V35" s="12">
        <f t="shared" si="10"/>
        <v>0.14312635487034051</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0.22995203740934209</v>
      </c>
      <c r="AB35" s="12">
        <f t="shared" si="13"/>
        <v>0.21888622955739515</v>
      </c>
      <c r="AC35" s="12">
        <f>AA35-'Surv-rate CEA'!V33*UPD</f>
        <v>0.13092429001987888</v>
      </c>
      <c r="AD35" s="12">
        <f t="shared" si="14"/>
        <v>0.12462391950420673</v>
      </c>
      <c r="AE35" s="12">
        <f>'Surv-rate CEA'!Z33*UPFS+'Surv-rate CEA'!Y33*UPD</f>
        <v>0.23302447089066447</v>
      </c>
      <c r="AF35" s="12">
        <f t="shared" si="15"/>
        <v>0.22181081064773531</v>
      </c>
      <c r="AG35" s="12">
        <f>AE35-'Surv-rate CEA'!Y33*UPD</f>
        <v>0.15036211723304072</v>
      </c>
      <c r="AH35" s="12">
        <f t="shared" si="16"/>
        <v>0.14312635487034051</v>
      </c>
      <c r="AI35" s="12">
        <f>'Surv-rate CEA'!AC33*UPFS+'Surv-rate CEA'!AB33*UPD</f>
        <v>0.16841113646069927</v>
      </c>
      <c r="AJ35" s="12">
        <f t="shared" si="17"/>
        <v>0.16030681480650721</v>
      </c>
      <c r="AK35" s="12">
        <f>AI35-'Surv-rate CEA'!AB33*UPD</f>
        <v>1.5957970053595671E-2</v>
      </c>
      <c r="AL35" s="12">
        <f t="shared" si="18"/>
        <v>1.5190036738850277E-2</v>
      </c>
      <c r="AM35" s="12">
        <f>'Surv-rate CEA'!AF33*UPFS+'Surv-rate CEA'!AE33*UPD</f>
        <v>0.27783687991864642</v>
      </c>
      <c r="AN35" s="12">
        <f t="shared" si="19"/>
        <v>0.26446674603332998</v>
      </c>
      <c r="AO35" s="12">
        <f>AM35-'Surv-rate CEA'!AE33*UPD</f>
        <v>0.17003386989569863</v>
      </c>
      <c r="AP35" s="12">
        <f t="shared" si="20"/>
        <v>0.16185145866861592</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0.13824230702191445</v>
      </c>
      <c r="AV35" s="12">
        <f t="shared" si="23"/>
        <v>0.13158977711285694</v>
      </c>
      <c r="AW35" s="12">
        <f>AU35-'Surv-rate CEA'!AK33*UPD</f>
        <v>9.2993598698461744E-2</v>
      </c>
      <c r="AX35" s="12">
        <f t="shared" si="24"/>
        <v>8.8518538132564648E-2</v>
      </c>
      <c r="AY35" s="12">
        <f>'Surv-rate CEA'!AO33*UPFS+'Surv-rate CEA'!AN33*UPD</f>
        <v>0.16841113646069927</v>
      </c>
      <c r="AZ35" s="12">
        <f t="shared" si="25"/>
        <v>0.16030681480650721</v>
      </c>
      <c r="BA35" s="12">
        <f>AY35-'Surv-rate CEA'!AN33*UPD</f>
        <v>1.5957970053595671E-2</v>
      </c>
      <c r="BB35" s="12">
        <f t="shared" si="26"/>
        <v>1.5190036738850277E-2</v>
      </c>
    </row>
    <row r="36" spans="1:54">
      <c r="A36" s="12">
        <v>31</v>
      </c>
      <c r="B36" s="12">
        <f t="shared" si="27"/>
        <v>1.726027397260274</v>
      </c>
      <c r="C36" s="12">
        <f>'Surv-rate CEA'!D34*Parameter!$D$57+'Surv-rate CEA'!E34*Parameter!$D$58</f>
        <v>0.21441448913605013</v>
      </c>
      <c r="D36" s="12">
        <f t="shared" si="1"/>
        <v>0.20374958276499905</v>
      </c>
      <c r="E36" s="12">
        <f>C36-'Surv-rate CEA'!E34*Parameter!$D$58</f>
        <v>0.18487417664985475</v>
      </c>
      <c r="F36" s="12">
        <f t="shared" si="2"/>
        <v>0.17567859573393632</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0.22358903321602591</v>
      </c>
      <c r="L36" s="12">
        <f t="shared" si="5"/>
        <v>0.21246778803128608</v>
      </c>
      <c r="M36" s="12">
        <f>K36-'Surv-rate CEA'!J34*Parameter!$D$58</f>
        <v>0.14461611257620371</v>
      </c>
      <c r="N36" s="12">
        <f t="shared" si="6"/>
        <v>0.13742295456442416</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0.22358903321602591</v>
      </c>
      <c r="T36" s="12">
        <f t="shared" si="9"/>
        <v>0.21246778803128608</v>
      </c>
      <c r="U36" s="12">
        <f>S36-'Surv-rate CEA'!P34*Parameter!$D$58</f>
        <v>0.14461611257620371</v>
      </c>
      <c r="V36" s="12">
        <f t="shared" si="10"/>
        <v>0.13742295456442416</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0.21788009367115208</v>
      </c>
      <c r="AB36" s="12">
        <f t="shared" si="13"/>
        <v>0.20704280926709176</v>
      </c>
      <c r="AC36" s="12">
        <f>AA36-'Surv-rate CEA'!V34*UPD</f>
        <v>0.12257704734262104</v>
      </c>
      <c r="AD36" s="12">
        <f t="shared" si="14"/>
        <v>0.11648010520771027</v>
      </c>
      <c r="AE36" s="12">
        <f>'Surv-rate CEA'!Z34*UPFS+'Surv-rate CEA'!Y34*UPD</f>
        <v>0.22358903321602591</v>
      </c>
      <c r="AF36" s="12">
        <f t="shared" si="15"/>
        <v>0.21246778803128608</v>
      </c>
      <c r="AG36" s="12">
        <f>AE36-'Surv-rate CEA'!Y34*UPD</f>
        <v>0.14461611257620371</v>
      </c>
      <c r="AH36" s="12">
        <f t="shared" si="16"/>
        <v>0.13742295456442416</v>
      </c>
      <c r="AI36" s="12">
        <f>'Surv-rate CEA'!AC34*UPFS+'Surv-rate CEA'!AB34*UPD</f>
        <v>0.15929656888525268</v>
      </c>
      <c r="AJ36" s="12">
        <f t="shared" si="17"/>
        <v>0.15137320979120872</v>
      </c>
      <c r="AK36" s="12">
        <f>AI36-'Surv-rate CEA'!AB34*UPD</f>
        <v>1.3516341671578197E-2</v>
      </c>
      <c r="AL36" s="12">
        <f t="shared" si="18"/>
        <v>1.2844043269602893E-2</v>
      </c>
      <c r="AM36" s="12">
        <f>'Surv-rate CEA'!AF34*UPFS+'Surv-rate CEA'!AE34*UPD</f>
        <v>0.2639478299428617</v>
      </c>
      <c r="AN36" s="12">
        <f t="shared" si="19"/>
        <v>0.25081915144484951</v>
      </c>
      <c r="AO36" s="12">
        <f>AM36-'Surv-rate CEA'!AE34*UPD</f>
        <v>0.16316505218484983</v>
      </c>
      <c r="AP36" s="12">
        <f t="shared" si="20"/>
        <v>0.15504927600017729</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0.12400317799614161</v>
      </c>
      <c r="AV36" s="12">
        <f t="shared" si="23"/>
        <v>0.11783530059023321</v>
      </c>
      <c r="AW36" s="12">
        <f>AU36-'Surv-rate CEA'!AK34*UPD</f>
        <v>8.5509250139450849E-2</v>
      </c>
      <c r="AX36" s="12">
        <f t="shared" si="24"/>
        <v>8.1256048080809273E-2</v>
      </c>
      <c r="AY36" s="12">
        <f>'Surv-rate CEA'!AO34*UPFS+'Surv-rate CEA'!AN34*UPD</f>
        <v>0.15929656888525268</v>
      </c>
      <c r="AZ36" s="12">
        <f t="shared" si="25"/>
        <v>0.15137320979120872</v>
      </c>
      <c r="BA36" s="12">
        <f>AY36-'Surv-rate CEA'!AN34*UPD</f>
        <v>1.3516341671578197E-2</v>
      </c>
      <c r="BB36" s="12">
        <f t="shared" si="26"/>
        <v>1.2844043269602893E-2</v>
      </c>
    </row>
    <row r="37" spans="1:54">
      <c r="A37" s="12">
        <v>32</v>
      </c>
      <c r="B37" s="12">
        <f t="shared" si="27"/>
        <v>1.7835616438356163</v>
      </c>
      <c r="C37" s="12">
        <f>'Surv-rate CEA'!D35*Parameter!$D$57+'Surv-rate CEA'!E35*Parameter!$D$58</f>
        <v>0.20254317862640753</v>
      </c>
      <c r="D37" s="12">
        <f t="shared" si="1"/>
        <v>0.19214170480894349</v>
      </c>
      <c r="E37" s="12">
        <f>C37-'Surv-rate CEA'!E35*Parameter!$D$58</f>
        <v>0.18098043998970537</v>
      </c>
      <c r="F37" s="12">
        <f t="shared" si="2"/>
        <v>0.17168630665580395</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0.21453411503852848</v>
      </c>
      <c r="L37" s="12">
        <f t="shared" si="5"/>
        <v>0.2035168544442231</v>
      </c>
      <c r="M37" s="12">
        <f>K37-'Surv-rate CEA'!J35*Parameter!$D$58</f>
        <v>0.1391873098729583</v>
      </c>
      <c r="N37" s="12">
        <f t="shared" si="6"/>
        <v>0.13203943568047699</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0.21453411503852848</v>
      </c>
      <c r="T37" s="12">
        <f t="shared" si="9"/>
        <v>0.2035168544442231</v>
      </c>
      <c r="U37" s="12">
        <f>S37-'Surv-rate CEA'!P35*Parameter!$D$58</f>
        <v>0.1391873098729583</v>
      </c>
      <c r="V37" s="12">
        <f t="shared" si="10"/>
        <v>0.13203943568047699</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0.20627635394485366</v>
      </c>
      <c r="AB37" s="12">
        <f t="shared" si="13"/>
        <v>0.19568316532566607</v>
      </c>
      <c r="AC37" s="12">
        <f>AA37-'Surv-rate CEA'!V35*UPD</f>
        <v>0.11478996025029699</v>
      </c>
      <c r="AD37" s="12">
        <f t="shared" si="14"/>
        <v>0.10889499615351288</v>
      </c>
      <c r="AE37" s="12">
        <f>'Surv-rate CEA'!Z35*UPFS+'Surv-rate CEA'!Y35*UPD</f>
        <v>0.21453411503852848</v>
      </c>
      <c r="AF37" s="12">
        <f t="shared" si="15"/>
        <v>0.2035168544442231</v>
      </c>
      <c r="AG37" s="12">
        <f>AE37-'Surv-rate CEA'!Y35*UPD</f>
        <v>0.1391873098729583</v>
      </c>
      <c r="AH37" s="12">
        <f t="shared" si="16"/>
        <v>0.13203943568047699</v>
      </c>
      <c r="AI37" s="12">
        <f>'Surv-rate CEA'!AC35*UPFS+'Surv-rate CEA'!AB35*UPD</f>
        <v>0.15066465764682963</v>
      </c>
      <c r="AJ37" s="12">
        <f t="shared" si="17"/>
        <v>0.14292737168954112</v>
      </c>
      <c r="AK37" s="12">
        <f>AI37-'Surv-rate CEA'!AB35*UPD</f>
        <v>1.1448405802564815E-2</v>
      </c>
      <c r="AL37" s="12">
        <f t="shared" si="18"/>
        <v>1.0860480333957818E-2</v>
      </c>
      <c r="AM37" s="12">
        <f>'Surv-rate CEA'!AF35*UPFS+'Surv-rate CEA'!AE35*UPD</f>
        <v>0.25045700317236064</v>
      </c>
      <c r="AN37" s="12">
        <f t="shared" si="19"/>
        <v>0.23759494591343419</v>
      </c>
      <c r="AO37" s="12">
        <f>AM37-'Surv-rate CEA'!AE35*UPD</f>
        <v>0.15666416280954953</v>
      </c>
      <c r="AP37" s="12">
        <f t="shared" si="20"/>
        <v>0.14861877614854452</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0.11079677639480737</v>
      </c>
      <c r="AV37" s="12">
        <f t="shared" si="23"/>
        <v>0.10510687966984429</v>
      </c>
      <c r="AW37" s="12">
        <f>AU37-'Surv-rate CEA'!AK35*UPD</f>
        <v>7.8647437635032957E-2</v>
      </c>
      <c r="AX37" s="12">
        <f t="shared" si="24"/>
        <v>7.4608549389478515E-2</v>
      </c>
      <c r="AY37" s="12">
        <f>'Surv-rate CEA'!AO35*UPFS+'Surv-rate CEA'!AN35*UPD</f>
        <v>0.15066465764682963</v>
      </c>
      <c r="AZ37" s="12">
        <f t="shared" si="25"/>
        <v>0.14292737168954112</v>
      </c>
      <c r="BA37" s="12">
        <f>AY37-'Surv-rate CEA'!AN35*UPD</f>
        <v>1.1448405802564815E-2</v>
      </c>
      <c r="BB37" s="12">
        <f t="shared" si="26"/>
        <v>1.0860480333957818E-2</v>
      </c>
    </row>
    <row r="38" spans="1:54">
      <c r="A38" s="12">
        <v>33</v>
      </c>
      <c r="B38" s="12">
        <f t="shared" si="27"/>
        <v>1.8410958904109589</v>
      </c>
      <c r="C38" s="12">
        <f>'Surv-rate CEA'!D36*Parameter!$D$57+'Surv-rate CEA'!E36*Parameter!$D$58</f>
        <v>0.19115320164839375</v>
      </c>
      <c r="D38" s="12">
        <f t="shared" si="1"/>
        <v>0.18102852582168352</v>
      </c>
      <c r="E38" s="12">
        <f>C38-'Surv-rate CEA'!E36*Parameter!$D$58</f>
        <v>0.17726611482617696</v>
      </c>
      <c r="F38" s="12">
        <f t="shared" si="2"/>
        <v>0.16787698646108315</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0.20584513076265226</v>
      </c>
      <c r="L38" s="12">
        <f t="shared" si="5"/>
        <v>0.19494227796444413</v>
      </c>
      <c r="M38" s="12">
        <f>K38-'Surv-rate CEA'!J36*Parameter!$D$58</f>
        <v>0.13405252350809377</v>
      </c>
      <c r="N38" s="12">
        <f t="shared" si="6"/>
        <v>0.12695225873320184</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0.20584513076265226</v>
      </c>
      <c r="T38" s="12">
        <f t="shared" si="9"/>
        <v>0.19494227796444413</v>
      </c>
      <c r="U38" s="12">
        <f>S38-'Surv-rate CEA'!P36*Parameter!$D$58</f>
        <v>0.13405252350809377</v>
      </c>
      <c r="V38" s="12">
        <f t="shared" si="10"/>
        <v>0.12695225873320184</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0.19513612472285508</v>
      </c>
      <c r="AB38" s="12">
        <f t="shared" si="13"/>
        <v>0.1848004882393319</v>
      </c>
      <c r="AC38" s="12">
        <f>AA38-'Surv-rate CEA'!V36*UPD</f>
        <v>0.10752525807794783</v>
      </c>
      <c r="AD38" s="12">
        <f t="shared" si="14"/>
        <v>0.10183004412476984</v>
      </c>
      <c r="AE38" s="12">
        <f>'Surv-rate CEA'!Z36*UPFS+'Surv-rate CEA'!Y36*UPD</f>
        <v>0.20584513076265226</v>
      </c>
      <c r="AF38" s="12">
        <f t="shared" si="15"/>
        <v>0.19494227796444413</v>
      </c>
      <c r="AG38" s="12">
        <f>AE38-'Surv-rate CEA'!Y36*UPD</f>
        <v>0.13405252350809377</v>
      </c>
      <c r="AH38" s="12">
        <f t="shared" si="16"/>
        <v>0.12695225873320184</v>
      </c>
      <c r="AI38" s="12">
        <f>'Surv-rate CEA'!AC36*UPFS+'Surv-rate CEA'!AB36*UPD</f>
        <v>0.14249082105185537</v>
      </c>
      <c r="AJ38" s="12">
        <f t="shared" si="17"/>
        <v>0.13494361096596072</v>
      </c>
      <c r="AK38" s="12">
        <f>AI38-'Surv-rate CEA'!AB36*UPD</f>
        <v>9.6975973500120771E-3</v>
      </c>
      <c r="AL38" s="12">
        <f t="shared" si="18"/>
        <v>9.1839516008425832E-3</v>
      </c>
      <c r="AM38" s="12">
        <f>'Surv-rate CEA'!AF36*UPFS+'Surv-rate CEA'!AE36*UPD</f>
        <v>0.23737696970299263</v>
      </c>
      <c r="AN38" s="12">
        <f t="shared" si="19"/>
        <v>0.2248039923934608</v>
      </c>
      <c r="AO38" s="12">
        <f>AM38-'Surv-rate CEA'!AE36*UPD</f>
        <v>0.15050658130085792</v>
      </c>
      <c r="AP38" s="12">
        <f t="shared" si="20"/>
        <v>0.14253480613665995</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9.8608605097916066E-2</v>
      </c>
      <c r="AV38" s="12">
        <f t="shared" si="23"/>
        <v>9.338567316828561E-2</v>
      </c>
      <c r="AW38" s="12">
        <f>AU38-'Surv-rate CEA'!AK36*UPD</f>
        <v>7.2356490246817964E-2</v>
      </c>
      <c r="AX38" s="12">
        <f t="shared" si="24"/>
        <v>6.8524035433662034E-2</v>
      </c>
      <c r="AY38" s="12">
        <f>'Surv-rate CEA'!AO36*UPFS+'Surv-rate CEA'!AN36*UPD</f>
        <v>0.14249082105185537</v>
      </c>
      <c r="AZ38" s="12">
        <f t="shared" si="25"/>
        <v>0.13494361096596072</v>
      </c>
      <c r="BA38" s="12">
        <f>AY38-'Surv-rate CEA'!AN36*UPD</f>
        <v>9.6975973500120771E-3</v>
      </c>
      <c r="BB38" s="12">
        <f t="shared" si="26"/>
        <v>9.1839516008425832E-3</v>
      </c>
    </row>
    <row r="39" spans="1:54">
      <c r="A39" s="12">
        <v>34</v>
      </c>
      <c r="B39" s="12">
        <f t="shared" si="27"/>
        <v>1.8986301369863015</v>
      </c>
      <c r="C39" s="12">
        <f>'Surv-rate CEA'!D37*Parameter!$D$57+'Surv-rate CEA'!E37*Parameter!$D$58</f>
        <v>0.18024154363336023</v>
      </c>
      <c r="D39" s="12">
        <f t="shared" si="1"/>
        <v>0.1704047735271963</v>
      </c>
      <c r="E39" s="12">
        <f>C39-'Surv-rate CEA'!E37*Parameter!$D$58</f>
        <v>0.17371807859973218</v>
      </c>
      <c r="F39" s="12">
        <f t="shared" si="2"/>
        <v>0.164237329777773</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0.1975079390736269</v>
      </c>
      <c r="L39" s="12">
        <f t="shared" si="5"/>
        <v>0.18672884701945794</v>
      </c>
      <c r="M39" s="12">
        <f>K39-'Surv-rate CEA'!J37*Parameter!$D$58</f>
        <v>0.12919067808268095</v>
      </c>
      <c r="N39" s="12">
        <f t="shared" si="6"/>
        <v>0.12214003384971869</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0.1975079390736269</v>
      </c>
      <c r="T39" s="12">
        <f t="shared" si="9"/>
        <v>0.18672884701945794</v>
      </c>
      <c r="U39" s="12">
        <f>S39-'Surv-rate CEA'!P37*Parameter!$D$58</f>
        <v>0.12919067808268095</v>
      </c>
      <c r="V39" s="12">
        <f t="shared" si="10"/>
        <v>0.12214003384971869</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0.18445345444381361</v>
      </c>
      <c r="AB39" s="12">
        <f t="shared" si="13"/>
        <v>0.17438681725198835</v>
      </c>
      <c r="AC39" s="12">
        <f>AA39-'Surv-rate CEA'!V37*UPD</f>
        <v>0.10074745988192205</v>
      </c>
      <c r="AD39" s="12">
        <f t="shared" si="14"/>
        <v>9.5249118147486211E-2</v>
      </c>
      <c r="AE39" s="12">
        <f>'Surv-rate CEA'!Z37*UPFS+'Surv-rate CEA'!Y37*UPD</f>
        <v>0.1975079390736269</v>
      </c>
      <c r="AF39" s="12">
        <f t="shared" si="15"/>
        <v>0.18672884701945794</v>
      </c>
      <c r="AG39" s="12">
        <f>AE39-'Surv-rate CEA'!Y37*UPD</f>
        <v>0.12919067808268095</v>
      </c>
      <c r="AH39" s="12">
        <f t="shared" si="16"/>
        <v>0.12214003384971869</v>
      </c>
      <c r="AI39" s="12">
        <f>'Surv-rate CEA'!AC37*UPFS+'Surv-rate CEA'!AB37*UPD</f>
        <v>0.13475163335490398</v>
      </c>
      <c r="AJ39" s="12">
        <f t="shared" si="17"/>
        <v>0.12739749727716043</v>
      </c>
      <c r="AK39" s="12">
        <f>AI39-'Surv-rate CEA'!AB37*UPD</f>
        <v>8.2156620801210889E-3</v>
      </c>
      <c r="AL39" s="12">
        <f t="shared" si="18"/>
        <v>7.7672883172084086E-3</v>
      </c>
      <c r="AM39" s="12">
        <f>'Surv-rate CEA'!AF37*UPFS+'Surv-rate CEA'!AE37*UPD</f>
        <v>0.22471796969848779</v>
      </c>
      <c r="AN39" s="12">
        <f t="shared" si="19"/>
        <v>0.21245387695888918</v>
      </c>
      <c r="AO39" s="12">
        <f>AM39-'Surv-rate CEA'!AE37*UPD</f>
        <v>0.14466964682306299</v>
      </c>
      <c r="AP39" s="12">
        <f t="shared" si="20"/>
        <v>0.13677423032555908</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8.7415514803131172E-2</v>
      </c>
      <c r="AV39" s="12">
        <f t="shared" si="23"/>
        <v>8.2644770470295684E-2</v>
      </c>
      <c r="AW39" s="12">
        <f>AU39-'Surv-rate CEA'!AK37*UPD</f>
        <v>6.6588701218663449E-2</v>
      </c>
      <c r="AX39" s="12">
        <f t="shared" si="24"/>
        <v>6.2954590389650344E-2</v>
      </c>
      <c r="AY39" s="12">
        <f>'Surv-rate CEA'!AO37*UPFS+'Surv-rate CEA'!AN37*UPD</f>
        <v>0.13475163335490398</v>
      </c>
      <c r="AZ39" s="12">
        <f t="shared" si="25"/>
        <v>0.12739749727716043</v>
      </c>
      <c r="BA39" s="12">
        <f>AY39-'Surv-rate CEA'!AN37*UPD</f>
        <v>8.2156620801210889E-3</v>
      </c>
      <c r="BB39" s="12">
        <f t="shared" si="26"/>
        <v>7.7672883172084086E-3</v>
      </c>
    </row>
    <row r="40" spans="1:54">
      <c r="A40" s="12">
        <v>35</v>
      </c>
      <c r="B40" s="12">
        <f t="shared" si="27"/>
        <v>1.9561643835616438</v>
      </c>
      <c r="C40" s="12">
        <f>'Surv-rate CEA'!D38*Parameter!$D$57+'Surv-rate CEA'!E38*Parameter!$D$58</f>
        <v>0.17032451099281859</v>
      </c>
      <c r="D40" s="12">
        <f t="shared" si="1"/>
        <v>0.16075534765440844</v>
      </c>
      <c r="E40" s="12">
        <f>C40-'Surv-rate CEA'!E38*Parameter!$D$58</f>
        <v>0.17032451099281859</v>
      </c>
      <c r="F40" s="12">
        <f t="shared" si="2"/>
        <v>0.16075534765440844</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0.18950884676001406</v>
      </c>
      <c r="L40" s="12">
        <f t="shared" si="5"/>
        <v>0.17886187000869508</v>
      </c>
      <c r="M40" s="12">
        <f>K40-'Surv-rate CEA'!J38*Parameter!$D$58</f>
        <v>0.12458257976899657</v>
      </c>
      <c r="N40" s="12">
        <f t="shared" si="6"/>
        <v>0.11758328737131986</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0.18950884676001406</v>
      </c>
      <c r="T40" s="12">
        <f t="shared" si="9"/>
        <v>0.17886187000869508</v>
      </c>
      <c r="U40" s="12">
        <f>S40-'Surv-rate CEA'!P38*Parameter!$D$58</f>
        <v>0.12458257976899657</v>
      </c>
      <c r="V40" s="12">
        <f t="shared" si="10"/>
        <v>0.11758328737131986</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0.17422127266392515</v>
      </c>
      <c r="AB40" s="12">
        <f t="shared" si="13"/>
        <v>0.16443318165207377</v>
      </c>
      <c r="AC40" s="12">
        <f>AA40-'Surv-rate CEA'!V38*UPD</f>
        <v>9.4423303991467936E-2</v>
      </c>
      <c r="AD40" s="12">
        <f t="shared" si="14"/>
        <v>8.911841854908549E-2</v>
      </c>
      <c r="AE40" s="12">
        <f>'Surv-rate CEA'!Z38*UPFS+'Surv-rate CEA'!Y38*UPD</f>
        <v>0.18950884676001406</v>
      </c>
      <c r="AF40" s="12">
        <f t="shared" si="15"/>
        <v>0.17886187000869508</v>
      </c>
      <c r="AG40" s="12">
        <f>AE40-'Surv-rate CEA'!Y38*UPD</f>
        <v>0.12458257976899657</v>
      </c>
      <c r="AH40" s="12">
        <f t="shared" si="16"/>
        <v>0.11758328737131986</v>
      </c>
      <c r="AI40" s="12">
        <f>'Surv-rate CEA'!AC38*UPFS+'Surv-rate CEA'!AB38*UPD</f>
        <v>0.12742478432487592</v>
      </c>
      <c r="AJ40" s="12">
        <f t="shared" si="17"/>
        <v>0.12026581132998011</v>
      </c>
      <c r="AK40" s="12">
        <f>AI40-'Surv-rate CEA'!AB38*UPD</f>
        <v>6.9615132942964092E-3</v>
      </c>
      <c r="AL40" s="12">
        <f t="shared" si="18"/>
        <v>6.570401895195168E-3</v>
      </c>
      <c r="AM40" s="12">
        <f>'Surv-rate CEA'!AF38*UPFS+'Surv-rate CEA'!AE38*UPD</f>
        <v>0.21248800533549173</v>
      </c>
      <c r="AN40" s="12">
        <f t="shared" si="19"/>
        <v>0.20055001462202349</v>
      </c>
      <c r="AO40" s="12">
        <f>AM40-'Surv-rate CEA'!AE38*UPD</f>
        <v>0.13913248080774637</v>
      </c>
      <c r="AP40" s="12">
        <f t="shared" si="20"/>
        <v>0.13131574658219691</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7.7186761239653692E-2</v>
      </c>
      <c r="AV40" s="12">
        <f t="shared" si="23"/>
        <v>7.2850258398343595E-2</v>
      </c>
      <c r="AW40" s="12">
        <f>AU40-'Surv-rate CEA'!AK38*UPD</f>
        <v>6.1300115192881866E-2</v>
      </c>
      <c r="AX40" s="12">
        <f t="shared" si="24"/>
        <v>5.7856155122045227E-2</v>
      </c>
      <c r="AY40" s="12">
        <f>'Surv-rate CEA'!AO38*UPFS+'Surv-rate CEA'!AN38*UPD</f>
        <v>0.12742478432487592</v>
      </c>
      <c r="AZ40" s="12">
        <f t="shared" si="25"/>
        <v>0.12026581132998011</v>
      </c>
      <c r="BA40" s="12">
        <f>AY40-'Surv-rate CEA'!AN38*UPD</f>
        <v>6.9615132942964092E-3</v>
      </c>
      <c r="BB40" s="12">
        <f t="shared" si="26"/>
        <v>6.570401895195168E-3</v>
      </c>
    </row>
    <row r="41" spans="1:54">
      <c r="A41" s="12">
        <v>36</v>
      </c>
      <c r="B41" s="12">
        <f t="shared" si="27"/>
        <v>2.0136986301369864</v>
      </c>
      <c r="C41" s="12">
        <f>'Surv-rate CEA'!D39*Parameter!$D$57+'Surv-rate CEA'!E39*Parameter!$D$58</f>
        <v>0.16707473284053798</v>
      </c>
      <c r="D41" s="12">
        <f t="shared" si="1"/>
        <v>0.15742020497044018</v>
      </c>
      <c r="E41" s="12">
        <f>C41-'Surv-rate CEA'!E39*Parameter!$D$58</f>
        <v>0.16707473284053798</v>
      </c>
      <c r="F41" s="12">
        <f t="shared" si="2"/>
        <v>0.15742020497044018</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0.18183460911677793</v>
      </c>
      <c r="L41" s="12">
        <f t="shared" si="5"/>
        <v>0.17132717168671596</v>
      </c>
      <c r="M41" s="12">
        <f>K41-'Surv-rate CEA'!J39*Parameter!$D$58</f>
        <v>0.12021071616104194</v>
      </c>
      <c r="N41" s="12">
        <f t="shared" si="6"/>
        <v>0.11326425759289394</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0.18183460911677793</v>
      </c>
      <c r="T41" s="12">
        <f t="shared" si="9"/>
        <v>0.17132717168671596</v>
      </c>
      <c r="U41" s="12">
        <f>S41-'Surv-rate CEA'!P39*Parameter!$D$58</f>
        <v>0.12021071616104194</v>
      </c>
      <c r="V41" s="12">
        <f t="shared" si="10"/>
        <v>0.11326425759289394</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0.16443152081249934</v>
      </c>
      <c r="AB41" s="12">
        <f t="shared" si="13"/>
        <v>0.15492973275983182</v>
      </c>
      <c r="AC41" s="12">
        <f>AA41-'Surv-rate CEA'!V39*UPD</f>
        <v>8.8521662795809086E-2</v>
      </c>
      <c r="AD41" s="12">
        <f t="shared" si="14"/>
        <v>8.3406377880852908E-2</v>
      </c>
      <c r="AE41" s="12">
        <f>'Surv-rate CEA'!Z39*UPFS+'Surv-rate CEA'!Y39*UPD</f>
        <v>0.18183460911677793</v>
      </c>
      <c r="AF41" s="12">
        <f t="shared" si="15"/>
        <v>0.17132717168671596</v>
      </c>
      <c r="AG41" s="12">
        <f>AE41-'Surv-rate CEA'!Y39*UPD</f>
        <v>0.12021071616104194</v>
      </c>
      <c r="AH41" s="12">
        <f t="shared" si="16"/>
        <v>0.11326425759289394</v>
      </c>
      <c r="AI41" s="12">
        <f>'Surv-rate CEA'!AC39*UPFS+'Surv-rate CEA'!AB39*UPD</f>
        <v>0.12048903673571415</v>
      </c>
      <c r="AJ41" s="12">
        <f t="shared" si="17"/>
        <v>0.11352649522253125</v>
      </c>
      <c r="AK41" s="12">
        <f>AI41-'Surv-rate CEA'!AB39*UPD</f>
        <v>5.9002232189275527E-3</v>
      </c>
      <c r="AL41" s="12">
        <f t="shared" si="18"/>
        <v>5.5592747790380662E-3</v>
      </c>
      <c r="AM41" s="12">
        <f>'Surv-rate CEA'!AF39*UPFS+'Surv-rate CEA'!AE39*UPD</f>
        <v>0.20069294092976575</v>
      </c>
      <c r="AN41" s="12">
        <f t="shared" si="19"/>
        <v>0.1890957618794325</v>
      </c>
      <c r="AO41" s="12">
        <f>AM41-'Surv-rate CEA'!AE39*UPD</f>
        <v>0.13387582694917205</v>
      </c>
      <c r="AP41" s="12">
        <f t="shared" si="20"/>
        <v>0.12613972059461762</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6.7885108583747134E-2</v>
      </c>
      <c r="AV41" s="12">
        <f t="shared" si="23"/>
        <v>6.3962321088333704E-2</v>
      </c>
      <c r="AW41" s="12">
        <f>AU41-'Surv-rate CEA'!AK39*UPD</f>
        <v>5.6450303373317835E-2</v>
      </c>
      <c r="AX41" s="12">
        <f t="shared" si="24"/>
        <v>5.3188283928921415E-2</v>
      </c>
      <c r="AY41" s="12">
        <f>'Surv-rate CEA'!AO39*UPFS+'Surv-rate CEA'!AN39*UPD</f>
        <v>0.12048903673571415</v>
      </c>
      <c r="AZ41" s="12">
        <f t="shared" si="25"/>
        <v>0.11352649522253125</v>
      </c>
      <c r="BA41" s="12">
        <f>AY41-'Surv-rate CEA'!AN39*UPD</f>
        <v>5.9002232189275527E-3</v>
      </c>
      <c r="BB41" s="12">
        <f t="shared" si="26"/>
        <v>5.5592747790380662E-3</v>
      </c>
    </row>
    <row r="42" spans="1:54">
      <c r="A42" s="12">
        <v>37</v>
      </c>
      <c r="B42" s="12">
        <f t="shared" si="27"/>
        <v>2.0712328767123287</v>
      </c>
      <c r="C42" s="12">
        <f>'Surv-rate CEA'!D40*Parameter!$D$57+'Surv-rate CEA'!E40*Parameter!$D$58</f>
        <v>0.163959068645637</v>
      </c>
      <c r="D42" s="12">
        <f t="shared" si="1"/>
        <v>0.15422208165105522</v>
      </c>
      <c r="E42" s="12">
        <f>C42-'Surv-rate CEA'!E40*Parameter!$D$58</f>
        <v>0.163959068645637</v>
      </c>
      <c r="F42" s="12">
        <f t="shared" si="2"/>
        <v>0.15422208165105522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0.17447242759462117</v>
      </c>
      <c r="L42" s="12">
        <f t="shared" si="5"/>
        <v>0.16411108697201973</v>
      </c>
      <c r="M42" s="12">
        <f>K42-'Surv-rate CEA'!J40*Parameter!$D$58</f>
        <v>0.11605908064890363</v>
      </c>
      <c r="N42" s="12">
        <f t="shared" si="6"/>
        <v>0.10916671557134948</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0.17447242759462117</v>
      </c>
      <c r="T42" s="12">
        <f t="shared" si="9"/>
        <v>0.16411108697201973</v>
      </c>
      <c r="U42" s="12">
        <f>S42-'Surv-rate CEA'!P40*Parameter!$D$58</f>
        <v>0.11605908064890363</v>
      </c>
      <c r="V42" s="12">
        <f t="shared" si="10"/>
        <v>0.10916671557134948</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0.15507527489896483</v>
      </c>
      <c r="AB42" s="12">
        <f t="shared" si="13"/>
        <v>0.14586586704281332</v>
      </c>
      <c r="AC42" s="12">
        <f>AA42-'Surv-rate CEA'!V40*UPD</f>
        <v>8.3013447811640564E-2</v>
      </c>
      <c r="AD42" s="12">
        <f t="shared" si="14"/>
        <v>7.8083553610641468E-2</v>
      </c>
      <c r="AE42" s="12">
        <f>'Surv-rate CEA'!Z40*UPFS+'Surv-rate CEA'!Y40*UPD</f>
        <v>0.17447242759462117</v>
      </c>
      <c r="AF42" s="12">
        <f t="shared" si="15"/>
        <v>0.16411108697201973</v>
      </c>
      <c r="AG42" s="12">
        <f>AE42-'Surv-rate CEA'!Y40*UPD</f>
        <v>0.11605908064890363</v>
      </c>
      <c r="AH42" s="12">
        <f t="shared" si="16"/>
        <v>0.10916671557134948</v>
      </c>
      <c r="AI42" s="12">
        <f>'Surv-rate CEA'!AC40*UPFS+'Surv-rate CEA'!AB40*UPD</f>
        <v>0.11392418303171239</v>
      </c>
      <c r="AJ42" s="12">
        <f t="shared" si="17"/>
        <v>0.10715860246510397</v>
      </c>
      <c r="AK42" s="12">
        <f>AI42-'Surv-rate CEA'!AB40*UPD</f>
        <v>5.002139938019165E-3</v>
      </c>
      <c r="AL42" s="12">
        <f t="shared" si="18"/>
        <v>4.7050793855050619E-3</v>
      </c>
      <c r="AM42" s="12">
        <f>'Surv-rate CEA'!AF40*UPFS+'Surv-rate CEA'!AE40*UPD</f>
        <v>0.18933660994871249</v>
      </c>
      <c r="AN42" s="12">
        <f t="shared" si="19"/>
        <v>0.17809253468104125</v>
      </c>
      <c r="AO42" s="12">
        <f>AM42-'Surv-rate CEA'!AE40*UPD</f>
        <v>0.12888190686193823</v>
      </c>
      <c r="AP42" s="12">
        <f t="shared" si="20"/>
        <v>0.12122803653126539</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5.9467951098999189E-2</v>
      </c>
      <c r="AV42" s="12">
        <f t="shared" si="23"/>
        <v>5.5936346100090281E-2</v>
      </c>
      <c r="AW42" s="12">
        <f>AU42-'Surv-rate CEA'!AK40*UPD</f>
        <v>5.2002134340650936E-2</v>
      </c>
      <c r="AX42" s="12">
        <f t="shared" si="24"/>
        <v>4.891389951504474E-2</v>
      </c>
      <c r="AY42" s="12">
        <f>'Surv-rate CEA'!AO40*UPFS+'Surv-rate CEA'!AN40*UPD</f>
        <v>0.11392418303171239</v>
      </c>
      <c r="AZ42" s="12">
        <f t="shared" si="25"/>
        <v>0.10715860246510397</v>
      </c>
      <c r="BA42" s="12">
        <f>AY42-'Surv-rate CEA'!AN40*UPD</f>
        <v>5.002139938019165E-3</v>
      </c>
      <c r="BB42" s="12">
        <f t="shared" si="26"/>
        <v>4.7050793855050619E-3</v>
      </c>
    </row>
    <row r="43" spans="1:54">
      <c r="A43" s="12">
        <v>38</v>
      </c>
      <c r="B43" s="12">
        <f t="shared" si="27"/>
        <v>2.128767123287671</v>
      </c>
      <c r="C43" s="12">
        <f>'Surv-rate CEA'!D41*Parameter!$D$57+'Surv-rate CEA'!E41*Parameter!$D$58</f>
        <v>0.16096872873582879</v>
      </c>
      <c r="D43" s="12">
        <f t="shared" si="1"/>
        <v>0.15115205369256632</v>
      </c>
      <c r="E43" s="12">
        <f>C43-'Surv-rate CEA'!E41*Parameter!$D$58</f>
        <v>0.16096872873582879</v>
      </c>
      <c r="F43" s="12">
        <f t="shared" si="2"/>
        <v>0.15115205369256632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0.16740994523977196</v>
      </c>
      <c r="L43" s="12">
        <f t="shared" si="5"/>
        <v>0.15720045272320829</v>
      </c>
      <c r="M43" s="12">
        <f>K43-'Surv-rate CEA'!J41*Parameter!$D$58</f>
        <v>0.11211301794904269</v>
      </c>
      <c r="N43" s="12">
        <f t="shared" si="6"/>
        <v>0.10527580755439889</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0.16740994523977196</v>
      </c>
      <c r="T43" s="12">
        <f t="shared" si="9"/>
        <v>0.15720045272320829</v>
      </c>
      <c r="U43" s="12">
        <f>S43-'Surv-rate CEA'!P41*Parameter!$D$58</f>
        <v>0.11211301794904269</v>
      </c>
      <c r="V43" s="12">
        <f t="shared" si="10"/>
        <v>0.10527580755439889</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0.14614286049029687</v>
      </c>
      <c r="AB43" s="12">
        <f t="shared" si="13"/>
        <v>0.13723034075684901</v>
      </c>
      <c r="AC43" s="12">
        <f>AA43-'Surv-rate CEA'!V41*UPD</f>
        <v>7.7871508928208072E-2</v>
      </c>
      <c r="AD43" s="12">
        <f t="shared" si="14"/>
        <v>7.3122516348840191E-2</v>
      </c>
      <c r="AE43" s="12">
        <f>'Surv-rate CEA'!Z41*UPFS+'Surv-rate CEA'!Y41*UPD</f>
        <v>0.16740994523977196</v>
      </c>
      <c r="AF43" s="12">
        <f t="shared" si="15"/>
        <v>0.15720045272320829</v>
      </c>
      <c r="AG43" s="12">
        <f>AE43-'Surv-rate CEA'!Y41*UPD</f>
        <v>0.11211301794904269</v>
      </c>
      <c r="AH43" s="12">
        <f t="shared" si="16"/>
        <v>0.10527580755439889</v>
      </c>
      <c r="AI43" s="12">
        <f>'Surv-rate CEA'!AC41*UPFS+'Surv-rate CEA'!AB41*UPD</f>
        <v>0.10771100202424941</v>
      </c>
      <c r="AJ43" s="12">
        <f t="shared" si="17"/>
        <v>0.10114224849205547</v>
      </c>
      <c r="AK43" s="12">
        <f>AI43-'Surv-rate CEA'!AB41*UPD</f>
        <v>4.2421190500248479E-3</v>
      </c>
      <c r="AL43" s="12">
        <f t="shared" si="18"/>
        <v>3.9834134956232238E-3</v>
      </c>
      <c r="AM43" s="12">
        <f>'Surv-rate CEA'!AF41*UPFS+'Surv-rate CEA'!AE41*UPD</f>
        <v>0.17842092764322379</v>
      </c>
      <c r="AN43" s="12">
        <f t="shared" si="19"/>
        <v>0.16753993056170105</v>
      </c>
      <c r="AO43" s="12">
        <f>AM43-'Surv-rate CEA'!AE41*UPD</f>
        <v>0.12413428983581667</v>
      </c>
      <c r="AP43" s="12">
        <f t="shared" si="20"/>
        <v>0.11656396239014095</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5.1888426804695492E-2</v>
      </c>
      <c r="AV43" s="12">
        <f t="shared" si="23"/>
        <v>4.8724012023960324E-2</v>
      </c>
      <c r="AW43" s="12">
        <f>AU43-'Surv-rate CEA'!AK41*UPD</f>
        <v>4.7921546154190961E-2</v>
      </c>
      <c r="AX43" s="12">
        <f t="shared" si="24"/>
        <v>4.4999051518984909E-2</v>
      </c>
      <c r="AY43" s="12">
        <f>'Surv-rate CEA'!AO41*UPFS+'Surv-rate CEA'!AN41*UPD</f>
        <v>0.10771100202424941</v>
      </c>
      <c r="AZ43" s="12">
        <f t="shared" si="25"/>
        <v>0.10114224849205547</v>
      </c>
      <c r="BA43" s="12">
        <f>AY43-'Surv-rate CEA'!AN41*UPD</f>
        <v>4.2421190500248479E-3</v>
      </c>
      <c r="BB43" s="12">
        <f t="shared" si="26"/>
        <v>3.9834134956232238E-3</v>
      </c>
    </row>
    <row r="44" spans="1:54">
      <c r="A44" s="12">
        <v>39</v>
      </c>
      <c r="B44" s="12">
        <f t="shared" si="27"/>
        <v>2.1863013698630138</v>
      </c>
      <c r="C44" s="12">
        <f>'Surv-rate CEA'!D42*Parameter!$D$57+'Surv-rate CEA'!E42*Parameter!$D$58</f>
        <v>0.15809570784553456</v>
      </c>
      <c r="D44" s="12">
        <f t="shared" si="1"/>
        <v>0.14820199075442375</v>
      </c>
      <c r="E44" s="12">
        <f>C44-'Surv-rate CEA'!E42*Parameter!$D$58</f>
        <v>0.15809570784553456</v>
      </c>
      <c r="F44" s="12">
        <f t="shared" si="2"/>
        <v>0.14820199075442375</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0.1606352403707669</v>
      </c>
      <c r="L44" s="12">
        <f t="shared" si="5"/>
        <v>0.1505825979255733</v>
      </c>
      <c r="M44" s="12">
        <f>K44-'Surv-rate CEA'!J42*Parameter!$D$58</f>
        <v>0.10835908792881052</v>
      </c>
      <c r="N44" s="12">
        <f t="shared" si="6"/>
        <v>0.10157791610050315</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0.1606352403707669</v>
      </c>
      <c r="T44" s="12">
        <f t="shared" si="9"/>
        <v>0.1505825979255733</v>
      </c>
      <c r="U44" s="12">
        <f>S44-'Surv-rate CEA'!P42*Parameter!$D$58</f>
        <v>0.10835908792881052</v>
      </c>
      <c r="V44" s="12">
        <f t="shared" si="10"/>
        <v>0.10157791610050315</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0.13762396024460699</v>
      </c>
      <c r="AB44" s="12">
        <f t="shared" si="13"/>
        <v>0.12901137647383967</v>
      </c>
      <c r="AC44" s="12">
        <f>AA44-'Surv-rate CEA'!V42*UPD</f>
        <v>7.3070530816561244E-2</v>
      </c>
      <c r="AD44" s="12">
        <f t="shared" si="14"/>
        <v>6.8497736466554673E-2</v>
      </c>
      <c r="AE44" s="12">
        <f>'Surv-rate CEA'!Z42*UPFS+'Surv-rate CEA'!Y42*UPD</f>
        <v>0.1606352403707669</v>
      </c>
      <c r="AF44" s="12">
        <f t="shared" si="15"/>
        <v>0.1505825979255733</v>
      </c>
      <c r="AG44" s="12">
        <f>AE44-'Surv-rate CEA'!Y42*UPD</f>
        <v>0.10835908792881052</v>
      </c>
      <c r="AH44" s="12">
        <f t="shared" si="16"/>
        <v>0.10157791610050315</v>
      </c>
      <c r="AI44" s="12">
        <f>'Surv-rate CEA'!AC42*UPFS+'Surv-rate CEA'!AB42*UPD</f>
        <v>0.10183121619518731</v>
      </c>
      <c r="AJ44" s="12">
        <f t="shared" si="17"/>
        <v>9.5458562200916461E-2</v>
      </c>
      <c r="AK44" s="12">
        <f>AI44-'Surv-rate CEA'!AB42*UPD</f>
        <v>3.5988586090476143E-3</v>
      </c>
      <c r="AL44" s="12">
        <f t="shared" si="18"/>
        <v>3.3736400410418711E-3</v>
      </c>
      <c r="AM44" s="12">
        <f>'Surv-rate CEA'!AF42*UPFS+'Surv-rate CEA'!AE42*UPD</f>
        <v>0.16794600807148366</v>
      </c>
      <c r="AN44" s="12">
        <f t="shared" si="19"/>
        <v>0.15743585372836813</v>
      </c>
      <c r="AO44" s="12">
        <f>AM44-'Surv-rate CEA'!AE42*UPD</f>
        <v>0.11961777525965039</v>
      </c>
      <c r="AP44" s="12">
        <f t="shared" si="20"/>
        <v>0.11213202853309572</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4.5096499423202756E-2</v>
      </c>
      <c r="AV44" s="12">
        <f t="shared" si="23"/>
        <v>4.2274335474713168E-2</v>
      </c>
      <c r="AW44" s="12">
        <f>AU44-'Surv-rate CEA'!AK42*UPD</f>
        <v>4.4177323772970435E-2</v>
      </c>
      <c r="AX44" s="12">
        <f t="shared" si="24"/>
        <v>4.1412682346530102E-2</v>
      </c>
      <c r="AY44" s="12">
        <f>'Surv-rate CEA'!AO42*UPFS+'Surv-rate CEA'!AN42*UPD</f>
        <v>0.10183121619518731</v>
      </c>
      <c r="AZ44" s="12">
        <f t="shared" si="25"/>
        <v>9.5458562200916461E-2</v>
      </c>
      <c r="BA44" s="12">
        <f>AY44-'Surv-rate CEA'!AN42*UPD</f>
        <v>3.5988586090476143E-3</v>
      </c>
      <c r="BB44" s="12">
        <f t="shared" si="26"/>
        <v>3.3736400410418711E-3</v>
      </c>
    </row>
    <row r="45" spans="1:54">
      <c r="A45" s="12">
        <v>40</v>
      </c>
      <c r="B45" s="12">
        <f t="shared" si="27"/>
        <v>2.2438356164383562</v>
      </c>
      <c r="C45" s="12">
        <f>'Surv-rate CEA'!D43*Parameter!$D$57+'Surv-rate CEA'!E43*Parameter!$D$58</f>
        <v>0.15533269749454229</v>
      </c>
      <c r="D45" s="12">
        <f t="shared" si="1"/>
        <v>0.14536446766895528</v>
      </c>
      <c r="E45" s="12">
        <f>C45-'Surv-rate CEA'!E43*Parameter!$D$58</f>
        <v>0.15533269749454229</v>
      </c>
      <c r="F45" s="12">
        <f t="shared" si="2"/>
        <v>0.14536446766895528</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0.15413681885972913</v>
      </c>
      <c r="L45" s="12">
        <f t="shared" si="5"/>
        <v>0.14424533265134318</v>
      </c>
      <c r="M45" s="12">
        <f>K45-'Surv-rate CEA'!J43*Parameter!$D$58</f>
        <v>0.10478494528833274</v>
      </c>
      <c r="N45" s="12">
        <f t="shared" si="6"/>
        <v>9.806053739647623E-2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0.15413681885972913</v>
      </c>
      <c r="T45" s="12">
        <f t="shared" si="9"/>
        <v>0.14424533265134318</v>
      </c>
      <c r="U45" s="12">
        <f>S45-'Surv-rate CEA'!P43*Parameter!$D$58</f>
        <v>0.10478494528833274</v>
      </c>
      <c r="V45" s="12">
        <f t="shared" si="10"/>
        <v>9.806053739647623E-2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0.12950771426442662</v>
      </c>
      <c r="AB45" s="12">
        <f t="shared" si="13"/>
        <v>0.12119676183266564</v>
      </c>
      <c r="AC45" s="12">
        <f>AA45-'Surv-rate CEA'!V43*UPD</f>
        <v>6.8586928768361283E-2</v>
      </c>
      <c r="AD45" s="12">
        <f t="shared" si="14"/>
        <v>6.4185471251548304E-2</v>
      </c>
      <c r="AE45" s="12">
        <f>'Surv-rate CEA'!Z43*UPFS+'Surv-rate CEA'!Y43*UPD</f>
        <v>0.15413681885972913</v>
      </c>
      <c r="AF45" s="12">
        <f t="shared" si="15"/>
        <v>0.14424533265134318</v>
      </c>
      <c r="AG45" s="12">
        <f>AE45-'Surv-rate CEA'!Y43*UPD</f>
        <v>0.10478494528833274</v>
      </c>
      <c r="AH45" s="12">
        <f t="shared" si="16"/>
        <v>9.806053739647623E-2</v>
      </c>
      <c r="AI45" s="12">
        <f>'Surv-rate CEA'!AC43*UPFS+'Surv-rate CEA'!AB43*UPD</f>
        <v>9.6267449982133754E-2</v>
      </c>
      <c r="AJ45" s="12">
        <f t="shared" si="17"/>
        <v>9.0089638860435903E-2</v>
      </c>
      <c r="AK45" s="12">
        <f>AI45-'Surv-rate CEA'!AB43*UPD</f>
        <v>3.0543259700238218E-3</v>
      </c>
      <c r="AL45" s="12">
        <f t="shared" si="18"/>
        <v>2.8583194387361891E-3</v>
      </c>
      <c r="AM45" s="12">
        <f>'Surv-rate CEA'!AF43*UPFS+'Surv-rate CEA'!AE43*UPD</f>
        <v>0.15791028433679091</v>
      </c>
      <c r="AN45" s="12">
        <f t="shared" si="19"/>
        <v>0.14777664195831983</v>
      </c>
      <c r="AO45" s="12">
        <f>AM45-'Surv-rate CEA'!AE43*UPD</f>
        <v>0.11531828641991765</v>
      </c>
      <c r="AP45" s="12">
        <f t="shared" si="20"/>
        <v>0.10791791804501707</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4.0740884597081861E-2</v>
      </c>
      <c r="AV45" s="12">
        <f t="shared" si="23"/>
        <v>3.8126402858774971E-2</v>
      </c>
      <c r="AW45" s="12">
        <f>AU45-'Surv-rate CEA'!AK43*UPD</f>
        <v>4.0740884597081861E-2</v>
      </c>
      <c r="AX45" s="12">
        <f t="shared" si="24"/>
        <v>3.8126402858774971E-2</v>
      </c>
      <c r="AY45" s="12">
        <f>'Surv-rate CEA'!AO43*UPFS+'Surv-rate CEA'!AN43*UPD</f>
        <v>9.6267449982133754E-2</v>
      </c>
      <c r="AZ45" s="12">
        <f t="shared" si="25"/>
        <v>9.0089638860435903E-2</v>
      </c>
      <c r="BA45" s="12">
        <f>AY45-'Surv-rate CEA'!AN43*UPD</f>
        <v>3.0543259700238218E-3</v>
      </c>
      <c r="BB45" s="12">
        <f t="shared" si="26"/>
        <v>2.8583194387361891E-3</v>
      </c>
    </row>
    <row r="46" spans="1:54">
      <c r="A46" s="12">
        <v>41</v>
      </c>
      <c r="B46" s="12">
        <f t="shared" si="27"/>
        <v>2.3013698630136985</v>
      </c>
      <c r="C46" s="12">
        <f>'Surv-rate CEA'!D44*Parameter!$D$57+'Surv-rate CEA'!E44*Parameter!$D$58</f>
        <v>0.15267301000727618</v>
      </c>
      <c r="D46" s="12">
        <f t="shared" si="1"/>
        <v>0.14263268769484927</v>
      </c>
      <c r="E46" s="12">
        <f>C46-'Surv-rate CEA'!E44*Parameter!$D$58</f>
        <v>0.15267301000727618</v>
      </c>
      <c r="F46" s="12">
        <f t="shared" si="2"/>
        <v>0.14263268769484927</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0.14790360532144003</v>
      </c>
      <c r="L46" s="12">
        <f t="shared" si="5"/>
        <v>0.13817693609204276</v>
      </c>
      <c r="M46" s="12">
        <f>K46-'Surv-rate CEA'!J44*Parameter!$D$58</f>
        <v>0.10137923302001176</v>
      </c>
      <c r="N46" s="12">
        <f t="shared" si="6"/>
        <v>9.4712172645299561E-2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0.14790360532144003</v>
      </c>
      <c r="T46" s="12">
        <f t="shared" si="9"/>
        <v>0.13817693609204276</v>
      </c>
      <c r="U46" s="12">
        <f>S46-'Surv-rate CEA'!P44*Parameter!$D$58</f>
        <v>0.10137923302001176</v>
      </c>
      <c r="V46" s="12">
        <f t="shared" si="10"/>
        <v>9.4712172645299561E-2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0.12178281351938217</v>
      </c>
      <c r="AB46" s="12">
        <f t="shared" si="13"/>
        <v>0.11377394083264793</v>
      </c>
      <c r="AC46" s="12">
        <f>AA46-'Surv-rate CEA'!V44*UPD</f>
        <v>6.4398745659596635E-2</v>
      </c>
      <c r="AD46" s="12">
        <f t="shared" si="14"/>
        <v>6.0163654185946262E-2</v>
      </c>
      <c r="AE46" s="12">
        <f>'Surv-rate CEA'!Z44*UPFS+'Surv-rate CEA'!Y44*UPD</f>
        <v>0.14790360532144003</v>
      </c>
      <c r="AF46" s="12">
        <f t="shared" si="15"/>
        <v>0.13817693609204276</v>
      </c>
      <c r="AG46" s="12">
        <f>AE46-'Surv-rate CEA'!Y44*UPD</f>
        <v>0.10137923302001176</v>
      </c>
      <c r="AH46" s="12">
        <f t="shared" si="16"/>
        <v>9.4712172645299561E-2</v>
      </c>
      <c r="AI46" s="12">
        <f>'Surv-rate CEA'!AC44*UPFS+'Surv-rate CEA'!AB44*UPD</f>
        <v>9.100318928021818E-2</v>
      </c>
      <c r="AJ46" s="12">
        <f t="shared" si="17"/>
        <v>8.5018494593261815E-2</v>
      </c>
      <c r="AK46" s="12">
        <f>AI46-'Surv-rate CEA'!AB44*UPD</f>
        <v>2.5932656498472012E-3</v>
      </c>
      <c r="AL46" s="12">
        <f t="shared" si="18"/>
        <v>2.4227232405178104E-3</v>
      </c>
      <c r="AM46" s="12">
        <f>'Surv-rate CEA'!AF44*UPFS+'Surv-rate CEA'!AE44*UPD</f>
        <v>0.14831063091925728</v>
      </c>
      <c r="AN46" s="12">
        <f t="shared" si="19"/>
        <v>0.13855719423311505</v>
      </c>
      <c r="AO46" s="12">
        <f>AM46-'Surv-rate CEA'!AE44*UPD</f>
        <v>0.11122277450649976</v>
      </c>
      <c r="AP46" s="12">
        <f t="shared" si="20"/>
        <v>0.10390836769370151</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3.758607398860353E-2</v>
      </c>
      <c r="AV46" s="12">
        <f t="shared" si="23"/>
        <v>3.5114279548405361E-2</v>
      </c>
      <c r="AW46" s="12">
        <f>AU46-'Surv-rate CEA'!AK44*UPD</f>
        <v>3.758607398860353E-2</v>
      </c>
      <c r="AX46" s="12">
        <f t="shared" si="24"/>
        <v>3.5114279548405361E-2</v>
      </c>
      <c r="AY46" s="12">
        <f>'Surv-rate CEA'!AO44*UPFS+'Surv-rate CEA'!AN44*UPD</f>
        <v>9.100318928021818E-2</v>
      </c>
      <c r="AZ46" s="12">
        <f t="shared" si="25"/>
        <v>8.5018494593261815E-2</v>
      </c>
      <c r="BA46" s="12">
        <f>AY46-'Surv-rate CEA'!AN44*UPD</f>
        <v>2.5932656498472012E-3</v>
      </c>
      <c r="BB46" s="12">
        <f t="shared" si="26"/>
        <v>2.4227232405178104E-3</v>
      </c>
    </row>
    <row r="47" spans="1:54">
      <c r="A47" s="12">
        <v>42</v>
      </c>
      <c r="B47" s="12">
        <f t="shared" si="27"/>
        <v>2.3589041095890413</v>
      </c>
      <c r="C47" s="12">
        <f>'Surv-rate CEA'!D45*Parameter!$D$57+'Surv-rate CEA'!E45*Parameter!$D$58</f>
        <v>0.15011051239446557</v>
      </c>
      <c r="D47" s="12">
        <f t="shared" si="1"/>
        <v>0.14000041572148161</v>
      </c>
      <c r="E47" s="12">
        <f>C47-'Surv-rate CEA'!E45*Parameter!$D$58</f>
        <v>0.15011051239446557</v>
      </c>
      <c r="F47" s="12">
        <f t="shared" si="2"/>
        <v>0.14000041572148161</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0.1419249334609673</v>
      </c>
      <c r="L47" s="12">
        <f t="shared" si="5"/>
        <v>0.1323661439084636</v>
      </c>
      <c r="M47" s="12">
        <f>K47-'Surv-rate CEA'!J45*Parameter!$D$58</f>
        <v>9.813148786657995E-2</v>
      </c>
      <c r="N47" s="12">
        <f t="shared" si="6"/>
        <v>9.1522231704774637E-2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0.1419249334609673</v>
      </c>
      <c r="T47" s="12">
        <f t="shared" si="9"/>
        <v>0.1323661439084636</v>
      </c>
      <c r="U47" s="12">
        <f>S47-'Surv-rate CEA'!P45*Parameter!$D$58</f>
        <v>9.813148786657995E-2</v>
      </c>
      <c r="V47" s="12">
        <f t="shared" si="10"/>
        <v>9.1522231704774637E-2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0.11443758658004219</v>
      </c>
      <c r="AB47" s="12">
        <f t="shared" si="13"/>
        <v>0.10673009797786583</v>
      </c>
      <c r="AC47" s="12">
        <f>AA47-'Surv-rate CEA'!V45*UPD</f>
        <v>6.0485551285194485E-2</v>
      </c>
      <c r="AD47" s="12">
        <f t="shared" si="14"/>
        <v>5.6411787489058174E-2</v>
      </c>
      <c r="AE47" s="12">
        <f>'Surv-rate CEA'!Z45*UPFS+'Surv-rate CEA'!Y45*UPD</f>
        <v>0.1419249334609673</v>
      </c>
      <c r="AF47" s="12">
        <f t="shared" si="15"/>
        <v>0.1323661439084636</v>
      </c>
      <c r="AG47" s="12">
        <f>AE47-'Surv-rate CEA'!Y45*UPD</f>
        <v>9.813148786657995E-2</v>
      </c>
      <c r="AH47" s="12">
        <f t="shared" si="16"/>
        <v>9.1522231704774637E-2</v>
      </c>
      <c r="AI47" s="12">
        <f>'Surv-rate CEA'!AC45*UPFS+'Surv-rate CEA'!AB45*UPD</f>
        <v>8.6022742297340943E-2</v>
      </c>
      <c r="AJ47" s="12">
        <f t="shared" si="17"/>
        <v>8.0229022544950249E-2</v>
      </c>
      <c r="AK47" s="12">
        <f>AI47-'Surv-rate CEA'!AB45*UPD</f>
        <v>2.2027780651764084E-3</v>
      </c>
      <c r="AL47" s="12">
        <f t="shared" si="18"/>
        <v>2.054418707574994E-3</v>
      </c>
      <c r="AM47" s="12">
        <f>'Surv-rate CEA'!AF45*UPFS+'Surv-rate CEA'!AE45*UPD</f>
        <v>0.13914248704577178</v>
      </c>
      <c r="AN47" s="12">
        <f t="shared" si="19"/>
        <v>0.12977109810763079</v>
      </c>
      <c r="AO47" s="12">
        <f>AM47-'Surv-rate CEA'!AE45*UPD</f>
        <v>0.10731913177634805</v>
      </c>
      <c r="AP47" s="12">
        <f t="shared" si="20"/>
        <v>0.10009107839212959</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3.4688971917223463E-2</v>
      </c>
      <c r="AV47" s="12">
        <f t="shared" si="23"/>
        <v>3.235263414863368E-2</v>
      </c>
      <c r="AW47" s="12">
        <f>AU47-'Surv-rate CEA'!AK45*UPD</f>
        <v>3.4688971917223463E-2</v>
      </c>
      <c r="AX47" s="12">
        <f t="shared" si="24"/>
        <v>3.235263414863368E-2</v>
      </c>
      <c r="AY47" s="12">
        <f>'Surv-rate CEA'!AO45*UPFS+'Surv-rate CEA'!AN45*UPD</f>
        <v>8.6022742297340943E-2</v>
      </c>
      <c r="AZ47" s="12">
        <f t="shared" si="25"/>
        <v>8.0229022544950249E-2</v>
      </c>
      <c r="BA47" s="12">
        <f>AY47-'Surv-rate CEA'!AN45*UPD</f>
        <v>2.2027780651764084E-3</v>
      </c>
      <c r="BB47" s="12">
        <f t="shared" si="26"/>
        <v>2.054418707574994E-3</v>
      </c>
    </row>
    <row r="48" spans="1:54">
      <c r="A48" s="12">
        <v>43</v>
      </c>
      <c r="B48" s="12">
        <f t="shared" si="27"/>
        <v>2.4164383561643836</v>
      </c>
      <c r="C48" s="12">
        <f>'Surv-rate CEA'!D46*Parameter!$D$57+'Surv-rate CEA'!E46*Parameter!$D$58</f>
        <v>0.14763956862402244</v>
      </c>
      <c r="D48" s="12">
        <f t="shared" si="1"/>
        <v>0.13746191993862625</v>
      </c>
      <c r="E48" s="12">
        <f>C48-'Surv-rate CEA'!E46*Parameter!$D$58</f>
        <v>0.14763956862402244</v>
      </c>
      <c r="F48" s="12">
        <f t="shared" si="2"/>
        <v>0.13746191993862625</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0.13619053578750906</v>
      </c>
      <c r="L48" s="12">
        <f t="shared" si="5"/>
        <v>0.12680213510035335</v>
      </c>
      <c r="M48" s="12">
        <f>K48-'Surv-rate CEA'!J46*Parameter!$D$58</f>
        <v>9.5032056252327829E-2</v>
      </c>
      <c r="N48" s="12">
        <f t="shared" si="6"/>
        <v>8.8480947417472922E-2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0.13619053578750906</v>
      </c>
      <c r="T48" s="12">
        <f t="shared" si="9"/>
        <v>0.12680213510035335</v>
      </c>
      <c r="U48" s="12">
        <f>S48-'Surv-rate CEA'!P46*Parameter!$D$58</f>
        <v>9.5032056252327829E-2</v>
      </c>
      <c r="V48" s="12">
        <f t="shared" si="10"/>
        <v>8.8480947417472922E-2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0.10746007990110357</v>
      </c>
      <c r="AB48" s="12">
        <f t="shared" si="13"/>
        <v>0.10005223557365758</v>
      </c>
      <c r="AC48" s="12">
        <f>AA48-'Surv-rate CEA'!V46*UPD</f>
        <v>5.6828344957483616E-2</v>
      </c>
      <c r="AD48" s="12">
        <f t="shared" si="14"/>
        <v>5.2910838724295757E-2</v>
      </c>
      <c r="AE48" s="12">
        <f>'Surv-rate CEA'!Z46*UPFS+'Surv-rate CEA'!Y46*UPD</f>
        <v>0.13619053578750906</v>
      </c>
      <c r="AF48" s="12">
        <f t="shared" si="15"/>
        <v>0.12680213510035335</v>
      </c>
      <c r="AG48" s="12">
        <f>AE48-'Surv-rate CEA'!Y46*UPD</f>
        <v>9.5032056252327829E-2</v>
      </c>
      <c r="AH48" s="12">
        <f t="shared" si="16"/>
        <v>8.8480947417472922E-2</v>
      </c>
      <c r="AI48" s="12">
        <f>'Surv-rate CEA'!AC46*UPFS+'Surv-rate CEA'!AB46*UPD</f>
        <v>8.1311201832972482E-2</v>
      </c>
      <c r="AJ48" s="12">
        <f t="shared" si="17"/>
        <v>7.5705950787090706E-2</v>
      </c>
      <c r="AK48" s="12">
        <f>AI48-'Surv-rate CEA'!AB46*UPD</f>
        <v>1.8719598896509426E-3</v>
      </c>
      <c r="AL48" s="12">
        <f t="shared" si="18"/>
        <v>1.7429148762606751E-3</v>
      </c>
      <c r="AM48" s="12">
        <f>'Surv-rate CEA'!AF46*UPFS+'Surv-rate CEA'!AE46*UPD</f>
        <v>0.13039998011259857</v>
      </c>
      <c r="AN48" s="12">
        <f t="shared" si="19"/>
        <v>0.12141075589217007</v>
      </c>
      <c r="AO48" s="12">
        <f>AM48-'Surv-rate CEA'!AE46*UPD</f>
        <v>0.10359611293432175</v>
      </c>
      <c r="AP48" s="12">
        <f t="shared" si="20"/>
        <v>9.6454634180050999E-2</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3.2027711339107388E-2</v>
      </c>
      <c r="AV48" s="12">
        <f t="shared" si="23"/>
        <v>2.9819856105956315E-2</v>
      </c>
      <c r="AW48" s="12">
        <f>AU48-'Surv-rate CEA'!AK46*UPD</f>
        <v>3.2027711339107388E-2</v>
      </c>
      <c r="AX48" s="12">
        <f t="shared" si="24"/>
        <v>2.9819856105956315E-2</v>
      </c>
      <c r="AY48" s="12">
        <f>'Surv-rate CEA'!AO46*UPFS+'Surv-rate CEA'!AN46*UPD</f>
        <v>8.1311201832972482E-2</v>
      </c>
      <c r="AZ48" s="12">
        <f t="shared" si="25"/>
        <v>7.5705950787090706E-2</v>
      </c>
      <c r="BA48" s="12">
        <f>AY48-'Surv-rate CEA'!AN46*UPD</f>
        <v>1.8719598896509426E-3</v>
      </c>
      <c r="BB48" s="12">
        <f t="shared" si="26"/>
        <v>1.7429148762606751E-3</v>
      </c>
    </row>
    <row r="49" spans="1:54">
      <c r="A49" s="12">
        <v>44</v>
      </c>
      <c r="B49" s="12">
        <f t="shared" si="27"/>
        <v>2.473972602739726</v>
      </c>
      <c r="C49" s="12">
        <f>'Surv-rate CEA'!D47*Parameter!$D$57+'Surv-rate CEA'!E47*Parameter!$D$58</f>
        <v>0.14525498905521883</v>
      </c>
      <c r="D49" s="12">
        <f t="shared" si="1"/>
        <v>0.13501192073534293</v>
      </c>
      <c r="E49" s="12">
        <f>C49-'Surv-rate CEA'!E47*Parameter!$D$58</f>
        <v>0.14525498905521883</v>
      </c>
      <c r="F49" s="12">
        <f t="shared" si="2"/>
        <v>0.13501192073534293</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0.13069053286652668</v>
      </c>
      <c r="L49" s="12">
        <f t="shared" si="5"/>
        <v>0.12147451856216485</v>
      </c>
      <c r="M49" s="12">
        <f>K49-'Surv-rate CEA'!J47*Parameter!$D$58</f>
        <v>9.2072019376595926E-2</v>
      </c>
      <c r="N49" s="12">
        <f t="shared" si="6"/>
        <v>8.5579299292021835E-2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0.13069053286652668</v>
      </c>
      <c r="T49" s="12">
        <f t="shared" si="9"/>
        <v>0.12147451856216485</v>
      </c>
      <c r="U49" s="12">
        <f>S49-'Surv-rate CEA'!P47*Parameter!$D$58</f>
        <v>9.2072019376595926E-2</v>
      </c>
      <c r="V49" s="12">
        <f t="shared" si="10"/>
        <v>8.5579299292021835E-2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0.1008381318912541</v>
      </c>
      <c r="AB49" s="12">
        <f t="shared" si="13"/>
        <v>9.3727244472315827E-2</v>
      </c>
      <c r="AC49" s="12">
        <f>AA49-'Surv-rate CEA'!V47*UPD</f>
        <v>5.3409461985249734E-2</v>
      </c>
      <c r="AD49" s="12">
        <f t="shared" si="14"/>
        <v>4.9643142001329903E-2</v>
      </c>
      <c r="AE49" s="12">
        <f>'Surv-rate CEA'!Z47*UPFS+'Surv-rate CEA'!Y47*UPD</f>
        <v>0.13069053286652668</v>
      </c>
      <c r="AF49" s="12">
        <f t="shared" si="15"/>
        <v>0.12147451856216485</v>
      </c>
      <c r="AG49" s="12">
        <f>AE49-'Surv-rate CEA'!Y47*UPD</f>
        <v>9.2072019376595926E-2</v>
      </c>
      <c r="AH49" s="12">
        <f t="shared" si="16"/>
        <v>8.5579299292021835E-2</v>
      </c>
      <c r="AI49" s="12">
        <f>'Surv-rate CEA'!AC47*UPFS+'Surv-rate CEA'!AB47*UPD</f>
        <v>7.685440900553718E-2</v>
      </c>
      <c r="AJ49" s="12">
        <f t="shared" si="17"/>
        <v>7.1434801959694941E-2</v>
      </c>
      <c r="AK49" s="12">
        <f>AI49-'Surv-rate CEA'!AB47*UPD</f>
        <v>1.5915977043459706E-3</v>
      </c>
      <c r="AL49" s="12">
        <f t="shared" si="18"/>
        <v>1.4793616694296356E-3</v>
      </c>
      <c r="AM49" s="12">
        <f>'Surv-rate CEA'!AF47*UPFS+'Surv-rate CEA'!AE47*UPD</f>
        <v>0.12207604824910545</v>
      </c>
      <c r="AN49" s="12">
        <f t="shared" si="19"/>
        <v>0.11346750880705779</v>
      </c>
      <c r="AO49" s="12">
        <f>AM49-'Surv-rate CEA'!AE47*UPD</f>
        <v>0.10004326388925658</v>
      </c>
      <c r="AP49" s="12">
        <f t="shared" si="20"/>
        <v>9.298842884623118E-2</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2.9582308519357069E-2</v>
      </c>
      <c r="AV49" s="12">
        <f t="shared" si="23"/>
        <v>2.7496227970975836E-2</v>
      </c>
      <c r="AW49" s="12">
        <f>AU49-'Surv-rate CEA'!AK47*UPD</f>
        <v>2.9582308519357069E-2</v>
      </c>
      <c r="AX49" s="12">
        <f t="shared" si="24"/>
        <v>2.7496227970975836E-2</v>
      </c>
      <c r="AY49" s="12">
        <f>'Surv-rate CEA'!AO47*UPFS+'Surv-rate CEA'!AN47*UPD</f>
        <v>7.685440900553718E-2</v>
      </c>
      <c r="AZ49" s="12">
        <f t="shared" si="25"/>
        <v>7.1434801959694941E-2</v>
      </c>
      <c r="BA49" s="12">
        <f>AY49-'Surv-rate CEA'!AN47*UPD</f>
        <v>1.5915977043459706E-3</v>
      </c>
      <c r="BB49" s="12">
        <f t="shared" si="26"/>
        <v>1.4793616694296356E-3</v>
      </c>
    </row>
    <row r="50" spans="1:54">
      <c r="A50" s="12">
        <v>45</v>
      </c>
      <c r="B50" s="12">
        <f t="shared" si="27"/>
        <v>2.5315068493150683</v>
      </c>
      <c r="C50" s="12">
        <f>'Surv-rate CEA'!D48*Parameter!$D$57+'Surv-rate CEA'!E48*Parameter!$D$58</f>
        <v>0.14295198601171114</v>
      </c>
      <c r="D50" s="12">
        <f t="shared" si="1"/>
        <v>0.13264554579490487</v>
      </c>
      <c r="E50" s="12">
        <f>C50-'Surv-rate CEA'!E48*Parameter!$D$58</f>
        <v>0.14295198601171114</v>
      </c>
      <c r="F50" s="12">
        <f t="shared" si="2"/>
        <v>0.13264554579490487</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0.12541542225282201</v>
      </c>
      <c r="L50" s="12">
        <f t="shared" si="5"/>
        <v>0.11637331946169092</v>
      </c>
      <c r="M50" s="12">
        <f>K50-'Surv-rate CEA'!J48*Parameter!$D$58</f>
        <v>8.9243126340333018E-2</v>
      </c>
      <c r="N50" s="12">
        <f t="shared" si="6"/>
        <v>8.2808945381754526E-2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0.12541542225282201</v>
      </c>
      <c r="T50" s="12">
        <f t="shared" si="9"/>
        <v>0.11637331946169092</v>
      </c>
      <c r="U50" s="12">
        <f>S50-'Surv-rate CEA'!P48*Parameter!$D$58</f>
        <v>8.9243126340333018E-2</v>
      </c>
      <c r="V50" s="12">
        <f t="shared" si="10"/>
        <v>8.2808945381754526E-2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9.4559441008065945E-2</v>
      </c>
      <c r="AB50" s="12">
        <f t="shared" si="13"/>
        <v>8.7741968562426678E-2</v>
      </c>
      <c r="AC50" s="12">
        <f>AA50-'Surv-rate CEA'!V48*UPD</f>
        <v>5.0212484435153928E-2</v>
      </c>
      <c r="AD50" s="12">
        <f t="shared" si="14"/>
        <v>4.6592304097639536E-2</v>
      </c>
      <c r="AE50" s="12">
        <f>'Surv-rate CEA'!Z48*UPFS+'Surv-rate CEA'!Y48*UPD</f>
        <v>0.12541542225282201</v>
      </c>
      <c r="AF50" s="12">
        <f t="shared" si="15"/>
        <v>0.11637331946169092</v>
      </c>
      <c r="AG50" s="12">
        <f>AE50-'Surv-rate CEA'!Y48*UPD</f>
        <v>8.9243126340333018E-2</v>
      </c>
      <c r="AH50" s="12">
        <f t="shared" si="16"/>
        <v>8.2808945381754526E-2</v>
      </c>
      <c r="AI50" s="12">
        <f>'Surv-rate CEA'!AC48*UPFS+'Surv-rate CEA'!AB48*UPD</f>
        <v>7.2638918423826998E-2</v>
      </c>
      <c r="AJ50" s="12">
        <f t="shared" si="17"/>
        <v>6.7401854630342456E-2</v>
      </c>
      <c r="AK50" s="12">
        <f>AI50-'Surv-rate CEA'!AB48*UPD</f>
        <v>1.3539075399921496E-3</v>
      </c>
      <c r="AL50" s="12">
        <f t="shared" si="18"/>
        <v>1.2562945756023497E-3</v>
      </c>
      <c r="AM50" s="12">
        <f>'Surv-rate CEA'!AF48*UPFS+'Surv-rate CEA'!AE48*UPD</f>
        <v>0.11416256118825818</v>
      </c>
      <c r="AN50" s="12">
        <f t="shared" si="19"/>
        <v>0.10593175835220749</v>
      </c>
      <c r="AO50" s="12">
        <f>AM50-'Surv-rate CEA'!AE48*UPD</f>
        <v>9.6650857132617063E-2</v>
      </c>
      <c r="AP50" s="12">
        <f t="shared" si="20"/>
        <v>8.9682599406846156E-2</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2.7334505217605005E-2</v>
      </c>
      <c r="AV50" s="12">
        <f t="shared" si="23"/>
        <v>2.5363763489972446E-2</v>
      </c>
      <c r="AW50" s="12">
        <f>AU50-'Surv-rate CEA'!AK48*UPD</f>
        <v>2.7334505217605005E-2</v>
      </c>
      <c r="AX50" s="12">
        <f t="shared" si="24"/>
        <v>2.5363763489972446E-2</v>
      </c>
      <c r="AY50" s="12">
        <f>'Surv-rate CEA'!AO48*UPFS+'Surv-rate CEA'!AN48*UPD</f>
        <v>7.2638918423826998E-2</v>
      </c>
      <c r="AZ50" s="12">
        <f t="shared" si="25"/>
        <v>6.7401854630342456E-2</v>
      </c>
      <c r="BA50" s="12">
        <f>AY50-'Surv-rate CEA'!AN48*UPD</f>
        <v>1.3539075399921496E-3</v>
      </c>
      <c r="BB50" s="12">
        <f t="shared" si="26"/>
        <v>1.2562945756023497E-3</v>
      </c>
    </row>
    <row r="51" spans="1:54">
      <c r="A51" s="12">
        <v>46</v>
      </c>
      <c r="B51" s="12">
        <f t="shared" si="27"/>
        <v>2.5890410958904111</v>
      </c>
      <c r="C51" s="12">
        <f>'Surv-rate CEA'!D49*Parameter!$D$57+'Surv-rate CEA'!E49*Parameter!$D$58</f>
        <v>0.14072613463383651</v>
      </c>
      <c r="D51" s="12">
        <f t="shared" si="1"/>
        <v>0.13035829051883518</v>
      </c>
      <c r="E51" s="12">
        <f>C51-'Surv-rate CEA'!E49*Parameter!$D$58</f>
        <v>0.14072613463383651</v>
      </c>
      <c r="F51" s="12">
        <f t="shared" si="2"/>
        <v>0.13035829051883518</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0.12035606722271605</v>
      </c>
      <c r="L51" s="12">
        <f t="shared" si="5"/>
        <v>0.11148896555388567</v>
      </c>
      <c r="M51" s="12">
        <f>K51-'Surv-rate CEA'!J49*Parameter!$D$58</f>
        <v>8.6537734330818572E-2</v>
      </c>
      <c r="N51" s="12">
        <f t="shared" si="6"/>
        <v>8.0162161364632667E-2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0.12035606722271605</v>
      </c>
      <c r="T51" s="12">
        <f t="shared" si="9"/>
        <v>0.11148896555388567</v>
      </c>
      <c r="U51" s="12">
        <f>S51-'Surv-rate CEA'!P49*Parameter!$D$58</f>
        <v>8.6537734330818572E-2</v>
      </c>
      <c r="V51" s="12">
        <f t="shared" si="10"/>
        <v>8.0162161364632667E-2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8.8611628118184432E-2</v>
      </c>
      <c r="AB51" s="12">
        <f t="shared" si="13"/>
        <v>8.2083263294576839E-2</v>
      </c>
      <c r="AC51" s="12">
        <f>AA51-'Surv-rate CEA'!V49*UPD</f>
        <v>4.7222156411087977E-2</v>
      </c>
      <c r="AD51" s="12">
        <f t="shared" si="14"/>
        <v>4.3743115664902001E-2</v>
      </c>
      <c r="AE51" s="12">
        <f>'Surv-rate CEA'!Z49*UPFS+'Surv-rate CEA'!Y49*UPD</f>
        <v>0.12035606722271605</v>
      </c>
      <c r="AF51" s="12">
        <f t="shared" si="15"/>
        <v>0.11148896555388567</v>
      </c>
      <c r="AG51" s="12">
        <f>AE51-'Surv-rate CEA'!Y49*UPD</f>
        <v>8.6537734330818572E-2</v>
      </c>
      <c r="AH51" s="12">
        <f t="shared" si="16"/>
        <v>8.0162161364632667E-2</v>
      </c>
      <c r="AI51" s="12">
        <f>'Surv-rate CEA'!AC49*UPFS+'Surv-rate CEA'!AB49*UPD</f>
        <v>6.8651964778957672E-2</v>
      </c>
      <c r="AJ51" s="12">
        <f t="shared" si="17"/>
        <v>6.3594106330213965E-2</v>
      </c>
      <c r="AK51" s="12">
        <f>AI51-'Surv-rate CEA'!AB49*UPD</f>
        <v>1.1523137927220289E-3</v>
      </c>
      <c r="AL51" s="12">
        <f t="shared" si="18"/>
        <v>1.0674183338536846E-3</v>
      </c>
      <c r="AM51" s="12">
        <f>'Surv-rate CEA'!AF49*UPFS+'Surv-rate CEA'!AE49*UPD</f>
        <v>0.10665043868850545</v>
      </c>
      <c r="AN51" s="12">
        <f t="shared" si="19"/>
        <v>9.8793084217738469E-2</v>
      </c>
      <c r="AO51" s="12">
        <f>AM51-'Surv-rate CEA'!AE49*UPD</f>
        <v>9.3409833067377449E-2</v>
      </c>
      <c r="AP51" s="12">
        <f t="shared" si="20"/>
        <v>8.6527965739956331E-2</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2.5267622448486699E-2</v>
      </c>
      <c r="AV51" s="12">
        <f t="shared" si="23"/>
        <v>2.3406057989374288E-2</v>
      </c>
      <c r="AW51" s="12">
        <f>AU51-'Surv-rate CEA'!AK49*UPD</f>
        <v>2.5267622448486699E-2</v>
      </c>
      <c r="AX51" s="12">
        <f t="shared" si="24"/>
        <v>2.3406057989374288E-2</v>
      </c>
      <c r="AY51" s="12">
        <f>'Surv-rate CEA'!AO49*UPFS+'Surv-rate CEA'!AN49*UPD</f>
        <v>6.8651964778957672E-2</v>
      </c>
      <c r="AZ51" s="12">
        <f t="shared" si="25"/>
        <v>6.3594106330213965E-2</v>
      </c>
      <c r="BA51" s="12">
        <f>AY51-'Surv-rate CEA'!AN49*UPD</f>
        <v>1.1523137927220289E-3</v>
      </c>
      <c r="BB51" s="12">
        <f t="shared" si="26"/>
        <v>1.0674183338536846E-3</v>
      </c>
    </row>
    <row r="52" spans="1:54">
      <c r="A52" s="12">
        <v>47</v>
      </c>
      <c r="B52" s="12">
        <f t="shared" si="27"/>
        <v>2.6465753424657534</v>
      </c>
      <c r="C52" s="12">
        <f>'Surv-rate CEA'!D50*Parameter!$D$57+'Surv-rate CEA'!E50*Parameter!$D$58</f>
        <v>0.13857333828614227</v>
      </c>
      <c r="D52" s="12">
        <f t="shared" si="1"/>
        <v>0.12814598304975638</v>
      </c>
      <c r="E52" s="12">
        <f>C52-'Surv-rate CEA'!E50*Parameter!$D$58</f>
        <v>0.13857333828614227</v>
      </c>
      <c r="F52" s="12">
        <f t="shared" si="2"/>
        <v>0.12814598304975638</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0.11550368540312957</v>
      </c>
      <c r="L52" s="12">
        <f t="shared" si="5"/>
        <v>0.1068122735218396</v>
      </c>
      <c r="M52" s="12">
        <f>K52-'Surv-rate CEA'!J50*Parameter!$D$58</f>
        <v>8.3948755020960872E-2</v>
      </c>
      <c r="N52" s="12">
        <f t="shared" si="6"/>
        <v>7.7631785962682567E-2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0.11550368540312957</v>
      </c>
      <c r="T52" s="12">
        <f t="shared" si="9"/>
        <v>0.1068122735218396</v>
      </c>
      <c r="U52" s="12">
        <f>S52-'Surv-rate CEA'!P50*Parameter!$D$58</f>
        <v>8.3948755020960872E-2</v>
      </c>
      <c r="V52" s="12">
        <f t="shared" si="10"/>
        <v>7.7631785962682567E-2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8.2982293365398599E-2</v>
      </c>
      <c r="AB52" s="12">
        <f t="shared" si="13"/>
        <v>7.6738048534807479E-2</v>
      </c>
      <c r="AC52" s="12">
        <f>AA52-'Surv-rate CEA'!V50*UPD</f>
        <v>4.4424303959616281E-2</v>
      </c>
      <c r="AD52" s="12">
        <f t="shared" si="14"/>
        <v>4.1081467565218563E-2</v>
      </c>
      <c r="AE52" s="12">
        <f>'Surv-rate CEA'!Z50*UPFS+'Surv-rate CEA'!Y50*UPD</f>
        <v>0.11550368540312957</v>
      </c>
      <c r="AF52" s="12">
        <f t="shared" si="15"/>
        <v>0.1068122735218396</v>
      </c>
      <c r="AG52" s="12">
        <f>AE52-'Surv-rate CEA'!Y50*UPD</f>
        <v>8.3948755020960872E-2</v>
      </c>
      <c r="AH52" s="12">
        <f t="shared" si="16"/>
        <v>7.7631785962682567E-2</v>
      </c>
      <c r="AI52" s="12">
        <f>'Surv-rate CEA'!AC50*UPFS+'Surv-rate CEA'!AB50*UPD</f>
        <v>6.4881430821878208E-2</v>
      </c>
      <c r="AJ52" s="12">
        <f t="shared" si="17"/>
        <v>5.9999238216921845E-2</v>
      </c>
      <c r="AK52" s="12">
        <f>AI52-'Surv-rate CEA'!AB50*UPD</f>
        <v>9.812618163221043E-4</v>
      </c>
      <c r="AL52" s="12">
        <f t="shared" si="18"/>
        <v>9.074239073474091E-4</v>
      </c>
      <c r="AM52" s="12">
        <f>'Surv-rate CEA'!AF50*UPFS+'Surv-rate CEA'!AE50*UPD</f>
        <v>9.9529765831605027E-2</v>
      </c>
      <c r="AN52" s="12">
        <f t="shared" si="19"/>
        <v>9.2040358144987774E-2</v>
      </c>
      <c r="AO52" s="12">
        <f>AM52-'Surv-rate CEA'!AE50*UPD</f>
        <v>9.0311746686707259E-2</v>
      </c>
      <c r="AP52" s="12">
        <f t="shared" si="20"/>
        <v>8.3515975751491459E-2</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2.3366425384730594E-2</v>
      </c>
      <c r="AV52" s="12">
        <f t="shared" si="23"/>
        <v>2.1608150516674994E-2</v>
      </c>
      <c r="AW52" s="12">
        <f>AU52-'Surv-rate CEA'!AK50*UPD</f>
        <v>2.3366425384730594E-2</v>
      </c>
      <c r="AX52" s="12">
        <f t="shared" si="24"/>
        <v>2.1608150516674994E-2</v>
      </c>
      <c r="AY52" s="12">
        <f>'Surv-rate CEA'!AO50*UPFS+'Surv-rate CEA'!AN50*UPD</f>
        <v>6.4881430821878208E-2</v>
      </c>
      <c r="AZ52" s="12">
        <f t="shared" si="25"/>
        <v>5.9999238216921845E-2</v>
      </c>
      <c r="BA52" s="12">
        <f>AY52-'Surv-rate CEA'!AN50*UPD</f>
        <v>9.812618163221043E-4</v>
      </c>
      <c r="BB52" s="12">
        <f t="shared" si="26"/>
        <v>9.074239073474091E-4</v>
      </c>
    </row>
    <row r="53" spans="1:54">
      <c r="A53" s="12">
        <v>48</v>
      </c>
      <c r="B53" s="12">
        <f t="shared" si="27"/>
        <v>2.7041095890410958</v>
      </c>
      <c r="C53" s="12">
        <f>'Surv-rate CEA'!D51*Parameter!$D$57+'Surv-rate CEA'!E51*Parameter!$D$58</f>
        <v>0.136489797908005</v>
      </c>
      <c r="D53" s="12">
        <f t="shared" si="1"/>
        <v>0.12600475327556432</v>
      </c>
      <c r="E53" s="12">
        <f>C53-'Surv-rate CEA'!E51*Parameter!$D$58</f>
        <v>0.136489797908005</v>
      </c>
      <c r="F53" s="12">
        <f t="shared" si="2"/>
        <v>0.12600475327556432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0.11084983737829746</v>
      </c>
      <c r="L53" s="12">
        <f t="shared" si="5"/>
        <v>0.10233443541987697</v>
      </c>
      <c r="M53" s="12">
        <f>K53-'Surv-rate CEA'!J51*Parameter!$D$58</f>
        <v>8.1469606451583507E-2</v>
      </c>
      <c r="N53" s="12">
        <f t="shared" si="6"/>
        <v>7.5211171953732059E-2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0.11084983737829746</v>
      </c>
      <c r="T53" s="12">
        <f t="shared" si="9"/>
        <v>0.10233443541987697</v>
      </c>
      <c r="U53" s="12">
        <f>S53-'Surv-rate CEA'!P51*Parameter!$D$58</f>
        <v>8.1469606451583507E-2</v>
      </c>
      <c r="V53" s="12">
        <f t="shared" si="10"/>
        <v>7.5211171953732059E-2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7.7659067791326336E-2</v>
      </c>
      <c r="AB53" s="12">
        <f t="shared" si="13"/>
        <v>7.1693356035678418E-2</v>
      </c>
      <c r="AC53" s="12">
        <f>AA53-'Surv-rate CEA'!V51*UPD</f>
        <v>4.1805759613021444E-2</v>
      </c>
      <c r="AD53" s="12">
        <f t="shared" si="14"/>
        <v>3.8594272291961322E-2</v>
      </c>
      <c r="AE53" s="12">
        <f>'Surv-rate CEA'!Z51*UPFS+'Surv-rate CEA'!Y51*UPD</f>
        <v>0.11084983737829746</v>
      </c>
      <c r="AF53" s="12">
        <f t="shared" si="15"/>
        <v>0.10233443541987697</v>
      </c>
      <c r="AG53" s="12">
        <f>AE53-'Surv-rate CEA'!Y51*UPD</f>
        <v>8.1469606451583507E-2</v>
      </c>
      <c r="AH53" s="12">
        <f t="shared" si="16"/>
        <v>7.5211171953732059E-2</v>
      </c>
      <c r="AI53" s="12">
        <f>'Surv-rate CEA'!AC51*UPFS+'Surv-rate CEA'!AB51*UPD</f>
        <v>6.1315816684858158E-2</v>
      </c>
      <c r="AJ53" s="12">
        <f t="shared" si="17"/>
        <v>5.6605581308521766E-2</v>
      </c>
      <c r="AK53" s="12">
        <f>AI53-'Surv-rate CEA'!AB51*UPD</f>
        <v>8.3605924266600545E-4</v>
      </c>
      <c r="AL53" s="12">
        <f t="shared" si="18"/>
        <v>7.7183379425098137E-4</v>
      </c>
      <c r="AM53" s="12">
        <f>'Surv-rate CEA'!AF51*UPFS+'Surv-rate CEA'!AE51*UPD</f>
        <v>9.2789904600776282E-2</v>
      </c>
      <c r="AN53" s="12">
        <f t="shared" si="19"/>
        <v>8.5661853229238624E-2</v>
      </c>
      <c r="AO53" s="12">
        <f>AM53-'Surv-rate CEA'!AE51*UPD</f>
        <v>8.7348719066312197E-2</v>
      </c>
      <c r="AP53" s="12">
        <f t="shared" si="20"/>
        <v>8.0638655515525057E-2</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2.1616998875364425E-2</v>
      </c>
      <c r="AV53" s="12">
        <f t="shared" si="23"/>
        <v>1.9956397119763738E-2</v>
      </c>
      <c r="AW53" s="12">
        <f>AU53-'Surv-rate CEA'!AK51*UPD</f>
        <v>2.1616998875364425E-2</v>
      </c>
      <c r="AX53" s="12">
        <f t="shared" si="24"/>
        <v>1.9956397119763738E-2</v>
      </c>
      <c r="AY53" s="12">
        <f>'Surv-rate CEA'!AO51*UPFS+'Surv-rate CEA'!AN51*UPD</f>
        <v>6.1315816684858158E-2</v>
      </c>
      <c r="AZ53" s="12">
        <f t="shared" si="25"/>
        <v>5.6605581308521766E-2</v>
      </c>
      <c r="BA53" s="12">
        <f>AY53-'Surv-rate CEA'!AN51*UPD</f>
        <v>8.3605924266600545E-4</v>
      </c>
      <c r="BB53" s="12">
        <f t="shared" si="26"/>
        <v>7.7183379425098137E-4</v>
      </c>
    </row>
    <row r="54" spans="1:54">
      <c r="A54" s="12">
        <v>49</v>
      </c>
      <c r="B54" s="12">
        <f t="shared" si="27"/>
        <v>2.7616438356164386</v>
      </c>
      <c r="C54" s="12">
        <f>'Surv-rate CEA'!D52*Parameter!$D$57+'Surv-rate CEA'!E52*Parameter!$D$58</f>
        <v>0.13447198478794165</v>
      </c>
      <c r="D54" s="12">
        <f t="shared" si="1"/>
        <v>0.12393100529094744</v>
      </c>
      <c r="E54" s="12">
        <f>C54-'Surv-rate CEA'!E52*Parameter!$D$58</f>
        <v>0.13447198478794165</v>
      </c>
      <c r="F54" s="12">
        <f t="shared" si="2"/>
        <v>0.12393100529094744</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0.10638641534059413</v>
      </c>
      <c r="L54" s="12">
        <f t="shared" si="5"/>
        <v>9.8047005279588831E-2</v>
      </c>
      <c r="M54" s="12">
        <f>K54-'Surv-rate CEA'!J52*Parameter!$D$58</f>
        <v>7.9094169760862337E-2</v>
      </c>
      <c r="N54" s="12">
        <f t="shared" si="6"/>
        <v>7.2894142126141273E-2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0.10638641534059413</v>
      </c>
      <c r="T54" s="12">
        <f t="shared" si="9"/>
        <v>9.8047005279588831E-2</v>
      </c>
      <c r="U54" s="12">
        <f>S54-'Surv-rate CEA'!P52*Parameter!$D$58</f>
        <v>7.9094169760862337E-2</v>
      </c>
      <c r="V54" s="12">
        <f t="shared" si="10"/>
        <v>7.2894142126141273E-2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7.2629659955189496E-2</v>
      </c>
      <c r="AB54" s="12">
        <f t="shared" si="13"/>
        <v>6.6936371812914938E-2</v>
      </c>
      <c r="AC54" s="12">
        <f>AA54-'Surv-rate CEA'!V52*UPD</f>
        <v>3.9354291509210222E-2</v>
      </c>
      <c r="AD54" s="12">
        <f t="shared" si="14"/>
        <v>3.6269390363655653E-2</v>
      </c>
      <c r="AE54" s="12">
        <f>'Surv-rate CEA'!Z52*UPFS+'Surv-rate CEA'!Y52*UPD</f>
        <v>0.10638641534059413</v>
      </c>
      <c r="AF54" s="12">
        <f t="shared" si="15"/>
        <v>9.8047005279588831E-2</v>
      </c>
      <c r="AG54" s="12">
        <f>AE54-'Surv-rate CEA'!Y52*UPD</f>
        <v>7.9094169760862337E-2</v>
      </c>
      <c r="AH54" s="12">
        <f t="shared" si="16"/>
        <v>7.2894142126141273E-2</v>
      </c>
      <c r="AI54" s="12">
        <f>'Surv-rate CEA'!AC52*UPFS+'Surv-rate CEA'!AB52*UPD</f>
        <v>5.794421050212676E-2</v>
      </c>
      <c r="AJ54" s="12">
        <f t="shared" si="17"/>
        <v>5.3402084230728071E-2</v>
      </c>
      <c r="AK54" s="12">
        <f>AI54-'Surv-rate CEA'!AB52*UPD</f>
        <v>7.1274175448663574E-4</v>
      </c>
      <c r="AL54" s="12">
        <f t="shared" si="18"/>
        <v>6.5687140920584679E-4</v>
      </c>
      <c r="AM54" s="12">
        <f>'Surv-rate CEA'!AF52*UPFS+'Surv-rate CEA'!AE52*UPD</f>
        <v>8.6419601222567477E-2</v>
      </c>
      <c r="AN54" s="12">
        <f t="shared" si="19"/>
        <v>7.9645348235508229E-2</v>
      </c>
      <c r="AO54" s="12">
        <f>AM54-'Surv-rate CEA'!AE52*UPD</f>
        <v>8.4513393191597758E-2</v>
      </c>
      <c r="AP54" s="12">
        <f t="shared" si="20"/>
        <v>7.7888563891584883E-2</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2.0006632993252841E-2</v>
      </c>
      <c r="AV54" s="12">
        <f t="shared" si="23"/>
        <v>1.8438354600408914E-2</v>
      </c>
      <c r="AW54" s="12">
        <f>AU54-'Surv-rate CEA'!AK52*UPD</f>
        <v>2.0006632993252841E-2</v>
      </c>
      <c r="AX54" s="12">
        <f t="shared" si="24"/>
        <v>1.8438354600408914E-2</v>
      </c>
      <c r="AY54" s="12">
        <f>'Surv-rate CEA'!AO52*UPFS+'Surv-rate CEA'!AN52*UPD</f>
        <v>5.794421050212676E-2</v>
      </c>
      <c r="AZ54" s="12">
        <f t="shared" si="25"/>
        <v>5.3402084230728071E-2</v>
      </c>
      <c r="BA54" s="12">
        <f>AY54-'Surv-rate CEA'!AN52*UPD</f>
        <v>7.1274175448663574E-4</v>
      </c>
      <c r="BB54" s="12">
        <f t="shared" si="26"/>
        <v>6.5687140920584679E-4</v>
      </c>
    </row>
    <row r="55" spans="1:54">
      <c r="A55" s="12">
        <v>50</v>
      </c>
      <c r="B55" s="12">
        <f t="shared" si="27"/>
        <v>2.8191780821917809</v>
      </c>
      <c r="C55" s="12">
        <f>'Surv-rate CEA'!D53*Parameter!$D$57+'Surv-rate CEA'!E53*Parameter!$D$58</f>
        <v>0.13251661631940925</v>
      </c>
      <c r="D55" s="12">
        <f t="shared" si="1"/>
        <v>0.12192139287010452</v>
      </c>
      <c r="E55" s="12">
        <f>C55-'Surv-rate CEA'!E53*Parameter!$D$58</f>
        <v>0.13251661631940925</v>
      </c>
      <c r="F55" s="12">
        <f t="shared" si="2"/>
        <v>0.12192139287010452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0.10210563183995702</v>
      </c>
      <c r="L55" s="12">
        <f t="shared" si="5"/>
        <v>9.3941885927752225E-2</v>
      </c>
      <c r="M55" s="12">
        <f>K55-'Surv-rate CEA'!J53*Parameter!$D$58</f>
        <v>7.6816750207113371E-2</v>
      </c>
      <c r="N55" s="12">
        <f t="shared" si="6"/>
        <v>7.0674949611088167E-2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0.10210563183995702</v>
      </c>
      <c r="T55" s="12">
        <f t="shared" si="9"/>
        <v>9.3941885927752225E-2</v>
      </c>
      <c r="U55" s="12">
        <f>S55-'Surv-rate CEA'!P53*Parameter!$D$58</f>
        <v>7.6816750207113371E-2</v>
      </c>
      <c r="V55" s="12">
        <f t="shared" si="10"/>
        <v>7.0674949611088167E-2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6.7881897800205759E-2</v>
      </c>
      <c r="AB55" s="12">
        <f t="shared" si="13"/>
        <v>6.2454473713082395E-2</v>
      </c>
      <c r="AC55" s="12">
        <f>AA55-'Surv-rate CEA'!V53*UPD</f>
        <v>3.7058536974739001E-2</v>
      </c>
      <c r="AD55" s="12">
        <f t="shared" si="14"/>
        <v>3.4095561531680002E-2</v>
      </c>
      <c r="AE55" s="12">
        <f>'Surv-rate CEA'!Z53*UPFS+'Surv-rate CEA'!Y53*UPD</f>
        <v>0.10210563183995702</v>
      </c>
      <c r="AF55" s="12">
        <f t="shared" si="15"/>
        <v>9.3941885927752225E-2</v>
      </c>
      <c r="AG55" s="12">
        <f>AE55-'Surv-rate CEA'!Y53*UPD</f>
        <v>7.6816750207113371E-2</v>
      </c>
      <c r="AH55" s="12">
        <f t="shared" si="16"/>
        <v>7.0674949611088167E-2</v>
      </c>
      <c r="AI55" s="12">
        <f>'Surv-rate CEA'!AC53*UPFS+'Surv-rate CEA'!AB53*UPD</f>
        <v>5.4756260283683751E-2</v>
      </c>
      <c r="AJ55" s="12">
        <f t="shared" si="17"/>
        <v>5.037828241896411E-2</v>
      </c>
      <c r="AK55" s="12">
        <f>AI55-'Surv-rate CEA'!AB53*UPD</f>
        <v>6.0795963169244654E-4</v>
      </c>
      <c r="AL55" s="12">
        <f t="shared" si="18"/>
        <v>5.5935087359970756E-4</v>
      </c>
      <c r="AM55" s="12">
        <f>'Surv-rate CEA'!AF53*UPFS+'Surv-rate CEA'!AE53*UPD</f>
        <v>8.1798893691873945E-2</v>
      </c>
      <c r="AN55" s="12">
        <f t="shared" si="19"/>
        <v>7.5258751175086874E-2</v>
      </c>
      <c r="AO55" s="12">
        <f>AM55-'Surv-rate CEA'!AE53*UPD</f>
        <v>8.1798893691873945E-2</v>
      </c>
      <c r="AP55" s="12">
        <f t="shared" si="20"/>
        <v>7.5258751175086874E-2</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1.8523717995655851E-2</v>
      </c>
      <c r="AV55" s="12">
        <f t="shared" si="23"/>
        <v>1.7042674057718123E-2</v>
      </c>
      <c r="AW55" s="12">
        <f>AU55-'Surv-rate CEA'!AK53*UPD</f>
        <v>1.8523717995655851E-2</v>
      </c>
      <c r="AX55" s="12">
        <f t="shared" si="24"/>
        <v>1.7042674057718123E-2</v>
      </c>
      <c r="AY55" s="12">
        <f>'Surv-rate CEA'!AO53*UPFS+'Surv-rate CEA'!AN53*UPD</f>
        <v>5.4756260283683751E-2</v>
      </c>
      <c r="AZ55" s="12">
        <f t="shared" si="25"/>
        <v>5.037828241896411E-2</v>
      </c>
      <c r="BA55" s="12">
        <f>AY55-'Surv-rate CEA'!AN53*UPD</f>
        <v>6.0795963169244654E-4</v>
      </c>
      <c r="BB55" s="12">
        <f t="shared" si="26"/>
        <v>5.5935087359970756E-4</v>
      </c>
    </row>
    <row r="56" spans="1:54">
      <c r="A56" s="12">
        <v>51</v>
      </c>
      <c r="B56" s="12">
        <f t="shared" si="27"/>
        <v>2.8767123287671232</v>
      </c>
      <c r="C56" s="12">
        <f>'Surv-rate CEA'!D54*Parameter!$D$57+'Surv-rate CEA'!E54*Parameter!$D$58</f>
        <v>0.13062063436035026</v>
      </c>
      <c r="D56" s="12">
        <f t="shared" si="1"/>
        <v>0.11997279756951247</v>
      </c>
      <c r="E56" s="12">
        <f>C56-'Surv-rate CEA'!E54*Parameter!$D$58</f>
        <v>0.13062063436035026</v>
      </c>
      <c r="F56" s="12">
        <f t="shared" si="2"/>
        <v>0.11997279756951247</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9.8000008676312672E-2</v>
      </c>
      <c r="L56" s="12">
        <f t="shared" si="5"/>
        <v>9.0011316055150406E-2</v>
      </c>
      <c r="M56" s="12">
        <f>K56-'Surv-rate CEA'!J54*Parameter!$D$58</f>
        <v>7.4632042001571489E-2</v>
      </c>
      <c r="N56" s="12">
        <f t="shared" si="6"/>
        <v>6.8548242098966622E-2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9.8000008676312672E-2</v>
      </c>
      <c r="T56" s="12">
        <f t="shared" si="9"/>
        <v>9.0011316055150406E-2</v>
      </c>
      <c r="U56" s="12">
        <f>S56-'Surv-rate CEA'!P54*Parameter!$D$58</f>
        <v>7.4632042001571489E-2</v>
      </c>
      <c r="V56" s="12">
        <f t="shared" si="10"/>
        <v>6.8548242098966622E-2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6.340376601432865E-2</v>
      </c>
      <c r="AB56" s="12">
        <f t="shared" si="13"/>
        <v>5.8235264454440584E-2</v>
      </c>
      <c r="AC56" s="12">
        <f>AA56-'Surv-rate CEA'!V54*UPD</f>
        <v>3.4907940419359532E-2</v>
      </c>
      <c r="AD56" s="12">
        <f t="shared" si="14"/>
        <v>3.2062340609575898E-2</v>
      </c>
      <c r="AE56" s="12">
        <f>'Surv-rate CEA'!Z54*UPFS+'Surv-rate CEA'!Y54*UPD</f>
        <v>9.8000008676312672E-2</v>
      </c>
      <c r="AF56" s="12">
        <f t="shared" si="15"/>
        <v>9.0011316055150406E-2</v>
      </c>
      <c r="AG56" s="12">
        <f>AE56-'Surv-rate CEA'!Y54*UPD</f>
        <v>7.4632042001571489E-2</v>
      </c>
      <c r="AH56" s="12">
        <f t="shared" si="16"/>
        <v>6.8548242098966622E-2</v>
      </c>
      <c r="AI56" s="12">
        <f>'Surv-rate CEA'!AC54*UPFS+'Surv-rate CEA'!AB54*UPD</f>
        <v>5.1742146996459785E-2</v>
      </c>
      <c r="AJ56" s="12">
        <f t="shared" si="17"/>
        <v>4.7524268717703856E-2</v>
      </c>
      <c r="AK56" s="12">
        <f>AI56-'Surv-rate CEA'!AB54*UPD</f>
        <v>5.1888191761607916E-4</v>
      </c>
      <c r="AL56" s="12">
        <f t="shared" si="18"/>
        <v>4.7658408313113159E-4</v>
      </c>
      <c r="AM56" s="12">
        <f>'Surv-rate CEA'!AF54*UPFS+'Surv-rate CEA'!AE54*UPD</f>
        <v>7.9198790099240052E-2</v>
      </c>
      <c r="AN56" s="12">
        <f t="shared" si="19"/>
        <v>7.2742721384383854E-2</v>
      </c>
      <c r="AO56" s="12">
        <f>AM56-'Surv-rate CEA'!AE54*UPD</f>
        <v>7.9198790099240052E-2</v>
      </c>
      <c r="AP56" s="12">
        <f t="shared" si="20"/>
        <v>7.2742721384383854E-2</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1.7157648071548036E-2</v>
      </c>
      <c r="AV56" s="12">
        <f t="shared" si="23"/>
        <v>1.575900353674602E-2</v>
      </c>
      <c r="AW56" s="12">
        <f>AU56-'Surv-rate CEA'!AK54*UPD</f>
        <v>1.7157648071548036E-2</v>
      </c>
      <c r="AX56" s="12">
        <f t="shared" si="24"/>
        <v>1.575900353674602E-2</v>
      </c>
      <c r="AY56" s="12">
        <f>'Surv-rate CEA'!AO54*UPFS+'Surv-rate CEA'!AN54*UPD</f>
        <v>5.1742146996459785E-2</v>
      </c>
      <c r="AZ56" s="12">
        <f t="shared" si="25"/>
        <v>4.7524268717703856E-2</v>
      </c>
      <c r="BA56" s="12">
        <f>AY56-'Surv-rate CEA'!AN54*UPD</f>
        <v>5.1888191761607916E-4</v>
      </c>
      <c r="BB56" s="12">
        <f t="shared" si="26"/>
        <v>4.7658408313113159E-4</v>
      </c>
    </row>
    <row r="57" spans="1:54">
      <c r="A57" s="12">
        <v>52</v>
      </c>
      <c r="B57" s="12">
        <f t="shared" si="27"/>
        <v>2.9342465753424656</v>
      </c>
      <c r="C57" s="12">
        <f>'Surv-rate CEA'!D55*Parameter!$D$57+'Surv-rate CEA'!E55*Parameter!$D$58</f>
        <v>0.12878118587279935</v>
      </c>
      <c r="D57" s="12">
        <f t="shared" si="1"/>
        <v>0.11808230913411052</v>
      </c>
      <c r="E57" s="12">
        <f>C57-'Surv-rate CEA'!E55*Parameter!$D$58</f>
        <v>0.12878118587279935</v>
      </c>
      <c r="F57" s="12">
        <f t="shared" si="2"/>
        <v>0.11808230913411052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9.4062365970934231E-2</v>
      </c>
      <c r="L57" s="12">
        <f t="shared" si="5"/>
        <v>8.6247857566993338E-2</v>
      </c>
      <c r="M57" s="12">
        <f>K57-'Surv-rate CEA'!J55*Parameter!$D$58</f>
        <v>7.2535096528419579E-2</v>
      </c>
      <c r="N57" s="12">
        <f t="shared" si="6"/>
        <v>6.6509029508404899E-2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9.4062365970934231E-2</v>
      </c>
      <c r="T57" s="12">
        <f t="shared" si="9"/>
        <v>8.6247857566993338E-2</v>
      </c>
      <c r="U57" s="12">
        <f>S57-'Surv-rate CEA'!P55*Parameter!$D$58</f>
        <v>7.2535096528419579E-2</v>
      </c>
      <c r="V57" s="12">
        <f t="shared" si="10"/>
        <v>6.6509029508404899E-2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5.9183439132391567E-2</v>
      </c>
      <c r="AB57" s="12">
        <f t="shared" si="13"/>
        <v>5.4266600419052062E-2</v>
      </c>
      <c r="AC57" s="12">
        <f>AA57-'Surv-rate CEA'!V55*UPD</f>
        <v>3.289269536450657E-2</v>
      </c>
      <c r="AD57" s="12">
        <f t="shared" si="14"/>
        <v>3.0160037710183576E-2</v>
      </c>
      <c r="AE57" s="12">
        <f>'Surv-rate CEA'!Z55*UPFS+'Surv-rate CEA'!Y55*UPD</f>
        <v>9.4062365970934231E-2</v>
      </c>
      <c r="AF57" s="12">
        <f t="shared" si="15"/>
        <v>8.6247857566993338E-2</v>
      </c>
      <c r="AG57" s="12">
        <f>AE57-'Surv-rate CEA'!Y55*UPD</f>
        <v>7.2535096528419579E-2</v>
      </c>
      <c r="AH57" s="12">
        <f t="shared" si="16"/>
        <v>6.6509029508404899E-2</v>
      </c>
      <c r="AI57" s="12">
        <f>'Surv-rate CEA'!AC55*UPFS+'Surv-rate CEA'!AB55*UPD</f>
        <v>4.8892558807948412E-2</v>
      </c>
      <c r="AJ57" s="12">
        <f t="shared" si="17"/>
        <v>4.4830665321100027E-2</v>
      </c>
      <c r="AK57" s="12">
        <f>AI57-'Surv-rate CEA'!AB55*UPD</f>
        <v>4.4311551009738881E-4</v>
      </c>
      <c r="AL57" s="12">
        <f t="shared" si="18"/>
        <v>4.063023825321881E-4</v>
      </c>
      <c r="AM57" s="12">
        <f>'Surv-rate CEA'!AF55*UPFS+'Surv-rate CEA'!AE55*UPD</f>
        <v>7.6707063290194291E-2</v>
      </c>
      <c r="AN57" s="12">
        <f t="shared" si="19"/>
        <v>7.0334397830045484E-2</v>
      </c>
      <c r="AO57" s="12">
        <f>AM57-'Surv-rate CEA'!AE55*UPD</f>
        <v>7.6707063290194291E-2</v>
      </c>
      <c r="AP57" s="12">
        <f t="shared" si="20"/>
        <v>7.0334397830045484E-2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1.5898733254506959E-2</v>
      </c>
      <c r="AV57" s="12">
        <f t="shared" si="23"/>
        <v>1.4577899110618317E-2</v>
      </c>
      <c r="AW57" s="12">
        <f>AU57-'Surv-rate CEA'!AK55*UPD</f>
        <v>1.5898733254506959E-2</v>
      </c>
      <c r="AX57" s="12">
        <f t="shared" si="24"/>
        <v>1.4577899110618317E-2</v>
      </c>
      <c r="AY57" s="12">
        <f>'Surv-rate CEA'!AO55*UPFS+'Surv-rate CEA'!AN55*UPD</f>
        <v>4.8892558807948412E-2</v>
      </c>
      <c r="AZ57" s="12">
        <f t="shared" si="25"/>
        <v>4.4830665321100027E-2</v>
      </c>
      <c r="BA57" s="12">
        <f>AY57-'Surv-rate CEA'!AN55*UPD</f>
        <v>4.4311551009738881E-4</v>
      </c>
      <c r="BB57" s="12">
        <f t="shared" si="26"/>
        <v>4.063023825321881E-4</v>
      </c>
    </row>
    <row r="58" spans="1:54">
      <c r="A58" s="12">
        <v>53</v>
      </c>
      <c r="B58" s="12">
        <f t="shared" si="27"/>
        <v>2.9917808219178084</v>
      </c>
      <c r="C58" s="12">
        <f>'Surv-rate CEA'!D56*Parameter!$D$57+'Surv-rate CEA'!E56*Parameter!$D$58</f>
        <v>0.12699560556433379</v>
      </c>
      <c r="D58" s="12">
        <f t="shared" si="1"/>
        <v>0.11624720792611712</v>
      </c>
      <c r="E58" s="12">
        <f>C58-'Surv-rate CEA'!E56*Parameter!$D$58</f>
        <v>0.12699560556433379</v>
      </c>
      <c r="F58" s="12">
        <f t="shared" si="2"/>
        <v>0.11624720792611712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9.0285811445512343E-2</v>
      </c>
      <c r="L58" s="12">
        <f t="shared" si="5"/>
        <v>8.264438323866137E-2</v>
      </c>
      <c r="M58" s="12">
        <f>K58-'Surv-rate CEA'!J56*Parameter!$D$58</f>
        <v>7.0521293581610453E-2</v>
      </c>
      <c r="N58" s="12">
        <f t="shared" si="6"/>
        <v>6.4552654729830808E-2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9.0285811445512343E-2</v>
      </c>
      <c r="T58" s="12">
        <f t="shared" si="9"/>
        <v>8.264438323866137E-2</v>
      </c>
      <c r="U58" s="12">
        <f>S58-'Surv-rate CEA'!P56*Parameter!$D$58</f>
        <v>7.0521293581610453E-2</v>
      </c>
      <c r="V58" s="12">
        <f t="shared" si="10"/>
        <v>6.4552654729830808E-2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5.5209310625057635E-2</v>
      </c>
      <c r="AB58" s="12">
        <f t="shared" si="13"/>
        <v>5.0536616469279719E-2</v>
      </c>
      <c r="AC58" s="12">
        <f>AA58-'Surv-rate CEA'!V56*UPD</f>
        <v>3.1003690411410191E-2</v>
      </c>
      <c r="AD58" s="12">
        <f t="shared" si="14"/>
        <v>2.8379662664047008E-2</v>
      </c>
      <c r="AE58" s="12">
        <f>'Surv-rate CEA'!Z56*UPFS+'Surv-rate CEA'!Y56*UPD</f>
        <v>9.0285811445512343E-2</v>
      </c>
      <c r="AF58" s="12">
        <f t="shared" si="15"/>
        <v>8.264438323866137E-2</v>
      </c>
      <c r="AG58" s="12">
        <f>AE58-'Surv-rate CEA'!Y56*UPD</f>
        <v>7.0521293581610453E-2</v>
      </c>
      <c r="AH58" s="12">
        <f t="shared" si="16"/>
        <v>6.4552654729830808E-2</v>
      </c>
      <c r="AI58" s="12">
        <f>'Surv-rate CEA'!AC56*UPFS+'Surv-rate CEA'!AB56*UPD</f>
        <v>4.6198666448777369E-2</v>
      </c>
      <c r="AJ58" s="12">
        <f t="shared" si="17"/>
        <v>4.2288597000781795E-2</v>
      </c>
      <c r="AK58" s="12">
        <f>AI58-'Surv-rate CEA'!AB56*UPD</f>
        <v>3.7863688014850433E-4</v>
      </c>
      <c r="AL58" s="12">
        <f t="shared" si="18"/>
        <v>3.4659057641818941E-4</v>
      </c>
      <c r="AM58" s="12">
        <f>'Surv-rate CEA'!AF56*UPFS+'Surv-rate CEA'!AE56*UPD</f>
        <v>7.4318074803935791E-2</v>
      </c>
      <c r="AN58" s="12">
        <f t="shared" si="19"/>
        <v>6.802809164940235E-2</v>
      </c>
      <c r="AO58" s="12">
        <f>AM58-'Surv-rate CEA'!AE56*UPD</f>
        <v>7.4318074803935791E-2</v>
      </c>
      <c r="AP58" s="12">
        <f t="shared" si="20"/>
        <v>6.802809164940235E-2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1.4738118895758531E-2</v>
      </c>
      <c r="AV58" s="12">
        <f t="shared" si="23"/>
        <v>1.3490743747406024E-2</v>
      </c>
      <c r="AW58" s="12">
        <f>AU58-'Surv-rate CEA'!AK56*UPD</f>
        <v>1.4738118895758531E-2</v>
      </c>
      <c r="AX58" s="12">
        <f t="shared" si="24"/>
        <v>1.3490743747406024E-2</v>
      </c>
      <c r="AY58" s="12">
        <f>'Surv-rate CEA'!AO56*UPFS+'Surv-rate CEA'!AN56*UPD</f>
        <v>4.6198666448777369E-2</v>
      </c>
      <c r="AZ58" s="12">
        <f t="shared" si="25"/>
        <v>4.2288597000781795E-2</v>
      </c>
      <c r="BA58" s="12">
        <f>AY58-'Surv-rate CEA'!AN56*UPD</f>
        <v>3.7863688014850433E-4</v>
      </c>
      <c r="BB58" s="12">
        <f t="shared" si="26"/>
        <v>3.4659057641818941E-4</v>
      </c>
    </row>
    <row r="59" spans="1:54">
      <c r="A59" s="12">
        <v>54</v>
      </c>
      <c r="B59" s="12">
        <f t="shared" si="27"/>
        <v>3.0493150684931507</v>
      </c>
      <c r="C59" s="12">
        <f>'Surv-rate CEA'!D57*Parameter!$D$57+'Surv-rate CEA'!E57*Parameter!$D$58</f>
        <v>0.1252614002915306</v>
      </c>
      <c r="D59" s="12">
        <f t="shared" si="1"/>
        <v>0.11446494913440755</v>
      </c>
      <c r="E59" s="12">
        <f>C59-'Surv-rate CEA'!E57*Parameter!$D$58</f>
        <v>0.1252614002915306</v>
      </c>
      <c r="F59" s="12">
        <f t="shared" si="2"/>
        <v>0.11446494913440755</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8.6663729931661826E-2</v>
      </c>
      <c r="L59" s="12">
        <f t="shared" si="5"/>
        <v>7.9194064694616303E-2</v>
      </c>
      <c r="M59" s="12">
        <f>K59-'Surv-rate CEA'!J57*Parameter!$D$58</f>
        <v>6.8586315293200278E-2</v>
      </c>
      <c r="N59" s="12">
        <f t="shared" si="6"/>
        <v>6.2674767111664059E-2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8.6663729931661826E-2</v>
      </c>
      <c r="T59" s="12">
        <f t="shared" si="9"/>
        <v>7.9194064694616303E-2</v>
      </c>
      <c r="U59" s="12">
        <f>S59-'Surv-rate CEA'!P57*Parameter!$D$58</f>
        <v>6.8586315293200278E-2</v>
      </c>
      <c r="V59" s="12">
        <f t="shared" si="10"/>
        <v>6.2674767111664059E-2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5.1470018217351587E-2</v>
      </c>
      <c r="AB59" s="12">
        <f t="shared" si="13"/>
        <v>4.7033747056031652E-2</v>
      </c>
      <c r="AC59" s="12">
        <f>AA59-'Surv-rate CEA'!V57*UPD</f>
        <v>2.9232458944933436E-2</v>
      </c>
      <c r="AD59" s="12">
        <f t="shared" si="14"/>
        <v>2.6712873386516858E-2</v>
      </c>
      <c r="AE59" s="12">
        <f>'Surv-rate CEA'!Z57*UPFS+'Surv-rate CEA'!Y57*UPD</f>
        <v>8.6663729931661826E-2</v>
      </c>
      <c r="AF59" s="12">
        <f t="shared" si="15"/>
        <v>7.9194064694616303E-2</v>
      </c>
      <c r="AG59" s="12">
        <f>AE59-'Surv-rate CEA'!Y57*UPD</f>
        <v>6.8586315293200278E-2</v>
      </c>
      <c r="AH59" s="12">
        <f t="shared" si="16"/>
        <v>6.2674767111664059E-2</v>
      </c>
      <c r="AI59" s="12">
        <f>'Surv-rate CEA'!AC57*UPFS+'Surv-rate CEA'!AB57*UPD</f>
        <v>4.3652099652195228E-2</v>
      </c>
      <c r="AJ59" s="12">
        <f t="shared" si="17"/>
        <v>3.988966556871916E-2</v>
      </c>
      <c r="AK59" s="12">
        <f>AI59-'Surv-rate CEA'!AB57*UPD</f>
        <v>3.23734464391566E-4</v>
      </c>
      <c r="AL59" s="12">
        <f t="shared" si="18"/>
        <v>2.9583134879054032E-4</v>
      </c>
      <c r="AM59" s="12">
        <f>'Surv-rate CEA'!AF57*UPFS+'Surv-rate CEA'!AE57*UPD</f>
        <v>7.2026538763277928E-2</v>
      </c>
      <c r="AN59" s="12">
        <f t="shared" si="19"/>
        <v>6.5818473022638602E-2</v>
      </c>
      <c r="AO59" s="12">
        <f>AM59-'Surv-rate CEA'!AE57*UPD</f>
        <v>7.2026538763277928E-2</v>
      </c>
      <c r="AP59" s="12">
        <f t="shared" si="20"/>
        <v>6.5818473022638602E-2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1.3667712115151349E-2</v>
      </c>
      <c r="AV59" s="12">
        <f t="shared" si="23"/>
        <v>1.2489673342333736E-2</v>
      </c>
      <c r="AW59" s="12">
        <f>AU59-'Surv-rate CEA'!AK57*UPD</f>
        <v>1.3667712115151349E-2</v>
      </c>
      <c r="AX59" s="12">
        <f t="shared" si="24"/>
        <v>1.2489673342333736E-2</v>
      </c>
      <c r="AY59" s="12">
        <f>'Surv-rate CEA'!AO57*UPFS+'Surv-rate CEA'!AN57*UPD</f>
        <v>4.3652099652195228E-2</v>
      </c>
      <c r="AZ59" s="12">
        <f t="shared" si="25"/>
        <v>3.988966556871916E-2</v>
      </c>
      <c r="BA59" s="12">
        <f>AY59-'Surv-rate CEA'!AN57*UPD</f>
        <v>3.23734464391566E-4</v>
      </c>
      <c r="BB59" s="12">
        <f t="shared" si="26"/>
        <v>2.9583134879054032E-4</v>
      </c>
    </row>
    <row r="60" spans="1:54">
      <c r="A60" s="12">
        <v>55</v>
      </c>
      <c r="B60" s="12">
        <f t="shared" si="27"/>
        <v>3.106849315068493</v>
      </c>
      <c r="C60" s="12">
        <f>'Surv-rate CEA'!D58*Parameter!$D$57+'Surv-rate CEA'!E58*Parameter!$D$58</f>
        <v>0.12357623501808922</v>
      </c>
      <c r="D60" s="12">
        <f t="shared" si="1"/>
        <v>0.1127331485551549</v>
      </c>
      <c r="E60" s="12">
        <f>C60-'Surv-rate CEA'!E58*Parameter!$D$58</f>
        <v>0.12357623501808922</v>
      </c>
      <c r="F60" s="12">
        <f t="shared" si="2"/>
        <v>0.1127331485551549</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8.3189773128538522E-2</v>
      </c>
      <c r="L60" s="12">
        <f t="shared" si="5"/>
        <v>7.5890360723454384E-2</v>
      </c>
      <c r="M60" s="12">
        <f>K60-'Surv-rate CEA'!J58*Parameter!$D$58</f>
        <v>6.6726122467038865E-2</v>
      </c>
      <c r="N60" s="12">
        <f t="shared" si="6"/>
        <v>6.0871298397179988E-2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8.3189773128538522E-2</v>
      </c>
      <c r="T60" s="12">
        <f t="shared" si="9"/>
        <v>7.5890360723454384E-2</v>
      </c>
      <c r="U60" s="12">
        <f>S60-'Surv-rate CEA'!P58*Parameter!$D$58</f>
        <v>6.6726122467038865E-2</v>
      </c>
      <c r="V60" s="12">
        <f t="shared" si="10"/>
        <v>6.0871298397179988E-2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4.7954465676044916E-2</v>
      </c>
      <c r="AB60" s="12">
        <f t="shared" si="13"/>
        <v>4.3746743879592251E-2</v>
      </c>
      <c r="AC60" s="12">
        <f>AA60-'Surv-rate CEA'!V58*UPD</f>
        <v>2.7571132365134785E-2</v>
      </c>
      <c r="AD60" s="12">
        <f t="shared" si="14"/>
        <v>2.5151927960077439E-2</v>
      </c>
      <c r="AE60" s="12">
        <f>'Surv-rate CEA'!Z58*UPFS+'Surv-rate CEA'!Y58*UPD</f>
        <v>8.3189773128538522E-2</v>
      </c>
      <c r="AF60" s="12">
        <f t="shared" si="15"/>
        <v>7.5890360723454384E-2</v>
      </c>
      <c r="AG60" s="12">
        <f>AE60-'Surv-rate CEA'!Y58*UPD</f>
        <v>6.6726122467038865E-2</v>
      </c>
      <c r="AH60" s="12">
        <f t="shared" si="16"/>
        <v>6.0871298397179988E-2</v>
      </c>
      <c r="AI60" s="12">
        <f>'Surv-rate CEA'!AC58*UPFS+'Surv-rate CEA'!AB58*UPD</f>
        <v>4.1244924630041195E-2</v>
      </c>
      <c r="AJ60" s="12">
        <f t="shared" si="17"/>
        <v>3.7625925525113936E-2</v>
      </c>
      <c r="AK60" s="12">
        <f>AI60-'Surv-rate CEA'!AB58*UPD</f>
        <v>2.7696007267458134E-4</v>
      </c>
      <c r="AL60" s="12">
        <f t="shared" si="18"/>
        <v>2.526584582553408E-4</v>
      </c>
      <c r="AM60" s="12">
        <f>'Surv-rate CEA'!AF58*UPFS+'Surv-rate CEA'!AE58*UPD</f>
        <v>6.9827496152498503E-2</v>
      </c>
      <c r="AN60" s="12">
        <f t="shared" si="19"/>
        <v>6.3700544816257171E-2</v>
      </c>
      <c r="AO60" s="12">
        <f>AM60-'Surv-rate CEA'!AE58*UPD</f>
        <v>6.9827496152498503E-2</v>
      </c>
      <c r="AP60" s="12">
        <f t="shared" si="20"/>
        <v>6.3700544816257171E-2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1.268011467589393E-2</v>
      </c>
      <c r="AV60" s="12">
        <f t="shared" si="23"/>
        <v>1.1567509329319695E-2</v>
      </c>
      <c r="AW60" s="12">
        <f>AU60-'Surv-rate CEA'!AK58*UPD</f>
        <v>1.268011467589393E-2</v>
      </c>
      <c r="AX60" s="12">
        <f t="shared" si="24"/>
        <v>1.1567509329319695E-2</v>
      </c>
      <c r="AY60" s="12">
        <f>'Surv-rate CEA'!AO58*UPFS+'Surv-rate CEA'!AN58*UPD</f>
        <v>4.1244924630041195E-2</v>
      </c>
      <c r="AZ60" s="12">
        <f t="shared" si="25"/>
        <v>3.7625925525113936E-2</v>
      </c>
      <c r="BA60" s="12">
        <f>AY60-'Surv-rate CEA'!AN58*UPD</f>
        <v>2.7696007267458134E-4</v>
      </c>
      <c r="BB60" s="12">
        <f t="shared" si="26"/>
        <v>2.526584582553408E-4</v>
      </c>
    </row>
    <row r="61" spans="1:54">
      <c r="A61" s="12">
        <v>56</v>
      </c>
      <c r="B61" s="12">
        <f t="shared" si="27"/>
        <v>3.1643835616438358</v>
      </c>
      <c r="C61" s="12">
        <f>'Surv-rate CEA'!D59*Parameter!$D$57+'Surv-rate CEA'!E59*Parameter!$D$58</f>
        <v>0.12193792014789723</v>
      </c>
      <c r="D61" s="12">
        <f t="shared" si="1"/>
        <v>0.11104956976229714</v>
      </c>
      <c r="E61" s="12">
        <f>C61-'Surv-rate CEA'!E59*Parameter!$D$58</f>
        <v>0.12193792014789723</v>
      </c>
      <c r="F61" s="12">
        <f t="shared" si="2"/>
        <v>0.11104956976229714</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7.9857849621909949E-2</v>
      </c>
      <c r="L61" s="12">
        <f t="shared" si="5"/>
        <v>7.2727005937933006E-2</v>
      </c>
      <c r="M61" s="12">
        <f>K61-'Surv-rate CEA'!J59*Parameter!$D$58</f>
        <v>6.4936933065620886E-2</v>
      </c>
      <c r="N61" s="12">
        <f t="shared" si="6"/>
        <v>5.9138440854771636E-2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7.9857849621909949E-2</v>
      </c>
      <c r="T61" s="12">
        <f t="shared" si="9"/>
        <v>7.2727005937933006E-2</v>
      </c>
      <c r="U61" s="12">
        <f>S61-'Surv-rate CEA'!P59*Parameter!$D$58</f>
        <v>6.4936933065620886E-2</v>
      </c>
      <c r="V61" s="12">
        <f t="shared" si="10"/>
        <v>5.9138440854771636E-2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4.4651841300718913E-2</v>
      </c>
      <c r="AB61" s="12">
        <f t="shared" si="13"/>
        <v>4.0664690356576612E-2</v>
      </c>
      <c r="AC61" s="12">
        <f>AA61-'Surv-rate CEA'!V59*UPD</f>
        <v>2.6012396638620938E-2</v>
      </c>
      <c r="AD61" s="12">
        <f t="shared" si="14"/>
        <v>2.3689640201353668E-2</v>
      </c>
      <c r="AE61" s="12">
        <f>'Surv-rate CEA'!Z59*UPFS+'Surv-rate CEA'!Y59*UPD</f>
        <v>7.9857849621909949E-2</v>
      </c>
      <c r="AF61" s="12">
        <f t="shared" si="15"/>
        <v>7.2727005937933006E-2</v>
      </c>
      <c r="AG61" s="12">
        <f>AE61-'Surv-rate CEA'!Y59*UPD</f>
        <v>6.4936933065620886E-2</v>
      </c>
      <c r="AH61" s="12">
        <f t="shared" si="16"/>
        <v>5.9138440854771636E-2</v>
      </c>
      <c r="AI61" s="12">
        <f>'Surv-rate CEA'!AC59*UPFS+'Surv-rate CEA'!AB59*UPD</f>
        <v>3.8969622546258374E-2</v>
      </c>
      <c r="AJ61" s="12">
        <f t="shared" si="17"/>
        <v>3.5489860843224606E-2</v>
      </c>
      <c r="AK61" s="12">
        <f>AI61-'Surv-rate CEA'!AB59*UPD</f>
        <v>2.3708790511781791E-4</v>
      </c>
      <c r="AL61" s="12">
        <f t="shared" si="18"/>
        <v>2.1591732766349E-4</v>
      </c>
      <c r="AM61" s="12">
        <f>'Surv-rate CEA'!AF59*UPFS+'Surv-rate CEA'!AE59*UPD</f>
        <v>6.7716291231747772E-2</v>
      </c>
      <c r="AN61" s="12">
        <f t="shared" si="19"/>
        <v>6.1669618426025627E-2</v>
      </c>
      <c r="AO61" s="12">
        <f>AM61-'Surv-rate CEA'!AE59*UPD</f>
        <v>6.7716291231747772E-2</v>
      </c>
      <c r="AP61" s="12">
        <f t="shared" si="20"/>
        <v>6.1669618426025627E-2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1.176856175991684E-2</v>
      </c>
      <c r="AV61" s="12">
        <f t="shared" si="23"/>
        <v>1.0717697321511387E-2</v>
      </c>
      <c r="AW61" s="12">
        <f>AU61-'Surv-rate CEA'!AK59*UPD</f>
        <v>1.176856175991684E-2</v>
      </c>
      <c r="AX61" s="12">
        <f t="shared" si="24"/>
        <v>1.0717697321511387E-2</v>
      </c>
      <c r="AY61" s="12">
        <f>'Surv-rate CEA'!AO59*UPFS+'Surv-rate CEA'!AN59*UPD</f>
        <v>3.8969622546258374E-2</v>
      </c>
      <c r="AZ61" s="12">
        <f t="shared" si="25"/>
        <v>3.5489860843224606E-2</v>
      </c>
      <c r="BA61" s="12">
        <f>AY61-'Surv-rate CEA'!AN59*UPD</f>
        <v>2.3708790511781791E-4</v>
      </c>
      <c r="BB61" s="12">
        <f t="shared" si="26"/>
        <v>2.1591732766349E-4</v>
      </c>
    </row>
    <row r="62" spans="1:54">
      <c r="A62" s="12">
        <v>57</v>
      </c>
      <c r="B62" s="12">
        <f t="shared" si="27"/>
        <v>3.2219178082191782</v>
      </c>
      <c r="C62" s="12">
        <f>'Surv-rate CEA'!D60*Parameter!$D$57+'Surv-rate CEA'!E60*Parameter!$D$58</f>
        <v>0.1203444000768244</v>
      </c>
      <c r="D62" s="12">
        <f t="shared" si="1"/>
        <v>0.10941211251010767</v>
      </c>
      <c r="E62" s="12">
        <f>C62-'Surv-rate CEA'!E60*Parameter!$D$58</f>
        <v>0.1203444000768244</v>
      </c>
      <c r="F62" s="12">
        <f t="shared" si="2"/>
        <v>0.10941211251010767</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7.6662115174429446E-2</v>
      </c>
      <c r="L62" s="12">
        <f t="shared" si="5"/>
        <v>6.9697999785390929E-2</v>
      </c>
      <c r="M62" s="12">
        <f>K62-'Surv-rate CEA'!J60*Parameter!$D$58</f>
        <v>6.3215202627415271E-2</v>
      </c>
      <c r="N62" s="12">
        <f t="shared" si="6"/>
        <v>5.747262737447454E-2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7.6662115174429446E-2</v>
      </c>
      <c r="T62" s="12">
        <f t="shared" si="9"/>
        <v>6.9697999785390929E-2</v>
      </c>
      <c r="U62" s="12">
        <f>S62-'Surv-rate CEA'!P60*Parameter!$D$58</f>
        <v>6.3215202627415271E-2</v>
      </c>
      <c r="V62" s="12">
        <f t="shared" si="10"/>
        <v>5.747262737447454E-2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4.1551633348116172E-2</v>
      </c>
      <c r="AB62" s="12">
        <f t="shared" si="13"/>
        <v>3.777701313863073E-2</v>
      </c>
      <c r="AC62" s="12">
        <f>AA62-'Surv-rate CEA'!V60*UPD</f>
        <v>2.4549451964915748E-2</v>
      </c>
      <c r="AD62" s="12">
        <f t="shared" si="14"/>
        <v>2.2319338487974311E-2</v>
      </c>
      <c r="AE62" s="12">
        <f>'Surv-rate CEA'!Z60*UPFS+'Surv-rate CEA'!Y60*UPD</f>
        <v>7.6662115174429446E-2</v>
      </c>
      <c r="AF62" s="12">
        <f t="shared" si="15"/>
        <v>6.9697999785390929E-2</v>
      </c>
      <c r="AG62" s="12">
        <f>AE62-'Surv-rate CEA'!Y60*UPD</f>
        <v>6.3215202627415271E-2</v>
      </c>
      <c r="AH62" s="12">
        <f t="shared" si="16"/>
        <v>5.747262737447454E-2</v>
      </c>
      <c r="AI62" s="12">
        <f>'Surv-rate CEA'!AC60*UPFS+'Surv-rate CEA'!AB60*UPD</f>
        <v>3.6819068950464912E-2</v>
      </c>
      <c r="AJ62" s="12">
        <f t="shared" si="17"/>
        <v>3.3474362844918677E-2</v>
      </c>
      <c r="AK62" s="12">
        <f>AI62-'Surv-rate CEA'!AB60*UPD</f>
        <v>2.0307998874523336E-4</v>
      </c>
      <c r="AL62" s="12">
        <f t="shared" si="18"/>
        <v>1.8463186124955246E-4</v>
      </c>
      <c r="AM62" s="12">
        <f>'Surv-rate CEA'!AF60*UPFS+'Surv-rate CEA'!AE60*UPD</f>
        <v>6.5688549890126485E-2</v>
      </c>
      <c r="AN62" s="12">
        <f t="shared" si="19"/>
        <v>5.9721291614867729E-2</v>
      </c>
      <c r="AO62" s="12">
        <f>AM62-'Surv-rate CEA'!AE60*UPD</f>
        <v>6.5688549890126485E-2</v>
      </c>
      <c r="AP62" s="12">
        <f t="shared" si="20"/>
        <v>5.9721291614867729E-2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1.0926866153269722E-2</v>
      </c>
      <c r="AV62" s="12">
        <f t="shared" si="23"/>
        <v>9.9342512670406048E-3</v>
      </c>
      <c r="AW62" s="12">
        <f>AU62-'Surv-rate CEA'!AK60*UPD</f>
        <v>1.0926866153269722E-2</v>
      </c>
      <c r="AX62" s="12">
        <f t="shared" si="24"/>
        <v>9.9342512670406048E-3</v>
      </c>
      <c r="AY62" s="12">
        <f>'Surv-rate CEA'!AO60*UPFS+'Surv-rate CEA'!AN60*UPD</f>
        <v>3.6819068950464912E-2</v>
      </c>
      <c r="AZ62" s="12">
        <f t="shared" si="25"/>
        <v>3.3474362844918677E-2</v>
      </c>
      <c r="BA62" s="12">
        <f>AY62-'Surv-rate CEA'!AN60*UPD</f>
        <v>2.0307998874523336E-4</v>
      </c>
      <c r="BB62" s="12">
        <f t="shared" si="26"/>
        <v>1.8463186124955246E-4</v>
      </c>
    </row>
    <row r="63" spans="1:54">
      <c r="A63" s="12">
        <v>58</v>
      </c>
      <c r="B63" s="12">
        <f t="shared" si="27"/>
        <v>3.2794520547945205</v>
      </c>
      <c r="C63" s="12">
        <f>'Surv-rate CEA'!D61*Parameter!$D$57+'Surv-rate CEA'!E61*Parameter!$D$58</f>
        <v>0.11879374282714121</v>
      </c>
      <c r="D63" s="12">
        <f t="shared" si="1"/>
        <v>0.10781880223043601</v>
      </c>
      <c r="E63" s="12">
        <f>C63-'Surv-rate CEA'!E61*Parameter!$D$58</f>
        <v>0.11879374282714121</v>
      </c>
      <c r="F63" s="12">
        <f t="shared" si="2"/>
        <v>0.10781880223043601</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7.3596963293796058E-2</v>
      </c>
      <c r="L63" s="12">
        <f t="shared" si="5"/>
        <v>6.6797595911099517E-2</v>
      </c>
      <c r="M63" s="12">
        <f>K63-'Surv-rate CEA'!J61*Parameter!$D$58</f>
        <v>6.1557606417719832E-2</v>
      </c>
      <c r="N63" s="12">
        <f t="shared" si="6"/>
        <v>5.5870513329888613E-2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7.3596963293796058E-2</v>
      </c>
      <c r="T63" s="12">
        <f t="shared" si="9"/>
        <v>6.6797595911099517E-2</v>
      </c>
      <c r="U63" s="12">
        <f>S63-'Surv-rate CEA'!P61*Parameter!$D$58</f>
        <v>6.1557606417719832E-2</v>
      </c>
      <c r="V63" s="12">
        <f t="shared" si="10"/>
        <v>5.5870513329888613E-2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3.8643642613397144E-2</v>
      </c>
      <c r="AB63" s="12">
        <f t="shared" si="13"/>
        <v>3.5073490919974443E-2</v>
      </c>
      <c r="AC63" s="12">
        <f>AA63-'Surv-rate CEA'!V61*UPD</f>
        <v>2.3175975358517557E-2</v>
      </c>
      <c r="AD63" s="12">
        <f t="shared" si="14"/>
        <v>2.1034827628198544E-2</v>
      </c>
      <c r="AE63" s="12">
        <f>'Surv-rate CEA'!Z61*UPFS+'Surv-rate CEA'!Y61*UPD</f>
        <v>7.3596963293796058E-2</v>
      </c>
      <c r="AF63" s="12">
        <f t="shared" si="15"/>
        <v>6.6797595911099517E-2</v>
      </c>
      <c r="AG63" s="12">
        <f>AE63-'Surv-rate CEA'!Y61*UPD</f>
        <v>6.1557606417719832E-2</v>
      </c>
      <c r="AH63" s="12">
        <f t="shared" si="16"/>
        <v>5.5870513329888613E-2</v>
      </c>
      <c r="AI63" s="12">
        <f>'Surv-rate CEA'!AC61*UPFS+'Surv-rate CEA'!AB61*UPD</f>
        <v>3.47865141354134E-2</v>
      </c>
      <c r="AJ63" s="12">
        <f t="shared" si="17"/>
        <v>3.1572709122483195E-2</v>
      </c>
      <c r="AK63" s="12">
        <f>AI63-'Surv-rate CEA'!AB61*UPD</f>
        <v>1.7405702773748422E-4</v>
      </c>
      <c r="AL63" s="12">
        <f t="shared" si="18"/>
        <v>1.5797650451802796E-4</v>
      </c>
      <c r="AM63" s="12">
        <f>'Surv-rate CEA'!AF61*UPFS+'Surv-rate CEA'!AE61*UPD</f>
        <v>6.3740159759607076E-2</v>
      </c>
      <c r="AN63" s="12">
        <f t="shared" si="19"/>
        <v>5.7851428161983236E-2</v>
      </c>
      <c r="AO63" s="12">
        <f>AM63-'Surv-rate CEA'!AE61*UPD</f>
        <v>6.3740159759607076E-2</v>
      </c>
      <c r="AP63" s="12">
        <f t="shared" si="20"/>
        <v>5.7851428161983236E-2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1.0149367383977856E-2</v>
      </c>
      <c r="AV63" s="12">
        <f t="shared" si="23"/>
        <v>9.2117026427012225E-3</v>
      </c>
      <c r="AW63" s="12">
        <f>AU63-'Surv-rate CEA'!AK61*UPD</f>
        <v>1.0149367383977856E-2</v>
      </c>
      <c r="AX63" s="12">
        <f t="shared" si="24"/>
        <v>9.2117026427012225E-3</v>
      </c>
      <c r="AY63" s="12">
        <f>'Surv-rate CEA'!AO61*UPFS+'Surv-rate CEA'!AN61*UPD</f>
        <v>3.47865141354134E-2</v>
      </c>
      <c r="AZ63" s="12">
        <f t="shared" si="25"/>
        <v>3.1572709122483195E-2</v>
      </c>
      <c r="BA63" s="12">
        <f>AY63-'Surv-rate CEA'!AN61*UPD</f>
        <v>1.7405702773748422E-4</v>
      </c>
      <c r="BB63" s="12">
        <f t="shared" si="26"/>
        <v>1.5797650451802796E-4</v>
      </c>
    </row>
    <row r="64" spans="1:54">
      <c r="A64" s="12">
        <v>59</v>
      </c>
      <c r="B64" s="12">
        <f t="shared" si="27"/>
        <v>3.3369863013698629</v>
      </c>
      <c r="C64" s="12">
        <f>'Surv-rate CEA'!D62*Parameter!$D$57+'Surv-rate CEA'!E62*Parameter!$D$58</f>
        <v>0.11728413064567736</v>
      </c>
      <c r="D64" s="12">
        <f t="shared" si="1"/>
        <v>0.10626778050455836</v>
      </c>
      <c r="E64" s="12">
        <f>C64-'Surv-rate CEA'!E62*Parameter!$D$58</f>
        <v>0.11728413064567736</v>
      </c>
      <c r="F64" s="12">
        <f t="shared" si="2"/>
        <v>0.10626778050455836</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7.0657016082940532E-2</v>
      </c>
      <c r="L64" s="12">
        <f t="shared" si="5"/>
        <v>6.402029187471929E-2</v>
      </c>
      <c r="M64" s="12">
        <f>K64-'Surv-rate CEA'!J62*Parameter!$D$58</f>
        <v>5.9961023138531327E-2</v>
      </c>
      <c r="N64" s="12">
        <f t="shared" si="6"/>
        <v>5.4328960027543477E-2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7.0657016082940532E-2</v>
      </c>
      <c r="T64" s="12">
        <f t="shared" si="9"/>
        <v>6.402029187471929E-2</v>
      </c>
      <c r="U64" s="12">
        <f>S64-'Surv-rate CEA'!P62*Parameter!$D$58</f>
        <v>5.9961023138531327E-2</v>
      </c>
      <c r="V64" s="12">
        <f t="shared" si="10"/>
        <v>5.4328960027543477E-2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3.5917992385301439E-2</v>
      </c>
      <c r="AB64" s="12">
        <f t="shared" si="13"/>
        <v>3.2544260761899493E-2</v>
      </c>
      <c r="AC64" s="12">
        <f>AA64-'Surv-rate CEA'!V62*UPD</f>
        <v>2.188608595437163E-2</v>
      </c>
      <c r="AD64" s="12">
        <f t="shared" si="14"/>
        <v>1.9830353565303778E-2</v>
      </c>
      <c r="AE64" s="12">
        <f>'Surv-rate CEA'!Z62*UPFS+'Surv-rate CEA'!Y62*UPD</f>
        <v>7.0657016082940532E-2</v>
      </c>
      <c r="AF64" s="12">
        <f t="shared" si="15"/>
        <v>6.402029187471929E-2</v>
      </c>
      <c r="AG64" s="12">
        <f>AE64-'Surv-rate CEA'!Y62*UPD</f>
        <v>5.9961023138531327E-2</v>
      </c>
      <c r="AH64" s="12">
        <f t="shared" si="16"/>
        <v>5.4328960027543477E-2</v>
      </c>
      <c r="AI64" s="12">
        <f>'Surv-rate CEA'!AC62*UPFS+'Surv-rate CEA'!AB62*UPD</f>
        <v>3.2865564383411136E-2</v>
      </c>
      <c r="AJ64" s="12">
        <f t="shared" si="17"/>
        <v>2.9778543463872174E-2</v>
      </c>
      <c r="AK64" s="12">
        <f>AI64-'Surv-rate CEA'!AB62*UPD</f>
        <v>1.4927381761058178E-4</v>
      </c>
      <c r="AL64" s="12">
        <f t="shared" si="18"/>
        <v>1.3525271660871053E-4</v>
      </c>
      <c r="AM64" s="12">
        <f>'Surv-rate CEA'!AF62*UPFS+'Surv-rate CEA'!AE62*UPD</f>
        <v>6.1867251929831613E-2</v>
      </c>
      <c r="AN64" s="12">
        <f t="shared" si="19"/>
        <v>5.6056139158003566E-2</v>
      </c>
      <c r="AO64" s="12">
        <f>AM64-'Surv-rate CEA'!AE62*UPD</f>
        <v>6.1867251929831613E-2</v>
      </c>
      <c r="AP64" s="12">
        <f t="shared" si="20"/>
        <v>5.6056139158003566E-2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9.4308853874764138E-3</v>
      </c>
      <c r="AV64" s="12">
        <f t="shared" si="23"/>
        <v>8.5450542439343014E-3</v>
      </c>
      <c r="AW64" s="12">
        <f>AU64-'Surv-rate CEA'!AK62*UPD</f>
        <v>9.4308853874764138E-3</v>
      </c>
      <c r="AX64" s="12">
        <f t="shared" si="24"/>
        <v>8.5450542439343014E-3</v>
      </c>
      <c r="AY64" s="12">
        <f>'Surv-rate CEA'!AO62*UPFS+'Surv-rate CEA'!AN62*UPD</f>
        <v>3.2865564383411136E-2</v>
      </c>
      <c r="AZ64" s="12">
        <f t="shared" si="25"/>
        <v>2.9778543463872174E-2</v>
      </c>
      <c r="BA64" s="12">
        <f>AY64-'Surv-rate CEA'!AN62*UPD</f>
        <v>1.4927381761058178E-4</v>
      </c>
      <c r="BB64" s="12">
        <f t="shared" si="26"/>
        <v>1.3525271660871053E-4</v>
      </c>
    </row>
    <row r="65" spans="1:54">
      <c r="A65" s="12">
        <v>60</v>
      </c>
      <c r="B65" s="12">
        <f t="shared" si="27"/>
        <v>3.3945205479452056</v>
      </c>
      <c r="C65" s="12">
        <f>'Surv-rate CEA'!D63*Parameter!$D$57+'Surv-rate CEA'!E63*Parameter!$D$58</f>
        <v>0.11581385146162315</v>
      </c>
      <c r="D65" s="12">
        <f t="shared" si="1"/>
        <v>0.10475729640450115</v>
      </c>
      <c r="E65" s="12">
        <f>C65-'Surv-rate CEA'!E63*Parameter!$D$58</f>
        <v>0.11581385146162315</v>
      </c>
      <c r="F65" s="12">
        <f t="shared" si="2"/>
        <v>0.10475729640450115</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6.7837115374202075E-2</v>
      </c>
      <c r="L65" s="12">
        <f t="shared" si="5"/>
        <v>6.1360819218040291E-2</v>
      </c>
      <c r="M65" s="12">
        <f>K65-'Surv-rate CEA'!J63*Parameter!$D$58</f>
        <v>5.8422520042549525E-2</v>
      </c>
      <c r="N65" s="12">
        <f t="shared" si="6"/>
        <v>5.284501958579018E-2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6.7837115374202075E-2</v>
      </c>
      <c r="T65" s="12">
        <f t="shared" si="9"/>
        <v>6.1360819218040291E-2</v>
      </c>
      <c r="U65" s="12">
        <f>S65-'Surv-rate CEA'!P63*Parameter!$D$58</f>
        <v>5.8422520042549525E-2</v>
      </c>
      <c r="V65" s="12">
        <f t="shared" si="10"/>
        <v>5.284501958579018E-2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3.3365135984973579E-2</v>
      </c>
      <c r="AB65" s="12">
        <f t="shared" si="13"/>
        <v>3.0179822152901731E-2</v>
      </c>
      <c r="AC65" s="12">
        <f>AA65-'Surv-rate CEA'!V63*UPD</f>
        <v>2.067431285264424E-2</v>
      </c>
      <c r="AD65" s="12">
        <f t="shared" si="14"/>
        <v>1.8700570718706386E-2</v>
      </c>
      <c r="AE65" s="12">
        <f>'Surv-rate CEA'!Z63*UPFS+'Surv-rate CEA'!Y63*UPD</f>
        <v>6.7837115374202075E-2</v>
      </c>
      <c r="AF65" s="12">
        <f t="shared" si="15"/>
        <v>6.1360819218040291E-2</v>
      </c>
      <c r="AG65" s="12">
        <f>AE65-'Surv-rate CEA'!Y63*UPD</f>
        <v>5.8422520042549525E-2</v>
      </c>
      <c r="AH65" s="12">
        <f t="shared" si="16"/>
        <v>5.284501958579018E-2</v>
      </c>
      <c r="AI65" s="12">
        <f>'Surv-rate CEA'!AC63*UPFS+'Surv-rate CEA'!AB63*UPD</f>
        <v>3.1050164067887295E-2</v>
      </c>
      <c r="AJ65" s="12">
        <f t="shared" si="17"/>
        <v>2.8085856740080073E-2</v>
      </c>
      <c r="AK65" s="12">
        <f>AI65-'Surv-rate CEA'!AB63*UPD</f>
        <v>1.2809850617910568E-4</v>
      </c>
      <c r="AL65" s="12">
        <f t="shared" si="18"/>
        <v>1.1586915564434958E-4</v>
      </c>
      <c r="AM65" s="12">
        <f>'Surv-rate CEA'!AF63*UPFS+'Surv-rate CEA'!AE63*UPD</f>
        <v>6.0066184119754305E-2</v>
      </c>
      <c r="AN65" s="12">
        <f t="shared" si="19"/>
        <v>5.4331765797509327E-2</v>
      </c>
      <c r="AO65" s="12">
        <f>AM65-'Surv-rate CEA'!AE63*UPD</f>
        <v>6.0066184119754305E-2</v>
      </c>
      <c r="AP65" s="12">
        <f t="shared" si="20"/>
        <v>5.4331765797509327E-2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8.7666783065652783E-3</v>
      </c>
      <c r="AV65" s="12">
        <f t="shared" si="23"/>
        <v>7.9297381639025066E-3</v>
      </c>
      <c r="AW65" s="12">
        <f>AU65-'Surv-rate CEA'!AK63*UPD</f>
        <v>8.7666783065652783E-3</v>
      </c>
      <c r="AX65" s="12">
        <f t="shared" si="24"/>
        <v>7.9297381639025066E-3</v>
      </c>
      <c r="AY65" s="12">
        <f>'Surv-rate CEA'!AO63*UPFS+'Surv-rate CEA'!AN63*UPD</f>
        <v>3.1050164067887295E-2</v>
      </c>
      <c r="AZ65" s="12">
        <f t="shared" si="25"/>
        <v>2.8085856740080073E-2</v>
      </c>
      <c r="BA65" s="12">
        <f>AY65-'Surv-rate CEA'!AN63*UPD</f>
        <v>1.2809850617910568E-4</v>
      </c>
      <c r="BB65" s="12">
        <f t="shared" si="26"/>
        <v>1.1586915564434958E-4</v>
      </c>
    </row>
    <row r="66" spans="1:54">
      <c r="A66" s="12">
        <v>61</v>
      </c>
      <c r="B66" s="12">
        <f t="shared" si="27"/>
        <v>3.452054794520548</v>
      </c>
      <c r="C66" s="12">
        <f>'Surv-rate CEA'!D64*Parameter!$D$57+'Surv-rate CEA'!E64*Parameter!$D$58</f>
        <v>0.11438129111264224</v>
      </c>
      <c r="D66" s="12">
        <f t="shared" si="1"/>
        <v>0.10328569861158007</v>
      </c>
      <c r="E66" s="12">
        <f>C66-'Surv-rate CEA'!E64*Parameter!$D$58</f>
        <v>0.11438129111264224</v>
      </c>
      <c r="F66" s="12">
        <f t="shared" si="2"/>
        <v>0.10328569861158007</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6.5132314147683432E-2</v>
      </c>
      <c r="L66" s="12">
        <f t="shared" si="5"/>
        <v>5.881413388057867E-2</v>
      </c>
      <c r="M66" s="12">
        <f>K66-'Surv-rate CEA'!J64*Parameter!$D$58</f>
        <v>5.6939339313643471E-2</v>
      </c>
      <c r="N66" s="12">
        <f t="shared" si="6"/>
        <v>5.141592110286522E-2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6.5132314147683432E-2</v>
      </c>
      <c r="T66" s="12">
        <f t="shared" si="9"/>
        <v>5.881413388057867E-2</v>
      </c>
      <c r="U66" s="12">
        <f>S66-'Surv-rate CEA'!P64*Parameter!$D$58</f>
        <v>5.6939339313643471E-2</v>
      </c>
      <c r="V66" s="12">
        <f t="shared" si="10"/>
        <v>5.141592110286522E-2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3.0975862090530319E-2</v>
      </c>
      <c r="AB66" s="12">
        <f t="shared" si="13"/>
        <v>2.797103901341403E-2</v>
      </c>
      <c r="AC66" s="12">
        <f>AA66-'Surv-rate CEA'!V64*UPD</f>
        <v>1.95355653275531E-2</v>
      </c>
      <c r="AD66" s="12">
        <f t="shared" si="14"/>
        <v>1.7640511774267495E-2</v>
      </c>
      <c r="AE66" s="12">
        <f>'Surv-rate CEA'!Z64*UPFS+'Surv-rate CEA'!Y64*UPD</f>
        <v>6.5132314147683432E-2</v>
      </c>
      <c r="AF66" s="12">
        <f t="shared" si="15"/>
        <v>5.881413388057867E-2</v>
      </c>
      <c r="AG66" s="12">
        <f>AE66-'Surv-rate CEA'!Y64*UPD</f>
        <v>5.6939339313643471E-2</v>
      </c>
      <c r="AH66" s="12">
        <f t="shared" si="16"/>
        <v>5.141592110286522E-2</v>
      </c>
      <c r="AI66" s="12">
        <f>'Surv-rate CEA'!AC64*UPFS+'Surv-rate CEA'!AB64*UPD</f>
        <v>2.9334578577353543E-2</v>
      </c>
      <c r="AJ66" s="12">
        <f t="shared" si="17"/>
        <v>2.6488968714774123E-2</v>
      </c>
      <c r="AK66" s="12">
        <f>AI66-'Surv-rate CEA'!AB64*UPD</f>
        <v>1.0999509642605626E-4</v>
      </c>
      <c r="AL66" s="12">
        <f t="shared" si="18"/>
        <v>9.9324988096393727E-5</v>
      </c>
      <c r="AM66" s="12">
        <f>'Surv-rate CEA'!AF64*UPFS+'Surv-rate CEA'!AE64*UPD</f>
        <v>5.8333525176335083E-2</v>
      </c>
      <c r="AN66" s="12">
        <f t="shared" si="19"/>
        <v>5.2674863534986238E-2</v>
      </c>
      <c r="AO66" s="12">
        <f>AM66-'Surv-rate CEA'!AE64*UPD</f>
        <v>5.8333525176335083E-2</v>
      </c>
      <c r="AP66" s="12">
        <f t="shared" si="20"/>
        <v>5.2674863534986238E-2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8.1524040634058884E-3</v>
      </c>
      <c r="AV66" s="12">
        <f t="shared" si="23"/>
        <v>7.3615775872256659E-3</v>
      </c>
      <c r="AW66" s="12">
        <f>AU66-'Surv-rate CEA'!AK64*UPD</f>
        <v>8.1524040634058884E-3</v>
      </c>
      <c r="AX66" s="12">
        <f t="shared" si="24"/>
        <v>7.3615775872256659E-3</v>
      </c>
      <c r="AY66" s="12">
        <f>'Surv-rate CEA'!AO64*UPFS+'Surv-rate CEA'!AN64*UPD</f>
        <v>2.9334578577353543E-2</v>
      </c>
      <c r="AZ66" s="12">
        <f t="shared" si="25"/>
        <v>2.6488968714774123E-2</v>
      </c>
      <c r="BA66" s="12">
        <f>AY66-'Surv-rate CEA'!AN64*UPD</f>
        <v>1.0999509642605626E-4</v>
      </c>
      <c r="BB66" s="12">
        <f t="shared" si="26"/>
        <v>9.9324988096393727E-5</v>
      </c>
    </row>
    <row r="67" spans="1:54">
      <c r="A67" s="12">
        <v>62</v>
      </c>
      <c r="B67" s="12">
        <f t="shared" si="27"/>
        <v>3.5095890410958903</v>
      </c>
      <c r="C67" s="12">
        <f>'Surv-rate CEA'!D65*Parameter!$D$57+'Surv-rate CEA'!E65*Parameter!$D$58</f>
        <v>0.11298492625895597</v>
      </c>
      <c r="D67" s="12">
        <f t="shared" si="1"/>
        <v>0.1018514282309929</v>
      </c>
      <c r="E67" s="12">
        <f>C67-'Surv-rate CEA'!E65*Parameter!$D$58</f>
        <v>0.11298492625895597</v>
      </c>
      <c r="F67" s="12">
        <f t="shared" si="2"/>
        <v>0.1018514282309929</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6.2537868232457605E-2</v>
      </c>
      <c r="L67" s="12">
        <f t="shared" si="5"/>
        <v>5.6375406958258295E-2</v>
      </c>
      <c r="M67" s="12">
        <f>K67-'Surv-rate CEA'!J65*Parameter!$D$58</f>
        <v>5.5508885591188051E-2</v>
      </c>
      <c r="N67" s="12">
        <f t="shared" si="6"/>
        <v>5.0039057989163735E-2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6.2537868232457605E-2</v>
      </c>
      <c r="T67" s="12">
        <f t="shared" si="9"/>
        <v>5.6375406958258295E-2</v>
      </c>
      <c r="U67" s="12">
        <f>S67-'Surv-rate CEA'!P65*Parameter!$D$58</f>
        <v>5.5508885591188051E-2</v>
      </c>
      <c r="V67" s="12">
        <f t="shared" si="10"/>
        <v>5.0039057989163735E-2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2.8741298041326094E-2</v>
      </c>
      <c r="AB67" s="12">
        <f t="shared" si="13"/>
        <v>2.5909139844127307E-2</v>
      </c>
      <c r="AC67" s="12">
        <f>AA67-'Surv-rate CEA'!V65*UPD</f>
        <v>1.8465105234257019E-2</v>
      </c>
      <c r="AD67" s="12">
        <f t="shared" si="14"/>
        <v>1.6645559746918746E-2</v>
      </c>
      <c r="AE67" s="12">
        <f>'Surv-rate CEA'!Z65*UPFS+'Surv-rate CEA'!Y65*UPD</f>
        <v>6.2537868232457605E-2</v>
      </c>
      <c r="AF67" s="12">
        <f t="shared" si="15"/>
        <v>5.6375406958258295E-2</v>
      </c>
      <c r="AG67" s="12">
        <f>AE67-'Surv-rate CEA'!Y65*UPD</f>
        <v>5.5508885591188051E-2</v>
      </c>
      <c r="AH67" s="12">
        <f t="shared" si="16"/>
        <v>5.0039057989163735E-2</v>
      </c>
      <c r="AI67" s="12">
        <f>'Surv-rate CEA'!AC65*UPFS+'Surv-rate CEA'!AB65*UPD</f>
        <v>2.7713378029970766E-2</v>
      </c>
      <c r="AJ67" s="12">
        <f t="shared" si="17"/>
        <v>2.4982510737658694E-2</v>
      </c>
      <c r="AK67" s="12">
        <f>AI67-'Surv-rate CEA'!AB65*UPD</f>
        <v>9.4508681352599433E-5</v>
      </c>
      <c r="AL67" s="12">
        <f t="shared" si="18"/>
        <v>8.5195826511654229E-5</v>
      </c>
      <c r="AM67" s="12">
        <f>'Surv-rate CEA'!AF65*UPFS+'Surv-rate CEA'!AE65*UPD</f>
        <v>5.6666040783186503E-2</v>
      </c>
      <c r="AN67" s="12">
        <f t="shared" si="19"/>
        <v>5.1082187483445354E-2</v>
      </c>
      <c r="AO67" s="12">
        <f>AM67-'Surv-rate CEA'!AE65*UPD</f>
        <v>5.6666040783186503E-2</v>
      </c>
      <c r="AP67" s="12">
        <f t="shared" si="20"/>
        <v>5.1082187483445354E-2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7.5840853701524486E-3</v>
      </c>
      <c r="AV67" s="12">
        <f t="shared" si="23"/>
        <v>6.8367520549191462E-3</v>
      </c>
      <c r="AW67" s="12">
        <f>AU67-'Surv-rate CEA'!AK65*UPD</f>
        <v>7.5840853701524486E-3</v>
      </c>
      <c r="AX67" s="12">
        <f t="shared" si="24"/>
        <v>6.8367520549191462E-3</v>
      </c>
      <c r="AY67" s="12">
        <f>'Surv-rate CEA'!AO65*UPFS+'Surv-rate CEA'!AN65*UPD</f>
        <v>2.7713378029970766E-2</v>
      </c>
      <c r="AZ67" s="12">
        <f t="shared" si="25"/>
        <v>2.4982510737658694E-2</v>
      </c>
      <c r="BA67" s="12">
        <f>AY67-'Surv-rate CEA'!AN65*UPD</f>
        <v>9.4508681352599433E-5</v>
      </c>
      <c r="BB67" s="12">
        <f t="shared" si="26"/>
        <v>8.5195826511654229E-5</v>
      </c>
    </row>
    <row r="68" spans="1:54">
      <c r="A68" s="12">
        <v>63</v>
      </c>
      <c r="B68" s="12">
        <f t="shared" si="27"/>
        <v>3.5671232876712327</v>
      </c>
      <c r="C68" s="12">
        <f>'Surv-rate CEA'!D66*Parameter!$D$57+'Surv-rate CEA'!E66*Parameter!$D$58</f>
        <v>0.11162331791459956</v>
      </c>
      <c r="D68" s="12">
        <f t="shared" si="1"/>
        <v>0.1004530122309322</v>
      </c>
      <c r="E68" s="12">
        <f>C68-'Surv-rate CEA'!E66*Parameter!$D$58</f>
        <v>0.11162331791459956</v>
      </c>
      <c r="F68" s="12">
        <f t="shared" si="2"/>
        <v>0.1004530122309322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6.0049228288064464E-2</v>
      </c>
      <c r="L68" s="12">
        <f t="shared" si="5"/>
        <v>5.4040015799333437E-2</v>
      </c>
      <c r="M68" s="12">
        <f>K68-'Surv-rate CEA'!J66*Parameter!$D$58</f>
        <v>5.4128714528958587E-2</v>
      </c>
      <c r="N68" s="12">
        <f t="shared" si="6"/>
        <v>4.8711976352307847E-2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6.0049228288064464E-2</v>
      </c>
      <c r="T68" s="12">
        <f t="shared" si="9"/>
        <v>5.4040015799333437E-2</v>
      </c>
      <c r="U68" s="12">
        <f>S68-'Surv-rate CEA'!P66*Parameter!$D$58</f>
        <v>5.4128714528958587E-2</v>
      </c>
      <c r="V68" s="12">
        <f t="shared" si="10"/>
        <v>4.8711976352307847E-2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2.6652911307440151E-2</v>
      </c>
      <c r="AB68" s="12">
        <f t="shared" si="13"/>
        <v>2.3985716206757331E-2</v>
      </c>
      <c r="AC68" s="12">
        <f>AA68-'Surv-rate CEA'!V66*UPD</f>
        <v>1.7458521457220051E-2</v>
      </c>
      <c r="AD68" s="12">
        <f t="shared" si="14"/>
        <v>1.5711422149428316E-2</v>
      </c>
      <c r="AE68" s="12">
        <f>'Surv-rate CEA'!Z66*UPFS+'Surv-rate CEA'!Y66*UPD</f>
        <v>6.0049228288064464E-2</v>
      </c>
      <c r="AF68" s="12">
        <f t="shared" si="15"/>
        <v>5.4040015799333437E-2</v>
      </c>
      <c r="AG68" s="12">
        <f>AE68-'Surv-rate CEA'!Y66*UPD</f>
        <v>5.4128714528958587E-2</v>
      </c>
      <c r="AH68" s="12">
        <f t="shared" si="16"/>
        <v>4.8711976352307847E-2</v>
      </c>
      <c r="AI68" s="12">
        <f>'Surv-rate CEA'!AC66*UPFS+'Surv-rate CEA'!AB66*UPD</f>
        <v>2.6181421747857824E-2</v>
      </c>
      <c r="AJ68" s="12">
        <f t="shared" si="17"/>
        <v>2.3561409284329919E-2</v>
      </c>
      <c r="AK68" s="12">
        <f>AI68-'Surv-rate CEA'!AB66*UPD</f>
        <v>8.1252981100357613E-5</v>
      </c>
      <c r="AL68" s="12">
        <f t="shared" si="18"/>
        <v>7.3121878625024983E-5</v>
      </c>
      <c r="AM68" s="12">
        <f>'Surv-rate CEA'!AF66*UPFS+'Surv-rate CEA'!AE66*UPD</f>
        <v>5.506068027345154E-2</v>
      </c>
      <c r="AN68" s="12">
        <f t="shared" si="19"/>
        <v>4.9550678946706499E-2</v>
      </c>
      <c r="AO68" s="12">
        <f>AM68-'Surv-rate CEA'!AE66*UPD</f>
        <v>5.506068027345154E-2</v>
      </c>
      <c r="AP68" s="12">
        <f t="shared" si="20"/>
        <v>4.9550678946706499E-2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7.0580778722355514E-3</v>
      </c>
      <c r="AV68" s="12">
        <f t="shared" si="23"/>
        <v>6.3517658861295756E-3</v>
      </c>
      <c r="AW68" s="12">
        <f>AU68-'Surv-rate CEA'!AK66*UPD</f>
        <v>7.0580778722355514E-3</v>
      </c>
      <c r="AX68" s="12">
        <f t="shared" si="24"/>
        <v>6.3517658861295756E-3</v>
      </c>
      <c r="AY68" s="12">
        <f>'Surv-rate CEA'!AO66*UPFS+'Surv-rate CEA'!AN66*UPD</f>
        <v>2.6181421747857824E-2</v>
      </c>
      <c r="AZ68" s="12">
        <f t="shared" si="25"/>
        <v>2.3561409284329919E-2</v>
      </c>
      <c r="BA68" s="12">
        <f>AY68-'Surv-rate CEA'!AN66*UPD</f>
        <v>8.1252981100357613E-5</v>
      </c>
      <c r="BB68" s="12">
        <f t="shared" si="26"/>
        <v>7.3121878625024983E-5</v>
      </c>
    </row>
    <row r="69" spans="1:54">
      <c r="A69" s="12">
        <v>64</v>
      </c>
      <c r="B69" s="12">
        <f t="shared" si="27"/>
        <v>3.6246575342465754</v>
      </c>
      <c r="C69" s="12">
        <f>'Surv-rate CEA'!D67*Parameter!$D$57+'Surv-rate CEA'!E67*Parameter!$D$58</f>
        <v>0.11029510553331694</v>
      </c>
      <c r="D69" s="12">
        <f t="shared" si="1"/>
        <v>9.9089057443028775E-2</v>
      </c>
      <c r="E69" s="12">
        <f>C69-'Surv-rate CEA'!E67*Parameter!$D$58</f>
        <v>0.11029510553331694</v>
      </c>
      <c r="F69" s="12">
        <f t="shared" si="2"/>
        <v>9.9089057443028775E-2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5.7662032062701866E-2</v>
      </c>
      <c r="L69" s="12">
        <f t="shared" si="5"/>
        <v>5.1803535430834664E-2</v>
      </c>
      <c r="M69" s="12">
        <f>K69-'Surv-rate CEA'!J67*Parameter!$D$58</f>
        <v>5.2796522290949943E-2</v>
      </c>
      <c r="N69" s="12">
        <f t="shared" si="6"/>
        <v>4.7432364335512484E-2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5.7662032062701866E-2</v>
      </c>
      <c r="T69" s="12">
        <f t="shared" si="9"/>
        <v>5.1803535430834664E-2</v>
      </c>
      <c r="U69" s="12">
        <f>S69-'Surv-rate CEA'!P67*Parameter!$D$58</f>
        <v>5.2796522290949943E-2</v>
      </c>
      <c r="V69" s="12">
        <f t="shared" si="10"/>
        <v>4.7432364335512484E-2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2.4702509301239992E-2</v>
      </c>
      <c r="AB69" s="12">
        <f t="shared" si="13"/>
        <v>2.2192719715909141E-2</v>
      </c>
      <c r="AC69" s="12">
        <f>AA69-'Surv-rate CEA'!V67*UPD</f>
        <v>1.6511706252843834E-2</v>
      </c>
      <c r="AD69" s="12">
        <f t="shared" si="14"/>
        <v>1.4834107111636363E-2</v>
      </c>
      <c r="AE69" s="12">
        <f>'Surv-rate CEA'!Z67*UPFS+'Surv-rate CEA'!Y67*UPD</f>
        <v>5.7662032062701866E-2</v>
      </c>
      <c r="AF69" s="12">
        <f t="shared" si="15"/>
        <v>5.1803535430834664E-2</v>
      </c>
      <c r="AG69" s="12">
        <f>AE69-'Surv-rate CEA'!Y67*UPD</f>
        <v>5.2796522290949943E-2</v>
      </c>
      <c r="AH69" s="12">
        <f t="shared" si="16"/>
        <v>4.7432364335512484E-2</v>
      </c>
      <c r="AI69" s="12">
        <f>'Surv-rate CEA'!AC67*UPFS+'Surv-rate CEA'!AB67*UPD</f>
        <v>2.47338434611474E-2</v>
      </c>
      <c r="AJ69" s="12">
        <f t="shared" si="17"/>
        <v>2.2220870306599281E-2</v>
      </c>
      <c r="AK69" s="12">
        <f>AI69-'Surv-rate CEA'!AB67*UPD</f>
        <v>6.9899820348051644E-5</v>
      </c>
      <c r="AL69" s="12">
        <f t="shared" si="18"/>
        <v>6.2797957173478067E-5</v>
      </c>
      <c r="AM69" s="12">
        <f>'Surv-rate CEA'!AF67*UPFS+'Surv-rate CEA'!AE67*UPD</f>
        <v>5.3514564451353087E-2</v>
      </c>
      <c r="AN69" s="12">
        <f t="shared" si="19"/>
        <v>4.8077452986859857E-2</v>
      </c>
      <c r="AO69" s="12">
        <f>AM69-'Surv-rate CEA'!AE67*UPD</f>
        <v>5.3514564451353087E-2</v>
      </c>
      <c r="AP69" s="12">
        <f t="shared" si="20"/>
        <v>4.8077452986859857E-2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6.5710411440107605E-3</v>
      </c>
      <c r="AV69" s="12">
        <f t="shared" si="23"/>
        <v>5.9034194693499235E-3</v>
      </c>
      <c r="AW69" s="12">
        <f>AU69-'Surv-rate CEA'!AK67*UPD</f>
        <v>6.5710411440107605E-3</v>
      </c>
      <c r="AX69" s="12">
        <f t="shared" si="24"/>
        <v>5.9034194693499235E-3</v>
      </c>
      <c r="AY69" s="12">
        <f>'Surv-rate CEA'!AO67*UPFS+'Surv-rate CEA'!AN67*UPD</f>
        <v>2.47338434611474E-2</v>
      </c>
      <c r="AZ69" s="12">
        <f t="shared" si="25"/>
        <v>2.2220870306599281E-2</v>
      </c>
      <c r="BA69" s="12">
        <f>AY69-'Surv-rate CEA'!AN67*UPD</f>
        <v>6.9899820348051644E-5</v>
      </c>
      <c r="BB69" s="12">
        <f t="shared" si="26"/>
        <v>6.2797957173478067E-5</v>
      </c>
    </row>
    <row r="70" spans="1:54">
      <c r="A70" s="12">
        <v>65</v>
      </c>
      <c r="B70" s="12">
        <f t="shared" si="27"/>
        <v>3.6821917808219178</v>
      </c>
      <c r="C70" s="12">
        <f>'Surv-rate CEA'!D68*Parameter!$D$57+'Surv-rate CEA'!E68*Parameter!$D$58</f>
        <v>0.1089990015937579</v>
      </c>
      <c r="D70" s="12">
        <f t="shared" ref="D70:D133" si="28">C70/(1+DISC)^($B70)</f>
        <v>9.7758245068201952E-2</v>
      </c>
      <c r="E70" s="12">
        <f>C70-'Surv-rate CEA'!E68*Parameter!$D$58</f>
        <v>0.1089990015937579</v>
      </c>
      <c r="F70" s="12">
        <f t="shared" ref="F70:F133" si="29">E70/(1+DISC)^($B70)</f>
        <v>9.7758245068201952E-2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5.5372096923687032E-2</v>
      </c>
      <c r="L70" s="12">
        <f t="shared" ref="L70:L133" si="32">K70/(1+DISC)^($B70)</f>
        <v>4.9661730308142762E-2</v>
      </c>
      <c r="M70" s="12">
        <f>K70-'Surv-rate CEA'!J68*Parameter!$D$58</f>
        <v>5.1510135896798717E-2</v>
      </c>
      <c r="N70" s="12">
        <f t="shared" ref="N70:N133" si="33">M70/(1+DISC)^($B70)</f>
        <v>4.6198042320270284E-2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5.5372096923687032E-2</v>
      </c>
      <c r="T70" s="12">
        <f t="shared" ref="T70:T133" si="36">S70/(1+DISC)^($B70)</f>
        <v>4.9661730308142762E-2</v>
      </c>
      <c r="U70" s="12">
        <f>S70-'Surv-rate CEA'!P68*Parameter!$D$58</f>
        <v>5.1510135896798717E-2</v>
      </c>
      <c r="V70" s="12">
        <f t="shared" ref="V70:V133" si="37">U70/(1+DISC)^($B70)</f>
        <v>4.6198042320270284E-2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2.2882237699030455E-2</v>
      </c>
      <c r="AB70" s="12">
        <f t="shared" ref="AB70:AB133" si="40">AA70/(1+DISC)^($B70)</f>
        <v>2.0522457710463762E-2</v>
      </c>
      <c r="AC70" s="12">
        <f>AA70-'Surv-rate CEA'!V68*UPD</f>
        <v>1.5620833348382461E-2</v>
      </c>
      <c r="AD70" s="12">
        <f t="shared" ref="AD70:AD133" si="41">AC70/(1+DISC)^($B70)</f>
        <v>1.4009901304712184E-2</v>
      </c>
      <c r="AE70" s="12">
        <f>'Surv-rate CEA'!Z68*UPFS+'Surv-rate CEA'!Y68*UPD</f>
        <v>5.5372096923687032E-2</v>
      </c>
      <c r="AF70" s="12">
        <f t="shared" ref="AF70:AF133" si="42">AE70/(1+DISC)^($B70)</f>
        <v>4.9661730308142762E-2</v>
      </c>
      <c r="AG70" s="12">
        <f>AE70-'Surv-rate CEA'!Y68*UPD</f>
        <v>5.1510135896798717E-2</v>
      </c>
      <c r="AH70" s="12">
        <f t="shared" ref="AH70:AH133" si="43">AG70/(1+DISC)^($B70)</f>
        <v>4.6198042320270284E-2</v>
      </c>
      <c r="AI70" s="12">
        <f>'Surv-rate CEA'!AC68*UPFS+'Surv-rate CEA'!AB68*UPD</f>
        <v>2.3366037212640564E-2</v>
      </c>
      <c r="AJ70" s="12">
        <f t="shared" ref="AJ70:AJ133" si="44">AI70/(1+DISC)^($B70)</f>
        <v>2.0956364358449813E-2</v>
      </c>
      <c r="AK70" s="12">
        <f>AI70-'Surv-rate CEA'!AB68*UPD</f>
        <v>6.0170241090260618E-5</v>
      </c>
      <c r="AL70" s="12">
        <f t="shared" ref="AL70:AL133" si="45">AK70/(1+DISC)^($B70)</f>
        <v>5.3965055535438481E-5</v>
      </c>
      <c r="AM70" s="12">
        <f>'Surv-rate CEA'!AF68*UPFS+'Surv-rate CEA'!AE68*UPD</f>
        <v>5.2024974335970593E-2</v>
      </c>
      <c r="AN70" s="12">
        <f t="shared" ref="AN70:AN133" si="46">AM70/(1+DISC)^($B70)</f>
        <v>4.6659786937846455E-2</v>
      </c>
      <c r="AO70" s="12">
        <f>AM70-'Surv-rate CEA'!AE68*UPD</f>
        <v>5.2024974335970593E-2</v>
      </c>
      <c r="AP70" s="12">
        <f t="shared" ref="AP70:AP133" si="47">AO70/(1+DISC)^($B70)</f>
        <v>4.6659786937846455E-2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6.1199122804330135E-3</v>
      </c>
      <c r="AV70" s="12">
        <f t="shared" ref="AV70:AV133" si="50">AU70/(1+DISC)^($B70)</f>
        <v>5.4887831609342994E-3</v>
      </c>
      <c r="AW70" s="12">
        <f>AU70-'Surv-rate CEA'!AK68*UPD</f>
        <v>6.1199122804330135E-3</v>
      </c>
      <c r="AX70" s="12">
        <f t="shared" ref="AX70:AX133" si="51">AW70/(1+DISC)^($B70)</f>
        <v>5.4887831609342994E-3</v>
      </c>
      <c r="AY70" s="12">
        <f>'Surv-rate CEA'!AO68*UPFS+'Surv-rate CEA'!AN68*UPD</f>
        <v>2.3366037212640564E-2</v>
      </c>
      <c r="AZ70" s="12">
        <f t="shared" ref="AZ70:AZ133" si="52">AY70/(1+DISC)^($B70)</f>
        <v>2.0956364358449813E-2</v>
      </c>
      <c r="BA70" s="12">
        <f>AY70-'Surv-rate CEA'!AN68*UPD</f>
        <v>6.0170241090260618E-5</v>
      </c>
      <c r="BB70" s="12">
        <f t="shared" ref="BB70:BB133" si="53">BA70/(1+DISC)^($B70)</f>
        <v>5.3965055535438481E-5</v>
      </c>
    </row>
    <row r="71" spans="1:54">
      <c r="A71" s="12">
        <v>66</v>
      </c>
      <c r="B71" s="12">
        <f t="shared" ref="B71:B134" si="54">A70*21/365</f>
        <v>3.7397260273972601</v>
      </c>
      <c r="C71" s="12">
        <f>'Surv-rate CEA'!D69*Parameter!$D$57+'Surv-rate CEA'!E69*Parameter!$D$58</f>
        <v>0.10773378663490897</v>
      </c>
      <c r="D71" s="12">
        <f t="shared" si="28"/>
        <v>9.6459325638321339E-2</v>
      </c>
      <c r="E71" s="12">
        <f>C71-'Surv-rate CEA'!E69*Parameter!$D$58</f>
        <v>0.10773378663490897</v>
      </c>
      <c r="F71" s="12">
        <f t="shared" si="29"/>
        <v>9.6459325638321339E-2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5.3175412655073376E-2</v>
      </c>
      <c r="L71" s="12">
        <f t="shared" si="32"/>
        <v>4.7610546379753822E-2</v>
      </c>
      <c r="M71" s="12">
        <f>K71-'Surv-rate CEA'!J69*Parameter!$D$58</f>
        <v>5.0267504338590521E-2</v>
      </c>
      <c r="N71" s="12">
        <f t="shared" si="33"/>
        <v>4.5006953913663772E-2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5.3175412655073376E-2</v>
      </c>
      <c r="T71" s="12">
        <f t="shared" si="36"/>
        <v>4.7610546379753822E-2</v>
      </c>
      <c r="U71" s="12">
        <f>S71-'Surv-rate CEA'!P69*Parameter!$D$58</f>
        <v>5.0267504338590521E-2</v>
      </c>
      <c r="V71" s="12">
        <f t="shared" si="37"/>
        <v>4.5006953913663772E-2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2.1184577431858826E-2</v>
      </c>
      <c r="AB71" s="12">
        <f t="shared" si="40"/>
        <v>1.8967587762739647E-2</v>
      </c>
      <c r="AC71" s="12">
        <f>AA71-'Surv-rate CEA'!V69*UPD</f>
        <v>1.4782337668113724E-2</v>
      </c>
      <c r="AD71" s="12">
        <f t="shared" si="41"/>
        <v>1.3235349534833605E-2</v>
      </c>
      <c r="AE71" s="12">
        <f>'Surv-rate CEA'!Z69*UPFS+'Surv-rate CEA'!Y69*UPD</f>
        <v>5.3175412655073376E-2</v>
      </c>
      <c r="AF71" s="12">
        <f t="shared" si="42"/>
        <v>4.7610546379753822E-2</v>
      </c>
      <c r="AG71" s="12">
        <f>AE71-'Surv-rate CEA'!Y69*UPD</f>
        <v>5.0267504338590521E-2</v>
      </c>
      <c r="AH71" s="12">
        <f t="shared" si="43"/>
        <v>4.5006953913663772E-2</v>
      </c>
      <c r="AI71" s="12">
        <f>'Surv-rate CEA'!AC69*UPFS+'Surv-rate CEA'!AB69*UPD</f>
        <v>2.2073643934720617E-2</v>
      </c>
      <c r="AJ71" s="12">
        <f t="shared" si="44"/>
        <v>1.9763612463925457E-2</v>
      </c>
      <c r="AK71" s="12">
        <f>AI71-'Surv-rate CEA'!AB69*UPD</f>
        <v>5.1826994038346036E-5</v>
      </c>
      <c r="AL71" s="12">
        <f t="shared" si="45"/>
        <v>4.6403241276031316E-5</v>
      </c>
      <c r="AM71" s="12">
        <f>'Surv-rate CEA'!AF69*UPFS+'Surv-rate CEA'!AE69*UPD</f>
        <v>5.0589340748964221E-2</v>
      </c>
      <c r="AN71" s="12">
        <f t="shared" si="46"/>
        <v>4.5295109784539336E-2</v>
      </c>
      <c r="AO71" s="12">
        <f>AM71-'Surv-rate CEA'!AE69*UPD</f>
        <v>5.0589340748964221E-2</v>
      </c>
      <c r="AP71" s="12">
        <f t="shared" si="47"/>
        <v>4.5295109784539336E-2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5.7018818506365887E-3</v>
      </c>
      <c r="AV71" s="12">
        <f t="shared" si="50"/>
        <v>5.1051735519669619E-3</v>
      </c>
      <c r="AW71" s="12">
        <f>AU71-'Surv-rate CEA'!AK69*UPD</f>
        <v>5.7018818506365887E-3</v>
      </c>
      <c r="AX71" s="12">
        <f t="shared" si="51"/>
        <v>5.1051735519669619E-3</v>
      </c>
      <c r="AY71" s="12">
        <f>'Surv-rate CEA'!AO69*UPFS+'Surv-rate CEA'!AN69*UPD</f>
        <v>2.2073643934720617E-2</v>
      </c>
      <c r="AZ71" s="12">
        <f t="shared" si="52"/>
        <v>1.9763612463925457E-2</v>
      </c>
      <c r="BA71" s="12">
        <f>AY71-'Surv-rate CEA'!AN69*UPD</f>
        <v>5.1826994038346036E-5</v>
      </c>
      <c r="BB71" s="12">
        <f t="shared" si="53"/>
        <v>4.6403241276031316E-5</v>
      </c>
    </row>
    <row r="72" spans="1:54">
      <c r="A72" s="12">
        <v>67</v>
      </c>
      <c r="B72" s="12">
        <f t="shared" si="54"/>
        <v>3.7972602739726029</v>
      </c>
      <c r="C72" s="12">
        <f>'Surv-rate CEA'!D70*Parameter!$D$57+'Surv-rate CEA'!E70*Parameter!$D$58</f>
        <v>0.10649830469816958</v>
      </c>
      <c r="D72" s="12">
        <f t="shared" si="28"/>
        <v>9.5191114389617401E-2</v>
      </c>
      <c r="E72" s="12">
        <f>C72-'Surv-rate CEA'!E70*Parameter!$D$58</f>
        <v>0.10649830469816958</v>
      </c>
      <c r="F72" s="12">
        <f t="shared" si="29"/>
        <v>9.5191114389617401E-2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5.10681345167752E-2</v>
      </c>
      <c r="L72" s="12">
        <f t="shared" si="32"/>
        <v>4.5646103458905747E-2</v>
      </c>
      <c r="M72" s="12">
        <f>K72-'Surv-rate CEA'!J70*Parameter!$D$58</f>
        <v>4.9066690398894552E-2</v>
      </c>
      <c r="N72" s="12">
        <f t="shared" si="33"/>
        <v>4.3857157648833356E-2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5.10681345167752E-2</v>
      </c>
      <c r="T72" s="12">
        <f t="shared" si="36"/>
        <v>4.5646103458905747E-2</v>
      </c>
      <c r="U72" s="12">
        <f>S72-'Surv-rate CEA'!P70*Parameter!$D$58</f>
        <v>4.9066690398894552E-2</v>
      </c>
      <c r="V72" s="12">
        <f t="shared" si="37"/>
        <v>4.3857157648833356E-2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1.9602340495577644E-2</v>
      </c>
      <c r="AB72" s="12">
        <f t="shared" si="40"/>
        <v>1.75211111736207E-2</v>
      </c>
      <c r="AC72" s="12">
        <f>AA72-'Surv-rate CEA'!V70*UPD</f>
        <v>1.3992896566370082E-2</v>
      </c>
      <c r="AD72" s="12">
        <f t="shared" si="41"/>
        <v>1.2507235880106103E-2</v>
      </c>
      <c r="AE72" s="12">
        <f>'Surv-rate CEA'!Z70*UPFS+'Surv-rate CEA'!Y70*UPD</f>
        <v>5.10681345167752E-2</v>
      </c>
      <c r="AF72" s="12">
        <f t="shared" si="42"/>
        <v>4.5646103458905747E-2</v>
      </c>
      <c r="AG72" s="12">
        <f>AE72-'Surv-rate CEA'!Y70*UPD</f>
        <v>4.9066690398894552E-2</v>
      </c>
      <c r="AH72" s="12">
        <f t="shared" si="43"/>
        <v>4.3857157648833356E-2</v>
      </c>
      <c r="AI72" s="12">
        <f>'Surv-rate CEA'!AC70*UPFS+'Surv-rate CEA'!AB70*UPD</f>
        <v>2.085253867099086E-2</v>
      </c>
      <c r="AJ72" s="12">
        <f t="shared" si="44"/>
        <v>1.8638572694371986E-2</v>
      </c>
      <c r="AK72" s="12">
        <f>AI72-'Surv-rate CEA'!AB70*UPD</f>
        <v>4.4668192431530224E-5</v>
      </c>
      <c r="AL72" s="12">
        <f t="shared" si="45"/>
        <v>3.9925659167796276E-5</v>
      </c>
      <c r="AM72" s="12">
        <f>'Surv-rate CEA'!AF70*UPFS+'Surv-rate CEA'!AE70*UPD</f>
        <v>4.9205234675296874E-2</v>
      </c>
      <c r="AN72" s="12">
        <f t="shared" si="46"/>
        <v>4.3980992334281328E-2</v>
      </c>
      <c r="AO72" s="12">
        <f>AM72-'Surv-rate CEA'!AE70*UPD</f>
        <v>4.9205234675296874E-2</v>
      </c>
      <c r="AP72" s="12">
        <f t="shared" si="47"/>
        <v>4.3980992334281328E-2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5.3143719998388107E-3</v>
      </c>
      <c r="AV72" s="12">
        <f t="shared" si="50"/>
        <v>4.7501318859428827E-3</v>
      </c>
      <c r="AW72" s="12">
        <f>AU72-'Surv-rate CEA'!AK70*UPD</f>
        <v>5.3143719998388107E-3</v>
      </c>
      <c r="AX72" s="12">
        <f t="shared" si="51"/>
        <v>4.7501318859428827E-3</v>
      </c>
      <c r="AY72" s="12">
        <f>'Surv-rate CEA'!AO70*UPFS+'Surv-rate CEA'!AN70*UPD</f>
        <v>2.085253867099086E-2</v>
      </c>
      <c r="AZ72" s="12">
        <f t="shared" si="52"/>
        <v>1.8638572694371986E-2</v>
      </c>
      <c r="BA72" s="12">
        <f>AY72-'Surv-rate CEA'!AN70*UPD</f>
        <v>4.4668192431530224E-5</v>
      </c>
      <c r="BB72" s="12">
        <f t="shared" si="53"/>
        <v>3.9925659167796276E-5</v>
      </c>
    </row>
    <row r="73" spans="1:54">
      <c r="A73" s="12">
        <v>68</v>
      </c>
      <c r="B73" s="12">
        <f t="shared" si="54"/>
        <v>3.8547945205479452</v>
      </c>
      <c r="C73" s="12">
        <f>'Surv-rate CEA'!D71*Parameter!$D$57+'Surv-rate CEA'!E71*Parameter!$D$58</f>
        <v>0.10529145913728034</v>
      </c>
      <c r="D73" s="12">
        <f t="shared" si="28"/>
        <v>9.3952487008621438E-2</v>
      </c>
      <c r="E73" s="12">
        <f>C73-'Surv-rate CEA'!E71*Parameter!$D$58</f>
        <v>0.10529145913728034</v>
      </c>
      <c r="F73" s="12">
        <f t="shared" si="29"/>
        <v>9.3952487008621438E-2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4.9046576559120099E-2</v>
      </c>
      <c r="L73" s="12">
        <f t="shared" si="32"/>
        <v>4.3764687893441165E-2</v>
      </c>
      <c r="M73" s="12">
        <f>K73-'Surv-rate CEA'!J71*Parameter!$D$58</f>
        <v>4.7905863107010116E-2</v>
      </c>
      <c r="N73" s="12">
        <f t="shared" si="33"/>
        <v>4.2746819334414078E-2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4.9046576559120099E-2</v>
      </c>
      <c r="T73" s="12">
        <f t="shared" si="36"/>
        <v>4.3764687893441165E-2</v>
      </c>
      <c r="U73" s="12">
        <f>S73-'Surv-rate CEA'!P71*Parameter!$D$58</f>
        <v>4.7905863107010116E-2</v>
      </c>
      <c r="V73" s="12">
        <f t="shared" si="37"/>
        <v>4.2746819334414078E-2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1.8128664721322733E-2</v>
      </c>
      <c r="AB73" s="12">
        <f t="shared" si="40"/>
        <v>1.6176365591942563E-2</v>
      </c>
      <c r="AC73" s="12">
        <f>AA73-'Surv-rate CEA'!V71*UPD</f>
        <v>1.3249412455287921E-2</v>
      </c>
      <c r="AD73" s="12">
        <f t="shared" si="41"/>
        <v>1.1822566253491647E-2</v>
      </c>
      <c r="AE73" s="12">
        <f>'Surv-rate CEA'!Z71*UPFS+'Surv-rate CEA'!Y71*UPD</f>
        <v>4.9046576559120099E-2</v>
      </c>
      <c r="AF73" s="12">
        <f t="shared" si="42"/>
        <v>4.3764687893441165E-2</v>
      </c>
      <c r="AG73" s="12">
        <f>AE73-'Surv-rate CEA'!Y71*UPD</f>
        <v>4.7905863107010116E-2</v>
      </c>
      <c r="AH73" s="12">
        <f t="shared" si="43"/>
        <v>4.2746819334414078E-2</v>
      </c>
      <c r="AI73" s="12">
        <f>'Surv-rate CEA'!AC71*UPFS+'Surv-rate CEA'!AB71*UPD</f>
        <v>1.9698818415885729E-2</v>
      </c>
      <c r="AJ73" s="12">
        <f t="shared" si="44"/>
        <v>1.7577427423535477E-2</v>
      </c>
      <c r="AK73" s="12">
        <f>AI73-'Surv-rate CEA'!AB71*UPD</f>
        <v>3.8521946191267392E-5</v>
      </c>
      <c r="AL73" s="12">
        <f t="shared" si="45"/>
        <v>3.4373468453533937E-5</v>
      </c>
      <c r="AM73" s="12">
        <f>'Surv-rate CEA'!AF71*UPFS+'Surv-rate CEA'!AE71*UPD</f>
        <v>4.7870358332587647E-2</v>
      </c>
      <c r="AN73" s="12">
        <f t="shared" si="46"/>
        <v>4.2715138114636106E-2</v>
      </c>
      <c r="AO73" s="12">
        <f>AM73-'Surv-rate CEA'!AE71*UPD</f>
        <v>4.7870358332587647E-2</v>
      </c>
      <c r="AP73" s="12">
        <f t="shared" si="47"/>
        <v>4.2715138114636106E-2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4.9550165049114811E-3</v>
      </c>
      <c r="AV73" s="12">
        <f t="shared" si="50"/>
        <v>4.4214044293775893E-3</v>
      </c>
      <c r="AW73" s="12">
        <f>AU73-'Surv-rate CEA'!AK71*UPD</f>
        <v>4.9550165049114811E-3</v>
      </c>
      <c r="AX73" s="12">
        <f t="shared" si="51"/>
        <v>4.4214044293775893E-3</v>
      </c>
      <c r="AY73" s="12">
        <f>'Surv-rate CEA'!AO71*UPFS+'Surv-rate CEA'!AN71*UPD</f>
        <v>1.9698818415885729E-2</v>
      </c>
      <c r="AZ73" s="12">
        <f t="shared" si="52"/>
        <v>1.7577427423535477E-2</v>
      </c>
      <c r="BA73" s="12">
        <f>AY73-'Surv-rate CEA'!AN71*UPD</f>
        <v>3.8521946191267392E-5</v>
      </c>
      <c r="BB73" s="12">
        <f t="shared" si="53"/>
        <v>3.4373468453533937E-5</v>
      </c>
    </row>
    <row r="74" spans="1:54">
      <c r="A74" s="12">
        <v>69</v>
      </c>
      <c r="B74" s="12">
        <f t="shared" si="54"/>
        <v>3.9123287671232876</v>
      </c>
      <c r="C74" s="12">
        <f>'Surv-rate CEA'!D72*Parameter!$D$57+'Surv-rate CEA'!E72*Parameter!$D$58</f>
        <v>0.1041122087615176</v>
      </c>
      <c r="D74" s="12">
        <f t="shared" si="28"/>
        <v>9.27423757156636E-2</v>
      </c>
      <c r="E74" s="12">
        <f>C74-'Surv-rate CEA'!E72*Parameter!$D$58</f>
        <v>0.1041122087615176</v>
      </c>
      <c r="F74" s="12">
        <f t="shared" si="29"/>
        <v>9.27423757156636E-2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4.71072051864194E-2</v>
      </c>
      <c r="L74" s="12">
        <f t="shared" si="32"/>
        <v>4.1962745525081897E-2</v>
      </c>
      <c r="M74" s="12">
        <f>K74-'Surv-rate CEA'!J72*Parameter!$D$58</f>
        <v>4.678329077674747E-2</v>
      </c>
      <c r="N74" s="12">
        <f t="shared" si="33"/>
        <v>4.1674204995216443E-2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4.71072051864194E-2</v>
      </c>
      <c r="T74" s="12">
        <f t="shared" si="36"/>
        <v>4.1962745525081897E-2</v>
      </c>
      <c r="U74" s="12">
        <f>S74-'Surv-rate CEA'!P72*Parameter!$D$58</f>
        <v>4.678329077674747E-2</v>
      </c>
      <c r="V74" s="12">
        <f t="shared" si="37"/>
        <v>4.1674204995216443E-2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1.6757007638700472E-2</v>
      </c>
      <c r="AB74" s="12">
        <f t="shared" si="40"/>
        <v>1.4927016886736453E-2</v>
      </c>
      <c r="AC74" s="12">
        <f>AA74-'Surv-rate CEA'!V72*UPD</f>
        <v>1.254899672298013E-2</v>
      </c>
      <c r="AD74" s="12">
        <f t="shared" si="41"/>
        <v>1.1178552282980977E-2</v>
      </c>
      <c r="AE74" s="12">
        <f>'Surv-rate CEA'!Z72*UPFS+'Surv-rate CEA'!Y72*UPD</f>
        <v>4.71072051864194E-2</v>
      </c>
      <c r="AF74" s="12">
        <f t="shared" si="42"/>
        <v>4.1962745525081897E-2</v>
      </c>
      <c r="AG74" s="12">
        <f>AE74-'Surv-rate CEA'!Y72*UPD</f>
        <v>4.678329077674747E-2</v>
      </c>
      <c r="AH74" s="12">
        <f t="shared" si="43"/>
        <v>4.1674204995216443E-2</v>
      </c>
      <c r="AI74" s="12">
        <f>'Surv-rate CEA'!AC72*UPFS+'Surv-rate CEA'!AB72*UPD</f>
        <v>1.8608790546279418E-2</v>
      </c>
      <c r="AJ74" s="12">
        <f t="shared" si="44"/>
        <v>1.6576571230088443E-2</v>
      </c>
      <c r="AK74" s="12">
        <f>AI74-'Surv-rate CEA'!AB72*UPD</f>
        <v>3.3241823096281931E-5</v>
      </c>
      <c r="AL74" s="12">
        <f t="shared" si="45"/>
        <v>2.9611567017378723E-5</v>
      </c>
      <c r="AM74" s="12">
        <f>'Surv-rate CEA'!AF72*UPFS+'Surv-rate CEA'!AE72*UPD</f>
        <v>4.6582536890648833E-2</v>
      </c>
      <c r="AN74" s="12">
        <f t="shared" si="46"/>
        <v>4.1495374937220199E-2</v>
      </c>
      <c r="AO74" s="12">
        <f>AM74-'Surv-rate CEA'!AE72*UPD</f>
        <v>4.6582536890648833E-2</v>
      </c>
      <c r="AP74" s="12">
        <f t="shared" si="47"/>
        <v>4.1495374937220199E-2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4.621642606357639E-3</v>
      </c>
      <c r="AV74" s="12">
        <f t="shared" si="50"/>
        <v>4.1169246154805243E-3</v>
      </c>
      <c r="AW74" s="12">
        <f>AU74-'Surv-rate CEA'!AK72*UPD</f>
        <v>4.621642606357639E-3</v>
      </c>
      <c r="AX74" s="12">
        <f t="shared" si="51"/>
        <v>4.1169246154805243E-3</v>
      </c>
      <c r="AY74" s="12">
        <f>'Surv-rate CEA'!AO72*UPFS+'Surv-rate CEA'!AN72*UPD</f>
        <v>1.8608790546279418E-2</v>
      </c>
      <c r="AZ74" s="12">
        <f t="shared" si="52"/>
        <v>1.6576571230088443E-2</v>
      </c>
      <c r="BA74" s="12">
        <f>AY74-'Surv-rate CEA'!AN72*UPD</f>
        <v>3.3241823096281931E-5</v>
      </c>
      <c r="BB74" s="12">
        <f t="shared" si="53"/>
        <v>2.9611567017378723E-5</v>
      </c>
    </row>
    <row r="75" spans="1:54">
      <c r="A75" s="12">
        <v>70</v>
      </c>
      <c r="B75" s="12">
        <f t="shared" si="54"/>
        <v>3.9698630136986299</v>
      </c>
      <c r="C75" s="12">
        <f>'Surv-rate CEA'!D73*Parameter!$D$57+'Surv-rate CEA'!E73*Parameter!$D$58</f>
        <v>0.10295956428126458</v>
      </c>
      <c r="D75" s="12">
        <f t="shared" si="28"/>
        <v>9.1559765654692135E-2</v>
      </c>
      <c r="E75" s="12">
        <f>C75-'Surv-rate CEA'!E73*Parameter!$D$58</f>
        <v>0.10295956428126458</v>
      </c>
      <c r="F75" s="12">
        <f t="shared" si="29"/>
        <v>9.1559765654692135E-2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4.5697334574702389E-2</v>
      </c>
      <c r="L75" s="12">
        <f t="shared" si="32"/>
        <v>4.0637674352174538E-2</v>
      </c>
      <c r="M75" s="12">
        <f>K75-'Surv-rate CEA'!J73*Parameter!$D$58</f>
        <v>4.5697334574702389E-2</v>
      </c>
      <c r="N75" s="12">
        <f t="shared" si="33"/>
        <v>4.0637674352174538E-2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4.5697334574702389E-2</v>
      </c>
      <c r="T75" s="12">
        <f t="shared" si="36"/>
        <v>4.0637674352174538E-2</v>
      </c>
      <c r="U75" s="12">
        <f>S75-'Surv-rate CEA'!P73*Parameter!$D$58</f>
        <v>4.5697334574702389E-2</v>
      </c>
      <c r="V75" s="12">
        <f t="shared" si="37"/>
        <v>4.0637674352174538E-2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1.548113955525084E-2</v>
      </c>
      <c r="AB75" s="12">
        <f t="shared" si="40"/>
        <v>1.3767050391493188E-2</v>
      </c>
      <c r="AC75" s="12">
        <f>AA75-'Surv-rate CEA'!V73*UPD</f>
        <v>1.1888954845263719E-2</v>
      </c>
      <c r="AD75" s="12">
        <f t="shared" si="41"/>
        <v>1.0572596408215808E-2</v>
      </c>
      <c r="AE75" s="12">
        <f>'Surv-rate CEA'!Z73*UPFS+'Surv-rate CEA'!Y73*UPD</f>
        <v>4.5697334574702389E-2</v>
      </c>
      <c r="AF75" s="12">
        <f t="shared" si="42"/>
        <v>4.0637674352174538E-2</v>
      </c>
      <c r="AG75" s="12">
        <f>AE75-'Surv-rate CEA'!Y73*UPD</f>
        <v>4.5697334574702389E-2</v>
      </c>
      <c r="AH75" s="12">
        <f t="shared" si="43"/>
        <v>4.0637674352174538E-2</v>
      </c>
      <c r="AI75" s="12">
        <f>'Surv-rate CEA'!AC73*UPFS+'Surv-rate CEA'!AB73*UPD</f>
        <v>1.7578961819895222E-2</v>
      </c>
      <c r="AJ75" s="12">
        <f t="shared" si="44"/>
        <v>1.563259941820937E-2</v>
      </c>
      <c r="AK75" s="12">
        <f>AI75-'Surv-rate CEA'!AB73*UPD</f>
        <v>2.8703007848390055E-5</v>
      </c>
      <c r="AL75" s="12">
        <f t="shared" si="45"/>
        <v>2.5524978573181507E-5</v>
      </c>
      <c r="AM75" s="12">
        <f>'Surv-rate CEA'!AF73*UPFS+'Surv-rate CEA'!AE73*UPD</f>
        <v>4.5339710788083902E-2</v>
      </c>
      <c r="AN75" s="12">
        <f t="shared" si="46"/>
        <v>4.0319647072980906E-2</v>
      </c>
      <c r="AO75" s="12">
        <f>AM75-'Surv-rate CEA'!AE73*UPD</f>
        <v>4.5339710788083902E-2</v>
      </c>
      <c r="AP75" s="12">
        <f t="shared" si="47"/>
        <v>4.0319647072980906E-2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4.3122544553806184E-3</v>
      </c>
      <c r="AV75" s="12">
        <f t="shared" si="50"/>
        <v>3.8347967975025511E-3</v>
      </c>
      <c r="AW75" s="12">
        <f>AU75-'Surv-rate CEA'!AK73*UPD</f>
        <v>4.3122544553806184E-3</v>
      </c>
      <c r="AX75" s="12">
        <f t="shared" si="51"/>
        <v>3.8347967975025511E-3</v>
      </c>
      <c r="AY75" s="12">
        <f>'Surv-rate CEA'!AO73*UPFS+'Surv-rate CEA'!AN73*UPD</f>
        <v>1.7578961819895222E-2</v>
      </c>
      <c r="AZ75" s="12">
        <f t="shared" si="52"/>
        <v>1.563259941820937E-2</v>
      </c>
      <c r="BA75" s="12">
        <f>AY75-'Surv-rate CEA'!AN73*UPD</f>
        <v>2.8703007848390055E-5</v>
      </c>
      <c r="BB75" s="12">
        <f t="shared" si="53"/>
        <v>2.5524978573181507E-5</v>
      </c>
    </row>
    <row r="76" spans="1:54">
      <c r="A76" s="12">
        <v>71</v>
      </c>
      <c r="B76" s="12">
        <f t="shared" si="54"/>
        <v>4.0273972602739727</v>
      </c>
      <c r="C76" s="12">
        <f>'Surv-rate CEA'!D74*Parameter!$D$57+'Surv-rate CEA'!E74*Parameter!$D$58</f>
        <v>0.10183258502832843</v>
      </c>
      <c r="D76" s="12">
        <f t="shared" si="28"/>
        <v>9.0403691561467492E-2</v>
      </c>
      <c r="E76" s="12">
        <f>C76-'Surv-rate CEA'!E74*Parameter!$D$58</f>
        <v>0.10183258502832843</v>
      </c>
      <c r="F76" s="12">
        <f t="shared" si="29"/>
        <v>9.0403691561467492E-2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4.4646442572998733E-2</v>
      </c>
      <c r="L76" s="12">
        <f t="shared" si="32"/>
        <v>3.9635674794696929E-2</v>
      </c>
      <c r="M76" s="12">
        <f>K76-'Surv-rate CEA'!J74*Parameter!$D$58</f>
        <v>4.4646442572998733E-2</v>
      </c>
      <c r="N76" s="12">
        <f t="shared" si="33"/>
        <v>3.9635674794696929E-2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4.4646442572998733E-2</v>
      </c>
      <c r="T76" s="12">
        <f t="shared" si="36"/>
        <v>3.9635674794696929E-2</v>
      </c>
      <c r="U76" s="12">
        <f>S76-'Surv-rate CEA'!P74*Parameter!$D$58</f>
        <v>4.4646442572998733E-2</v>
      </c>
      <c r="V76" s="12">
        <f t="shared" si="37"/>
        <v>3.9635674794696929E-2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1.4295135967191156E-2</v>
      </c>
      <c r="AB76" s="12">
        <f t="shared" si="40"/>
        <v>1.2690761630451396E-2</v>
      </c>
      <c r="AC76" s="12">
        <f>AA76-'Surv-rate CEA'!V74*UPD</f>
        <v>1.1266772601070918E-2</v>
      </c>
      <c r="AD76" s="12">
        <f t="shared" si="41"/>
        <v>1.0002278100247178E-2</v>
      </c>
      <c r="AE76" s="12">
        <f>'Surv-rate CEA'!Z74*UPFS+'Surv-rate CEA'!Y74*UPD</f>
        <v>4.4646442572998733E-2</v>
      </c>
      <c r="AF76" s="12">
        <f t="shared" si="42"/>
        <v>3.9635674794696929E-2</v>
      </c>
      <c r="AG76" s="12">
        <f>AE76-'Surv-rate CEA'!Y74*UPD</f>
        <v>4.4646442572998733E-2</v>
      </c>
      <c r="AH76" s="12">
        <f t="shared" si="43"/>
        <v>3.9635674794696929E-2</v>
      </c>
      <c r="AI76" s="12">
        <f>'Surv-rate CEA'!AC74*UPFS+'Surv-rate CEA'!AB74*UPD</f>
        <v>1.660602791608598E-2</v>
      </c>
      <c r="AJ76" s="12">
        <f t="shared" si="44"/>
        <v>1.4742297127872476E-2</v>
      </c>
      <c r="AK76" s="12">
        <f>AI76-'Surv-rate CEA'!AB74*UPD</f>
        <v>2.4799050258060562E-5</v>
      </c>
      <c r="AL76" s="12">
        <f t="shared" si="45"/>
        <v>2.2015798675083864E-5</v>
      </c>
      <c r="AM76" s="12">
        <f>'Surv-rate CEA'!AF74*UPFS+'Surv-rate CEA'!AE74*UPD</f>
        <v>4.4139928597621683E-2</v>
      </c>
      <c r="AN76" s="12">
        <f t="shared" si="46"/>
        <v>3.9186007989235577E-2</v>
      </c>
      <c r="AO76" s="12">
        <f>AM76-'Surv-rate CEA'!AE74*UPD</f>
        <v>4.4139928597621683E-2</v>
      </c>
      <c r="AP76" s="12">
        <f t="shared" si="47"/>
        <v>3.9186007989235577E-2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4.0250180293303801E-3</v>
      </c>
      <c r="AV76" s="12">
        <f t="shared" si="50"/>
        <v>3.573281463410793E-3</v>
      </c>
      <c r="AW76" s="12">
        <f>AU76-'Surv-rate CEA'!AK74*UPD</f>
        <v>4.0250180293303801E-3</v>
      </c>
      <c r="AX76" s="12">
        <f t="shared" si="51"/>
        <v>3.573281463410793E-3</v>
      </c>
      <c r="AY76" s="12">
        <f>'Surv-rate CEA'!AO74*UPFS+'Surv-rate CEA'!AN74*UPD</f>
        <v>1.660602791608598E-2</v>
      </c>
      <c r="AZ76" s="12">
        <f t="shared" si="52"/>
        <v>1.4742297127872476E-2</v>
      </c>
      <c r="BA76" s="12">
        <f>AY76-'Surv-rate CEA'!AN74*UPD</f>
        <v>2.4799050258060562E-5</v>
      </c>
      <c r="BB76" s="12">
        <f t="shared" si="53"/>
        <v>2.2015798675083864E-5</v>
      </c>
    </row>
    <row r="77" spans="1:54">
      <c r="A77" s="12">
        <v>72</v>
      </c>
      <c r="B77" s="12">
        <f t="shared" si="54"/>
        <v>4.0849315068493155</v>
      </c>
      <c r="C77" s="12">
        <f>'Surv-rate CEA'!D75*Parameter!$D$57+'Surv-rate CEA'!E75*Parameter!$D$58</f>
        <v>0.10073037592624232</v>
      </c>
      <c r="D77" s="12">
        <f t="shared" si="28"/>
        <v>8.9273234685085842E-2</v>
      </c>
      <c r="E77" s="12">
        <f>C77-'Surv-rate CEA'!E75*Parameter!$D$58</f>
        <v>0.10073037592624232</v>
      </c>
      <c r="F77" s="12">
        <f t="shared" si="29"/>
        <v>8.9273234685085842E-2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4.3629144244945836E-2</v>
      </c>
      <c r="L77" s="12">
        <f t="shared" si="32"/>
        <v>3.866673580311545E-2</v>
      </c>
      <c r="M77" s="12">
        <f>K77-'Surv-rate CEA'!J75*Parameter!$D$58</f>
        <v>4.3629144244945836E-2</v>
      </c>
      <c r="N77" s="12">
        <f t="shared" si="33"/>
        <v>3.866673580311545E-2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4.3629144244945836E-2</v>
      </c>
      <c r="T77" s="12">
        <f t="shared" si="36"/>
        <v>3.866673580311545E-2</v>
      </c>
      <c r="U77" s="12">
        <f>S77-'Surv-rate CEA'!P75*Parameter!$D$58</f>
        <v>4.3629144244945836E-2</v>
      </c>
      <c r="V77" s="12">
        <f t="shared" si="37"/>
        <v>3.866673580311545E-2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1.3193369408093488E-2</v>
      </c>
      <c r="AB77" s="12">
        <f t="shared" si="40"/>
        <v>1.169274662806969E-2</v>
      </c>
      <c r="AC77" s="12">
        <f>AA77-'Surv-rate CEA'!V75*UPD</f>
        <v>1.0680103308245868E-2</v>
      </c>
      <c r="AD77" s="12">
        <f t="shared" si="41"/>
        <v>9.4653411181165135E-3</v>
      </c>
      <c r="AE77" s="12">
        <f>'Surv-rate CEA'!Z75*UPFS+'Surv-rate CEA'!Y75*UPD</f>
        <v>4.3629144244945836E-2</v>
      </c>
      <c r="AF77" s="12">
        <f t="shared" si="42"/>
        <v>3.866673580311545E-2</v>
      </c>
      <c r="AG77" s="12">
        <f>AE77-'Surv-rate CEA'!Y75*UPD</f>
        <v>4.3629144244945836E-2</v>
      </c>
      <c r="AH77" s="12">
        <f t="shared" si="43"/>
        <v>3.866673580311545E-2</v>
      </c>
      <c r="AI77" s="12">
        <f>'Surv-rate CEA'!AC75*UPFS+'Surv-rate CEA'!AB75*UPD</f>
        <v>1.568686349531756E-2</v>
      </c>
      <c r="AJ77" s="12">
        <f t="shared" si="44"/>
        <v>1.3902629007518211E-2</v>
      </c>
      <c r="AK77" s="12">
        <f>AI77-'Surv-rate CEA'!AB75*UPD</f>
        <v>2.1439110909876602E-5</v>
      </c>
      <c r="AL77" s="12">
        <f t="shared" si="45"/>
        <v>1.9000611901800501E-5</v>
      </c>
      <c r="AM77" s="12">
        <f>'Surv-rate CEA'!AF75*UPFS+'Surv-rate CEA'!AE75*UPD</f>
        <v>4.2981340396185876E-2</v>
      </c>
      <c r="AN77" s="12">
        <f t="shared" si="46"/>
        <v>3.8092613603247998E-2</v>
      </c>
      <c r="AO77" s="12">
        <f>AM77-'Surv-rate CEA'!AE75*UPD</f>
        <v>4.2981340396185876E-2</v>
      </c>
      <c r="AP77" s="12">
        <f t="shared" si="47"/>
        <v>3.8092613603247998E-2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3.7582473821507934E-3</v>
      </c>
      <c r="AV77" s="12">
        <f t="shared" si="50"/>
        <v>3.3307817772568232E-3</v>
      </c>
      <c r="AW77" s="12">
        <f>AU77-'Surv-rate CEA'!AK75*UPD</f>
        <v>3.7582473821507934E-3</v>
      </c>
      <c r="AX77" s="12">
        <f t="shared" si="51"/>
        <v>3.3307817772568232E-3</v>
      </c>
      <c r="AY77" s="12">
        <f>'Surv-rate CEA'!AO75*UPFS+'Surv-rate CEA'!AN75*UPD</f>
        <v>1.568686349531756E-2</v>
      </c>
      <c r="AZ77" s="12">
        <f t="shared" si="52"/>
        <v>1.3902629007518211E-2</v>
      </c>
      <c r="BA77" s="12">
        <f>AY77-'Surv-rate CEA'!AN75*UPD</f>
        <v>2.1439110909876602E-5</v>
      </c>
      <c r="BB77" s="12">
        <f t="shared" si="53"/>
        <v>1.9000611901800501E-5</v>
      </c>
    </row>
    <row r="78" spans="1:54">
      <c r="A78" s="12">
        <v>73</v>
      </c>
      <c r="B78" s="12">
        <f t="shared" si="54"/>
        <v>4.1424657534246574</v>
      </c>
      <c r="C78" s="12">
        <f>'Surv-rate CEA'!D76*Parameter!$D$57+'Surv-rate CEA'!E76*Parameter!$D$58</f>
        <v>9.9652084688332768E-2</v>
      </c>
      <c r="D78" s="12">
        <f t="shared" si="28"/>
        <v>8.8167519940352393E-2</v>
      </c>
      <c r="E78" s="12">
        <f>C78-'Surv-rate CEA'!E76*Parameter!$D$58</f>
        <v>9.9652084688332768E-2</v>
      </c>
      <c r="F78" s="12">
        <f t="shared" si="29"/>
        <v>8.8167519940352393E-2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4.2644045366048627E-2</v>
      </c>
      <c r="L78" s="12">
        <f t="shared" si="32"/>
        <v>3.7729463782994827E-2</v>
      </c>
      <c r="M78" s="12">
        <f>K78-'Surv-rate CEA'!J76*Parameter!$D$58</f>
        <v>4.2644045366048627E-2</v>
      </c>
      <c r="N78" s="12">
        <f t="shared" si="33"/>
        <v>3.7729463782994827E-2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4.2644045366048627E-2</v>
      </c>
      <c r="T78" s="12">
        <f t="shared" si="36"/>
        <v>3.7729463782994827E-2</v>
      </c>
      <c r="U78" s="12">
        <f>S78-'Surv-rate CEA'!P76*Parameter!$D$58</f>
        <v>4.2644045366048627E-2</v>
      </c>
      <c r="V78" s="12">
        <f t="shared" si="37"/>
        <v>3.7729463782994827E-2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1.2170500834042473E-2</v>
      </c>
      <c r="AB78" s="12">
        <f t="shared" si="40"/>
        <v>1.0767891894339333E-2</v>
      </c>
      <c r="AC78" s="12">
        <f>AA78-'Surv-rate CEA'!V76*UPD</f>
        <v>1.0126756002582638E-2</v>
      </c>
      <c r="AD78" s="12">
        <f t="shared" si="41"/>
        <v>8.9596817224770284E-3</v>
      </c>
      <c r="AE78" s="12">
        <f>'Surv-rate CEA'!Z76*UPFS+'Surv-rate CEA'!Y76*UPD</f>
        <v>4.2644045366048627E-2</v>
      </c>
      <c r="AF78" s="12">
        <f t="shared" si="42"/>
        <v>3.7729463782994827E-2</v>
      </c>
      <c r="AG78" s="12">
        <f>AE78-'Surv-rate CEA'!Y76*UPD</f>
        <v>4.2644045366048627E-2</v>
      </c>
      <c r="AH78" s="12">
        <f t="shared" si="43"/>
        <v>3.7729463782994827E-2</v>
      </c>
      <c r="AI78" s="12">
        <f>'Surv-rate CEA'!AC76*UPFS+'Surv-rate CEA'!AB76*UPD</f>
        <v>1.4818512754454741E-2</v>
      </c>
      <c r="AJ78" s="12">
        <f t="shared" si="44"/>
        <v>1.3110729422780661E-2</v>
      </c>
      <c r="AK78" s="12">
        <f>AI78-'Surv-rate CEA'!AB76*UPD</f>
        <v>1.8545627083584731E-5</v>
      </c>
      <c r="AL78" s="12">
        <f t="shared" si="45"/>
        <v>1.6408306467568919E-5</v>
      </c>
      <c r="AM78" s="12">
        <f>'Surv-rate CEA'!AF76*UPFS+'Surv-rate CEA'!AE76*UPD</f>
        <v>4.1862191599601827E-2</v>
      </c>
      <c r="AN78" s="12">
        <f t="shared" si="46"/>
        <v>3.7037716011142051E-2</v>
      </c>
      <c r="AO78" s="12">
        <f>AM78-'Surv-rate CEA'!AE76*UPD</f>
        <v>4.1862191599601827E-2</v>
      </c>
      <c r="AP78" s="12">
        <f t="shared" si="47"/>
        <v>3.7037716011142051E-2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3.510392108623027E-3</v>
      </c>
      <c r="AV78" s="12">
        <f t="shared" si="50"/>
        <v>3.1058313250893069E-3</v>
      </c>
      <c r="AW78" s="12">
        <f>AU78-'Surv-rate CEA'!AK76*UPD</f>
        <v>3.510392108623027E-3</v>
      </c>
      <c r="AX78" s="12">
        <f t="shared" si="51"/>
        <v>3.1058313250893069E-3</v>
      </c>
      <c r="AY78" s="12">
        <f>'Surv-rate CEA'!AO76*UPFS+'Surv-rate CEA'!AN76*UPD</f>
        <v>1.4818512754454741E-2</v>
      </c>
      <c r="AZ78" s="12">
        <f t="shared" si="52"/>
        <v>1.3110729422780661E-2</v>
      </c>
      <c r="BA78" s="12">
        <f>AY78-'Surv-rate CEA'!AN76*UPD</f>
        <v>1.8545627083584731E-5</v>
      </c>
      <c r="BB78" s="12">
        <f t="shared" si="53"/>
        <v>1.6408306467568919E-5</v>
      </c>
    </row>
    <row r="79" spans="1:54">
      <c r="A79" s="12">
        <v>74</v>
      </c>
      <c r="B79" s="12">
        <f t="shared" si="54"/>
        <v>4.2</v>
      </c>
      <c r="C79" s="12">
        <f>'Surv-rate CEA'!D77*Parameter!$D$57+'Surv-rate CEA'!E77*Parameter!$D$58</f>
        <v>9.8596899223578893E-2</v>
      </c>
      <c r="D79" s="12">
        <f t="shared" si="28"/>
        <v>8.708571327079602E-2</v>
      </c>
      <c r="E79" s="12">
        <f>C79-'Surv-rate CEA'!E77*Parameter!$D$58</f>
        <v>9.8596899223578893E-2</v>
      </c>
      <c r="F79" s="12">
        <f t="shared" si="29"/>
        <v>8.708571327079602E-2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4.168982328637668E-2</v>
      </c>
      <c r="L79" s="12">
        <f t="shared" si="32"/>
        <v>3.6822537276702913E-2</v>
      </c>
      <c r="M79" s="12">
        <f>K79-'Surv-rate CEA'!J77*Parameter!$D$58</f>
        <v>4.168982328637668E-2</v>
      </c>
      <c r="N79" s="12">
        <f t="shared" si="33"/>
        <v>3.6822537276702913E-2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4.168982328637668E-2</v>
      </c>
      <c r="T79" s="12">
        <f t="shared" si="36"/>
        <v>3.6822537276702913E-2</v>
      </c>
      <c r="U79" s="12">
        <f>S79-'Surv-rate CEA'!P77*Parameter!$D$58</f>
        <v>4.168982328637668E-2</v>
      </c>
      <c r="V79" s="12">
        <f t="shared" si="37"/>
        <v>3.6822537276702913E-2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1.1221470635985342E-2</v>
      </c>
      <c r="AB79" s="12">
        <f t="shared" si="40"/>
        <v>9.9113641704502761E-3</v>
      </c>
      <c r="AC79" s="12">
        <f>AA79-'Surv-rate CEA'!V77*UPD</f>
        <v>9.6046844887110634E-3</v>
      </c>
      <c r="AD79" s="12">
        <f t="shared" si="41"/>
        <v>8.4833377725567049E-3</v>
      </c>
      <c r="AE79" s="12">
        <f>'Surv-rate CEA'!Z77*UPFS+'Surv-rate CEA'!Y77*UPD</f>
        <v>4.168982328637668E-2</v>
      </c>
      <c r="AF79" s="12">
        <f t="shared" si="42"/>
        <v>3.6822537276702913E-2</v>
      </c>
      <c r="AG79" s="12">
        <f>AE79-'Surv-rate CEA'!Y77*UPD</f>
        <v>4.168982328637668E-2</v>
      </c>
      <c r="AH79" s="12">
        <f t="shared" si="43"/>
        <v>3.6822537276702913E-2</v>
      </c>
      <c r="AI79" s="12">
        <f>'Surv-rate CEA'!AC77*UPFS+'Surv-rate CEA'!AB77*UPD</f>
        <v>1.3998180455710276E-2</v>
      </c>
      <c r="AJ79" s="12">
        <f t="shared" si="44"/>
        <v>1.2363893175935892E-2</v>
      </c>
      <c r="AK79" s="12">
        <f>AI79-'Surv-rate CEA'!AB77*UPD</f>
        <v>1.605233383684436E-5</v>
      </c>
      <c r="AL79" s="12">
        <f t="shared" si="45"/>
        <v>1.4178224192148003E-5</v>
      </c>
      <c r="AM79" s="12">
        <f>'Surv-rate CEA'!AF77*UPFS+'Surv-rate CEA'!AE77*UPD</f>
        <v>4.0780817225366695E-2</v>
      </c>
      <c r="AN79" s="12">
        <f t="shared" si="46"/>
        <v>3.6019657654585951E-2</v>
      </c>
      <c r="AO79" s="12">
        <f>AM79-'Surv-rate CEA'!AE77*UPD</f>
        <v>4.0780817225366695E-2</v>
      </c>
      <c r="AP79" s="12">
        <f t="shared" si="47"/>
        <v>3.6019657654585951E-2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3.2800259122939064E-3</v>
      </c>
      <c r="AV79" s="12">
        <f t="shared" si="50"/>
        <v>2.89708295461789E-3</v>
      </c>
      <c r="AW79" s="12">
        <f>AU79-'Surv-rate CEA'!AK77*UPD</f>
        <v>3.2800259122939064E-3</v>
      </c>
      <c r="AX79" s="12">
        <f t="shared" si="51"/>
        <v>2.89708295461789E-3</v>
      </c>
      <c r="AY79" s="12">
        <f>'Surv-rate CEA'!AO77*UPFS+'Surv-rate CEA'!AN77*UPD</f>
        <v>1.3998180455710276E-2</v>
      </c>
      <c r="AZ79" s="12">
        <f t="shared" si="52"/>
        <v>1.2363893175935892E-2</v>
      </c>
      <c r="BA79" s="12">
        <f>AY79-'Surv-rate CEA'!AN77*UPD</f>
        <v>1.605233383684436E-5</v>
      </c>
      <c r="BB79" s="12">
        <f t="shared" si="53"/>
        <v>1.4178224192148003E-5</v>
      </c>
    </row>
    <row r="80" spans="1:54">
      <c r="A80" s="12">
        <v>75</v>
      </c>
      <c r="B80" s="12">
        <f t="shared" si="54"/>
        <v>4.2575342465753421</v>
      </c>
      <c r="C80" s="12">
        <f>'Surv-rate CEA'!D78*Parameter!$D$57+'Surv-rate CEA'!E78*Parameter!$D$58</f>
        <v>9.7564045232287247E-2</v>
      </c>
      <c r="D80" s="12">
        <f t="shared" si="28"/>
        <v>8.6027019204134109E-2</v>
      </c>
      <c r="E80" s="12">
        <f>C80-'Surv-rate CEA'!E78*Parameter!$D$58</f>
        <v>9.7564045232287247E-2</v>
      </c>
      <c r="F80" s="12">
        <f t="shared" si="29"/>
        <v>8.6027019204134109E-2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4.07652225434917E-2</v>
      </c>
      <c r="L80" s="12">
        <f t="shared" si="32"/>
        <v>3.594470252089553E-2</v>
      </c>
      <c r="M80" s="12">
        <f>K80-'Surv-rate CEA'!J78*Parameter!$D$58</f>
        <v>4.07652225434917E-2</v>
      </c>
      <c r="N80" s="12">
        <f t="shared" si="33"/>
        <v>3.594470252089553E-2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4.07652225434917E-2</v>
      </c>
      <c r="T80" s="12">
        <f t="shared" si="36"/>
        <v>3.594470252089553E-2</v>
      </c>
      <c r="U80" s="12">
        <f>S80-'Surv-rate CEA'!P78*Parameter!$D$58</f>
        <v>4.07652225434917E-2</v>
      </c>
      <c r="V80" s="12">
        <f t="shared" si="37"/>
        <v>3.594470252089553E-2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1.0341489362424379E-2</v>
      </c>
      <c r="AB80" s="12">
        <f t="shared" si="40"/>
        <v>9.1186000115359728E-3</v>
      </c>
      <c r="AC80" s="12">
        <f>AA80-'Surv-rate CEA'!V78*UPD</f>
        <v>9.1119771967969956E-3</v>
      </c>
      <c r="AD80" s="12">
        <f t="shared" si="41"/>
        <v>8.0344786384182847E-3</v>
      </c>
      <c r="AE80" s="12">
        <f>'Surv-rate CEA'!Z78*UPFS+'Surv-rate CEA'!Y78*UPD</f>
        <v>4.07652225434917E-2</v>
      </c>
      <c r="AF80" s="12">
        <f t="shared" si="42"/>
        <v>3.594470252089553E-2</v>
      </c>
      <c r="AG80" s="12">
        <f>AE80-'Surv-rate CEA'!Y78*UPD</f>
        <v>4.07652225434917E-2</v>
      </c>
      <c r="AH80" s="12">
        <f t="shared" si="43"/>
        <v>3.594470252089553E-2</v>
      </c>
      <c r="AI80" s="12">
        <f>'Surv-rate CEA'!AC78*UPFS+'Surv-rate CEA'!AB78*UPD</f>
        <v>1.3223223407859143E-2</v>
      </c>
      <c r="AJ80" s="12">
        <f t="shared" si="44"/>
        <v>1.1659566711692668E-2</v>
      </c>
      <c r="AK80" s="12">
        <f>AI80-'Surv-rate CEA'!AB78*UPD</f>
        <v>1.3902585364712963E-5</v>
      </c>
      <c r="AL80" s="12">
        <f t="shared" si="45"/>
        <v>1.2258593576247899E-5</v>
      </c>
      <c r="AM80" s="12">
        <f>'Surv-rate CEA'!AF78*UPFS+'Surv-rate CEA'!AE78*UPD</f>
        <v>3.9735636550096091E-2</v>
      </c>
      <c r="AN80" s="12">
        <f t="shared" si="46"/>
        <v>3.5036865890964164E-2</v>
      </c>
      <c r="AO80" s="12">
        <f>AM80-'Surv-rate CEA'!AE78*UPD</f>
        <v>3.9735636550096091E-2</v>
      </c>
      <c r="AP80" s="12">
        <f t="shared" si="47"/>
        <v>3.5036865890964164E-2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3.0658361770790695E-3</v>
      </c>
      <c r="AV80" s="12">
        <f t="shared" si="50"/>
        <v>2.7032986081539406E-3</v>
      </c>
      <c r="AW80" s="12">
        <f>AU80-'Surv-rate CEA'!AK78*UPD</f>
        <v>3.0658361770790695E-3</v>
      </c>
      <c r="AX80" s="12">
        <f t="shared" si="51"/>
        <v>2.7032986081539406E-3</v>
      </c>
      <c r="AY80" s="12">
        <f>'Surv-rate CEA'!AO78*UPFS+'Surv-rate CEA'!AN78*UPD</f>
        <v>1.3223223407859143E-2</v>
      </c>
      <c r="AZ80" s="12">
        <f t="shared" si="52"/>
        <v>1.1659566711692668E-2</v>
      </c>
      <c r="BA80" s="12">
        <f>AY80-'Surv-rate CEA'!AN78*UPD</f>
        <v>1.3902585364712963E-5</v>
      </c>
      <c r="BB80" s="12">
        <f t="shared" si="53"/>
        <v>1.2258593576247899E-5</v>
      </c>
    </row>
    <row r="81" spans="1:54">
      <c r="A81" s="12">
        <v>76</v>
      </c>
      <c r="B81" s="12">
        <f t="shared" si="54"/>
        <v>4.3150684931506849</v>
      </c>
      <c r="C81" s="12">
        <f>'Surv-rate CEA'!D79*Parameter!$D$57+'Surv-rate CEA'!E79*Parameter!$D$58</f>
        <v>9.6552783975372342E-2</v>
      </c>
      <c r="D81" s="12">
        <f t="shared" si="28"/>
        <v>8.4990678583782092E-2</v>
      </c>
      <c r="E81" s="12">
        <f>C81-'Surv-rate CEA'!E79*Parameter!$D$58</f>
        <v>9.6552783975372342E-2</v>
      </c>
      <c r="F81" s="12">
        <f t="shared" si="29"/>
        <v>8.4990678583782092E-2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3.9869050787994707E-2</v>
      </c>
      <c r="L81" s="12">
        <f t="shared" si="32"/>
        <v>3.5094769321485794E-2</v>
      </c>
      <c r="M81" s="12">
        <f>K81-'Surv-rate CEA'!J79*Parameter!$D$58</f>
        <v>3.9869050787994707E-2</v>
      </c>
      <c r="N81" s="12">
        <f t="shared" si="33"/>
        <v>3.5094769321485794E-2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3.9869050787994707E-2</v>
      </c>
      <c r="T81" s="12">
        <f t="shared" si="36"/>
        <v>3.5094769321485794E-2</v>
      </c>
      <c r="U81" s="12">
        <f>S81-'Surv-rate CEA'!P79*Parameter!$D$58</f>
        <v>3.9869050787994707E-2</v>
      </c>
      <c r="V81" s="12">
        <f t="shared" si="37"/>
        <v>3.5094769321485794E-2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9.5260282283780653E-3</v>
      </c>
      <c r="AB81" s="12">
        <f t="shared" si="40"/>
        <v>8.385295275842336E-3</v>
      </c>
      <c r="AC81" s="12">
        <f>AA81-'Surv-rate CEA'!V79*UPD</f>
        <v>8.646847784011329E-3</v>
      </c>
      <c r="AD81" s="12">
        <f t="shared" si="41"/>
        <v>7.6113958657188611E-3</v>
      </c>
      <c r="AE81" s="12">
        <f>'Surv-rate CEA'!Z79*UPFS+'Surv-rate CEA'!Y79*UPD</f>
        <v>3.9869050787994707E-2</v>
      </c>
      <c r="AF81" s="12">
        <f t="shared" si="42"/>
        <v>3.5094769321485794E-2</v>
      </c>
      <c r="AG81" s="12">
        <f>AE81-'Surv-rate CEA'!Y79*UPD</f>
        <v>3.9869050787994707E-2</v>
      </c>
      <c r="AH81" s="12">
        <f t="shared" si="43"/>
        <v>3.5094769321485794E-2</v>
      </c>
      <c r="AI81" s="12">
        <f>'Surv-rate CEA'!AC79*UPFS+'Surv-rate CEA'!AB79*UPD</f>
        <v>1.2491142379085426E-2</v>
      </c>
      <c r="AJ81" s="12">
        <f t="shared" si="44"/>
        <v>1.0995339785913353E-2</v>
      </c>
      <c r="AK81" s="12">
        <f>AI81-'Surv-rate CEA'!AB79*UPD</f>
        <v>1.2047930343738952E-5</v>
      </c>
      <c r="AL81" s="12">
        <f t="shared" si="45"/>
        <v>1.0605201976420421E-5</v>
      </c>
      <c r="AM81" s="12">
        <f>'Surv-rate CEA'!AF79*UPFS+'Surv-rate CEA'!AE79*UPD</f>
        <v>3.8725148131141841E-2</v>
      </c>
      <c r="AN81" s="12">
        <f t="shared" si="46"/>
        <v>3.4087847935723219E-2</v>
      </c>
      <c r="AO81" s="12">
        <f>AM81-'Surv-rate CEA'!AE79*UPD</f>
        <v>3.8725148131141841E-2</v>
      </c>
      <c r="AP81" s="12">
        <f t="shared" si="47"/>
        <v>3.4087847935723219E-2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2.8666144517196864E-3</v>
      </c>
      <c r="AV81" s="12">
        <f t="shared" si="50"/>
        <v>2.5233400577230024E-3</v>
      </c>
      <c r="AW81" s="12">
        <f>AU81-'Surv-rate CEA'!AK79*UPD</f>
        <v>2.8666144517196864E-3</v>
      </c>
      <c r="AX81" s="12">
        <f t="shared" si="51"/>
        <v>2.5233400577230024E-3</v>
      </c>
      <c r="AY81" s="12">
        <f>'Surv-rate CEA'!AO79*UPFS+'Surv-rate CEA'!AN79*UPD</f>
        <v>1.2491142379085426E-2</v>
      </c>
      <c r="AZ81" s="12">
        <f t="shared" si="52"/>
        <v>1.0995339785913353E-2</v>
      </c>
      <c r="BA81" s="12">
        <f>AY81-'Surv-rate CEA'!AN79*UPD</f>
        <v>1.2047930343738952E-5</v>
      </c>
      <c r="BB81" s="12">
        <f t="shared" si="53"/>
        <v>1.0605201976420421E-5</v>
      </c>
    </row>
    <row r="82" spans="1:54">
      <c r="A82" s="12">
        <v>77</v>
      </c>
      <c r="B82" s="12">
        <f t="shared" si="54"/>
        <v>4.3726027397260276</v>
      </c>
      <c r="C82" s="12">
        <f>'Surv-rate CEA'!D80*Parameter!$D$57+'Surv-rate CEA'!E80*Parameter!$D$58</f>
        <v>9.5562410202613926E-2</v>
      </c>
      <c r="D82" s="12">
        <f t="shared" si="28"/>
        <v>8.3975966461600368E-2</v>
      </c>
      <c r="E82" s="12">
        <f>C82-'Surv-rate CEA'!E80*Parameter!$D$58</f>
        <v>9.5562410202613926E-2</v>
      </c>
      <c r="F82" s="12">
        <f t="shared" si="29"/>
        <v>8.3975966461600368E-2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3.900017499632201E-2</v>
      </c>
      <c r="L82" s="12">
        <f t="shared" si="32"/>
        <v>3.427160722028439E-2</v>
      </c>
      <c r="M82" s="12">
        <f>K82-'Surv-rate CEA'!J80*Parameter!$D$58</f>
        <v>3.900017499632201E-2</v>
      </c>
      <c r="N82" s="12">
        <f t="shared" si="33"/>
        <v>3.427160722028439E-2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3.900017499632201E-2</v>
      </c>
      <c r="T82" s="12">
        <f t="shared" si="36"/>
        <v>3.427160722028439E-2</v>
      </c>
      <c r="U82" s="12">
        <f>S82-'Surv-rate CEA'!P80*Parameter!$D$58</f>
        <v>3.900017499632201E-2</v>
      </c>
      <c r="V82" s="12">
        <f t="shared" si="37"/>
        <v>3.427160722028439E-2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8.7708094796065846E-3</v>
      </c>
      <c r="AB82" s="12">
        <f t="shared" si="40"/>
        <v>7.7073945826492199E-3</v>
      </c>
      <c r="AC82" s="12">
        <f>AA82-'Surv-rate CEA'!V80*UPD</f>
        <v>8.2076264243573904E-3</v>
      </c>
      <c r="AD82" s="12">
        <f t="shared" si="41"/>
        <v>7.2124945350355791E-3</v>
      </c>
      <c r="AE82" s="12">
        <f>'Surv-rate CEA'!Z80*UPFS+'Surv-rate CEA'!Y80*UPD</f>
        <v>3.900017499632201E-2</v>
      </c>
      <c r="AF82" s="12">
        <f t="shared" si="42"/>
        <v>3.427160722028439E-2</v>
      </c>
      <c r="AG82" s="12">
        <f>AE82-'Surv-rate CEA'!Y80*UPD</f>
        <v>3.900017499632201E-2</v>
      </c>
      <c r="AH82" s="12">
        <f t="shared" si="43"/>
        <v>3.427160722028439E-2</v>
      </c>
      <c r="AI82" s="12">
        <f>'Surv-rate CEA'!AC80*UPFS+'Surv-rate CEA'!AB80*UPD</f>
        <v>1.1799574421553761E-2</v>
      </c>
      <c r="AJ82" s="12">
        <f t="shared" si="44"/>
        <v>1.0368937574770927E-2</v>
      </c>
      <c r="AK82" s="12">
        <f>AI82-'Surv-rate CEA'!AB80*UPD</f>
        <v>1.0446902202504438E-5</v>
      </c>
      <c r="AL82" s="12">
        <f t="shared" si="45"/>
        <v>9.1802698061411504E-6</v>
      </c>
      <c r="AM82" s="12">
        <f>'Surv-rate CEA'!AF80*UPFS+'Surv-rate CEA'!AE80*UPD</f>
        <v>3.7747925164487647E-2</v>
      </c>
      <c r="AN82" s="12">
        <f t="shared" si="46"/>
        <v>3.3171186148267619E-2</v>
      </c>
      <c r="AO82" s="12">
        <f>AM82-'Surv-rate CEA'!AE80*UPD</f>
        <v>3.7747925164487647E-2</v>
      </c>
      <c r="AP82" s="12">
        <f t="shared" si="47"/>
        <v>3.3171186148267619E-2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2.6812477646259492E-3</v>
      </c>
      <c r="AV82" s="12">
        <f t="shared" si="50"/>
        <v>2.35616045974645E-3</v>
      </c>
      <c r="AW82" s="12">
        <f>AU82-'Surv-rate CEA'!AK80*UPD</f>
        <v>2.6812477646259492E-3</v>
      </c>
      <c r="AX82" s="12">
        <f t="shared" si="51"/>
        <v>2.35616045974645E-3</v>
      </c>
      <c r="AY82" s="12">
        <f>'Surv-rate CEA'!AO80*UPFS+'Surv-rate CEA'!AN80*UPD</f>
        <v>1.1799574421553761E-2</v>
      </c>
      <c r="AZ82" s="12">
        <f t="shared" si="52"/>
        <v>1.0368937574770927E-2</v>
      </c>
      <c r="BA82" s="12">
        <f>AY82-'Surv-rate CEA'!AN80*UPD</f>
        <v>1.0446902202504438E-5</v>
      </c>
      <c r="BB82" s="12">
        <f t="shared" si="53"/>
        <v>9.1802698061411504E-6</v>
      </c>
    </row>
    <row r="83" spans="1:54">
      <c r="A83" s="12">
        <v>78</v>
      </c>
      <c r="B83" s="12">
        <f t="shared" si="54"/>
        <v>4.4301369863013695</v>
      </c>
      <c r="C83" s="12">
        <f>'Surv-rate CEA'!D81*Parameter!$D$57+'Surv-rate CEA'!E81*Parameter!$D$58</f>
        <v>9.4592250226664745E-2</v>
      </c>
      <c r="D83" s="12">
        <f t="shared" si="28"/>
        <v>8.2982190138488565E-2</v>
      </c>
      <c r="E83" s="12">
        <f>C83-'Surv-rate CEA'!E81*Parameter!$D$58</f>
        <v>9.4592250226664745E-2</v>
      </c>
      <c r="F83" s="12">
        <f t="shared" si="29"/>
        <v>8.2982190138488565E-2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3.8157517947726642E-2</v>
      </c>
      <c r="L83" s="12">
        <f t="shared" si="32"/>
        <v>3.3474141929847684E-2</v>
      </c>
      <c r="M83" s="12">
        <f>K83-'Surv-rate CEA'!J81*Parameter!$D$58</f>
        <v>3.8157517947726642E-2</v>
      </c>
      <c r="N83" s="12">
        <f t="shared" si="33"/>
        <v>3.3474141929847684E-2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3.8157517947726642E-2</v>
      </c>
      <c r="T83" s="12">
        <f t="shared" si="36"/>
        <v>3.3474141929847684E-2</v>
      </c>
      <c r="U83" s="12">
        <f>S83-'Surv-rate CEA'!P81*Parameter!$D$58</f>
        <v>3.8157517947726642E-2</v>
      </c>
      <c r="V83" s="12">
        <f t="shared" si="37"/>
        <v>3.3474141929847684E-2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8.0717966745224318E-3</v>
      </c>
      <c r="AB83" s="12">
        <f t="shared" si="40"/>
        <v>7.0810807946677318E-3</v>
      </c>
      <c r="AC83" s="12">
        <f>AA83-'Surv-rate CEA'!V81*UPD</f>
        <v>7.7927517347462808E-3</v>
      </c>
      <c r="AD83" s="12">
        <f t="shared" si="41"/>
        <v>6.8362852623254826E-3</v>
      </c>
      <c r="AE83" s="12">
        <f>'Surv-rate CEA'!Z81*UPFS+'Surv-rate CEA'!Y81*UPD</f>
        <v>3.8157517947726642E-2</v>
      </c>
      <c r="AF83" s="12">
        <f t="shared" si="42"/>
        <v>3.3474141929847684E-2</v>
      </c>
      <c r="AG83" s="12">
        <f>AE83-'Surv-rate CEA'!Y81*UPD</f>
        <v>3.8157517947726642E-2</v>
      </c>
      <c r="AH83" s="12">
        <f t="shared" si="43"/>
        <v>3.3474141929847684E-2</v>
      </c>
      <c r="AI83" s="12">
        <f>'Surv-rate CEA'!AC81*UPFS+'Surv-rate CEA'!AB81*UPD</f>
        <v>1.1146285588542561E-2</v>
      </c>
      <c r="AJ83" s="12">
        <f t="shared" si="44"/>
        <v>9.7782132027725045E-3</v>
      </c>
      <c r="AK83" s="12">
        <f>AI83-'Surv-rate CEA'!AB81*UPD</f>
        <v>9.0639913517352039E-6</v>
      </c>
      <c r="AL83" s="12">
        <f t="shared" si="45"/>
        <v>7.9514955185121721E-6</v>
      </c>
      <c r="AM83" s="12">
        <f>'Surv-rate CEA'!AF81*UPFS+'Surv-rate CEA'!AE81*UPD</f>
        <v>3.68026111533954E-2</v>
      </c>
      <c r="AN83" s="12">
        <f t="shared" si="46"/>
        <v>3.2285533635217738E-2</v>
      </c>
      <c r="AO83" s="12">
        <f>AM83-'Surv-rate CEA'!AE81*UPD</f>
        <v>3.68026111533954E-2</v>
      </c>
      <c r="AP83" s="12">
        <f t="shared" si="47"/>
        <v>3.2285533635217738E-2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2.5087106942304656E-3</v>
      </c>
      <c r="AV83" s="12">
        <f t="shared" si="50"/>
        <v>2.2007966544008535E-3</v>
      </c>
      <c r="AW83" s="12">
        <f>AU83-'Surv-rate CEA'!AK81*UPD</f>
        <v>2.5087106942304656E-3</v>
      </c>
      <c r="AX83" s="12">
        <f t="shared" si="51"/>
        <v>2.2007966544008535E-3</v>
      </c>
      <c r="AY83" s="12">
        <f>'Surv-rate CEA'!AO81*UPFS+'Surv-rate CEA'!AN81*UPD</f>
        <v>1.1146285588542561E-2</v>
      </c>
      <c r="AZ83" s="12">
        <f t="shared" si="52"/>
        <v>9.7782132027725045E-3</v>
      </c>
      <c r="BA83" s="12">
        <f>AY83-'Surv-rate CEA'!AN81*UPD</f>
        <v>9.0639913517352039E-6</v>
      </c>
      <c r="BB83" s="12">
        <f t="shared" si="53"/>
        <v>7.9514955185121721E-6</v>
      </c>
    </row>
    <row r="84" spans="1:54">
      <c r="A84" s="12">
        <v>79</v>
      </c>
      <c r="B84" s="12">
        <f t="shared" si="54"/>
        <v>4.4876712328767123</v>
      </c>
      <c r="C84" s="12">
        <f>'Surv-rate CEA'!D82*Parameter!$D$57+'Surv-rate CEA'!E82*Parameter!$D$58</f>
        <v>9.3641660130834317E-2</v>
      </c>
      <c r="D84" s="12">
        <f t="shared" si="28"/>
        <v>8.2008687340703754E-2</v>
      </c>
      <c r="E84" s="12">
        <f>C84-'Surv-rate CEA'!E82*Parameter!$D$58</f>
        <v>9.3641660130834317E-2</v>
      </c>
      <c r="F84" s="12">
        <f t="shared" si="29"/>
        <v>8.2008687340703754E-2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3.7340054944454942E-2</v>
      </c>
      <c r="L84" s="12">
        <f t="shared" si="32"/>
        <v>3.2701352015182622E-2</v>
      </c>
      <c r="M84" s="12">
        <f>K84-'Surv-rate CEA'!J82*Parameter!$D$58</f>
        <v>3.7340054944454942E-2</v>
      </c>
      <c r="N84" s="12">
        <f t="shared" si="33"/>
        <v>3.2701352015182622E-2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3.7340054944454942E-2</v>
      </c>
      <c r="T84" s="12">
        <f t="shared" si="36"/>
        <v>3.2701352015182622E-2</v>
      </c>
      <c r="U84" s="12">
        <f>S84-'Surv-rate CEA'!P82*Parameter!$D$58</f>
        <v>3.7340054944454942E-2</v>
      </c>
      <c r="V84" s="12">
        <f t="shared" si="37"/>
        <v>3.2701352015182622E-2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7.4251849399549338E-3</v>
      </c>
      <c r="AB84" s="12">
        <f t="shared" si="40"/>
        <v>6.5027645744093138E-3</v>
      </c>
      <c r="AC84" s="12">
        <f>AA84-'Surv-rate CEA'!V82*UPD</f>
        <v>7.4007632891954856E-3</v>
      </c>
      <c r="AD84" s="12">
        <f t="shared" si="41"/>
        <v>6.4813767912508648E-3</v>
      </c>
      <c r="AE84" s="12">
        <f>'Surv-rate CEA'!Z82*UPFS+'Surv-rate CEA'!Y82*UPD</f>
        <v>3.7340054944454942E-2</v>
      </c>
      <c r="AF84" s="12">
        <f t="shared" si="42"/>
        <v>3.2701352015182622E-2</v>
      </c>
      <c r="AG84" s="12">
        <f>AE84-'Surv-rate CEA'!Y82*UPD</f>
        <v>3.7340054944454942E-2</v>
      </c>
      <c r="AH84" s="12">
        <f t="shared" si="43"/>
        <v>3.2701352015182622E-2</v>
      </c>
      <c r="AI84" s="12">
        <f>'Surv-rate CEA'!AC82*UPFS+'Surv-rate CEA'!AB82*UPD</f>
        <v>1.0529164025686016E-2</v>
      </c>
      <c r="AJ84" s="12">
        <f t="shared" si="44"/>
        <v>9.2211406689611079E-3</v>
      </c>
      <c r="AK84" s="12">
        <f>AI84-'Surv-rate CEA'!AB82*UPD</f>
        <v>7.8687715376179329E-6</v>
      </c>
      <c r="AL84" s="12">
        <f t="shared" si="45"/>
        <v>6.8912450279322954E-6</v>
      </c>
      <c r="AM84" s="12">
        <f>'Surv-rate CEA'!AF82*UPFS+'Surv-rate CEA'!AE82*UPD</f>
        <v>3.5887915864420805E-2</v>
      </c>
      <c r="AN84" s="12">
        <f t="shared" si="46"/>
        <v>3.1429610147050965E-2</v>
      </c>
      <c r="AO84" s="12">
        <f>AM84-'Surv-rate CEA'!AE82*UPD</f>
        <v>3.5887915864420805E-2</v>
      </c>
      <c r="AP84" s="12">
        <f t="shared" si="47"/>
        <v>3.1429610147050965E-2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2.3480581268672863E-3</v>
      </c>
      <c r="AV84" s="12">
        <f t="shared" si="50"/>
        <v>2.0563621417541622E-3</v>
      </c>
      <c r="AW84" s="12">
        <f>AU84-'Surv-rate CEA'!AK82*UPD</f>
        <v>2.3480581268672863E-3</v>
      </c>
      <c r="AX84" s="12">
        <f t="shared" si="51"/>
        <v>2.0563621417541622E-3</v>
      </c>
      <c r="AY84" s="12">
        <f>'Surv-rate CEA'!AO82*UPFS+'Surv-rate CEA'!AN82*UPD</f>
        <v>1.0529164025686016E-2</v>
      </c>
      <c r="AZ84" s="12">
        <f t="shared" si="52"/>
        <v>9.2211406689611079E-3</v>
      </c>
      <c r="BA84" s="12">
        <f>AY84-'Surv-rate CEA'!AN82*UPD</f>
        <v>7.8687715376179329E-6</v>
      </c>
      <c r="BB84" s="12">
        <f t="shared" si="53"/>
        <v>6.8912450279322954E-6</v>
      </c>
    </row>
    <row r="85" spans="1:54">
      <c r="A85" s="12">
        <v>80</v>
      </c>
      <c r="B85" s="12">
        <f t="shared" si="54"/>
        <v>4.5452054794520551</v>
      </c>
      <c r="C85" s="12">
        <f>'Surv-rate CEA'!D83*Parameter!$D$57+'Surv-rate CEA'!E83*Parameter!$D$58</f>
        <v>9.2710024099800614E-2</v>
      </c>
      <c r="D85" s="12">
        <f t="shared" si="28"/>
        <v>8.1054824520917099E-2</v>
      </c>
      <c r="E85" s="12">
        <f>C85-'Surv-rate CEA'!E83*Parameter!$D$58</f>
        <v>9.2710024099800614E-2</v>
      </c>
      <c r="F85" s="12">
        <f t="shared" si="29"/>
        <v>8.1054824520917099E-2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3.654681075600013E-2</v>
      </c>
      <c r="L85" s="12">
        <f t="shared" si="32"/>
        <v>3.1952265802863991E-2</v>
      </c>
      <c r="M85" s="12">
        <f>K85-'Surv-rate CEA'!J83*Parameter!$D$58</f>
        <v>3.654681075600013E-2</v>
      </c>
      <c r="N85" s="12">
        <f t="shared" si="33"/>
        <v>3.1952265802863991E-2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3.654681075600013E-2</v>
      </c>
      <c r="T85" s="12">
        <f t="shared" si="36"/>
        <v>3.1952265802863991E-2</v>
      </c>
      <c r="U85" s="12">
        <f>S85-'Surv-rate CEA'!P83*Parameter!$D$58</f>
        <v>3.654681075600013E-2</v>
      </c>
      <c r="V85" s="12">
        <f t="shared" si="37"/>
        <v>3.1952265802863991E-2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7.0302946767175703E-3</v>
      </c>
      <c r="AB85" s="12">
        <f t="shared" si="40"/>
        <v>6.1464691319490852E-3</v>
      </c>
      <c r="AC85" s="12">
        <f>AA85-'Surv-rate CEA'!V83*UPD</f>
        <v>7.0302946767175703E-3</v>
      </c>
      <c r="AD85" s="12">
        <f t="shared" si="41"/>
        <v>6.1464691319490852E-3</v>
      </c>
      <c r="AE85" s="12">
        <f>'Surv-rate CEA'!Z83*UPFS+'Surv-rate CEA'!Y83*UPD</f>
        <v>3.654681075600013E-2</v>
      </c>
      <c r="AF85" s="12">
        <f t="shared" si="42"/>
        <v>3.1952265802863991E-2</v>
      </c>
      <c r="AG85" s="12">
        <f>AE85-'Surv-rate CEA'!Y83*UPD</f>
        <v>3.654681075600013E-2</v>
      </c>
      <c r="AH85" s="12">
        <f t="shared" si="43"/>
        <v>3.1952265802863991E-2</v>
      </c>
      <c r="AI85" s="12">
        <f>'Surv-rate CEA'!AC83*UPFS+'Surv-rate CEA'!AB83*UPD</f>
        <v>9.9462134185938494E-3</v>
      </c>
      <c r="AJ85" s="12">
        <f t="shared" si="44"/>
        <v>8.6958081514882189E-3</v>
      </c>
      <c r="AK85" s="12">
        <f>AI85-'Surv-rate CEA'!AB83*UPD</f>
        <v>6.8351568043405198E-6</v>
      </c>
      <c r="AL85" s="12">
        <f t="shared" si="45"/>
        <v>5.9758633516520116E-6</v>
      </c>
      <c r="AM85" s="12">
        <f>'Surv-rate CEA'!AF83*UPFS+'Surv-rate CEA'!AE83*UPD</f>
        <v>3.5002611549368227E-2</v>
      </c>
      <c r="AN85" s="12">
        <f t="shared" si="46"/>
        <v>3.0602198246154583E-2</v>
      </c>
      <c r="AO85" s="12">
        <f>AM85-'Surv-rate CEA'!AE83*UPD</f>
        <v>3.5002611549368227E-2</v>
      </c>
      <c r="AP85" s="12">
        <f t="shared" si="47"/>
        <v>3.0602198246154583E-2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2.1984186404497572E-3</v>
      </c>
      <c r="AV85" s="12">
        <f t="shared" si="50"/>
        <v>1.9220406731137009E-3</v>
      </c>
      <c r="AW85" s="12">
        <f>AU85-'Surv-rate CEA'!AK83*UPD</f>
        <v>2.1984186404497572E-3</v>
      </c>
      <c r="AX85" s="12">
        <f t="shared" si="51"/>
        <v>1.9220406731137009E-3</v>
      </c>
      <c r="AY85" s="12">
        <f>'Surv-rate CEA'!AO83*UPFS+'Surv-rate CEA'!AN83*UPD</f>
        <v>9.9462134185938494E-3</v>
      </c>
      <c r="AZ85" s="12">
        <f t="shared" si="52"/>
        <v>8.6958081514882189E-3</v>
      </c>
      <c r="BA85" s="12">
        <f>AY85-'Surv-rate CEA'!AN83*UPD</f>
        <v>6.8351568043405198E-6</v>
      </c>
      <c r="BB85" s="12">
        <f t="shared" si="53"/>
        <v>5.9758633516520116E-6</v>
      </c>
    </row>
    <row r="86" spans="1:54">
      <c r="A86" s="12">
        <v>81</v>
      </c>
      <c r="B86" s="12">
        <f t="shared" si="54"/>
        <v>4.602739726027397</v>
      </c>
      <c r="C86" s="12">
        <f>'Surv-rate CEA'!D84*Parameter!$D$57+'Surv-rate CEA'!E84*Parameter!$D$58</f>
        <v>9.1796752863398293E-2</v>
      </c>
      <c r="D86" s="12">
        <f t="shared" si="28"/>
        <v>8.0119995274032019E-2</v>
      </c>
      <c r="E86" s="12">
        <f>C86-'Surv-rate CEA'!E84*Parameter!$D$58</f>
        <v>9.1796752863398293E-2</v>
      </c>
      <c r="F86" s="12">
        <f t="shared" si="29"/>
        <v>8.0119995274032019E-2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3.5776856769994821E-2</v>
      </c>
      <c r="L86" s="12">
        <f t="shared" si="32"/>
        <v>3.1225958499830869E-2</v>
      </c>
      <c r="M86" s="12">
        <f>K86-'Surv-rate CEA'!J84*Parameter!$D$58</f>
        <v>3.5776856769994821E-2</v>
      </c>
      <c r="N86" s="12">
        <f t="shared" si="33"/>
        <v>3.1225958499830869E-2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3.5776856769994821E-2</v>
      </c>
      <c r="T86" s="12">
        <f t="shared" si="36"/>
        <v>3.1225958499830869E-2</v>
      </c>
      <c r="U86" s="12">
        <f>S86-'Surv-rate CEA'!P84*Parameter!$D$58</f>
        <v>3.5776856769994821E-2</v>
      </c>
      <c r="V86" s="12">
        <f t="shared" si="37"/>
        <v>3.1225958499830869E-2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6.680067061878711E-3</v>
      </c>
      <c r="AB86" s="12">
        <f t="shared" si="40"/>
        <v>5.8303472043763323E-3</v>
      </c>
      <c r="AC86" s="12">
        <f>AA86-'Surv-rate CEA'!V84*UPD</f>
        <v>6.680067061878711E-3</v>
      </c>
      <c r="AD86" s="12">
        <f t="shared" si="41"/>
        <v>5.8303472043763323E-3</v>
      </c>
      <c r="AE86" s="12">
        <f>'Surv-rate CEA'!Z84*UPFS+'Surv-rate CEA'!Y84*UPD</f>
        <v>3.5776856769994821E-2</v>
      </c>
      <c r="AF86" s="12">
        <f t="shared" si="42"/>
        <v>3.1225958499830869E-2</v>
      </c>
      <c r="AG86" s="12">
        <f>AE86-'Surv-rate CEA'!Y84*UPD</f>
        <v>3.5776856769994821E-2</v>
      </c>
      <c r="AH86" s="12">
        <f t="shared" si="43"/>
        <v>3.1225958499830869E-2</v>
      </c>
      <c r="AI86" s="12">
        <f>'Surv-rate CEA'!AC84*UPFS+'Surv-rate CEA'!AB84*UPD</f>
        <v>9.3955467798065469E-3</v>
      </c>
      <c r="AJ86" s="12">
        <f t="shared" si="44"/>
        <v>8.2004116715897087E-3</v>
      </c>
      <c r="AK86" s="12">
        <f>AI86-'Surv-rate CEA'!AB84*UPD</f>
        <v>5.9407691946344876E-6</v>
      </c>
      <c r="AL86" s="12">
        <f t="shared" si="45"/>
        <v>5.1850897221443364E-6</v>
      </c>
      <c r="AM86" s="12">
        <f>'Surv-rate CEA'!AF84*UPFS+'Surv-rate CEA'!AE84*UPD</f>
        <v>3.4145529413523286E-2</v>
      </c>
      <c r="AN86" s="12">
        <f t="shared" si="46"/>
        <v>2.9802139726138571E-2</v>
      </c>
      <c r="AO86" s="12">
        <f>AM86-'Surv-rate CEA'!AE84*UPD</f>
        <v>3.4145529413523286E-2</v>
      </c>
      <c r="AP86" s="12">
        <f t="shared" si="47"/>
        <v>2.9802139726138571E-2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2.0589884578975019E-3</v>
      </c>
      <c r="AV86" s="12">
        <f t="shared" si="50"/>
        <v>1.7970804017601644E-3</v>
      </c>
      <c r="AW86" s="12">
        <f>AU86-'Surv-rate CEA'!AK84*UPD</f>
        <v>2.0589884578975019E-3</v>
      </c>
      <c r="AX86" s="12">
        <f t="shared" si="51"/>
        <v>1.7970804017601644E-3</v>
      </c>
      <c r="AY86" s="12">
        <f>'Surv-rate CEA'!AO84*UPFS+'Surv-rate CEA'!AN84*UPD</f>
        <v>9.3955467798065469E-3</v>
      </c>
      <c r="AZ86" s="12">
        <f t="shared" si="52"/>
        <v>8.2004116715897087E-3</v>
      </c>
      <c r="BA86" s="12">
        <f>AY86-'Surv-rate CEA'!AN84*UPD</f>
        <v>5.9407691946344876E-6</v>
      </c>
      <c r="BB86" s="12">
        <f t="shared" si="53"/>
        <v>5.1850897221443364E-6</v>
      </c>
    </row>
    <row r="87" spans="1:54">
      <c r="A87" s="12">
        <v>82</v>
      </c>
      <c r="B87" s="12">
        <f t="shared" si="54"/>
        <v>4.6602739726027398</v>
      </c>
      <c r="C87" s="12">
        <f>'Surv-rate CEA'!D85*Parameter!$D$57+'Surv-rate CEA'!E85*Parameter!$D$58</f>
        <v>9.0901282244536447E-2</v>
      </c>
      <c r="D87" s="12">
        <f t="shared" si="28"/>
        <v>7.920361885870135E-2</v>
      </c>
      <c r="E87" s="12">
        <f>C87-'Surv-rate CEA'!E85*Parameter!$D$58</f>
        <v>9.0901282244536447E-2</v>
      </c>
      <c r="F87" s="12">
        <f t="shared" si="29"/>
        <v>7.920361885870135E-2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3.5029308333828828E-2</v>
      </c>
      <c r="L87" s="12">
        <f t="shared" si="32"/>
        <v>3.05215495056811E-2</v>
      </c>
      <c r="M87" s="12">
        <f>K87-'Surv-rate CEA'!J85*Parameter!$D$58</f>
        <v>3.5029308333828828E-2</v>
      </c>
      <c r="N87" s="12">
        <f t="shared" si="33"/>
        <v>3.05215495056811E-2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3.5029308333828828E-2</v>
      </c>
      <c r="T87" s="12">
        <f t="shared" si="36"/>
        <v>3.05215495056811E-2</v>
      </c>
      <c r="U87" s="12">
        <f>S87-'Surv-rate CEA'!P85*Parameter!$D$58</f>
        <v>3.5029308333828828E-2</v>
      </c>
      <c r="V87" s="12">
        <f t="shared" si="37"/>
        <v>3.05215495056811E-2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6.34888321016486E-3</v>
      </c>
      <c r="AB87" s="12">
        <f t="shared" si="40"/>
        <v>5.5318749476334214E-3</v>
      </c>
      <c r="AC87" s="12">
        <f>AA87-'Surv-rate CEA'!V85*UPD</f>
        <v>6.34888321016486E-3</v>
      </c>
      <c r="AD87" s="12">
        <f t="shared" si="41"/>
        <v>5.5318749476334214E-3</v>
      </c>
      <c r="AE87" s="12">
        <f>'Surv-rate CEA'!Z85*UPFS+'Surv-rate CEA'!Y85*UPD</f>
        <v>3.5029308333828828E-2</v>
      </c>
      <c r="AF87" s="12">
        <f t="shared" si="42"/>
        <v>3.05215495056811E-2</v>
      </c>
      <c r="AG87" s="12">
        <f>AE87-'Surv-rate CEA'!Y85*UPD</f>
        <v>3.5029308333828828E-2</v>
      </c>
      <c r="AH87" s="12">
        <f t="shared" si="43"/>
        <v>3.05215495056811E-2</v>
      </c>
      <c r="AI87" s="12">
        <f>'Surv-rate CEA'!AC85*UPFS+'Surv-rate CEA'!AB85*UPD</f>
        <v>8.8753805587341982E-3</v>
      </c>
      <c r="AJ87" s="12">
        <f t="shared" si="44"/>
        <v>7.7332490988284413E-3</v>
      </c>
      <c r="AK87" s="12">
        <f>AI87-'Surv-rate CEA'!AB85*UPD</f>
        <v>5.1664003881384674E-6</v>
      </c>
      <c r="AL87" s="12">
        <f t="shared" si="45"/>
        <v>4.5015603422707538E-6</v>
      </c>
      <c r="AM87" s="12">
        <f>'Surv-rate CEA'!AF85*UPFS+'Surv-rate CEA'!AE85*UPD</f>
        <v>3.3315556312115711E-2</v>
      </c>
      <c r="AN87" s="12">
        <f t="shared" si="46"/>
        <v>2.9028332263916032E-2</v>
      </c>
      <c r="AO87" s="12">
        <f>AM87-'Surv-rate CEA'!AE85*UPD</f>
        <v>3.3315556312115711E-2</v>
      </c>
      <c r="AP87" s="12">
        <f t="shared" si="47"/>
        <v>2.9028332263916032E-2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1.9290259194146568E-3</v>
      </c>
      <c r="AV87" s="12">
        <f t="shared" si="50"/>
        <v>1.6807885424416826E-3</v>
      </c>
      <c r="AW87" s="12">
        <f>AU87-'Surv-rate CEA'!AK85*UPD</f>
        <v>1.9290259194146568E-3</v>
      </c>
      <c r="AX87" s="12">
        <f t="shared" si="51"/>
        <v>1.6807885424416826E-3</v>
      </c>
      <c r="AY87" s="12">
        <f>'Surv-rate CEA'!AO85*UPFS+'Surv-rate CEA'!AN85*UPD</f>
        <v>8.8753805587341982E-3</v>
      </c>
      <c r="AZ87" s="12">
        <f t="shared" si="52"/>
        <v>7.7332490988284413E-3</v>
      </c>
      <c r="BA87" s="12">
        <f>AY87-'Surv-rate CEA'!AN85*UPD</f>
        <v>5.1664003881384674E-6</v>
      </c>
      <c r="BB87" s="12">
        <f t="shared" si="53"/>
        <v>4.5015603422707538E-6</v>
      </c>
    </row>
    <row r="88" spans="1:54">
      <c r="A88" s="12">
        <v>83</v>
      </c>
      <c r="B88" s="12">
        <f t="shared" si="54"/>
        <v>4.7178082191780826</v>
      </c>
      <c r="C88" s="12">
        <f>'Surv-rate CEA'!D86*Parameter!$D$57+'Surv-rate CEA'!E86*Parameter!$D$58</f>
        <v>9.0023071803104884E-2</v>
      </c>
      <c r="D88" s="12">
        <f t="shared" si="28"/>
        <v>7.8305138816296235E-2</v>
      </c>
      <c r="E88" s="12">
        <f>C88-'Surv-rate CEA'!E86*Parameter!$D$58</f>
        <v>9.0023071803104884E-2</v>
      </c>
      <c r="F88" s="12">
        <f t="shared" si="29"/>
        <v>7.8305138816296235E-2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3.430332227244997E-2</v>
      </c>
      <c r="L88" s="12">
        <f t="shared" si="32"/>
        <v>2.9838199903679551E-2</v>
      </c>
      <c r="M88" s="12">
        <f>K88-'Surv-rate CEA'!J86*Parameter!$D$58</f>
        <v>3.430332227244997E-2</v>
      </c>
      <c r="N88" s="12">
        <f t="shared" si="33"/>
        <v>2.9838199903679551E-2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3.430332227244997E-2</v>
      </c>
      <c r="T88" s="12">
        <f t="shared" si="36"/>
        <v>2.9838199903679551E-2</v>
      </c>
      <c r="U88" s="12">
        <f>S88-'Surv-rate CEA'!P86*Parameter!$D$58</f>
        <v>3.430332227244997E-2</v>
      </c>
      <c r="V88" s="12">
        <f t="shared" si="37"/>
        <v>2.9838199903679551E-2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6.0356219432088545E-3</v>
      </c>
      <c r="AB88" s="12">
        <f t="shared" si="40"/>
        <v>5.2499898597034144E-3</v>
      </c>
      <c r="AC88" s="12">
        <f>AA88-'Surv-rate CEA'!V86*UPD</f>
        <v>6.0356219432088545E-3</v>
      </c>
      <c r="AD88" s="12">
        <f t="shared" si="41"/>
        <v>5.2499898597034144E-3</v>
      </c>
      <c r="AE88" s="12">
        <f>'Surv-rate CEA'!Z86*UPFS+'Surv-rate CEA'!Y86*UPD</f>
        <v>3.430332227244997E-2</v>
      </c>
      <c r="AF88" s="12">
        <f t="shared" si="42"/>
        <v>2.9838199903679551E-2</v>
      </c>
      <c r="AG88" s="12">
        <f>AE88-'Surv-rate CEA'!Y86*UPD</f>
        <v>3.430332227244997E-2</v>
      </c>
      <c r="AH88" s="12">
        <f t="shared" si="43"/>
        <v>2.9838199903679551E-2</v>
      </c>
      <c r="AI88" s="12">
        <f>'Surv-rate CEA'!AC86*UPFS+'Surv-rate CEA'!AB86*UPD</f>
        <v>8.3840290588921024E-3</v>
      </c>
      <c r="AJ88" s="12">
        <f t="shared" si="44"/>
        <v>7.2927144802646532E-3</v>
      </c>
      <c r="AK88" s="12">
        <f>AI88-'Surv-rate CEA'!AB86*UPD</f>
        <v>4.4955530673230354E-6</v>
      </c>
      <c r="AL88" s="12">
        <f t="shared" si="45"/>
        <v>3.9103854150044156E-6</v>
      </c>
      <c r="AM88" s="12">
        <f>'Surv-rate CEA'!AF86*UPFS+'Surv-rate CEA'!AE86*UPD</f>
        <v>3.2511631658429074E-2</v>
      </c>
      <c r="AN88" s="12">
        <f t="shared" si="46"/>
        <v>2.8279726287564592E-2</v>
      </c>
      <c r="AO88" s="12">
        <f>AM88-'Surv-rate CEA'!AE86*UPD</f>
        <v>3.2511631658429074E-2</v>
      </c>
      <c r="AP88" s="12">
        <f t="shared" si="47"/>
        <v>2.8279726287564592E-2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1.8078464273934313E-3</v>
      </c>
      <c r="AV88" s="12">
        <f t="shared" si="50"/>
        <v>1.5725264937105307E-3</v>
      </c>
      <c r="AW88" s="12">
        <f>AU88-'Surv-rate CEA'!AK86*UPD</f>
        <v>1.8078464273934313E-3</v>
      </c>
      <c r="AX88" s="12">
        <f t="shared" si="51"/>
        <v>1.5725264937105307E-3</v>
      </c>
      <c r="AY88" s="12">
        <f>'Surv-rate CEA'!AO86*UPFS+'Surv-rate CEA'!AN86*UPD</f>
        <v>8.3840290588921024E-3</v>
      </c>
      <c r="AZ88" s="12">
        <f t="shared" si="52"/>
        <v>7.2927144802646532E-3</v>
      </c>
      <c r="BA88" s="12">
        <f>AY88-'Surv-rate CEA'!AN86*UPD</f>
        <v>4.4955530673230354E-6</v>
      </c>
      <c r="BB88" s="12">
        <f t="shared" si="53"/>
        <v>3.9103854150044156E-6</v>
      </c>
    </row>
    <row r="89" spans="1:54">
      <c r="A89" s="12">
        <v>84</v>
      </c>
      <c r="B89" s="12">
        <f t="shared" si="54"/>
        <v>4.7753424657534245</v>
      </c>
      <c r="C89" s="12">
        <f>'Surv-rate CEA'!D87*Parameter!$D$57+'Surv-rate CEA'!E87*Parameter!$D$58</f>
        <v>8.9161603568453179E-2</v>
      </c>
      <c r="D89" s="12">
        <f t="shared" si="28"/>
        <v>7.7424021679813257E-2</v>
      </c>
      <c r="E89" s="12">
        <f>C89-'Surv-rate CEA'!E87*Parameter!$D$58</f>
        <v>8.9161603568453179E-2</v>
      </c>
      <c r="F89" s="12">
        <f t="shared" si="29"/>
        <v>7.7424021679813257E-2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3.3598094569049199E-2</v>
      </c>
      <c r="L89" s="12">
        <f t="shared" si="32"/>
        <v>2.9175110116961413E-2</v>
      </c>
      <c r="M89" s="12">
        <f>K89-'Surv-rate CEA'!J87*Parameter!$D$58</f>
        <v>3.3598094569049199E-2</v>
      </c>
      <c r="N89" s="12">
        <f t="shared" si="33"/>
        <v>2.9175110116961413E-2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3.3598094569049199E-2</v>
      </c>
      <c r="T89" s="12">
        <f t="shared" si="36"/>
        <v>2.9175110116961413E-2</v>
      </c>
      <c r="U89" s="12">
        <f>S89-'Surv-rate CEA'!P87*Parameter!$D$58</f>
        <v>3.3598094569049199E-2</v>
      </c>
      <c r="V89" s="12">
        <f t="shared" si="37"/>
        <v>2.9175110116961413E-2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5.7392329916249952E-3</v>
      </c>
      <c r="AB89" s="12">
        <f t="shared" si="40"/>
        <v>4.9836979348170107E-3</v>
      </c>
      <c r="AC89" s="12">
        <f>AA89-'Surv-rate CEA'!V87*UPD</f>
        <v>5.7392329916249952E-3</v>
      </c>
      <c r="AD89" s="12">
        <f t="shared" si="41"/>
        <v>4.9836979348170107E-3</v>
      </c>
      <c r="AE89" s="12">
        <f>'Surv-rate CEA'!Z87*UPFS+'Surv-rate CEA'!Y87*UPD</f>
        <v>3.3598094569049199E-2</v>
      </c>
      <c r="AF89" s="12">
        <f t="shared" si="42"/>
        <v>2.9175110116961413E-2</v>
      </c>
      <c r="AG89" s="12">
        <f>AE89-'Surv-rate CEA'!Y87*UPD</f>
        <v>3.3598094569049199E-2</v>
      </c>
      <c r="AH89" s="12">
        <f t="shared" si="43"/>
        <v>2.9175110116961413E-2</v>
      </c>
      <c r="AI89" s="12">
        <f>'Surv-rate CEA'!AC87*UPFS+'Surv-rate CEA'!AB87*UPD</f>
        <v>7.9198991474020899E-3</v>
      </c>
      <c r="AJ89" s="12">
        <f t="shared" si="44"/>
        <v>6.8772926769943227E-3</v>
      </c>
      <c r="AK89" s="12">
        <f>AI89-'Surv-rate CEA'!AB87*UPD</f>
        <v>3.9140499857610173E-6</v>
      </c>
      <c r="AL89" s="12">
        <f t="shared" si="45"/>
        <v>3.3987891516640998E-6</v>
      </c>
      <c r="AM89" s="12">
        <f>'Surv-rate CEA'!AF87*UPFS+'Surv-rate CEA'!AE87*UPD</f>
        <v>3.1732744528311055E-2</v>
      </c>
      <c r="AN89" s="12">
        <f t="shared" si="46"/>
        <v>2.7555322044356022E-2</v>
      </c>
      <c r="AO89" s="12">
        <f>AM89-'Surv-rate CEA'!AE87*UPD</f>
        <v>3.1732744528311055E-2</v>
      </c>
      <c r="AP89" s="12">
        <f t="shared" si="47"/>
        <v>2.7555322044356022E-2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1.6948178219546659E-3</v>
      </c>
      <c r="AV89" s="12">
        <f t="shared" si="50"/>
        <v>1.4717053814494153E-3</v>
      </c>
      <c r="AW89" s="12">
        <f>AU89-'Surv-rate CEA'!AK87*UPD</f>
        <v>1.6948178219546659E-3</v>
      </c>
      <c r="AX89" s="12">
        <f t="shared" si="51"/>
        <v>1.4717053814494153E-3</v>
      </c>
      <c r="AY89" s="12">
        <f>'Surv-rate CEA'!AO87*UPFS+'Surv-rate CEA'!AN87*UPD</f>
        <v>7.9198991474020899E-3</v>
      </c>
      <c r="AZ89" s="12">
        <f t="shared" si="52"/>
        <v>6.8772926769943227E-3</v>
      </c>
      <c r="BA89" s="12">
        <f>AY89-'Surv-rate CEA'!AN87*UPD</f>
        <v>3.9140499857610173E-6</v>
      </c>
      <c r="BB89" s="12">
        <f t="shared" si="53"/>
        <v>3.3987891516640998E-6</v>
      </c>
    </row>
    <row r="90" spans="1:54">
      <c r="A90" s="12">
        <v>85</v>
      </c>
      <c r="B90" s="12">
        <f t="shared" si="54"/>
        <v>4.8328767123287673</v>
      </c>
      <c r="C90" s="12">
        <f>'Surv-rate CEA'!D88*Parameter!$D$57+'Surv-rate CEA'!E88*Parameter!$D$58</f>
        <v>8.8316380853681264E-2</v>
      </c>
      <c r="D90" s="12">
        <f t="shared" si="28"/>
        <v>7.6559755765868279E-2</v>
      </c>
      <c r="E90" s="12">
        <f>C90-'Surv-rate CEA'!E88*Parameter!$D$58</f>
        <v>8.8316380853681264E-2</v>
      </c>
      <c r="F90" s="12">
        <f t="shared" si="29"/>
        <v>7.6559755765868279E-2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3.2912858196456181E-2</v>
      </c>
      <c r="L90" s="12">
        <f t="shared" si="32"/>
        <v>2.8531517717557252E-2</v>
      </c>
      <c r="M90" s="12">
        <f>K90-'Surv-rate CEA'!J88*Parameter!$D$58</f>
        <v>3.2912858196456181E-2</v>
      </c>
      <c r="N90" s="12">
        <f t="shared" si="33"/>
        <v>2.8531517717557252E-2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3.2912858196456181E-2</v>
      </c>
      <c r="T90" s="12">
        <f t="shared" si="36"/>
        <v>2.8531517717557252E-2</v>
      </c>
      <c r="U90" s="12">
        <f>S90-'Surv-rate CEA'!P88*Parameter!$D$58</f>
        <v>3.2912858196456181E-2</v>
      </c>
      <c r="V90" s="12">
        <f t="shared" si="37"/>
        <v>2.8531517717557252E-2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5.4587322156839741E-3</v>
      </c>
      <c r="AB90" s="12">
        <f t="shared" si="40"/>
        <v>4.7320689682294886E-3</v>
      </c>
      <c r="AC90" s="12">
        <f>AA90-'Surv-rate CEA'!V88*UPD</f>
        <v>5.4587322156839741E-3</v>
      </c>
      <c r="AD90" s="12">
        <f t="shared" si="41"/>
        <v>4.7320689682294886E-3</v>
      </c>
      <c r="AE90" s="12">
        <f>'Surv-rate CEA'!Z88*UPFS+'Surv-rate CEA'!Y88*UPD</f>
        <v>3.2912858196456181E-2</v>
      </c>
      <c r="AF90" s="12">
        <f t="shared" si="42"/>
        <v>2.8531517717557252E-2</v>
      </c>
      <c r="AG90" s="12">
        <f>AE90-'Surv-rate CEA'!Y88*UPD</f>
        <v>3.2912858196456181E-2</v>
      </c>
      <c r="AH90" s="12">
        <f t="shared" si="43"/>
        <v>2.8531517717557252E-2</v>
      </c>
      <c r="AI90" s="12">
        <f>'Surv-rate CEA'!AC88*UPFS+'Surv-rate CEA'!AB88*UPD</f>
        <v>7.481485242364418E-3</v>
      </c>
      <c r="AJ90" s="12">
        <f t="shared" si="44"/>
        <v>6.485554292247616E-3</v>
      </c>
      <c r="AK90" s="12">
        <f>AI90-'Surv-rate CEA'!AB88*UPD</f>
        <v>3.4097005577656686E-6</v>
      </c>
      <c r="AL90" s="12">
        <f t="shared" si="45"/>
        <v>2.9558032090306531E-6</v>
      </c>
      <c r="AM90" s="12">
        <f>'Surv-rate CEA'!AF88*UPFS+'Surv-rate CEA'!AE88*UPD</f>
        <v>3.0977930947055893E-2</v>
      </c>
      <c r="AN90" s="12">
        <f t="shared" si="46"/>
        <v>2.6854166854592913E-2</v>
      </c>
      <c r="AO90" s="12">
        <f>AM90-'Surv-rate CEA'!AE88*UPD</f>
        <v>3.0977930947055893E-2</v>
      </c>
      <c r="AP90" s="12">
        <f t="shared" si="47"/>
        <v>2.6854166854592913E-2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1.5893561489799992E-3</v>
      </c>
      <c r="AV90" s="12">
        <f t="shared" si="50"/>
        <v>1.3777819857958742E-3</v>
      </c>
      <c r="AW90" s="12">
        <f>AU90-'Surv-rate CEA'!AK88*UPD</f>
        <v>1.5893561489799992E-3</v>
      </c>
      <c r="AX90" s="12">
        <f t="shared" si="51"/>
        <v>1.3777819857958742E-3</v>
      </c>
      <c r="AY90" s="12">
        <f>'Surv-rate CEA'!AO88*UPFS+'Surv-rate CEA'!AN88*UPD</f>
        <v>7.481485242364418E-3</v>
      </c>
      <c r="AZ90" s="12">
        <f t="shared" si="52"/>
        <v>6.485554292247616E-3</v>
      </c>
      <c r="BA90" s="12">
        <f>AY90-'Surv-rate CEA'!AN88*UPD</f>
        <v>3.4097005577656686E-6</v>
      </c>
      <c r="BB90" s="12">
        <f t="shared" si="53"/>
        <v>2.9558032090306531E-6</v>
      </c>
    </row>
    <row r="91" spans="1:54">
      <c r="A91" s="12">
        <v>86</v>
      </c>
      <c r="B91" s="12">
        <f t="shared" si="54"/>
        <v>4.8904109589041092</v>
      </c>
      <c r="C91" s="12">
        <f>'Surv-rate CEA'!D89*Parameter!$D$57+'Surv-rate CEA'!E89*Parameter!$D$58</f>
        <v>8.7486927145568549E-2</v>
      </c>
      <c r="D91" s="12">
        <f t="shared" si="28"/>
        <v>7.5711850043521017E-2</v>
      </c>
      <c r="E91" s="12">
        <f>C91-'Surv-rate CEA'!E89*Parameter!$D$58</f>
        <v>8.7486927145568549E-2</v>
      </c>
      <c r="F91" s="12">
        <f t="shared" si="29"/>
        <v>7.5711850043521017E-2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3.2246881088091192E-2</v>
      </c>
      <c r="L91" s="12">
        <f t="shared" si="32"/>
        <v>2.7906695376904451E-2</v>
      </c>
      <c r="M91" s="12">
        <f>K91-'Surv-rate CEA'!J89*Parameter!$D$58</f>
        <v>3.2246881088091192E-2</v>
      </c>
      <c r="N91" s="12">
        <f t="shared" si="33"/>
        <v>2.7906695376904451E-2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3.2246881088091192E-2</v>
      </c>
      <c r="T91" s="12">
        <f t="shared" si="36"/>
        <v>2.7906695376904451E-2</v>
      </c>
      <c r="U91" s="12">
        <f>S91-'Surv-rate CEA'!P89*Parameter!$D$58</f>
        <v>3.2246881088091192E-2</v>
      </c>
      <c r="V91" s="12">
        <f t="shared" si="37"/>
        <v>2.7906695376904451E-2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5.1931971663539663E-3</v>
      </c>
      <c r="AB91" s="12">
        <f t="shared" si="40"/>
        <v>4.494232200557358E-3</v>
      </c>
      <c r="AC91" s="12">
        <f>AA91-'Surv-rate CEA'!V89*UPD</f>
        <v>5.1931971663539663E-3</v>
      </c>
      <c r="AD91" s="12">
        <f t="shared" si="41"/>
        <v>4.494232200557358E-3</v>
      </c>
      <c r="AE91" s="12">
        <f>'Surv-rate CEA'!Z89*UPFS+'Surv-rate CEA'!Y89*UPD</f>
        <v>3.2246881088091192E-2</v>
      </c>
      <c r="AF91" s="12">
        <f t="shared" si="42"/>
        <v>2.7906695376904451E-2</v>
      </c>
      <c r="AG91" s="12">
        <f>AE91-'Surv-rate CEA'!Y89*UPD</f>
        <v>3.2246881088091192E-2</v>
      </c>
      <c r="AH91" s="12">
        <f t="shared" si="43"/>
        <v>2.7906695376904451E-2</v>
      </c>
      <c r="AI91" s="12">
        <f>'Surv-rate CEA'!AC89*UPFS+'Surv-rate CEA'!AB89*UPD</f>
        <v>7.0673645643244201E-3</v>
      </c>
      <c r="AJ91" s="12">
        <f t="shared" si="44"/>
        <v>6.1161508759669378E-3</v>
      </c>
      <c r="AK91" s="12">
        <f>AI91-'Surv-rate CEA'!AB89*UPD</f>
        <v>2.9720163455303553E-6</v>
      </c>
      <c r="AL91" s="12">
        <f t="shared" si="45"/>
        <v>2.5720054780902809E-6</v>
      </c>
      <c r="AM91" s="12">
        <f>'Surv-rate CEA'!AF89*UPFS+'Surv-rate CEA'!AE89*UPD</f>
        <v>3.0246271345741503E-2</v>
      </c>
      <c r="AN91" s="12">
        <f t="shared" si="46"/>
        <v>2.6175352538032562E-2</v>
      </c>
      <c r="AO91" s="12">
        <f>AM91-'Surv-rate CEA'!AE89*UPD</f>
        <v>3.0246271345741503E-2</v>
      </c>
      <c r="AP91" s="12">
        <f t="shared" si="47"/>
        <v>2.6175352538032562E-2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1.4909217859747665E-3</v>
      </c>
      <c r="AV91" s="12">
        <f t="shared" si="50"/>
        <v>1.2902550171698169E-3</v>
      </c>
      <c r="AW91" s="12">
        <f>AU91-'Surv-rate CEA'!AK89*UPD</f>
        <v>1.4909217859747665E-3</v>
      </c>
      <c r="AX91" s="12">
        <f t="shared" si="51"/>
        <v>1.2902550171698169E-3</v>
      </c>
      <c r="AY91" s="12">
        <f>'Surv-rate CEA'!AO89*UPFS+'Surv-rate CEA'!AN89*UPD</f>
        <v>7.0673645643244201E-3</v>
      </c>
      <c r="AZ91" s="12">
        <f t="shared" si="52"/>
        <v>6.1161508759669378E-3</v>
      </c>
      <c r="BA91" s="12">
        <f>AY91-'Surv-rate CEA'!AN89*UPD</f>
        <v>2.9720163455303553E-6</v>
      </c>
      <c r="BB91" s="12">
        <f t="shared" si="53"/>
        <v>2.5720054780902809E-6</v>
      </c>
    </row>
    <row r="92" spans="1:54">
      <c r="A92" s="12">
        <v>87</v>
      </c>
      <c r="B92" s="12">
        <f t="shared" si="54"/>
        <v>4.9479452054794519</v>
      </c>
      <c r="C92" s="12">
        <f>'Surv-rate CEA'!D90*Parameter!$D$57+'Surv-rate CEA'!E90*Parameter!$D$58</f>
        <v>8.6672785064500116E-2</v>
      </c>
      <c r="D92" s="12">
        <f t="shared" si="28"/>
        <v>7.4879833074211949E-2</v>
      </c>
      <c r="E92" s="12">
        <f>C92-'Surv-rate CEA'!E90*Parameter!$D$58</f>
        <v>8.6672785064500116E-2</v>
      </c>
      <c r="F92" s="12">
        <f t="shared" si="29"/>
        <v>7.4879833074211949E-2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3.1599464238245348E-2</v>
      </c>
      <c r="L92" s="12">
        <f t="shared" si="32"/>
        <v>2.7299948947452097E-2</v>
      </c>
      <c r="M92" s="12">
        <f>K92-'Surv-rate CEA'!J90*Parameter!$D$58</f>
        <v>3.1599464238245348E-2</v>
      </c>
      <c r="N92" s="12">
        <f t="shared" si="33"/>
        <v>2.7299948947452097E-2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3.1599464238245348E-2</v>
      </c>
      <c r="T92" s="12">
        <f t="shared" si="36"/>
        <v>2.7299948947452097E-2</v>
      </c>
      <c r="U92" s="12">
        <f>S92-'Surv-rate CEA'!P90*Parameter!$D$58</f>
        <v>3.1599464238245348E-2</v>
      </c>
      <c r="V92" s="12">
        <f t="shared" si="37"/>
        <v>2.7299948947452097E-2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4.9417629613503662E-3</v>
      </c>
      <c r="AB92" s="12">
        <f t="shared" si="40"/>
        <v>4.2693722760017896E-3</v>
      </c>
      <c r="AC92" s="12">
        <f>AA92-'Surv-rate CEA'!V90*UPD</f>
        <v>4.9417629613503662E-3</v>
      </c>
      <c r="AD92" s="12">
        <f t="shared" si="41"/>
        <v>4.2693722760017896E-3</v>
      </c>
      <c r="AE92" s="12">
        <f>'Surv-rate CEA'!Z90*UPFS+'Surv-rate CEA'!Y90*UPD</f>
        <v>3.1599464238245348E-2</v>
      </c>
      <c r="AF92" s="12">
        <f t="shared" si="42"/>
        <v>2.7299948947452097E-2</v>
      </c>
      <c r="AG92" s="12">
        <f>AE92-'Surv-rate CEA'!Y90*UPD</f>
        <v>3.1599464238245348E-2</v>
      </c>
      <c r="AH92" s="12">
        <f t="shared" si="43"/>
        <v>2.7299948947452097E-2</v>
      </c>
      <c r="AI92" s="12">
        <f>'Surv-rate CEA'!AC90*UPFS+'Surv-rate CEA'!AB90*UPD</f>
        <v>6.6761926386608014E-3</v>
      </c>
      <c r="AJ92" s="12">
        <f t="shared" si="44"/>
        <v>5.7678103914876972E-3</v>
      </c>
      <c r="AK92" s="12">
        <f>AI92-'Surv-rate CEA'!AB90*UPD</f>
        <v>2.5919681353016658E-6</v>
      </c>
      <c r="AL92" s="12">
        <f t="shared" si="45"/>
        <v>2.2392973891473571E-6</v>
      </c>
      <c r="AM92" s="12">
        <f>'Surv-rate CEA'!AF90*UPFS+'Surv-rate CEA'!AE90*UPD</f>
        <v>2.9536888175119024E-2</v>
      </c>
      <c r="AN92" s="12">
        <f t="shared" si="46"/>
        <v>2.5518013000720614E-2</v>
      </c>
      <c r="AO92" s="12">
        <f>AM92-'Surv-rate CEA'!AE90*UPD</f>
        <v>2.9536888175119024E-2</v>
      </c>
      <c r="AP92" s="12">
        <f t="shared" si="47"/>
        <v>2.5518013000720614E-2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1.3990158942609545E-3</v>
      </c>
      <c r="AV92" s="12">
        <f t="shared" si="50"/>
        <v>1.2086617102758474E-3</v>
      </c>
      <c r="AW92" s="12">
        <f>AU92-'Surv-rate CEA'!AK90*UPD</f>
        <v>1.3990158942609545E-3</v>
      </c>
      <c r="AX92" s="12">
        <f t="shared" si="51"/>
        <v>1.2086617102758474E-3</v>
      </c>
      <c r="AY92" s="12">
        <f>'Surv-rate CEA'!AO90*UPFS+'Surv-rate CEA'!AN90*UPD</f>
        <v>6.6761926386608014E-3</v>
      </c>
      <c r="AZ92" s="12">
        <f t="shared" si="52"/>
        <v>5.7678103914876972E-3</v>
      </c>
      <c r="BA92" s="12">
        <f>AY92-'Surv-rate CEA'!AN90*UPD</f>
        <v>2.5919681353016658E-6</v>
      </c>
      <c r="BB92" s="12">
        <f t="shared" si="53"/>
        <v>2.2392973891473571E-6</v>
      </c>
    </row>
    <row r="93" spans="1:54">
      <c r="A93" s="12">
        <v>88</v>
      </c>
      <c r="B93" s="12">
        <f t="shared" si="54"/>
        <v>5.0054794520547947</v>
      </c>
      <c r="C93" s="12">
        <f>'Surv-rate CEA'!D91*Parameter!$D$57+'Surv-rate CEA'!E91*Parameter!$D$58</f>
        <v>8.5873515389229549E-2</v>
      </c>
      <c r="D93" s="12">
        <f t="shared" si="28"/>
        <v>7.4063252017579989E-2</v>
      </c>
      <c r="E93" s="12">
        <f>C93-'Surv-rate CEA'!E91*Parameter!$D$58</f>
        <v>8.5873515389229549E-2</v>
      </c>
      <c r="F93" s="12">
        <f t="shared" si="29"/>
        <v>7.4063252017579989E-2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3.0969939922299943E-2</v>
      </c>
      <c r="L93" s="12">
        <f t="shared" si="32"/>
        <v>2.6710615665820264E-2</v>
      </c>
      <c r="M93" s="12">
        <f>K93-'Surv-rate CEA'!J91*Parameter!$D$58</f>
        <v>3.0969939922299943E-2</v>
      </c>
      <c r="N93" s="12">
        <f t="shared" si="33"/>
        <v>2.6710615665820264E-2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3.0969939922299943E-2</v>
      </c>
      <c r="T93" s="12">
        <f t="shared" si="36"/>
        <v>2.6710615665820264E-2</v>
      </c>
      <c r="U93" s="12">
        <f>S93-'Surv-rate CEA'!P91*Parameter!$D$58</f>
        <v>3.0969939922299943E-2</v>
      </c>
      <c r="V93" s="12">
        <f t="shared" si="37"/>
        <v>2.6710615665820264E-2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4.7036184527868754E-3</v>
      </c>
      <c r="AB93" s="12">
        <f t="shared" si="40"/>
        <v>4.0567254907906882E-3</v>
      </c>
      <c r="AC93" s="12">
        <f>AA93-'Surv-rate CEA'!V91*UPD</f>
        <v>4.7036184527868754E-3</v>
      </c>
      <c r="AD93" s="12">
        <f t="shared" si="41"/>
        <v>4.0567254907906882E-3</v>
      </c>
      <c r="AE93" s="12">
        <f>'Surv-rate CEA'!Z91*UPFS+'Surv-rate CEA'!Y91*UPD</f>
        <v>3.0969939922299943E-2</v>
      </c>
      <c r="AF93" s="12">
        <f t="shared" si="42"/>
        <v>2.6710615665820264E-2</v>
      </c>
      <c r="AG93" s="12">
        <f>AE93-'Surv-rate CEA'!Y91*UPD</f>
        <v>3.0969939922299943E-2</v>
      </c>
      <c r="AH93" s="12">
        <f t="shared" si="43"/>
        <v>2.6710615665820264E-2</v>
      </c>
      <c r="AI93" s="12">
        <f>'Surv-rate CEA'!AC91*UPFS+'Surv-rate CEA'!AB91*UPD</f>
        <v>6.3066990363046622E-3</v>
      </c>
      <c r="AJ93" s="12">
        <f t="shared" si="44"/>
        <v>5.4393329306214131E-3</v>
      </c>
      <c r="AK93" s="12">
        <f>AI93-'Surv-rate CEA'!AB91*UPD</f>
        <v>2.2617784056992024E-6</v>
      </c>
      <c r="AL93" s="12">
        <f t="shared" si="45"/>
        <v>1.9507139460862269E-6</v>
      </c>
      <c r="AM93" s="12">
        <f>'Surv-rate CEA'!AF91*UPFS+'Surv-rate CEA'!AE91*UPD</f>
        <v>2.8848943666080127E-2</v>
      </c>
      <c r="AN93" s="12">
        <f t="shared" si="46"/>
        <v>2.4881321971009507E-2</v>
      </c>
      <c r="AO93" s="12">
        <f>AM93-'Surv-rate CEA'!AE91*UPD</f>
        <v>2.8848943666080127E-2</v>
      </c>
      <c r="AP93" s="12">
        <f t="shared" si="47"/>
        <v>2.4881321971009507E-2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1.3131771688650285E-3</v>
      </c>
      <c r="AV93" s="12">
        <f t="shared" si="50"/>
        <v>1.1325747078194163E-3</v>
      </c>
      <c r="AW93" s="12">
        <f>AU93-'Surv-rate CEA'!AK91*UPD</f>
        <v>1.3131771688650285E-3</v>
      </c>
      <c r="AX93" s="12">
        <f t="shared" si="51"/>
        <v>1.1325747078194163E-3</v>
      </c>
      <c r="AY93" s="12">
        <f>'Surv-rate CEA'!AO91*UPFS+'Surv-rate CEA'!AN91*UPD</f>
        <v>6.3066990363046622E-3</v>
      </c>
      <c r="AZ93" s="12">
        <f t="shared" si="52"/>
        <v>5.4393329306214131E-3</v>
      </c>
      <c r="BA93" s="12">
        <f>AY93-'Surv-rate CEA'!AN91*UPD</f>
        <v>2.2617784056992024E-6</v>
      </c>
      <c r="BB93" s="12">
        <f t="shared" si="53"/>
        <v>1.9507139460862269E-6</v>
      </c>
    </row>
    <row r="94" spans="1:54">
      <c r="A94" s="12">
        <v>89</v>
      </c>
      <c r="B94" s="12">
        <f t="shared" si="54"/>
        <v>5.0630136986301366</v>
      </c>
      <c r="C94" s="12">
        <f>'Surv-rate CEA'!D92*Parameter!$D$57+'Surv-rate CEA'!E92*Parameter!$D$58</f>
        <v>8.5088696141751172E-2</v>
      </c>
      <c r="D94" s="12">
        <f t="shared" si="28"/>
        <v>7.3261671698368086E-2</v>
      </c>
      <c r="E94" s="12">
        <f>C94-'Surv-rate CEA'!E92*Parameter!$D$58</f>
        <v>8.5088696141751172E-2</v>
      </c>
      <c r="F94" s="12">
        <f t="shared" si="29"/>
        <v>7.3261671698368086E-2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3.0357670028261216E-2</v>
      </c>
      <c r="L94" s="12">
        <f t="shared" si="32"/>
        <v>2.6138062468753321E-2</v>
      </c>
      <c r="M94" s="12">
        <f>K94-'Surv-rate CEA'!J92*Parameter!$D$58</f>
        <v>3.0357670028261216E-2</v>
      </c>
      <c r="N94" s="12">
        <f t="shared" si="33"/>
        <v>2.6138062468753321E-2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3.0357670028261216E-2</v>
      </c>
      <c r="T94" s="12">
        <f t="shared" si="36"/>
        <v>2.6138062468753321E-2</v>
      </c>
      <c r="U94" s="12">
        <f>S94-'Surv-rate CEA'!P92*Parameter!$D$58</f>
        <v>3.0357670028261216E-2</v>
      </c>
      <c r="V94" s="12">
        <f t="shared" si="37"/>
        <v>2.6138062468753321E-2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4.4780026648204487E-3</v>
      </c>
      <c r="AB94" s="12">
        <f t="shared" si="40"/>
        <v>3.8555763100184383E-3</v>
      </c>
      <c r="AC94" s="12">
        <f>AA94-'Surv-rate CEA'!V92*UPD</f>
        <v>4.4780026648204487E-3</v>
      </c>
      <c r="AD94" s="12">
        <f t="shared" si="41"/>
        <v>3.8555763100184383E-3</v>
      </c>
      <c r="AE94" s="12">
        <f>'Surv-rate CEA'!Z92*UPFS+'Surv-rate CEA'!Y92*UPD</f>
        <v>3.0357670028261216E-2</v>
      </c>
      <c r="AF94" s="12">
        <f t="shared" si="42"/>
        <v>2.6138062468753321E-2</v>
      </c>
      <c r="AG94" s="12">
        <f>AE94-'Surv-rate CEA'!Y92*UPD</f>
        <v>3.0357670028261216E-2</v>
      </c>
      <c r="AH94" s="12">
        <f t="shared" si="43"/>
        <v>2.6138062468753321E-2</v>
      </c>
      <c r="AI94" s="12">
        <f>'Surv-rate CEA'!AC92*UPFS+'Surv-rate CEA'!AB92*UPD</f>
        <v>5.957683340764677E-3</v>
      </c>
      <c r="AJ94" s="12">
        <f t="shared" si="44"/>
        <v>5.1295866640947655E-3</v>
      </c>
      <c r="AK94" s="12">
        <f>AI94-'Surv-rate CEA'!AB92*UPD</f>
        <v>1.974743931166742E-6</v>
      </c>
      <c r="AL94" s="12">
        <f t="shared" si="45"/>
        <v>1.7002615874201264E-6</v>
      </c>
      <c r="AM94" s="12">
        <f>'Surv-rate CEA'!AF92*UPFS+'Surv-rate CEA'!AE92*UPD</f>
        <v>2.8181637726574543E-2</v>
      </c>
      <c r="AN94" s="12">
        <f t="shared" si="46"/>
        <v>2.4264490874406259E-2</v>
      </c>
      <c r="AO94" s="12">
        <f>AM94-'Surv-rate CEA'!AE92*UPD</f>
        <v>2.8181637726574543E-2</v>
      </c>
      <c r="AP94" s="12">
        <f t="shared" si="47"/>
        <v>2.4264490874406259E-2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1.2329788600643774E-3</v>
      </c>
      <c r="AV94" s="12">
        <f t="shared" si="50"/>
        <v>1.0615992082729955E-3</v>
      </c>
      <c r="AW94" s="12">
        <f>AU94-'Surv-rate CEA'!AK92*UPD</f>
        <v>1.2329788600643774E-3</v>
      </c>
      <c r="AX94" s="12">
        <f t="shared" si="51"/>
        <v>1.0615992082729955E-3</v>
      </c>
      <c r="AY94" s="12">
        <f>'Surv-rate CEA'!AO92*UPFS+'Surv-rate CEA'!AN92*UPD</f>
        <v>5.957683340764677E-3</v>
      </c>
      <c r="AZ94" s="12">
        <f t="shared" si="52"/>
        <v>5.1295866640947655E-3</v>
      </c>
      <c r="BA94" s="12">
        <f>AY94-'Surv-rate CEA'!AN92*UPD</f>
        <v>1.974743931166742E-6</v>
      </c>
      <c r="BB94" s="12">
        <f t="shared" si="53"/>
        <v>1.7002615874201264E-6</v>
      </c>
    </row>
    <row r="95" spans="1:54">
      <c r="A95" s="12">
        <v>90</v>
      </c>
      <c r="B95" s="12">
        <f t="shared" si="54"/>
        <v>5.1205479452054794</v>
      </c>
      <c r="C95" s="12">
        <f>'Surv-rate CEA'!D93*Parameter!$D$57+'Surv-rate CEA'!E93*Parameter!$D$58</f>
        <v>8.431792172794815E-2</v>
      </c>
      <c r="D95" s="12">
        <f t="shared" si="28"/>
        <v>7.2474673730022407E-2</v>
      </c>
      <c r="E95" s="12">
        <f>C95-'Surv-rate CEA'!E93*Parameter!$D$58</f>
        <v>8.431792172794815E-2</v>
      </c>
      <c r="F95" s="12">
        <f t="shared" si="29"/>
        <v>7.2474673730022407E-2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2.9762044491681447E-2</v>
      </c>
      <c r="L95" s="12">
        <f t="shared" si="32"/>
        <v>2.5581684413813803E-2</v>
      </c>
      <c r="M95" s="12">
        <f>K95-'Surv-rate CEA'!J93*Parameter!$D$58</f>
        <v>2.9762044491681447E-2</v>
      </c>
      <c r="N95" s="12">
        <f t="shared" si="33"/>
        <v>2.5581684413813803E-2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2.9762044491681447E-2</v>
      </c>
      <c r="T95" s="12">
        <f t="shared" si="36"/>
        <v>2.5581684413813803E-2</v>
      </c>
      <c r="U95" s="12">
        <f>S95-'Surv-rate CEA'!P93*Parameter!$D$58</f>
        <v>2.9762044491681447E-2</v>
      </c>
      <c r="V95" s="12">
        <f t="shared" si="37"/>
        <v>2.5581684413813803E-2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4.2642014813406761E-3</v>
      </c>
      <c r="AB95" s="12">
        <f t="shared" si="40"/>
        <v>3.6652541327617501E-3</v>
      </c>
      <c r="AC95" s="12">
        <f>AA95-'Surv-rate CEA'!V93*UPD</f>
        <v>4.2642014813406761E-3</v>
      </c>
      <c r="AD95" s="12">
        <f t="shared" si="41"/>
        <v>3.6652541327617501E-3</v>
      </c>
      <c r="AE95" s="12">
        <f>'Surv-rate CEA'!Z93*UPFS+'Surv-rate CEA'!Y93*UPD</f>
        <v>2.9762044491681447E-2</v>
      </c>
      <c r="AF95" s="12">
        <f t="shared" si="42"/>
        <v>2.5581684413813803E-2</v>
      </c>
      <c r="AG95" s="12">
        <f>AE95-'Surv-rate CEA'!Y93*UPD</f>
        <v>2.9762044491681447E-2</v>
      </c>
      <c r="AH95" s="12">
        <f t="shared" si="43"/>
        <v>2.5581684413813803E-2</v>
      </c>
      <c r="AI95" s="12">
        <f>'Surv-rate CEA'!AC93*UPFS+'Surv-rate CEA'!AB93*UPD</f>
        <v>5.6280113299793906E-3</v>
      </c>
      <c r="AJ95" s="12">
        <f t="shared" si="44"/>
        <v>4.8375040149255307E-3</v>
      </c>
      <c r="AK95" s="12">
        <f>AI95-'Surv-rate CEA'!AB93*UPD</f>
        <v>1.7250840584851629E-6</v>
      </c>
      <c r="AL95" s="12">
        <f t="shared" si="45"/>
        <v>1.482779719108448E-6</v>
      </c>
      <c r="AM95" s="12">
        <f>'Surv-rate CEA'!AF93*UPFS+'Surv-rate CEA'!AE93*UPD</f>
        <v>2.7534205965628691E-2</v>
      </c>
      <c r="AN95" s="12">
        <f t="shared" si="46"/>
        <v>2.3666766837692744E-2</v>
      </c>
      <c r="AO95" s="12">
        <f>AM95-'Surv-rate CEA'!AE93*UPD</f>
        <v>2.7534205965628691E-2</v>
      </c>
      <c r="AP95" s="12">
        <f t="shared" si="47"/>
        <v>2.3666766837692744E-2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1.1580260429132573E-3</v>
      </c>
      <c r="AV95" s="12">
        <f t="shared" si="50"/>
        <v>9.9537035438088226E-4</v>
      </c>
      <c r="AW95" s="12">
        <f>AU95-'Surv-rate CEA'!AK93*UPD</f>
        <v>1.1580260429132573E-3</v>
      </c>
      <c r="AX95" s="12">
        <f t="shared" si="51"/>
        <v>9.9537035438088226E-4</v>
      </c>
      <c r="AY95" s="12">
        <f>'Surv-rate CEA'!AO93*UPFS+'Surv-rate CEA'!AN93*UPD</f>
        <v>5.6280113299793906E-3</v>
      </c>
      <c r="AZ95" s="12">
        <f t="shared" si="52"/>
        <v>4.8375040149255307E-3</v>
      </c>
      <c r="BA95" s="12">
        <f>AY95-'Surv-rate CEA'!AN93*UPD</f>
        <v>1.7250840584851629E-6</v>
      </c>
      <c r="BB95" s="12">
        <f t="shared" si="53"/>
        <v>1.482779719108448E-6</v>
      </c>
    </row>
    <row r="96" spans="1:54">
      <c r="A96" s="12">
        <v>91</v>
      </c>
      <c r="B96" s="12">
        <f t="shared" si="54"/>
        <v>5.1780821917808222</v>
      </c>
      <c r="C96" s="12">
        <f>'Surv-rate CEA'!D94*Parameter!$D$57+'Surv-rate CEA'!E94*Parameter!$D$58</f>
        <v>8.3560802130039635E-2</v>
      </c>
      <c r="D96" s="12">
        <f t="shared" si="28"/>
        <v>7.1701855690951666E-2</v>
      </c>
      <c r="E96" s="12">
        <f>C96-'Surv-rate CEA'!E94*Parameter!$D$58</f>
        <v>8.3560802130039635E-2</v>
      </c>
      <c r="F96" s="12">
        <f t="shared" si="29"/>
        <v>7.1701855690951666E-2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2.9182479826669574E-2</v>
      </c>
      <c r="L96" s="12">
        <f t="shared" si="32"/>
        <v>2.5040903197406601E-2</v>
      </c>
      <c r="M96" s="12">
        <f>K96-'Surv-rate CEA'!J94*Parameter!$D$58</f>
        <v>2.9182479826669574E-2</v>
      </c>
      <c r="N96" s="12">
        <f t="shared" si="33"/>
        <v>2.5040903197406601E-2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2.9182479826669574E-2</v>
      </c>
      <c r="T96" s="12">
        <f t="shared" si="36"/>
        <v>2.5040903197406601E-2</v>
      </c>
      <c r="U96" s="12">
        <f>S96-'Surv-rate CEA'!P94*Parameter!$D$58</f>
        <v>2.9182479826669574E-2</v>
      </c>
      <c r="V96" s="12">
        <f t="shared" si="37"/>
        <v>2.5040903197406601E-2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4.0615445652829761E-3</v>
      </c>
      <c r="AB96" s="12">
        <f t="shared" si="40"/>
        <v>3.4851302869147176E-3</v>
      </c>
      <c r="AC96" s="12">
        <f>AA96-'Surv-rate CEA'!V94*UPD</f>
        <v>4.0615445652829761E-3</v>
      </c>
      <c r="AD96" s="12">
        <f t="shared" si="41"/>
        <v>3.4851302869147176E-3</v>
      </c>
      <c r="AE96" s="12">
        <f>'Surv-rate CEA'!Z94*UPFS+'Surv-rate CEA'!Y94*UPD</f>
        <v>2.9182479826669574E-2</v>
      </c>
      <c r="AF96" s="12">
        <f t="shared" si="42"/>
        <v>2.5040903197406601E-2</v>
      </c>
      <c r="AG96" s="12">
        <f>AE96-'Surv-rate CEA'!Y94*UPD</f>
        <v>2.9182479826669574E-2</v>
      </c>
      <c r="AH96" s="12">
        <f t="shared" si="43"/>
        <v>2.5040903197406601E-2</v>
      </c>
      <c r="AI96" s="12">
        <f>'Surv-rate CEA'!AC94*UPFS+'Surv-rate CEA'!AB94*UPD</f>
        <v>5.3166113620455599E-3</v>
      </c>
      <c r="AJ96" s="12">
        <f t="shared" si="44"/>
        <v>4.5620780429203363E-3</v>
      </c>
      <c r="AK96" s="12">
        <f>AI96-'Surv-rate CEA'!AB94*UPD</f>
        <v>1.5078108670987106E-6</v>
      </c>
      <c r="AL96" s="12">
        <f t="shared" si="45"/>
        <v>1.2938223957413938E-6</v>
      </c>
      <c r="AM96" s="12">
        <f>'Surv-rate CEA'!AF94*UPFS+'Surv-rate CEA'!AE94*UPD</f>
        <v>2.6905917835823828E-2</v>
      </c>
      <c r="AN96" s="12">
        <f t="shared" si="46"/>
        <v>2.3087430813487905E-2</v>
      </c>
      <c r="AO96" s="12">
        <f>AM96-'Surv-rate CEA'!AE94*UPD</f>
        <v>2.6905917835823828E-2</v>
      </c>
      <c r="AP96" s="12">
        <f t="shared" si="47"/>
        <v>2.3087430813487905E-2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1.0879531132072294E-3</v>
      </c>
      <c r="AV96" s="12">
        <f t="shared" si="50"/>
        <v>9.3355084122227251E-4</v>
      </c>
      <c r="AW96" s="12">
        <f>AU96-'Surv-rate CEA'!AK94*UPD</f>
        <v>1.0879531132072294E-3</v>
      </c>
      <c r="AX96" s="12">
        <f t="shared" si="51"/>
        <v>9.3355084122227251E-4</v>
      </c>
      <c r="AY96" s="12">
        <f>'Surv-rate CEA'!AO94*UPFS+'Surv-rate CEA'!AN94*UPD</f>
        <v>5.3166113620455599E-3</v>
      </c>
      <c r="AZ96" s="12">
        <f t="shared" si="52"/>
        <v>4.5620780429203363E-3</v>
      </c>
      <c r="BA96" s="12">
        <f>AY96-'Surv-rate CEA'!AN94*UPD</f>
        <v>1.5078108670987106E-6</v>
      </c>
      <c r="BB96" s="12">
        <f t="shared" si="53"/>
        <v>1.2938223957413938E-6</v>
      </c>
    </row>
    <row r="97" spans="1:54">
      <c r="A97" s="12">
        <v>92</v>
      </c>
      <c r="B97" s="12">
        <f t="shared" si="54"/>
        <v>5.2356164383561641</v>
      </c>
      <c r="C97" s="12">
        <f>'Surv-rate CEA'!D95*Parameter!$D$57+'Surv-rate CEA'!E95*Parameter!$D$58</f>
        <v>8.2816962147176001E-2</v>
      </c>
      <c r="D97" s="12">
        <f t="shared" si="28"/>
        <v>7.0942830349743136E-2</v>
      </c>
      <c r="E97" s="12">
        <f>C97-'Surv-rate CEA'!E95*Parameter!$D$58</f>
        <v>8.2816962147176001E-2</v>
      </c>
      <c r="F97" s="12">
        <f t="shared" si="29"/>
        <v>7.0942830349743136E-2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2.8618417746273772E-2</v>
      </c>
      <c r="L97" s="12">
        <f t="shared" si="32"/>
        <v>2.4515165763312283E-2</v>
      </c>
      <c r="M97" s="12">
        <f>K97-'Surv-rate CEA'!J95*Parameter!$D$58</f>
        <v>2.8618417746273772E-2</v>
      </c>
      <c r="N97" s="12">
        <f t="shared" si="33"/>
        <v>2.4515165763312283E-2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2.8618417746273772E-2</v>
      </c>
      <c r="T97" s="12">
        <f t="shared" si="36"/>
        <v>2.4515165763312283E-2</v>
      </c>
      <c r="U97" s="12">
        <f>S97-'Surv-rate CEA'!P95*Parameter!$D$58</f>
        <v>2.8618417746273772E-2</v>
      </c>
      <c r="V97" s="12">
        <f t="shared" si="37"/>
        <v>2.4515165763312283E-2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3.869402492554574E-3</v>
      </c>
      <c r="AB97" s="12">
        <f t="shared" si="40"/>
        <v>3.3146152366267741E-3</v>
      </c>
      <c r="AC97" s="12">
        <f>AA97-'Surv-rate CEA'!V95*UPD</f>
        <v>3.869402492554574E-3</v>
      </c>
      <c r="AD97" s="12">
        <f t="shared" si="41"/>
        <v>3.3146152366267741E-3</v>
      </c>
      <c r="AE97" s="12">
        <f>'Surv-rate CEA'!Z95*UPFS+'Surv-rate CEA'!Y95*UPD</f>
        <v>2.8618417746273772E-2</v>
      </c>
      <c r="AF97" s="12">
        <f t="shared" si="42"/>
        <v>2.4515165763312283E-2</v>
      </c>
      <c r="AG97" s="12">
        <f>AE97-'Surv-rate CEA'!Y95*UPD</f>
        <v>2.8618417746273772E-2</v>
      </c>
      <c r="AH97" s="12">
        <f t="shared" si="43"/>
        <v>2.4515165763312283E-2</v>
      </c>
      <c r="AI97" s="12">
        <f>'Surv-rate CEA'!AC95*UPFS+'Surv-rate CEA'!AB95*UPD</f>
        <v>5.0224709543807396E-3</v>
      </c>
      <c r="AJ97" s="12">
        <f t="shared" si="44"/>
        <v>4.3023590290590628E-3</v>
      </c>
      <c r="AK97" s="12">
        <f>AI97-'Surv-rate CEA'!AB95*UPD</f>
        <v>1.3186179936303805E-6</v>
      </c>
      <c r="AL97" s="12">
        <f t="shared" si="45"/>
        <v>1.1295571606695141E-6</v>
      </c>
      <c r="AM97" s="12">
        <f>'Surv-rate CEA'!AF95*UPFS+'Surv-rate CEA'!AE95*UPD</f>
        <v>2.6296074886248615E-2</v>
      </c>
      <c r="AN97" s="12">
        <f t="shared" si="46"/>
        <v>2.2525795817093845E-2</v>
      </c>
      <c r="AO97" s="12">
        <f>AM97-'Surv-rate CEA'!AE95*UPD</f>
        <v>2.6296074886248615E-2</v>
      </c>
      <c r="AP97" s="12">
        <f t="shared" si="47"/>
        <v>2.2525795817093845E-2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1.022421490284984E-3</v>
      </c>
      <c r="AV97" s="12">
        <f t="shared" si="50"/>
        <v>8.7582872458323449E-4</v>
      </c>
      <c r="AW97" s="12">
        <f>AU97-'Surv-rate CEA'!AK95*UPD</f>
        <v>1.022421490284984E-3</v>
      </c>
      <c r="AX97" s="12">
        <f t="shared" si="51"/>
        <v>8.7582872458323449E-4</v>
      </c>
      <c r="AY97" s="12">
        <f>'Surv-rate CEA'!AO95*UPFS+'Surv-rate CEA'!AN95*UPD</f>
        <v>5.0224709543807396E-3</v>
      </c>
      <c r="AZ97" s="12">
        <f t="shared" si="52"/>
        <v>4.3023590290590628E-3</v>
      </c>
      <c r="BA97" s="12">
        <f>AY97-'Surv-rate CEA'!AN95*UPD</f>
        <v>1.3186179936303805E-6</v>
      </c>
      <c r="BB97" s="12">
        <f t="shared" si="53"/>
        <v>1.1295571606695141E-6</v>
      </c>
    </row>
    <row r="98" spans="1:54">
      <c r="A98" s="12">
        <v>93</v>
      </c>
      <c r="B98" s="12">
        <f t="shared" si="54"/>
        <v>5.2931506849315069</v>
      </c>
      <c r="C98" s="12">
        <f>'Surv-rate CEA'!D96*Parameter!$D$57+'Surv-rate CEA'!E96*Parameter!$D$58</f>
        <v>8.2086040680819927E-2</v>
      </c>
      <c r="D98" s="12">
        <f t="shared" si="28"/>
        <v>7.0197224935924882E-2</v>
      </c>
      <c r="E98" s="12">
        <f>C98-'Surv-rate CEA'!E96*Parameter!$D$58</f>
        <v>8.2086040680819927E-2</v>
      </c>
      <c r="F98" s="12">
        <f t="shared" si="29"/>
        <v>7.0197224935924882E-2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2.8069323866042471E-2</v>
      </c>
      <c r="L98" s="12">
        <f t="shared" si="32"/>
        <v>2.4003942995441674E-2</v>
      </c>
      <c r="M98" s="12">
        <f>K98-'Surv-rate CEA'!J96*Parameter!$D$58</f>
        <v>2.8069323866042471E-2</v>
      </c>
      <c r="N98" s="12">
        <f t="shared" si="33"/>
        <v>2.4003942995441674E-2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2.8069323866042471E-2</v>
      </c>
      <c r="T98" s="12">
        <f t="shared" si="36"/>
        <v>2.4003942995441674E-2</v>
      </c>
      <c r="U98" s="12">
        <f>S98-'Surv-rate CEA'!P96*Parameter!$D$58</f>
        <v>2.8069323866042471E-2</v>
      </c>
      <c r="V98" s="12">
        <f t="shared" si="37"/>
        <v>2.4003942995441674E-2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3.6871840848604646E-3</v>
      </c>
      <c r="AB98" s="12">
        <f t="shared" si="40"/>
        <v>3.1531559865524139E-3</v>
      </c>
      <c r="AC98" s="12">
        <f>AA98-'Surv-rate CEA'!V96*UPD</f>
        <v>3.6871840848604646E-3</v>
      </c>
      <c r="AD98" s="12">
        <f t="shared" si="41"/>
        <v>3.1531559865524139E-3</v>
      </c>
      <c r="AE98" s="12">
        <f>'Surv-rate CEA'!Z96*UPFS+'Surv-rate CEA'!Y96*UPD</f>
        <v>2.8069323866042471E-2</v>
      </c>
      <c r="AF98" s="12">
        <f t="shared" si="42"/>
        <v>2.4003942995441674E-2</v>
      </c>
      <c r="AG98" s="12">
        <f>AE98-'Surv-rate CEA'!Y96*UPD</f>
        <v>2.8069323866042471E-2</v>
      </c>
      <c r="AH98" s="12">
        <f t="shared" si="43"/>
        <v>2.4003942995441674E-2</v>
      </c>
      <c r="AI98" s="12">
        <f>'Surv-rate CEA'!AC96*UPFS+'Surv-rate CEA'!AB96*UPD</f>
        <v>4.7446335463673913E-3</v>
      </c>
      <c r="AJ98" s="12">
        <f t="shared" si="44"/>
        <v>4.0574512490856307E-3</v>
      </c>
      <c r="AK98" s="12">
        <f>AI98-'Surv-rate CEA'!AB96*UPD</f>
        <v>1.1537853834850745E-6</v>
      </c>
      <c r="AL98" s="12">
        <f t="shared" si="45"/>
        <v>9.8667850733856487E-7</v>
      </c>
      <c r="AM98" s="12">
        <f>'Surv-rate CEA'!AF96*UPFS+'Surv-rate CEA'!AE96*UPD</f>
        <v>2.5704009118533506E-2</v>
      </c>
      <c r="AN98" s="12">
        <f t="shared" si="46"/>
        <v>2.1981205268076252E-2</v>
      </c>
      <c r="AO98" s="12">
        <f>AM98-'Surv-rate CEA'!AE96*UPD</f>
        <v>2.5704009118533506E-2</v>
      </c>
      <c r="AP98" s="12">
        <f t="shared" si="47"/>
        <v>2.1981205268076252E-2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9.6111750882647937E-4</v>
      </c>
      <c r="AV98" s="12">
        <f t="shared" si="50"/>
        <v>8.2191541213794388E-4</v>
      </c>
      <c r="AW98" s="12">
        <f>AU98-'Surv-rate CEA'!AK96*UPD</f>
        <v>9.6111750882647937E-4</v>
      </c>
      <c r="AX98" s="12">
        <f t="shared" si="51"/>
        <v>8.2191541213794388E-4</v>
      </c>
      <c r="AY98" s="12">
        <f>'Surv-rate CEA'!AO96*UPFS+'Surv-rate CEA'!AN96*UPD</f>
        <v>4.7446335463673913E-3</v>
      </c>
      <c r="AZ98" s="12">
        <f t="shared" si="52"/>
        <v>4.0574512490856307E-3</v>
      </c>
      <c r="BA98" s="12">
        <f>AY98-'Surv-rate CEA'!AN96*UPD</f>
        <v>1.1537853834850745E-6</v>
      </c>
      <c r="BB98" s="12">
        <f t="shared" si="53"/>
        <v>9.8667850733856487E-7</v>
      </c>
    </row>
    <row r="99" spans="1:54">
      <c r="A99" s="12">
        <v>94</v>
      </c>
      <c r="B99" s="12">
        <f t="shared" si="54"/>
        <v>5.3506849315068497</v>
      </c>
      <c r="C99" s="12">
        <f>'Surv-rate CEA'!D97*Parameter!$D$57+'Surv-rate CEA'!E97*Parameter!$D$58</f>
        <v>8.1367690061826203E-2</v>
      </c>
      <c r="D99" s="12">
        <f t="shared" si="28"/>
        <v>6.9464680453141359E-2</v>
      </c>
      <c r="E99" s="12">
        <f>C99-'Surv-rate CEA'!E97*Parameter!$D$58</f>
        <v>8.1367690061826203E-2</v>
      </c>
      <c r="F99" s="12">
        <f t="shared" si="29"/>
        <v>6.9464680453141359E-2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2.7534686485054312E-2</v>
      </c>
      <c r="L99" s="12">
        <f t="shared" si="32"/>
        <v>2.350672848901568E-2</v>
      </c>
      <c r="M99" s="12">
        <f>K99-'Surv-rate CEA'!J97*Parameter!$D$58</f>
        <v>2.7534686485054312E-2</v>
      </c>
      <c r="N99" s="12">
        <f t="shared" si="33"/>
        <v>2.350672848901568E-2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2.7534686485054312E-2</v>
      </c>
      <c r="T99" s="12">
        <f t="shared" si="36"/>
        <v>2.350672848901568E-2</v>
      </c>
      <c r="U99" s="12">
        <f>S99-'Surv-rate CEA'!P97*Parameter!$D$58</f>
        <v>2.7534686485054312E-2</v>
      </c>
      <c r="V99" s="12">
        <f t="shared" si="37"/>
        <v>2.350672848901568E-2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3.5143339269142967E-3</v>
      </c>
      <c r="AB99" s="12">
        <f t="shared" si="40"/>
        <v>3.0002336683423361E-3</v>
      </c>
      <c r="AC99" s="12">
        <f>AA99-'Surv-rate CEA'!V97*UPD</f>
        <v>3.5143339269142967E-3</v>
      </c>
      <c r="AD99" s="12">
        <f t="shared" si="41"/>
        <v>3.0002336683423361E-3</v>
      </c>
      <c r="AE99" s="12">
        <f>'Surv-rate CEA'!Z97*UPFS+'Surv-rate CEA'!Y97*UPD</f>
        <v>2.7534686485054312E-2</v>
      </c>
      <c r="AF99" s="12">
        <f t="shared" si="42"/>
        <v>2.350672848901568E-2</v>
      </c>
      <c r="AG99" s="12">
        <f>AE99-'Surv-rate CEA'!Y97*UPD</f>
        <v>2.7534686485054312E-2</v>
      </c>
      <c r="AH99" s="12">
        <f t="shared" si="43"/>
        <v>2.350672848901568E-2</v>
      </c>
      <c r="AI99" s="12">
        <f>'Surv-rate CEA'!AC97*UPFS+'Surv-rate CEA'!AB97*UPD</f>
        <v>4.4821954359990767E-3</v>
      </c>
      <c r="AJ99" s="12">
        <f t="shared" si="44"/>
        <v>3.8265099261589695E-3</v>
      </c>
      <c r="AK99" s="12">
        <f>AI99-'Surv-rate CEA'!AB97*UPD</f>
        <v>1.0100976414566254E-6</v>
      </c>
      <c r="AL99" s="12">
        <f t="shared" si="45"/>
        <v>8.6233380641556147E-7</v>
      </c>
      <c r="AM99" s="12">
        <f>'Surv-rate CEA'!AF97*UPFS+'Surv-rate CEA'!AE97*UPD</f>
        <v>2.5129081439127683E-2</v>
      </c>
      <c r="AN99" s="12">
        <f t="shared" si="46"/>
        <v>2.1453031429595835E-2</v>
      </c>
      <c r="AO99" s="12">
        <f>AM99-'Surv-rate CEA'!AE97*UPD</f>
        <v>2.5129081439127683E-2</v>
      </c>
      <c r="AP99" s="12">
        <f t="shared" si="47"/>
        <v>2.1453031429595835E-2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9.0375048340383371E-4</v>
      </c>
      <c r="AV99" s="12">
        <f t="shared" si="50"/>
        <v>7.7154382152569054E-4</v>
      </c>
      <c r="AW99" s="12">
        <f>AU99-'Surv-rate CEA'!AK97*UPD</f>
        <v>9.0375048340383371E-4</v>
      </c>
      <c r="AX99" s="12">
        <f t="shared" si="51"/>
        <v>7.7154382152569054E-4</v>
      </c>
      <c r="AY99" s="12">
        <f>'Surv-rate CEA'!AO97*UPFS+'Surv-rate CEA'!AN97*UPD</f>
        <v>4.4821954359990767E-3</v>
      </c>
      <c r="AZ99" s="12">
        <f t="shared" si="52"/>
        <v>3.8265099261589695E-3</v>
      </c>
      <c r="BA99" s="12">
        <f>AY99-'Surv-rate CEA'!AN97*UPD</f>
        <v>1.0100976414566254E-6</v>
      </c>
      <c r="BB99" s="12">
        <f t="shared" si="53"/>
        <v>8.6233380641556147E-7</v>
      </c>
    </row>
    <row r="100" spans="1:54">
      <c r="A100" s="12">
        <v>95</v>
      </c>
      <c r="B100" s="12">
        <f t="shared" si="54"/>
        <v>5.4082191780821915</v>
      </c>
      <c r="C100" s="12">
        <f>'Surv-rate CEA'!D98*Parameter!$D$57+'Surv-rate CEA'!E98*Parameter!$D$58</f>
        <v>8.0661575416369605E-2</v>
      </c>
      <c r="D100" s="12">
        <f t="shared" si="28"/>
        <v>6.8744851031850088E-2</v>
      </c>
      <c r="E100" s="12">
        <f>C100-'Surv-rate CEA'!E98*Parameter!$D$58</f>
        <v>8.0661575416369605E-2</v>
      </c>
      <c r="F100" s="12">
        <f t="shared" si="29"/>
        <v>6.8744851031850088E-2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2.701401543914347E-2</v>
      </c>
      <c r="L100" s="12">
        <f t="shared" si="32"/>
        <v>2.3023037394818081E-2</v>
      </c>
      <c r="M100" s="12">
        <f>K100-'Surv-rate CEA'!J98*Parameter!$D$58</f>
        <v>2.701401543914347E-2</v>
      </c>
      <c r="N100" s="12">
        <f t="shared" si="33"/>
        <v>2.3023037394818081E-2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2.701401543914347E-2</v>
      </c>
      <c r="T100" s="12">
        <f t="shared" si="36"/>
        <v>2.3023037394818081E-2</v>
      </c>
      <c r="U100" s="12">
        <f>S100-'Surv-rate CEA'!P98*Parameter!$D$58</f>
        <v>2.701401543914347E-2</v>
      </c>
      <c r="V100" s="12">
        <f t="shared" si="37"/>
        <v>2.3023037394818081E-2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3.3503300546221053E-3</v>
      </c>
      <c r="AB100" s="12">
        <f t="shared" si="40"/>
        <v>2.8553612959285901E-3</v>
      </c>
      <c r="AC100" s="12">
        <f>AA100-'Surv-rate CEA'!V98*UPD</f>
        <v>3.3503300546221053E-3</v>
      </c>
      <c r="AD100" s="12">
        <f t="shared" si="41"/>
        <v>2.8553612959285901E-3</v>
      </c>
      <c r="AE100" s="12">
        <f>'Surv-rate CEA'!Z98*UPFS+'Surv-rate CEA'!Y98*UPD</f>
        <v>2.701401543914347E-2</v>
      </c>
      <c r="AF100" s="12">
        <f t="shared" si="42"/>
        <v>2.3023037394818081E-2</v>
      </c>
      <c r="AG100" s="12">
        <f>AE100-'Surv-rate CEA'!Y98*UPD</f>
        <v>2.701401543914347E-2</v>
      </c>
      <c r="AH100" s="12">
        <f t="shared" si="43"/>
        <v>2.3023037394818081E-2</v>
      </c>
      <c r="AI100" s="12">
        <f>'Surv-rate CEA'!AC98*UPFS+'Surv-rate CEA'!AB98*UPD</f>
        <v>4.2343028815014583E-3</v>
      </c>
      <c r="AJ100" s="12">
        <f t="shared" si="44"/>
        <v>3.6087383529268104E-3</v>
      </c>
      <c r="AK100" s="12">
        <f>AI100-'Surv-rate CEA'!AB98*UPD</f>
        <v>8.8477400001386181E-7</v>
      </c>
      <c r="AL100" s="12">
        <f t="shared" si="45"/>
        <v>7.5405986696688536E-7</v>
      </c>
      <c r="AM100" s="12">
        <f>'Surv-rate CEA'!AF98*UPFS+'Surv-rate CEA'!AE98*UPD</f>
        <v>2.4570680201479577E-2</v>
      </c>
      <c r="AN100" s="12">
        <f t="shared" si="46"/>
        <v>2.0940673939020923E-2</v>
      </c>
      <c r="AO100" s="12">
        <f>AM100-'Surv-rate CEA'!AE98*UPD</f>
        <v>2.4570680201479577E-2</v>
      </c>
      <c r="AP100" s="12">
        <f t="shared" si="47"/>
        <v>2.0940673939020923E-2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8.5005093099129077E-4</v>
      </c>
      <c r="AV100" s="12">
        <f t="shared" si="50"/>
        <v>7.2446669084797626E-4</v>
      </c>
      <c r="AW100" s="12">
        <f>AU100-'Surv-rate CEA'!AK98*UPD</f>
        <v>8.5005093099129077E-4</v>
      </c>
      <c r="AX100" s="12">
        <f t="shared" si="51"/>
        <v>7.2446669084797626E-4</v>
      </c>
      <c r="AY100" s="12">
        <f>'Surv-rate CEA'!AO98*UPFS+'Surv-rate CEA'!AN98*UPD</f>
        <v>4.2343028815014583E-3</v>
      </c>
      <c r="AZ100" s="12">
        <f t="shared" si="52"/>
        <v>3.6087383529268104E-3</v>
      </c>
      <c r="BA100" s="12">
        <f>AY100-'Surv-rate CEA'!AN98*UPD</f>
        <v>8.8477400001386181E-7</v>
      </c>
      <c r="BB100" s="12">
        <f t="shared" si="53"/>
        <v>7.5405986696688536E-7</v>
      </c>
    </row>
    <row r="101" spans="1:54">
      <c r="A101" s="12">
        <v>96</v>
      </c>
      <c r="B101" s="12">
        <f t="shared" si="54"/>
        <v>5.4657534246575343</v>
      </c>
      <c r="C101" s="12">
        <f>'Surv-rate CEA'!D99*Parameter!$D$57+'Surv-rate CEA'!E99*Parameter!$D$58</f>
        <v>7.9967374068097896E-2</v>
      </c>
      <c r="D101" s="12">
        <f t="shared" si="28"/>
        <v>6.8037403318876838E-2</v>
      </c>
      <c r="E101" s="12">
        <f>C101-'Surv-rate CEA'!E99*Parameter!$D$58</f>
        <v>7.9967374068097896E-2</v>
      </c>
      <c r="F101" s="12">
        <f t="shared" si="29"/>
        <v>6.8037403318876838E-2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2.6506841021452846E-2</v>
      </c>
      <c r="L101" s="12">
        <f t="shared" si="32"/>
        <v>2.2552405331581416E-2</v>
      </c>
      <c r="M101" s="12">
        <f>K101-'Surv-rate CEA'!J99*Parameter!$D$58</f>
        <v>2.6506841021452846E-2</v>
      </c>
      <c r="N101" s="12">
        <f t="shared" si="33"/>
        <v>2.2552405331581416E-2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2.6506841021452846E-2</v>
      </c>
      <c r="T101" s="12">
        <f t="shared" si="36"/>
        <v>2.2552405331581416E-2</v>
      </c>
      <c r="U101" s="12">
        <f>S101-'Surv-rate CEA'!P99*Parameter!$D$58</f>
        <v>2.6506841021452846E-2</v>
      </c>
      <c r="V101" s="12">
        <f t="shared" si="37"/>
        <v>2.2552405331581416E-2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3.1946818018443275E-3</v>
      </c>
      <c r="AB101" s="12">
        <f t="shared" si="40"/>
        <v>2.7180816771907881E-3</v>
      </c>
      <c r="AC101" s="12">
        <f>AA101-'Surv-rate CEA'!V99*UPD</f>
        <v>3.1946818018443275E-3</v>
      </c>
      <c r="AD101" s="12">
        <f t="shared" si="41"/>
        <v>2.7180816771907881E-3</v>
      </c>
      <c r="AE101" s="12">
        <f>'Surv-rate CEA'!Z99*UPFS+'Surv-rate CEA'!Y99*UPD</f>
        <v>2.6506841021452846E-2</v>
      </c>
      <c r="AF101" s="12">
        <f t="shared" si="42"/>
        <v>2.2552405331581416E-2</v>
      </c>
      <c r="AG101" s="12">
        <f>AE101-'Surv-rate CEA'!Y99*UPD</f>
        <v>2.6506841021452846E-2</v>
      </c>
      <c r="AH101" s="12">
        <f t="shared" si="43"/>
        <v>2.2552405331581416E-2</v>
      </c>
      <c r="AI101" s="12">
        <f>'Surv-rate CEA'!AC99*UPFS+'Surv-rate CEA'!AB99*UPD</f>
        <v>4.0001493593369445E-3</v>
      </c>
      <c r="AJ101" s="12">
        <f t="shared" si="44"/>
        <v>3.4033851738734236E-3</v>
      </c>
      <c r="AK101" s="12">
        <f>AI101-'Surv-rate CEA'!AB99*UPD</f>
        <v>7.7540821816993871E-7</v>
      </c>
      <c r="AL101" s="12">
        <f t="shared" si="45"/>
        <v>6.5972857419919315E-7</v>
      </c>
      <c r="AM101" s="12">
        <f>'Surv-rate CEA'!AF99*UPFS+'Surv-rate CEA'!AE99*UPD</f>
        <v>2.4028219832247885E-2</v>
      </c>
      <c r="AN101" s="12">
        <f t="shared" si="46"/>
        <v>2.0443558423828209E-2</v>
      </c>
      <c r="AO101" s="12">
        <f>AM101-'Surv-rate CEA'!AE99*UPD</f>
        <v>2.4028219832247885E-2</v>
      </c>
      <c r="AP101" s="12">
        <f t="shared" si="47"/>
        <v>2.0443558423828209E-2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7.9976893795722617E-4</v>
      </c>
      <c r="AV101" s="12">
        <f t="shared" si="50"/>
        <v>6.8045502841406326E-4</v>
      </c>
      <c r="AW101" s="12">
        <f>AU101-'Surv-rate CEA'!AK99*UPD</f>
        <v>7.9976893795722617E-4</v>
      </c>
      <c r="AX101" s="12">
        <f t="shared" si="51"/>
        <v>6.8045502841406326E-4</v>
      </c>
      <c r="AY101" s="12">
        <f>'Surv-rate CEA'!AO99*UPFS+'Surv-rate CEA'!AN99*UPD</f>
        <v>4.0001493593369445E-3</v>
      </c>
      <c r="AZ101" s="12">
        <f t="shared" si="52"/>
        <v>3.4033851738734236E-3</v>
      </c>
      <c r="BA101" s="12">
        <f>AY101-'Surv-rate CEA'!AN99*UPD</f>
        <v>7.7540821816993871E-7</v>
      </c>
      <c r="BB101" s="12">
        <f t="shared" si="53"/>
        <v>6.5972857419919315E-7</v>
      </c>
    </row>
    <row r="102" spans="1:54">
      <c r="A102" s="12">
        <v>97</v>
      </c>
      <c r="B102" s="12">
        <f t="shared" si="54"/>
        <v>5.5232876712328771</v>
      </c>
      <c r="C102" s="12">
        <f>'Surv-rate CEA'!D100*Parameter!$D$57+'Surv-rate CEA'!E100*Parameter!$D$58</f>
        <v>7.9284774974086467E-2</v>
      </c>
      <c r="D102" s="12">
        <f t="shared" si="28"/>
        <v>6.7342015901369637E-2</v>
      </c>
      <c r="E102" s="12">
        <f>C102-'Surv-rate CEA'!E100*Parameter!$D$58</f>
        <v>7.9284774974086467E-2</v>
      </c>
      <c r="F102" s="12">
        <f t="shared" si="29"/>
        <v>6.7342015901369637E-2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2.6012712965812822E-2</v>
      </c>
      <c r="L102" s="12">
        <f t="shared" si="32"/>
        <v>2.2094387361937709E-2</v>
      </c>
      <c r="M102" s="12">
        <f>K102-'Surv-rate CEA'!J100*Parameter!$D$58</f>
        <v>2.6012712965812822E-2</v>
      </c>
      <c r="N102" s="12">
        <f t="shared" si="33"/>
        <v>2.2094387361937709E-2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2.6012712965812822E-2</v>
      </c>
      <c r="T102" s="12">
        <f t="shared" si="36"/>
        <v>2.2094387361937709E-2</v>
      </c>
      <c r="U102" s="12">
        <f>S102-'Surv-rate CEA'!P100*Parameter!$D$58</f>
        <v>2.6012712965812822E-2</v>
      </c>
      <c r="V102" s="12">
        <f t="shared" si="37"/>
        <v>2.2094387361937709E-2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3.0469277942790649E-3</v>
      </c>
      <c r="AB102" s="12">
        <f t="shared" si="40"/>
        <v>2.5879654705424746E-3</v>
      </c>
      <c r="AC102" s="12">
        <f>AA102-'Surv-rate CEA'!V100*UPD</f>
        <v>3.0469277942790649E-3</v>
      </c>
      <c r="AD102" s="12">
        <f t="shared" si="41"/>
        <v>2.5879654705424746E-3</v>
      </c>
      <c r="AE102" s="12">
        <f>'Surv-rate CEA'!Z100*UPFS+'Surv-rate CEA'!Y100*UPD</f>
        <v>2.6012712965812822E-2</v>
      </c>
      <c r="AF102" s="12">
        <f t="shared" si="42"/>
        <v>2.2094387361937709E-2</v>
      </c>
      <c r="AG102" s="12">
        <f>AE102-'Surv-rate CEA'!Y100*UPD</f>
        <v>2.6012712965812822E-2</v>
      </c>
      <c r="AH102" s="12">
        <f t="shared" si="43"/>
        <v>2.2094387361937709E-2</v>
      </c>
      <c r="AI102" s="12">
        <f>'Surv-rate CEA'!AC100*UPFS+'Surv-rate CEA'!AB100*UPD</f>
        <v>3.778972970419371E-3</v>
      </c>
      <c r="AJ102" s="12">
        <f t="shared" si="44"/>
        <v>3.2097418192585285E-3</v>
      </c>
      <c r="AK102" s="12">
        <f>AI102-'Surv-rate CEA'!AB100*UPD</f>
        <v>6.7991697360290926E-7</v>
      </c>
      <c r="AL102" s="12">
        <f t="shared" si="45"/>
        <v>5.7750027874763229E-7</v>
      </c>
      <c r="AM102" s="12">
        <f>'Surv-rate CEA'!AF100*UPFS+'Surv-rate CEA'!AE100*UPD</f>
        <v>2.3501139536094465E-2</v>
      </c>
      <c r="AN102" s="12">
        <f t="shared" si="46"/>
        <v>1.9961135197233564E-2</v>
      </c>
      <c r="AO102" s="12">
        <f>AM102-'Surv-rate CEA'!AE100*UPD</f>
        <v>2.3501139536094465E-2</v>
      </c>
      <c r="AP102" s="12">
        <f t="shared" si="47"/>
        <v>1.9961135197233564E-2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7.526726592565902E-4</v>
      </c>
      <c r="AV102" s="12">
        <f t="shared" si="50"/>
        <v>6.3929668974591785E-4</v>
      </c>
      <c r="AW102" s="12">
        <f>AU102-'Surv-rate CEA'!AK100*UPD</f>
        <v>7.526726592565902E-4</v>
      </c>
      <c r="AX102" s="12">
        <f t="shared" si="51"/>
        <v>6.3929668974591785E-4</v>
      </c>
      <c r="AY102" s="12">
        <f>'Surv-rate CEA'!AO100*UPFS+'Surv-rate CEA'!AN100*UPD</f>
        <v>3.778972970419371E-3</v>
      </c>
      <c r="AZ102" s="12">
        <f t="shared" si="52"/>
        <v>3.2097418192585285E-3</v>
      </c>
      <c r="BA102" s="12">
        <f>AY102-'Surv-rate CEA'!AN100*UPD</f>
        <v>6.7991697360290926E-7</v>
      </c>
      <c r="BB102" s="12">
        <f t="shared" si="53"/>
        <v>5.7750027874763229E-7</v>
      </c>
    </row>
    <row r="103" spans="1:54">
      <c r="A103" s="12">
        <v>98</v>
      </c>
      <c r="B103" s="12">
        <f t="shared" si="54"/>
        <v>5.580821917808219</v>
      </c>
      <c r="C103" s="12">
        <f>'Surv-rate CEA'!D101*Parameter!$D$57+'Surv-rate CEA'!E101*Parameter!$D$58</f>
        <v>7.8613478192357214E-2</v>
      </c>
      <c r="D103" s="12">
        <f t="shared" si="28"/>
        <v>6.6658378762880152E-2</v>
      </c>
      <c r="E103" s="12">
        <f>C103-'Surv-rate CEA'!E101*Parameter!$D$58</f>
        <v>7.8613478192357214E-2</v>
      </c>
      <c r="F103" s="12">
        <f t="shared" si="29"/>
        <v>6.6658378762880152E-2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2.5531199488782106E-2</v>
      </c>
      <c r="L103" s="12">
        <f t="shared" si="32"/>
        <v>2.1648557027710104E-2</v>
      </c>
      <c r="M103" s="12">
        <f>K103-'Surv-rate CEA'!J101*Parameter!$D$58</f>
        <v>2.5531199488782106E-2</v>
      </c>
      <c r="N103" s="12">
        <f t="shared" si="33"/>
        <v>2.1648557027710104E-2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2.5531199488782106E-2</v>
      </c>
      <c r="T103" s="12">
        <f t="shared" si="36"/>
        <v>2.1648557027710104E-2</v>
      </c>
      <c r="U103" s="12">
        <f>S103-'Surv-rate CEA'!P101*Parameter!$D$58</f>
        <v>2.5531199488782106E-2</v>
      </c>
      <c r="V103" s="12">
        <f t="shared" si="37"/>
        <v>2.1648557027710104E-2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2.906634079873916E-3</v>
      </c>
      <c r="AB103" s="12">
        <f t="shared" si="40"/>
        <v>2.4646093758534096E-3</v>
      </c>
      <c r="AC103" s="12">
        <f>AA103-'Surv-rate CEA'!V101*UPD</f>
        <v>2.906634079873916E-3</v>
      </c>
      <c r="AD103" s="12">
        <f t="shared" si="41"/>
        <v>2.4646093758534096E-3</v>
      </c>
      <c r="AE103" s="12">
        <f>'Surv-rate CEA'!Z101*UPFS+'Surv-rate CEA'!Y101*UPD</f>
        <v>2.5531199488782106E-2</v>
      </c>
      <c r="AF103" s="12">
        <f t="shared" si="42"/>
        <v>2.1648557027710104E-2</v>
      </c>
      <c r="AG103" s="12">
        <f>AE103-'Surv-rate CEA'!Y101*UPD</f>
        <v>2.5531199488782106E-2</v>
      </c>
      <c r="AH103" s="12">
        <f t="shared" si="43"/>
        <v>2.1648557027710104E-2</v>
      </c>
      <c r="AI103" s="12">
        <f>'Surv-rate CEA'!AC101*UPFS+'Surv-rate CEA'!AB101*UPD</f>
        <v>3.5700539867655479E-3</v>
      </c>
      <c r="AJ103" s="12">
        <f t="shared" si="44"/>
        <v>3.0271400824099909E-3</v>
      </c>
      <c r="AK103" s="12">
        <f>AI103-'Surv-rate CEA'!AB101*UPD</f>
        <v>5.9649552277976983E-7</v>
      </c>
      <c r="AL103" s="12">
        <f t="shared" si="45"/>
        <v>5.057838096226317E-7</v>
      </c>
      <c r="AM103" s="12">
        <f>'Surv-rate CEA'!AF101*UPFS+'Surv-rate CEA'!AE101*UPD</f>
        <v>2.2988902074003347E-2</v>
      </c>
      <c r="AN103" s="12">
        <f t="shared" si="46"/>
        <v>1.9492878028397123E-2</v>
      </c>
      <c r="AO103" s="12">
        <f>AM103-'Surv-rate CEA'!AE101*UPD</f>
        <v>2.2988902074003347E-2</v>
      </c>
      <c r="AP103" s="12">
        <f t="shared" si="47"/>
        <v>1.9492878028397123E-2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7.0854693862823579E-4</v>
      </c>
      <c r="AV103" s="12">
        <f t="shared" si="50"/>
        <v>6.007950709265513E-4</v>
      </c>
      <c r="AW103" s="12">
        <f>AU103-'Surv-rate CEA'!AK101*UPD</f>
        <v>7.0854693862823579E-4</v>
      </c>
      <c r="AX103" s="12">
        <f t="shared" si="51"/>
        <v>6.007950709265513E-4</v>
      </c>
      <c r="AY103" s="12">
        <f>'Surv-rate CEA'!AO101*UPFS+'Surv-rate CEA'!AN101*UPD</f>
        <v>3.5700539867655479E-3</v>
      </c>
      <c r="AZ103" s="12">
        <f t="shared" si="52"/>
        <v>3.0271400824099909E-3</v>
      </c>
      <c r="BA103" s="12">
        <f>AY103-'Surv-rate CEA'!AN101*UPD</f>
        <v>5.9649552277976983E-7</v>
      </c>
      <c r="BB103" s="12">
        <f t="shared" si="53"/>
        <v>5.057838096226317E-7</v>
      </c>
    </row>
    <row r="104" spans="1:54">
      <c r="A104" s="12">
        <v>99</v>
      </c>
      <c r="B104" s="12">
        <f t="shared" si="54"/>
        <v>5.6383561643835618</v>
      </c>
      <c r="C104" s="12">
        <f>'Surv-rate CEA'!D102*Parameter!$D$57+'Surv-rate CEA'!E102*Parameter!$D$58</f>
        <v>7.7953194378894267E-2</v>
      </c>
      <c r="D104" s="12">
        <f t="shared" si="28"/>
        <v>6.598619276947304E-2</v>
      </c>
      <c r="E104" s="12">
        <f>C104-'Surv-rate CEA'!E102*Parameter!$D$58</f>
        <v>7.7953194378894267E-2</v>
      </c>
      <c r="F104" s="12">
        <f t="shared" si="29"/>
        <v>6.598619276947304E-2</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2.5061886386496202E-2</v>
      </c>
      <c r="L104" s="12">
        <f t="shared" si="32"/>
        <v>2.1214505440635519E-2</v>
      </c>
      <c r="M104" s="12">
        <f>K104-'Surv-rate CEA'!J102*Parameter!$D$58</f>
        <v>2.5061886386496202E-2</v>
      </c>
      <c r="N104" s="12">
        <f t="shared" si="33"/>
        <v>2.1214505440635519E-2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2.5061886386496202E-2</v>
      </c>
      <c r="T104" s="12">
        <f t="shared" si="36"/>
        <v>2.1214505440635519E-2</v>
      </c>
      <c r="U104" s="12">
        <f>S104-'Surv-rate CEA'!P102*Parameter!$D$58</f>
        <v>2.5061886386496202E-2</v>
      </c>
      <c r="V104" s="12">
        <f t="shared" si="37"/>
        <v>2.1214505440635519E-2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2.7733923859709301E-3</v>
      </c>
      <c r="AB104" s="12">
        <f t="shared" si="40"/>
        <v>2.3476344499310875E-3</v>
      </c>
      <c r="AC104" s="12">
        <f>AA104-'Surv-rate CEA'!V102*UPD</f>
        <v>2.7733923859709301E-3</v>
      </c>
      <c r="AD104" s="12">
        <f t="shared" si="41"/>
        <v>2.3476344499310875E-3</v>
      </c>
      <c r="AE104" s="12">
        <f>'Surv-rate CEA'!Z102*UPFS+'Surv-rate CEA'!Y102*UPD</f>
        <v>2.5061886386496202E-2</v>
      </c>
      <c r="AF104" s="12">
        <f t="shared" si="42"/>
        <v>2.1214505440635519E-2</v>
      </c>
      <c r="AG104" s="12">
        <f>AE104-'Surv-rate CEA'!Y102*UPD</f>
        <v>2.5061886386496202E-2</v>
      </c>
      <c r="AH104" s="12">
        <f t="shared" si="43"/>
        <v>2.1214505440635519E-2</v>
      </c>
      <c r="AI104" s="12">
        <f>'Surv-rate CEA'!AC102*UPFS+'Surv-rate CEA'!AB102*UPD</f>
        <v>3.3727125311944074E-3</v>
      </c>
      <c r="AJ104" s="12">
        <f t="shared" si="44"/>
        <v>2.8549498325583351E-3</v>
      </c>
      <c r="AK104" s="12">
        <f>AI104-'Surv-rate CEA'!AB102*UPD</f>
        <v>5.2357958407744931E-7</v>
      </c>
      <c r="AL104" s="12">
        <f t="shared" si="45"/>
        <v>4.4320215021809543E-7</v>
      </c>
      <c r="AM104" s="12">
        <f>'Surv-rate CEA'!AF102*UPFS+'Surv-rate CEA'!AE102*UPD</f>
        <v>2.2490992610430603E-2</v>
      </c>
      <c r="AN104" s="12">
        <f t="shared" si="46"/>
        <v>1.9038282982415975E-2</v>
      </c>
      <c r="AO104" s="12">
        <f>AM104-'Surv-rate CEA'!AE102*UPD</f>
        <v>2.2490992610430603E-2</v>
      </c>
      <c r="AP104" s="12">
        <f t="shared" si="47"/>
        <v>1.9038282982415975E-2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6.6719203958822912E-4</v>
      </c>
      <c r="AV104" s="12">
        <f t="shared" si="50"/>
        <v>5.6476790834945716E-4</v>
      </c>
      <c r="AW104" s="12">
        <f>AU104-'Surv-rate CEA'!AK102*UPD</f>
        <v>6.6719203958822912E-4</v>
      </c>
      <c r="AX104" s="12">
        <f t="shared" si="51"/>
        <v>5.6476790834945716E-4</v>
      </c>
      <c r="AY104" s="12">
        <f>'Surv-rate CEA'!AO102*UPFS+'Surv-rate CEA'!AN102*UPD</f>
        <v>3.3727125311944074E-3</v>
      </c>
      <c r="AZ104" s="12">
        <f t="shared" si="52"/>
        <v>2.8549498325583351E-3</v>
      </c>
      <c r="BA104" s="12">
        <f>AY104-'Surv-rate CEA'!AN102*UPD</f>
        <v>5.2357958407744931E-7</v>
      </c>
      <c r="BB104" s="12">
        <f t="shared" si="53"/>
        <v>4.4320215021809543E-7</v>
      </c>
    </row>
    <row r="105" spans="1:54">
      <c r="A105" s="12">
        <v>100</v>
      </c>
      <c r="B105" s="12">
        <f t="shared" si="54"/>
        <v>5.6958904109589037</v>
      </c>
      <c r="C105" s="12">
        <f>'Surv-rate CEA'!D103*Parameter!$D$57+'Surv-rate CEA'!E103*Parameter!$D$58</f>
        <v>7.7303644312242265E-2</v>
      </c>
      <c r="D105" s="12">
        <f t="shared" si="28"/>
        <v>6.5325169183919479E-2</v>
      </c>
      <c r="E105" s="12">
        <f>C105-'Surv-rate CEA'!E103*Parameter!$D$58</f>
        <v>7.7303644312242265E-2</v>
      </c>
      <c r="F105" s="12">
        <f t="shared" si="29"/>
        <v>6.5325169183919479E-2</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2.4604376182752977E-2</v>
      </c>
      <c r="L105" s="12">
        <f t="shared" si="32"/>
        <v>2.0791840424896992E-2</v>
      </c>
      <c r="M105" s="12">
        <f>K105-'Surv-rate CEA'!J103*Parameter!$D$58</f>
        <v>2.4604376182752977E-2</v>
      </c>
      <c r="N105" s="12">
        <f t="shared" si="33"/>
        <v>2.0791840424896992E-2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2.4604376182752977E-2</v>
      </c>
      <c r="T105" s="12">
        <f t="shared" si="36"/>
        <v>2.0791840424896992E-2</v>
      </c>
      <c r="U105" s="12">
        <f>S105-'Surv-rate CEA'!P103*Parameter!$D$58</f>
        <v>2.4604376182752977E-2</v>
      </c>
      <c r="V105" s="12">
        <f t="shared" si="37"/>
        <v>2.0791840424896992E-2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2.6468184941241622E-3</v>
      </c>
      <c r="AB105" s="12">
        <f t="shared" si="40"/>
        <v>2.2366845375284047E-3</v>
      </c>
      <c r="AC105" s="12">
        <f>AA105-'Surv-rate CEA'!V103*UPD</f>
        <v>2.6468184941241622E-3</v>
      </c>
      <c r="AD105" s="12">
        <f t="shared" si="41"/>
        <v>2.2366845375284047E-3</v>
      </c>
      <c r="AE105" s="12">
        <f>'Surv-rate CEA'!Z103*UPFS+'Surv-rate CEA'!Y103*UPD</f>
        <v>2.4604376182752977E-2</v>
      </c>
      <c r="AF105" s="12">
        <f t="shared" si="42"/>
        <v>2.0791840424896992E-2</v>
      </c>
      <c r="AG105" s="12">
        <f>AE105-'Surv-rate CEA'!Y103*UPD</f>
        <v>2.4604376182752977E-2</v>
      </c>
      <c r="AH105" s="12">
        <f t="shared" si="43"/>
        <v>2.0791840424896992E-2</v>
      </c>
      <c r="AI105" s="12">
        <f>'Surv-rate CEA'!AC103*UPFS+'Surv-rate CEA'!AB103*UPD</f>
        <v>3.1863063830509905E-3</v>
      </c>
      <c r="AJ105" s="12">
        <f t="shared" si="44"/>
        <v>2.6925768558060757E-3</v>
      </c>
      <c r="AK105" s="12">
        <f>AI105-'Surv-rate CEA'!AB103*UPD</f>
        <v>4.5981255213361355E-7</v>
      </c>
      <c r="AL105" s="12">
        <f t="shared" si="45"/>
        <v>3.8856295881333E-7</v>
      </c>
      <c r="AM105" s="12">
        <f>'Surv-rate CEA'!AF103*UPFS+'Surv-rate CEA'!AE103*UPD</f>
        <v>2.2006917624923635E-2</v>
      </c>
      <c r="AN105" s="12">
        <f t="shared" si="46"/>
        <v>1.8596867325659162E-2</v>
      </c>
      <c r="AO105" s="12">
        <f>AM105-'Surv-rate CEA'!AE103*UPD</f>
        <v>2.2006917624923635E-2</v>
      </c>
      <c r="AP105" s="12">
        <f t="shared" si="47"/>
        <v>1.8596867325659162E-2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6.2842247790703069E-4</v>
      </c>
      <c r="AV105" s="12">
        <f t="shared" si="50"/>
        <v>5.3104617581080165E-4</v>
      </c>
      <c r="AW105" s="12">
        <f>AU105-'Surv-rate CEA'!AK103*UPD</f>
        <v>6.2842247790703069E-4</v>
      </c>
      <c r="AX105" s="12">
        <f t="shared" si="51"/>
        <v>5.3104617581080165E-4</v>
      </c>
      <c r="AY105" s="12">
        <f>'Surv-rate CEA'!AO103*UPFS+'Surv-rate CEA'!AN103*UPD</f>
        <v>3.1863063830509905E-3</v>
      </c>
      <c r="AZ105" s="12">
        <f t="shared" si="52"/>
        <v>2.6925768558060757E-3</v>
      </c>
      <c r="BA105" s="12">
        <f>AY105-'Surv-rate CEA'!AN103*UPD</f>
        <v>4.5981255213361355E-7</v>
      </c>
      <c r="BB105" s="12">
        <f t="shared" si="53"/>
        <v>3.8856295881333E-7</v>
      </c>
    </row>
    <row r="106" spans="1:54">
      <c r="A106" s="12">
        <v>101</v>
      </c>
      <c r="B106" s="12">
        <f t="shared" si="54"/>
        <v>5.7534246575342465</v>
      </c>
      <c r="C106" s="12">
        <f>'Surv-rate CEA'!D104*Parameter!$D$57+'Surv-rate CEA'!E104*Parameter!$D$58</f>
        <v>7.6664558443917286E-2</v>
      </c>
      <c r="D106" s="12">
        <f t="shared" si="28"/>
        <v>6.4675029206177195E-2</v>
      </c>
      <c r="E106" s="12">
        <f>C106-'Surv-rate CEA'!E104*Parameter!$D$58</f>
        <v>7.6664558443917286E-2</v>
      </c>
      <c r="F106" s="12">
        <f t="shared" si="29"/>
        <v>6.4675029206177195E-2</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2.4158287325026E-2</v>
      </c>
      <c r="L106" s="12">
        <f t="shared" si="32"/>
        <v>2.0380185708109868E-2</v>
      </c>
      <c r="M106" s="12">
        <f>K106-'Surv-rate CEA'!J104*Parameter!$D$58</f>
        <v>2.4158287325026E-2</v>
      </c>
      <c r="N106" s="12">
        <f t="shared" si="33"/>
        <v>2.0380185708109868E-2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2.4158287325026E-2</v>
      </c>
      <c r="T106" s="12">
        <f t="shared" si="36"/>
        <v>2.0380185708109868E-2</v>
      </c>
      <c r="U106" s="12">
        <f>S106-'Surv-rate CEA'!P104*Parameter!$D$58</f>
        <v>2.4158287325026E-2</v>
      </c>
      <c r="V106" s="12">
        <f t="shared" si="37"/>
        <v>2.0380185708109868E-2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2.5265507242072964E-3</v>
      </c>
      <c r="AB106" s="12">
        <f t="shared" si="40"/>
        <v>2.1314248095295704E-3</v>
      </c>
      <c r="AC106" s="12">
        <f>AA106-'Surv-rate CEA'!V104*UPD</f>
        <v>2.5265507242072964E-3</v>
      </c>
      <c r="AD106" s="12">
        <f t="shared" si="41"/>
        <v>2.1314248095295704E-3</v>
      </c>
      <c r="AE106" s="12">
        <f>'Surv-rate CEA'!Z104*UPFS+'Surv-rate CEA'!Y104*UPD</f>
        <v>2.4158287325026E-2</v>
      </c>
      <c r="AF106" s="12">
        <f t="shared" si="42"/>
        <v>2.0380185708109868E-2</v>
      </c>
      <c r="AG106" s="12">
        <f>AE106-'Surv-rate CEA'!Y104*UPD</f>
        <v>2.4158287325026E-2</v>
      </c>
      <c r="AH106" s="12">
        <f t="shared" si="43"/>
        <v>2.0380185708109868E-2</v>
      </c>
      <c r="AI106" s="12">
        <f>'Surv-rate CEA'!AC104*UPFS+'Surv-rate CEA'!AB104*UPD</f>
        <v>3.0102289032838494E-3</v>
      </c>
      <c r="AJ106" s="12">
        <f t="shared" si="44"/>
        <v>2.5394608172116659E-3</v>
      </c>
      <c r="AK106" s="12">
        <f>AI106-'Surv-rate CEA'!AB104*UPD</f>
        <v>4.0401728198819625E-7</v>
      </c>
      <c r="AL106" s="12">
        <f t="shared" si="45"/>
        <v>3.408332356274089E-7</v>
      </c>
      <c r="AM106" s="12">
        <f>'Surv-rate CEA'!AF104*UPFS+'Surv-rate CEA'!AE104*UPD</f>
        <v>2.1536203884154437E-2</v>
      </c>
      <c r="AN106" s="12">
        <f t="shared" si="46"/>
        <v>1.8168168492313109E-2</v>
      </c>
      <c r="AO106" s="12">
        <f>AM106-'Surv-rate CEA'!AE104*UPD</f>
        <v>2.1536203884154437E-2</v>
      </c>
      <c r="AP106" s="12">
        <f t="shared" si="47"/>
        <v>1.8168168492313109E-2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5.9206594707360359E-4</v>
      </c>
      <c r="AV106" s="12">
        <f t="shared" si="50"/>
        <v>4.9947307068859046E-4</v>
      </c>
      <c r="AW106" s="12">
        <f>AU106-'Surv-rate CEA'!AK104*UPD</f>
        <v>5.9206594707360359E-4</v>
      </c>
      <c r="AX106" s="12">
        <f t="shared" si="51"/>
        <v>4.9947307068859046E-4</v>
      </c>
      <c r="AY106" s="12">
        <f>'Surv-rate CEA'!AO104*UPFS+'Surv-rate CEA'!AN104*UPD</f>
        <v>3.0102289032838494E-3</v>
      </c>
      <c r="AZ106" s="12">
        <f t="shared" si="52"/>
        <v>2.5394608172116659E-3</v>
      </c>
      <c r="BA106" s="12">
        <f>AY106-'Surv-rate CEA'!AN104*UPD</f>
        <v>4.0401728198819625E-7</v>
      </c>
      <c r="BB106" s="12">
        <f t="shared" si="53"/>
        <v>3.408332356274089E-7</v>
      </c>
    </row>
    <row r="107" spans="1:54">
      <c r="A107" s="12">
        <v>102</v>
      </c>
      <c r="B107" s="12">
        <f t="shared" si="54"/>
        <v>5.8109589041095893</v>
      </c>
      <c r="C107" s="12">
        <f>'Surv-rate CEA'!D105*Parameter!$D$57+'Surv-rate CEA'!E105*Parameter!$D$58</f>
        <v>7.6035676472987271E-2</v>
      </c>
      <c r="D107" s="12">
        <f t="shared" si="28"/>
        <v>6.4035503538487998E-2</v>
      </c>
      <c r="E107" s="12">
        <f>C107-'Surv-rate CEA'!E105*Parameter!$D$58</f>
        <v>7.6035676472987271E-2</v>
      </c>
      <c r="F107" s="12">
        <f t="shared" si="29"/>
        <v>6.4035503538487998E-2</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2.3723253425334576E-2</v>
      </c>
      <c r="L107" s="12">
        <f t="shared" si="32"/>
        <v>1.9979180157648126E-2</v>
      </c>
      <c r="M107" s="12">
        <f>K107-'Surv-rate CEA'!J105*Parameter!$D$58</f>
        <v>2.3723253425334576E-2</v>
      </c>
      <c r="N107" s="12">
        <f t="shared" si="33"/>
        <v>1.9979180157648126E-2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2.3723253425334576E-2</v>
      </c>
      <c r="T107" s="12">
        <f t="shared" si="36"/>
        <v>1.9979180157648126E-2</v>
      </c>
      <c r="U107" s="12">
        <f>S107-'Surv-rate CEA'!P105*Parameter!$D$58</f>
        <v>2.3723253425334576E-2</v>
      </c>
      <c r="V107" s="12">
        <f t="shared" si="37"/>
        <v>1.9979180157648126E-2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2.4122485200538737E-3</v>
      </c>
      <c r="AB107" s="12">
        <f t="shared" si="40"/>
        <v>2.0315404005973397E-3</v>
      </c>
      <c r="AC107" s="12">
        <f>AA107-'Surv-rate CEA'!V105*UPD</f>
        <v>2.4122485200538737E-3</v>
      </c>
      <c r="AD107" s="12">
        <f t="shared" si="41"/>
        <v>2.0315404005973397E-3</v>
      </c>
      <c r="AE107" s="12">
        <f>'Surv-rate CEA'!Z105*UPFS+'Surv-rate CEA'!Y105*UPD</f>
        <v>2.3723253425334576E-2</v>
      </c>
      <c r="AF107" s="12">
        <f t="shared" si="42"/>
        <v>1.9979180157648126E-2</v>
      </c>
      <c r="AG107" s="12">
        <f>AE107-'Surv-rate CEA'!Y105*UPD</f>
        <v>2.3723253425334576E-2</v>
      </c>
      <c r="AH107" s="12">
        <f t="shared" si="43"/>
        <v>1.9979180157648126E-2</v>
      </c>
      <c r="AI107" s="12">
        <f>'Surv-rate CEA'!AC105*UPFS+'Surv-rate CEA'!AB105*UPD</f>
        <v>2.8439070725403159E-3</v>
      </c>
      <c r="AJ107" s="12">
        <f t="shared" si="44"/>
        <v>2.3950733373363738E-3</v>
      </c>
      <c r="AK107" s="12">
        <f>AI107-'Surv-rate CEA'!AB105*UPD</f>
        <v>3.551717925247104E-7</v>
      </c>
      <c r="AL107" s="12">
        <f t="shared" si="45"/>
        <v>2.9911754102782527E-7</v>
      </c>
      <c r="AM107" s="12">
        <f>'Surv-rate CEA'!AF105*UPFS+'Surv-rate CEA'!AE105*UPD</f>
        <v>2.1078397470594562E-2</v>
      </c>
      <c r="AN107" s="12">
        <f t="shared" si="46"/>
        <v>1.7751743108295189E-2</v>
      </c>
      <c r="AO107" s="12">
        <f>AM107-'Surv-rate CEA'!AE105*UPD</f>
        <v>2.1078397470594562E-2</v>
      </c>
      <c r="AP107" s="12">
        <f t="shared" si="47"/>
        <v>1.7751743108295189E-2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5.5796232899072871E-4</v>
      </c>
      <c r="AV107" s="12">
        <f t="shared" si="50"/>
        <v>4.6990308168195458E-4</v>
      </c>
      <c r="AW107" s="12">
        <f>AU107-'Surv-rate CEA'!AK105*UPD</f>
        <v>5.5796232899072871E-4</v>
      </c>
      <c r="AX107" s="12">
        <f t="shared" si="51"/>
        <v>4.6990308168195458E-4</v>
      </c>
      <c r="AY107" s="12">
        <f>'Surv-rate CEA'!AO105*UPFS+'Surv-rate CEA'!AN105*UPD</f>
        <v>2.8439070725403159E-3</v>
      </c>
      <c r="AZ107" s="12">
        <f t="shared" si="52"/>
        <v>2.3950733373363738E-3</v>
      </c>
      <c r="BA107" s="12">
        <f>AY107-'Surv-rate CEA'!AN105*UPD</f>
        <v>3.551717925247104E-7</v>
      </c>
      <c r="BB107" s="12">
        <f t="shared" si="53"/>
        <v>2.9911754102782527E-7</v>
      </c>
    </row>
    <row r="108" spans="1:54">
      <c r="A108" s="12">
        <v>103</v>
      </c>
      <c r="B108" s="12">
        <f t="shared" si="54"/>
        <v>5.8684931506849312</v>
      </c>
      <c r="C108" s="12">
        <f>'Surv-rate CEA'!D106*Parameter!$D$57+'Surv-rate CEA'!E106*Parameter!$D$58</f>
        <v>7.5416746943302304E-2</v>
      </c>
      <c r="D108" s="12">
        <f t="shared" si="28"/>
        <v>6.3406331973548502E-2</v>
      </c>
      <c r="E108" s="12">
        <f>C108-'Surv-rate CEA'!E106*Parameter!$D$58</f>
        <v>7.5416746943302304E-2</v>
      </c>
      <c r="F108" s="12">
        <f t="shared" si="29"/>
        <v>6.3406331973548502E-2</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2.3298922543122581E-2</v>
      </c>
      <c r="L108" s="12">
        <f t="shared" si="32"/>
        <v>1.9588477059423483E-2</v>
      </c>
      <c r="M108" s="12">
        <f>K108-'Surv-rate CEA'!J106*Parameter!$D$58</f>
        <v>2.3298922543122581E-2</v>
      </c>
      <c r="N108" s="12">
        <f t="shared" si="33"/>
        <v>1.9588477059423483E-2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2.3298922543122581E-2</v>
      </c>
      <c r="T108" s="12">
        <f t="shared" si="36"/>
        <v>1.9588477059423483E-2</v>
      </c>
      <c r="U108" s="12">
        <f>S108-'Surv-rate CEA'!P106*Parameter!$D$58</f>
        <v>2.3298922543122581E-2</v>
      </c>
      <c r="V108" s="12">
        <f t="shared" si="37"/>
        <v>1.9588477059423483E-2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2.3035911294500225E-3</v>
      </c>
      <c r="AB108" s="12">
        <f t="shared" si="40"/>
        <v>1.9367351391467212E-3</v>
      </c>
      <c r="AC108" s="12">
        <f>AA108-'Surv-rate CEA'!V106*UPD</f>
        <v>2.3035911294500225E-3</v>
      </c>
      <c r="AD108" s="12">
        <f t="shared" si="41"/>
        <v>1.9367351391467212E-3</v>
      </c>
      <c r="AE108" s="12">
        <f>'Surv-rate CEA'!Z106*UPFS+'Surv-rate CEA'!Y106*UPD</f>
        <v>2.3298922543122581E-2</v>
      </c>
      <c r="AF108" s="12">
        <f t="shared" si="42"/>
        <v>1.9588477059423483E-2</v>
      </c>
      <c r="AG108" s="12">
        <f>AE108-'Surv-rate CEA'!Y106*UPD</f>
        <v>2.3298922543122581E-2</v>
      </c>
      <c r="AH108" s="12">
        <f t="shared" si="43"/>
        <v>1.9588477059423483E-2</v>
      </c>
      <c r="AI108" s="12">
        <f>'Surv-rate CEA'!AC106*UPFS+'Surv-rate CEA'!AB106*UPD</f>
        <v>2.6867996362638226E-3</v>
      </c>
      <c r="AJ108" s="12">
        <f t="shared" si="44"/>
        <v>2.2589161769524298E-3</v>
      </c>
      <c r="AK108" s="12">
        <f>AI108-'Surv-rate CEA'!AB106*UPD</f>
        <v>3.1238833317825607E-7</v>
      </c>
      <c r="AL108" s="12">
        <f t="shared" si="45"/>
        <v>2.6263925667670365E-7</v>
      </c>
      <c r="AM108" s="12">
        <f>'Surv-rate CEA'!AF106*UPFS+'Surv-rate CEA'!AE106*UPD</f>
        <v>2.0633062864322364E-2</v>
      </c>
      <c r="AN108" s="12">
        <f t="shared" si="46"/>
        <v>1.7347166068961629E-2</v>
      </c>
      <c r="AO108" s="12">
        <f>AM108-'Surv-rate CEA'!AE106*UPD</f>
        <v>2.0633062864322364E-2</v>
      </c>
      <c r="AP108" s="12">
        <f t="shared" si="47"/>
        <v>1.7347166068961629E-2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5.2596278282017787E-4</v>
      </c>
      <c r="AV108" s="12">
        <f t="shared" si="50"/>
        <v>4.4220113124607952E-4</v>
      </c>
      <c r="AW108" s="12">
        <f>AU108-'Surv-rate CEA'!AK106*UPD</f>
        <v>5.2596278282017787E-4</v>
      </c>
      <c r="AX108" s="12">
        <f t="shared" si="51"/>
        <v>4.4220113124607952E-4</v>
      </c>
      <c r="AY108" s="12">
        <f>'Surv-rate CEA'!AO106*UPFS+'Surv-rate CEA'!AN106*UPD</f>
        <v>2.6867996362638226E-3</v>
      </c>
      <c r="AZ108" s="12">
        <f t="shared" si="52"/>
        <v>2.2589161769524298E-3</v>
      </c>
      <c r="BA108" s="12">
        <f>AY108-'Surv-rate CEA'!AN106*UPD</f>
        <v>3.1238833317825607E-7</v>
      </c>
      <c r="BB108" s="12">
        <f t="shared" si="53"/>
        <v>2.6263925667670365E-7</v>
      </c>
    </row>
    <row r="109" spans="1:54">
      <c r="A109" s="12">
        <v>104</v>
      </c>
      <c r="B109" s="12">
        <f t="shared" si="54"/>
        <v>5.9260273972602739</v>
      </c>
      <c r="C109" s="12">
        <f>'Surv-rate CEA'!D107*Parameter!$D$57+'Surv-rate CEA'!E107*Parameter!$D$58</f>
        <v>7.4807526861960225E-2</v>
      </c>
      <c r="D109" s="12">
        <f t="shared" si="28"/>
        <v>6.278726300431732E-2</v>
      </c>
      <c r="E109" s="12">
        <f>C109-'Surv-rate CEA'!E107*Parameter!$D$58</f>
        <v>7.4807526861960225E-2</v>
      </c>
      <c r="F109" s="12">
        <f t="shared" si="29"/>
        <v>6.278726300431732E-2</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2.2884956507497705E-2</v>
      </c>
      <c r="L109" s="12">
        <f t="shared" si="32"/>
        <v>1.9207743436433264E-2</v>
      </c>
      <c r="M109" s="12">
        <f>K109-'Surv-rate CEA'!J107*Parameter!$D$58</f>
        <v>2.2884956507497705E-2</v>
      </c>
      <c r="N109" s="12">
        <f t="shared" si="33"/>
        <v>1.9207743436433264E-2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2.2884956507497705E-2</v>
      </c>
      <c r="T109" s="12">
        <f t="shared" si="36"/>
        <v>1.9207743436433264E-2</v>
      </c>
      <c r="U109" s="12">
        <f>S109-'Surv-rate CEA'!P107*Parameter!$D$58</f>
        <v>2.2884956507497705E-2</v>
      </c>
      <c r="V109" s="12">
        <f t="shared" si="37"/>
        <v>1.9207743436433264E-2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2.2002763718312977E-3</v>
      </c>
      <c r="AB109" s="12">
        <f t="shared" si="40"/>
        <v>1.846730363045941E-3</v>
      </c>
      <c r="AC109" s="12">
        <f>AA109-'Surv-rate CEA'!V107*UPD</f>
        <v>2.2002763718312977E-3</v>
      </c>
      <c r="AD109" s="12">
        <f t="shared" si="41"/>
        <v>1.846730363045941E-3</v>
      </c>
      <c r="AE109" s="12">
        <f>'Surv-rate CEA'!Z107*UPFS+'Surv-rate CEA'!Y107*UPD</f>
        <v>2.2884956507497705E-2</v>
      </c>
      <c r="AF109" s="12">
        <f t="shared" si="42"/>
        <v>1.9207743436433264E-2</v>
      </c>
      <c r="AG109" s="12">
        <f>AE109-'Surv-rate CEA'!Y107*UPD</f>
        <v>2.2884956507497705E-2</v>
      </c>
      <c r="AH109" s="12">
        <f t="shared" si="43"/>
        <v>1.9207743436433264E-2</v>
      </c>
      <c r="AI109" s="12">
        <f>'Surv-rate CEA'!AC107*UPFS+'Surv-rate CEA'!AB107*UPD</f>
        <v>2.5383953510835899E-3</v>
      </c>
      <c r="AJ109" s="12">
        <f t="shared" si="44"/>
        <v>2.1305195239446719E-3</v>
      </c>
      <c r="AK109" s="12">
        <f>AI109-'Surv-rate CEA'!AB107*UPD</f>
        <v>2.7489533836397295E-7</v>
      </c>
      <c r="AL109" s="12">
        <f t="shared" si="45"/>
        <v>2.3072445558010124E-7</v>
      </c>
      <c r="AM109" s="12">
        <f>'Surv-rate CEA'!AF107*UPFS+'Surv-rate CEA'!AE107*UPD</f>
        <v>2.0199782074692228E-2</v>
      </c>
      <c r="AN109" s="12">
        <f t="shared" si="46"/>
        <v>1.6954029667281021E-2</v>
      </c>
      <c r="AO109" s="12">
        <f>AM109-'Surv-rate CEA'!AE107*UPD</f>
        <v>2.0199782074692228E-2</v>
      </c>
      <c r="AP109" s="12">
        <f t="shared" si="47"/>
        <v>1.6954029667281021E-2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4.9592890550972078E-4</v>
      </c>
      <c r="AV109" s="12">
        <f t="shared" si="50"/>
        <v>4.1624178646007103E-4</v>
      </c>
      <c r="AW109" s="12">
        <f>AU109-'Surv-rate CEA'!AK107*UPD</f>
        <v>4.9592890550972078E-4</v>
      </c>
      <c r="AX109" s="12">
        <f t="shared" si="51"/>
        <v>4.1624178646007103E-4</v>
      </c>
      <c r="AY109" s="12">
        <f>'Surv-rate CEA'!AO107*UPFS+'Surv-rate CEA'!AN107*UPD</f>
        <v>2.5383953510835899E-3</v>
      </c>
      <c r="AZ109" s="12">
        <f t="shared" si="52"/>
        <v>2.1305195239446719E-3</v>
      </c>
      <c r="BA109" s="12">
        <f>AY109-'Surv-rate CEA'!AN107*UPD</f>
        <v>2.7489533836397295E-7</v>
      </c>
      <c r="BB109" s="12">
        <f t="shared" si="53"/>
        <v>2.3072445558010124E-7</v>
      </c>
    </row>
    <row r="110" spans="1:54">
      <c r="A110" s="12">
        <v>105</v>
      </c>
      <c r="B110" s="12">
        <f t="shared" si="54"/>
        <v>5.9835616438356167</v>
      </c>
      <c r="C110" s="12">
        <f>'Surv-rate CEA'!D108*Parameter!$D$57+'Surv-rate CEA'!E108*Parameter!$D$58</f>
        <v>7.4207781337697232E-2</v>
      </c>
      <c r="D110" s="12">
        <f t="shared" si="28"/>
        <v>6.2178053454126692E-2</v>
      </c>
      <c r="E110" s="12">
        <f>C110-'Surv-rate CEA'!E108*Parameter!$D$58</f>
        <v>7.4207781337697232E-2</v>
      </c>
      <c r="F110" s="12">
        <f t="shared" si="29"/>
        <v>6.2178053454126692E-2</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2.2481030276372969E-2</v>
      </c>
      <c r="L110" s="12">
        <f t="shared" si="32"/>
        <v>1.8836659404585503E-2</v>
      </c>
      <c r="M110" s="12">
        <f>K110-'Surv-rate CEA'!J108*Parameter!$D$58</f>
        <v>2.2481030276372969E-2</v>
      </c>
      <c r="N110" s="12">
        <f t="shared" si="33"/>
        <v>1.8836659404585503E-2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2.2481030276372969E-2</v>
      </c>
      <c r="T110" s="12">
        <f t="shared" si="36"/>
        <v>1.8836659404585503E-2</v>
      </c>
      <c r="U110" s="12">
        <f>S110-'Surv-rate CEA'!P108*Parameter!$D$58</f>
        <v>2.2481030276372969E-2</v>
      </c>
      <c r="V110" s="12">
        <f t="shared" si="37"/>
        <v>1.8836659404585503E-2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2.1020194875272452E-3</v>
      </c>
      <c r="AB110" s="12">
        <f t="shared" si="40"/>
        <v>1.7612638149402573E-3</v>
      </c>
      <c r="AC110" s="12">
        <f>AA110-'Surv-rate CEA'!V108*UPD</f>
        <v>2.1020194875272452E-3</v>
      </c>
      <c r="AD110" s="12">
        <f t="shared" si="41"/>
        <v>1.7612638149402573E-3</v>
      </c>
      <c r="AE110" s="12">
        <f>'Surv-rate CEA'!Z108*UPFS+'Surv-rate CEA'!Y108*UPD</f>
        <v>2.2481030276372969E-2</v>
      </c>
      <c r="AF110" s="12">
        <f t="shared" si="42"/>
        <v>1.8836659404585503E-2</v>
      </c>
      <c r="AG110" s="12">
        <f>AE110-'Surv-rate CEA'!Y108*UPD</f>
        <v>2.2481030276372969E-2</v>
      </c>
      <c r="AH110" s="12">
        <f t="shared" si="43"/>
        <v>1.8836659404585503E-2</v>
      </c>
      <c r="AI110" s="12">
        <f>'Surv-rate CEA'!AC108*UPFS+'Surv-rate CEA'!AB108*UPD</f>
        <v>2.3982113270791185E-3</v>
      </c>
      <c r="AJ110" s="12">
        <f t="shared" si="44"/>
        <v>2.0094403767555737E-3</v>
      </c>
      <c r="AK110" s="12">
        <f>AI110-'Surv-rate CEA'!AB108*UPD</f>
        <v>2.4202186269927511E-7</v>
      </c>
      <c r="AL110" s="12">
        <f t="shared" si="45"/>
        <v>2.0278801016165527E-7</v>
      </c>
      <c r="AM110" s="12">
        <f>'Surv-rate CEA'!AF108*UPFS+'Surv-rate CEA'!AE108*UPD</f>
        <v>1.9778153818821535E-2</v>
      </c>
      <c r="AN110" s="12">
        <f t="shared" si="46"/>
        <v>1.657194276937517E-2</v>
      </c>
      <c r="AO110" s="12">
        <f>AM110-'Surv-rate CEA'!AE108*UPD</f>
        <v>1.9778153818821535E-2</v>
      </c>
      <c r="AP110" s="12">
        <f t="shared" si="47"/>
        <v>1.657194276937517E-2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4.6773195809241984E-4</v>
      </c>
      <c r="AV110" s="12">
        <f t="shared" si="50"/>
        <v>3.9190853261233347E-4</v>
      </c>
      <c r="AW110" s="12">
        <f>AU110-'Surv-rate CEA'!AK108*UPD</f>
        <v>4.6773195809241984E-4</v>
      </c>
      <c r="AX110" s="12">
        <f t="shared" si="51"/>
        <v>3.9190853261233347E-4</v>
      </c>
      <c r="AY110" s="12">
        <f>'Surv-rate CEA'!AO108*UPFS+'Surv-rate CEA'!AN108*UPD</f>
        <v>2.3982113270791185E-3</v>
      </c>
      <c r="AZ110" s="12">
        <f t="shared" si="52"/>
        <v>2.0094403767555737E-3</v>
      </c>
      <c r="BA110" s="12">
        <f>AY110-'Surv-rate CEA'!AN108*UPD</f>
        <v>2.4202186269927511E-7</v>
      </c>
      <c r="BB110" s="12">
        <f t="shared" si="53"/>
        <v>2.0278801016165527E-7</v>
      </c>
    </row>
    <row r="111" spans="1:54">
      <c r="A111" s="12">
        <v>106</v>
      </c>
      <c r="B111" s="12">
        <f t="shared" si="54"/>
        <v>6.0410958904109586</v>
      </c>
      <c r="C111" s="12">
        <f>'Surv-rate CEA'!D109*Parameter!$D$57+'Surv-rate CEA'!E109*Parameter!$D$58</f>
        <v>7.3617283237984277E-2</v>
      </c>
      <c r="D111" s="12">
        <f t="shared" si="28"/>
        <v>6.1578468125859369E-2</v>
      </c>
      <c r="E111" s="12">
        <f>C111-'Surv-rate CEA'!E109*Parameter!$D$58</f>
        <v>7.3617283237984277E-2</v>
      </c>
      <c r="F111" s="12">
        <f t="shared" si="29"/>
        <v>6.1578468125859369E-2</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2.2086831330222163E-2</v>
      </c>
      <c r="L111" s="12">
        <f t="shared" si="32"/>
        <v>1.8474917563482716E-2</v>
      </c>
      <c r="M111" s="12">
        <f>K111-'Surv-rate CEA'!J109*Parameter!$D$58</f>
        <v>2.2086831330222163E-2</v>
      </c>
      <c r="N111" s="12">
        <f t="shared" si="33"/>
        <v>1.8474917563482716E-2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2.2086831330222163E-2</v>
      </c>
      <c r="T111" s="12">
        <f t="shared" si="36"/>
        <v>1.8474917563482716E-2</v>
      </c>
      <c r="U111" s="12">
        <f>S111-'Surv-rate CEA'!P109*Parameter!$D$58</f>
        <v>2.2086831330222163E-2</v>
      </c>
      <c r="V111" s="12">
        <f t="shared" si="37"/>
        <v>1.8474917563482716E-2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2.008552062850217E-3</v>
      </c>
      <c r="AB111" s="12">
        <f t="shared" si="40"/>
        <v>1.6800886115494985E-3</v>
      </c>
      <c r="AC111" s="12">
        <f>AA111-'Surv-rate CEA'!V109*UPD</f>
        <v>2.008552062850217E-3</v>
      </c>
      <c r="AD111" s="12">
        <f t="shared" si="41"/>
        <v>1.6800886115494985E-3</v>
      </c>
      <c r="AE111" s="12">
        <f>'Surv-rate CEA'!Z109*UPFS+'Surv-rate CEA'!Y109*UPD</f>
        <v>2.2086831330222163E-2</v>
      </c>
      <c r="AF111" s="12">
        <f t="shared" si="42"/>
        <v>1.8474917563482716E-2</v>
      </c>
      <c r="AG111" s="12">
        <f>AE111-'Surv-rate CEA'!Y109*UPD</f>
        <v>2.2086831330222163E-2</v>
      </c>
      <c r="AH111" s="12">
        <f t="shared" si="43"/>
        <v>1.8474917563482716E-2</v>
      </c>
      <c r="AI111" s="12">
        <f>'Surv-rate CEA'!AC109*UPFS+'Surv-rate CEA'!AB109*UPD</f>
        <v>2.265791460779243E-3</v>
      </c>
      <c r="AJ111" s="12">
        <f t="shared" si="44"/>
        <v>1.8952610190245221E-3</v>
      </c>
      <c r="AK111" s="12">
        <f>AI111-'Surv-rate CEA'!AB109*UPD</f>
        <v>2.1318414859675464E-7</v>
      </c>
      <c r="AL111" s="12">
        <f t="shared" si="45"/>
        <v>1.7832162125388383E-7</v>
      </c>
      <c r="AM111" s="12">
        <f>'Surv-rate CEA'!AF109*UPFS+'Surv-rate CEA'!AE109*UPD</f>
        <v>1.936779274405568E-2</v>
      </c>
      <c r="AN111" s="12">
        <f t="shared" si="46"/>
        <v>1.620053003453838E-2</v>
      </c>
      <c r="AO111" s="12">
        <f>AM111-'Surv-rate CEA'!AE109*UPD</f>
        <v>1.936779274405568E-2</v>
      </c>
      <c r="AP111" s="12">
        <f t="shared" si="47"/>
        <v>1.620053003453838E-2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4.41252152356839E-4</v>
      </c>
      <c r="AV111" s="12">
        <f t="shared" si="50"/>
        <v>3.6909310428549904E-4</v>
      </c>
      <c r="AW111" s="12">
        <f>AU111-'Surv-rate CEA'!AK109*UPD</f>
        <v>4.41252152356839E-4</v>
      </c>
      <c r="AX111" s="12">
        <f t="shared" si="51"/>
        <v>3.6909310428549904E-4</v>
      </c>
      <c r="AY111" s="12">
        <f>'Surv-rate CEA'!AO109*UPFS+'Surv-rate CEA'!AN109*UPD</f>
        <v>2.265791460779243E-3</v>
      </c>
      <c r="AZ111" s="12">
        <f t="shared" si="52"/>
        <v>1.8952610190245221E-3</v>
      </c>
      <c r="BA111" s="12">
        <f>AY111-'Surv-rate CEA'!AN109*UPD</f>
        <v>2.1318414859675464E-7</v>
      </c>
      <c r="BB111" s="12">
        <f t="shared" si="53"/>
        <v>1.7832162125388383E-7</v>
      </c>
    </row>
    <row r="112" spans="1:54">
      <c r="A112" s="12">
        <v>107</v>
      </c>
      <c r="B112" s="12">
        <f t="shared" si="54"/>
        <v>6.0986301369863014</v>
      </c>
      <c r="C112" s="12">
        <f>'Surv-rate CEA'!D110*Parameter!$D$57+'Surv-rate CEA'!E110*Parameter!$D$58</f>
        <v>7.3035812863694566E-2</v>
      </c>
      <c r="D112" s="12">
        <f t="shared" si="28"/>
        <v>6.0988279469037662E-2</v>
      </c>
      <c r="E112" s="12">
        <f>C112-'Surv-rate CEA'!E110*Parameter!$D$58</f>
        <v>7.3035812863694566E-2</v>
      </c>
      <c r="F112" s="12">
        <f t="shared" si="29"/>
        <v>6.0988279469037662E-2</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2.1702059098320965E-2</v>
      </c>
      <c r="L112" s="12">
        <f t="shared" si="32"/>
        <v>1.8122222420008223E-2</v>
      </c>
      <c r="M112" s="12">
        <f>K112-'Surv-rate CEA'!J110*Parameter!$D$58</f>
        <v>2.1702059098320965E-2</v>
      </c>
      <c r="N112" s="12">
        <f t="shared" si="33"/>
        <v>1.8122222420008223E-2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2.1702059098320965E-2</v>
      </c>
      <c r="T112" s="12">
        <f t="shared" si="36"/>
        <v>1.8122222420008223E-2</v>
      </c>
      <c r="U112" s="12">
        <f>S112-'Surv-rate CEA'!P110*Parameter!$D$58</f>
        <v>2.1702059098320965E-2</v>
      </c>
      <c r="V112" s="12">
        <f t="shared" si="37"/>
        <v>1.8122222420008223E-2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1.9196210257440755E-3</v>
      </c>
      <c r="AB112" s="12">
        <f t="shared" si="40"/>
        <v>1.6029722817108129E-3</v>
      </c>
      <c r="AC112" s="12">
        <f>AA112-'Surv-rate CEA'!V110*UPD</f>
        <v>1.9196210257440755E-3</v>
      </c>
      <c r="AD112" s="12">
        <f t="shared" si="41"/>
        <v>1.6029722817108129E-3</v>
      </c>
      <c r="AE112" s="12">
        <f>'Surv-rate CEA'!Z110*UPFS+'Surv-rate CEA'!Y110*UPD</f>
        <v>2.1702059098320965E-2</v>
      </c>
      <c r="AF112" s="12">
        <f t="shared" si="42"/>
        <v>1.8122222420008223E-2</v>
      </c>
      <c r="AG112" s="12">
        <f>AE112-'Surv-rate CEA'!Y110*UPD</f>
        <v>2.1702059098320965E-2</v>
      </c>
      <c r="AH112" s="12">
        <f t="shared" si="43"/>
        <v>1.8122222420008223E-2</v>
      </c>
      <c r="AI112" s="12">
        <f>'Surv-rate CEA'!AC110*UPFS+'Surv-rate CEA'!AB110*UPD</f>
        <v>2.1407049540214129E-3</v>
      </c>
      <c r="AJ112" s="12">
        <f t="shared" si="44"/>
        <v>1.7875875803596416E-3</v>
      </c>
      <c r="AK112" s="12">
        <f>AI112-'Surv-rate CEA'!AB110*UPD</f>
        <v>1.8787402776814649E-7</v>
      </c>
      <c r="AL112" s="12">
        <f t="shared" si="45"/>
        <v>1.5688349675633151E-7</v>
      </c>
      <c r="AM112" s="12">
        <f>'Surv-rate CEA'!AF110*UPFS+'Surv-rate CEA'!AE110*UPD</f>
        <v>1.896832869176274E-2</v>
      </c>
      <c r="AN112" s="12">
        <f t="shared" si="46"/>
        <v>1.5839431177041764E-2</v>
      </c>
      <c r="AO112" s="12">
        <f>AM112-'Surv-rate CEA'!AE110*UPD</f>
        <v>1.896832869176274E-2</v>
      </c>
      <c r="AP112" s="12">
        <f t="shared" si="47"/>
        <v>1.5839431177041764E-2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4.1637799294981428E-4</v>
      </c>
      <c r="AV112" s="12">
        <f t="shared" si="50"/>
        <v>3.4769486917566E-4</v>
      </c>
      <c r="AW112" s="12">
        <f>AU112-'Surv-rate CEA'!AK110*UPD</f>
        <v>4.1637799294981428E-4</v>
      </c>
      <c r="AX112" s="12">
        <f t="shared" si="51"/>
        <v>3.4769486917566E-4</v>
      </c>
      <c r="AY112" s="12">
        <f>'Surv-rate CEA'!AO110*UPFS+'Surv-rate CEA'!AN110*UPD</f>
        <v>2.1407049540214129E-3</v>
      </c>
      <c r="AZ112" s="12">
        <f t="shared" si="52"/>
        <v>1.7875875803596416E-3</v>
      </c>
      <c r="BA112" s="12">
        <f>AY112-'Surv-rate CEA'!AN110*UPD</f>
        <v>1.8787402776814649E-7</v>
      </c>
      <c r="BB112" s="12">
        <f t="shared" si="53"/>
        <v>1.5688349675633151E-7</v>
      </c>
    </row>
    <row r="113" spans="1:54">
      <c r="A113" s="12">
        <v>108</v>
      </c>
      <c r="B113" s="12">
        <f t="shared" si="54"/>
        <v>6.1561643835616442</v>
      </c>
      <c r="C113" s="12">
        <f>'Surv-rate CEA'!D111*Parameter!$D$57+'Surv-rate CEA'!E111*Parameter!$D$58</f>
        <v>7.2463157640289669E-2</v>
      </c>
      <c r="D113" s="12">
        <f t="shared" si="28"/>
        <v>6.0407267263753978E-2</v>
      </c>
      <c r="E113" s="12">
        <f>C113-'Surv-rate CEA'!E111*Parameter!$D$58</f>
        <v>7.2463157640289669E-2</v>
      </c>
      <c r="F113" s="12">
        <f t="shared" si="29"/>
        <v>6.0407267263753978E-2</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2.1326424415493015E-2</v>
      </c>
      <c r="L113" s="12">
        <f t="shared" si="32"/>
        <v>1.7778289842708336E-2</v>
      </c>
      <c r="M113" s="12">
        <f>K113-'Surv-rate CEA'!J111*Parameter!$D$58</f>
        <v>2.1326424415493015E-2</v>
      </c>
      <c r="N113" s="12">
        <f t="shared" si="33"/>
        <v>1.7778289842708336E-2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2.1326424415493015E-2</v>
      </c>
      <c r="T113" s="12">
        <f t="shared" si="36"/>
        <v>1.7778289842708336E-2</v>
      </c>
      <c r="U113" s="12">
        <f>S113-'Surv-rate CEA'!P111*Parameter!$D$58</f>
        <v>2.1326424415493015E-2</v>
      </c>
      <c r="V113" s="12">
        <f t="shared" si="37"/>
        <v>1.7778289842708336E-2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1.8349877070951604E-3</v>
      </c>
      <c r="AB113" s="12">
        <f t="shared" si="40"/>
        <v>1.5296958683259135E-3</v>
      </c>
      <c r="AC113" s="12">
        <f>AA113-'Surv-rate CEA'!V111*UPD</f>
        <v>1.8349877070951604E-3</v>
      </c>
      <c r="AD113" s="12">
        <f t="shared" si="41"/>
        <v>1.5296958683259135E-3</v>
      </c>
      <c r="AE113" s="12">
        <f>'Surv-rate CEA'!Z111*UPFS+'Surv-rate CEA'!Y111*UPD</f>
        <v>2.1326424415493015E-2</v>
      </c>
      <c r="AF113" s="12">
        <f t="shared" si="42"/>
        <v>1.7778289842708336E-2</v>
      </c>
      <c r="AG113" s="12">
        <f>AE113-'Surv-rate CEA'!Y111*UPD</f>
        <v>2.1326424415493015E-2</v>
      </c>
      <c r="AH113" s="12">
        <f t="shared" si="43"/>
        <v>1.7778289842708336E-2</v>
      </c>
      <c r="AI113" s="12">
        <f>'Surv-rate CEA'!AC111*UPFS+'Surv-rate CEA'!AB111*UPD</f>
        <v>2.0225449140487831E-3</v>
      </c>
      <c r="AJ113" s="12">
        <f t="shared" si="44"/>
        <v>1.686048678452301E-3</v>
      </c>
      <c r="AK113" s="12">
        <f>AI113-'Surv-rate CEA'!AB111*UPD</f>
        <v>1.6564890080103534E-7</v>
      </c>
      <c r="AL113" s="12">
        <f t="shared" si="45"/>
        <v>1.3808944777575679E-7</v>
      </c>
      <c r="AM113" s="12">
        <f>'Surv-rate CEA'!AF111*UPFS+'Surv-rate CEA'!AE111*UPD</f>
        <v>1.8579405999988731E-2</v>
      </c>
      <c r="AN113" s="12">
        <f t="shared" si="46"/>
        <v>1.5488300267211859E-2</v>
      </c>
      <c r="AO113" s="12">
        <f>AM113-'Surv-rate CEA'!AE111*UPD</f>
        <v>1.8579405999988731E-2</v>
      </c>
      <c r="AP113" s="12">
        <f t="shared" si="47"/>
        <v>1.5488300267211859E-2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3.930056703951066E-4</v>
      </c>
      <c r="AV113" s="12">
        <f t="shared" si="50"/>
        <v>3.2762026029249788E-4</v>
      </c>
      <c r="AW113" s="12">
        <f>AU113-'Surv-rate CEA'!AK111*UPD</f>
        <v>3.930056703951066E-4</v>
      </c>
      <c r="AX113" s="12">
        <f t="shared" si="51"/>
        <v>3.2762026029249788E-4</v>
      </c>
      <c r="AY113" s="12">
        <f>'Surv-rate CEA'!AO111*UPFS+'Surv-rate CEA'!AN111*UPD</f>
        <v>2.0225449140487831E-3</v>
      </c>
      <c r="AZ113" s="12">
        <f t="shared" si="52"/>
        <v>1.686048678452301E-3</v>
      </c>
      <c r="BA113" s="12">
        <f>AY113-'Surv-rate CEA'!AN111*UPD</f>
        <v>1.6564890080103534E-7</v>
      </c>
      <c r="BB113" s="12">
        <f t="shared" si="53"/>
        <v>1.3808944777575679E-7</v>
      </c>
    </row>
    <row r="114" spans="1:54">
      <c r="A114" s="12">
        <v>109</v>
      </c>
      <c r="B114" s="12">
        <f t="shared" si="54"/>
        <v>6.2136986301369861</v>
      </c>
      <c r="C114" s="12">
        <f>'Surv-rate CEA'!D112*Parameter!$D$57+'Surv-rate CEA'!E112*Parameter!$D$58</f>
        <v>7.1899111824537787E-2</v>
      </c>
      <c r="D114" s="12">
        <f t="shared" si="28"/>
        <v>5.9835218320440392E-2</v>
      </c>
      <c r="E114" s="12">
        <f>C114-'Surv-rate CEA'!E112*Parameter!$D$58</f>
        <v>7.1899111824537787E-2</v>
      </c>
      <c r="F114" s="12">
        <f t="shared" si="29"/>
        <v>5.9835218320440392E-2</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2.0959649007513043E-2</v>
      </c>
      <c r="L114" s="12">
        <f t="shared" si="32"/>
        <v>1.7442846545099266E-2</v>
      </c>
      <c r="M114" s="12">
        <f>K114-'Surv-rate CEA'!J112*Parameter!$D$58</f>
        <v>2.0959649007513043E-2</v>
      </c>
      <c r="N114" s="12">
        <f t="shared" si="33"/>
        <v>1.7442846545099266E-2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2.0959649007513043E-2</v>
      </c>
      <c r="T114" s="12">
        <f t="shared" si="36"/>
        <v>1.7442846545099266E-2</v>
      </c>
      <c r="U114" s="12">
        <f>S114-'Surv-rate CEA'!P112*Parameter!$D$58</f>
        <v>2.0959649007513043E-2</v>
      </c>
      <c r="V114" s="12">
        <f t="shared" si="37"/>
        <v>1.7442846545099266E-2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1.7544269631647041E-3</v>
      </c>
      <c r="AB114" s="12">
        <f t="shared" si="40"/>
        <v>1.4600530897295567E-3</v>
      </c>
      <c r="AC114" s="12">
        <f>AA114-'Surv-rate CEA'!V112*UPD</f>
        <v>1.7544269631647041E-3</v>
      </c>
      <c r="AD114" s="12">
        <f t="shared" si="41"/>
        <v>1.4600530897295567E-3</v>
      </c>
      <c r="AE114" s="12">
        <f>'Surv-rate CEA'!Z112*UPFS+'Surv-rate CEA'!Y112*UPD</f>
        <v>2.0959649007513043E-2</v>
      </c>
      <c r="AF114" s="12">
        <f t="shared" si="42"/>
        <v>1.7442846545099266E-2</v>
      </c>
      <c r="AG114" s="12">
        <f>AE114-'Surv-rate CEA'!Y112*UPD</f>
        <v>2.0959649007513043E-2</v>
      </c>
      <c r="AH114" s="12">
        <f t="shared" si="43"/>
        <v>1.7442846545099266E-2</v>
      </c>
      <c r="AI114" s="12">
        <f>'Surv-rate CEA'!AC112*UPFS+'Surv-rate CEA'!AB112*UPD</f>
        <v>1.910927030463099E-3</v>
      </c>
      <c r="AJ114" s="12">
        <f t="shared" si="44"/>
        <v>1.59029413800308E-3</v>
      </c>
      <c r="AK114" s="12">
        <f>AI114-'Surv-rate CEA'!AB112*UPD</f>
        <v>1.4612307541348943E-7</v>
      </c>
      <c r="AL114" s="12">
        <f t="shared" si="45"/>
        <v>1.2160520341833197E-7</v>
      </c>
      <c r="AM114" s="12">
        <f>'Surv-rate CEA'!AF112*UPFS+'Surv-rate CEA'!AE112*UPD</f>
        <v>1.8200682842664337E-2</v>
      </c>
      <c r="AN114" s="12">
        <f t="shared" si="46"/>
        <v>1.5146805069436827E-2</v>
      </c>
      <c r="AO114" s="12">
        <f>AM114-'Surv-rate CEA'!AE112*UPD</f>
        <v>1.8200682842664337E-2</v>
      </c>
      <c r="AP114" s="12">
        <f t="shared" si="47"/>
        <v>1.5146805069436827E-2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3.7103850089546206E-4</v>
      </c>
      <c r="AV114" s="12">
        <f t="shared" si="50"/>
        <v>3.0878225256173548E-4</v>
      </c>
      <c r="AW114" s="12">
        <f>AU114-'Surv-rate CEA'!AK112*UPD</f>
        <v>3.7103850089546206E-4</v>
      </c>
      <c r="AX114" s="12">
        <f t="shared" si="51"/>
        <v>3.0878225256173548E-4</v>
      </c>
      <c r="AY114" s="12">
        <f>'Surv-rate CEA'!AO112*UPFS+'Surv-rate CEA'!AN112*UPD</f>
        <v>1.910927030463099E-3</v>
      </c>
      <c r="AZ114" s="12">
        <f t="shared" si="52"/>
        <v>1.59029413800308E-3</v>
      </c>
      <c r="BA114" s="12">
        <f>AY114-'Surv-rate CEA'!AN112*UPD</f>
        <v>1.4612307541348943E-7</v>
      </c>
      <c r="BB114" s="12">
        <f t="shared" si="53"/>
        <v>1.2160520341833197E-7</v>
      </c>
    </row>
    <row r="115" spans="1:54">
      <c r="A115" s="12">
        <v>110</v>
      </c>
      <c r="B115" s="12">
        <f t="shared" si="54"/>
        <v>6.2712328767123289</v>
      </c>
      <c r="C115" s="12">
        <f>'Surv-rate CEA'!D113*Parameter!$D$57+'Surv-rate CEA'!E113*Parameter!$D$58</f>
        <v>7.1343476225853172E-2</v>
      </c>
      <c r="D115" s="12">
        <f t="shared" si="28"/>
        <v>5.9271926194550177E-2</v>
      </c>
      <c r="E115" s="12">
        <f>C115-'Surv-rate CEA'!E113*Parameter!$D$58</f>
        <v>7.1343476225853172E-2</v>
      </c>
      <c r="F115" s="12">
        <f t="shared" si="29"/>
        <v>5.9271926194550177E-2</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2.0601465003448494E-2</v>
      </c>
      <c r="L115" s="12">
        <f t="shared" si="32"/>
        <v>1.7115629596158005E-2</v>
      </c>
      <c r="M115" s="12">
        <f>K115-'Surv-rate CEA'!J113*Parameter!$D$58</f>
        <v>2.0601465003448494E-2</v>
      </c>
      <c r="N115" s="12">
        <f t="shared" si="33"/>
        <v>1.7115629596158005E-2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2.0601465003448494E-2</v>
      </c>
      <c r="T115" s="12">
        <f t="shared" si="36"/>
        <v>1.7115629596158005E-2</v>
      </c>
      <c r="U115" s="12">
        <f>S115-'Surv-rate CEA'!P113*Parameter!$D$58</f>
        <v>2.0601465003448494E-2</v>
      </c>
      <c r="V115" s="12">
        <f t="shared" si="37"/>
        <v>1.7115629596158005E-2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1.6777263549325424E-3</v>
      </c>
      <c r="AB115" s="12">
        <f t="shared" si="40"/>
        <v>1.3938495563267481E-3</v>
      </c>
      <c r="AC115" s="12">
        <f>AA115-'Surv-rate CEA'!V113*UPD</f>
        <v>1.6777263549325424E-3</v>
      </c>
      <c r="AD115" s="12">
        <f t="shared" si="41"/>
        <v>1.3938495563267481E-3</v>
      </c>
      <c r="AE115" s="12">
        <f>'Surv-rate CEA'!Z113*UPFS+'Surv-rate CEA'!Y113*UPD</f>
        <v>2.0601465003448494E-2</v>
      </c>
      <c r="AF115" s="12">
        <f t="shared" si="42"/>
        <v>1.7115629596158005E-2</v>
      </c>
      <c r="AG115" s="12">
        <f>AE115-'Surv-rate CEA'!Y113*UPD</f>
        <v>2.0601465003448494E-2</v>
      </c>
      <c r="AH115" s="12">
        <f t="shared" si="43"/>
        <v>1.7115629596158005E-2</v>
      </c>
      <c r="AI115" s="12">
        <f>'Surv-rate CEA'!AC113*UPFS+'Surv-rate CEA'!AB113*UPD</f>
        <v>1.8054883248803215E-3</v>
      </c>
      <c r="AJ115" s="12">
        <f t="shared" si="44"/>
        <v>1.4999937821735809E-3</v>
      </c>
      <c r="AK115" s="12">
        <f>AI115-'Surv-rate CEA'!AB113*UPD</f>
        <v>1.2896027512749111E-7</v>
      </c>
      <c r="AL115" s="12">
        <f t="shared" si="45"/>
        <v>1.071397738622615E-7</v>
      </c>
      <c r="AM115" s="12">
        <f>'Surv-rate CEA'!AF113*UPFS+'Surv-rate CEA'!AE113*UPD</f>
        <v>1.7831830603210592E-2</v>
      </c>
      <c r="AN115" s="12">
        <f t="shared" si="46"/>
        <v>1.4814626414912683E-2</v>
      </c>
      <c r="AO115" s="12">
        <f>AM115-'Surv-rate CEA'!AE113*UPD</f>
        <v>1.7831830603210592E-2</v>
      </c>
      <c r="AP115" s="12">
        <f t="shared" si="47"/>
        <v>1.4814626414912683E-2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3.5038640913604883E-4</v>
      </c>
      <c r="AV115" s="12">
        <f t="shared" si="50"/>
        <v>2.9109988019282261E-4</v>
      </c>
      <c r="AW115" s="12">
        <f>AU115-'Surv-rate CEA'!AK113*UPD</f>
        <v>3.5038640913604883E-4</v>
      </c>
      <c r="AX115" s="12">
        <f t="shared" si="51"/>
        <v>2.9109988019282261E-4</v>
      </c>
      <c r="AY115" s="12">
        <f>'Surv-rate CEA'!AO113*UPFS+'Surv-rate CEA'!AN113*UPD</f>
        <v>1.8054883248803215E-3</v>
      </c>
      <c r="AZ115" s="12">
        <f t="shared" si="52"/>
        <v>1.4999937821735809E-3</v>
      </c>
      <c r="BA115" s="12">
        <f>AY115-'Surv-rate CEA'!AN113*UPD</f>
        <v>1.2896027512749111E-7</v>
      </c>
      <c r="BB115" s="12">
        <f t="shared" si="53"/>
        <v>1.071397738622615E-7</v>
      </c>
    </row>
    <row r="116" spans="1:54">
      <c r="A116" s="12">
        <v>111</v>
      </c>
      <c r="B116" s="12">
        <f t="shared" si="54"/>
        <v>6.3287671232876717</v>
      </c>
      <c r="C116" s="12">
        <f>'Surv-rate CEA'!D114*Parameter!$D$57+'Surv-rate CEA'!E114*Parameter!$D$58</f>
        <v>7.0796057941397234E-2</v>
      </c>
      <c r="D116" s="12">
        <f t="shared" si="28"/>
        <v>5.8717190915277863E-2</v>
      </c>
      <c r="E116" s="12">
        <f>C116-'Surv-rate CEA'!E114*Parameter!$D$58</f>
        <v>7.0796057941397234E-2</v>
      </c>
      <c r="F116" s="12">
        <f t="shared" si="29"/>
        <v>5.8717190915277863E-2</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2.0251614473331687E-2</v>
      </c>
      <c r="L116" s="12">
        <f t="shared" si="32"/>
        <v>1.6796385956369713E-2</v>
      </c>
      <c r="M116" s="12">
        <f>K116-'Surv-rate CEA'!J114*Parameter!$D$58</f>
        <v>2.0251614473331687E-2</v>
      </c>
      <c r="N116" s="12">
        <f t="shared" si="33"/>
        <v>1.6796385956369713E-2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2.0251614473331687E-2</v>
      </c>
      <c r="T116" s="12">
        <f t="shared" si="36"/>
        <v>1.6796385956369713E-2</v>
      </c>
      <c r="U116" s="12">
        <f>S116-'Surv-rate CEA'!P114*Parameter!$D$58</f>
        <v>2.0251614473331687E-2</v>
      </c>
      <c r="V116" s="12">
        <f t="shared" si="37"/>
        <v>1.6796385956369713E-2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1.6046853804461533E-3</v>
      </c>
      <c r="AB116" s="12">
        <f t="shared" si="40"/>
        <v>1.3309020386503246E-3</v>
      </c>
      <c r="AC116" s="12">
        <f>AA116-'Surv-rate CEA'!V114*UPD</f>
        <v>1.6046853804461533E-3</v>
      </c>
      <c r="AD116" s="12">
        <f t="shared" si="41"/>
        <v>1.3309020386503246E-3</v>
      </c>
      <c r="AE116" s="12">
        <f>'Surv-rate CEA'!Z114*UPFS+'Surv-rate CEA'!Y114*UPD</f>
        <v>2.0251614473331687E-2</v>
      </c>
      <c r="AF116" s="12">
        <f t="shared" si="42"/>
        <v>1.6796385956369713E-2</v>
      </c>
      <c r="AG116" s="12">
        <f>AE116-'Surv-rate CEA'!Y114*UPD</f>
        <v>2.0251614473331687E-2</v>
      </c>
      <c r="AH116" s="12">
        <f t="shared" si="43"/>
        <v>1.6796385956369713E-2</v>
      </c>
      <c r="AI116" s="12">
        <f>'Surv-rate CEA'!AC114*UPFS+'Surv-rate CEA'!AB114*UPD</f>
        <v>1.7058859693531762E-3</v>
      </c>
      <c r="AJ116" s="12">
        <f t="shared" si="44"/>
        <v>1.4148362925110549E-3</v>
      </c>
      <c r="AK116" s="12">
        <f>AI116-'Surv-rate CEA'!AB114*UPD</f>
        <v>1.1386715673437561E-7</v>
      </c>
      <c r="AL116" s="12">
        <f t="shared" si="45"/>
        <v>9.4439715647538294E-8</v>
      </c>
      <c r="AM116" s="12">
        <f>'Surv-rate CEA'!AF114*UPFS+'Surv-rate CEA'!AE114*UPD</f>
        <v>1.7472533280527665E-2</v>
      </c>
      <c r="AN116" s="12">
        <f t="shared" si="46"/>
        <v>1.4491457607082144E-2</v>
      </c>
      <c r="AO116" s="12">
        <f>AM116-'Surv-rate CEA'!AE114*UPD</f>
        <v>1.7472533280527665E-2</v>
      </c>
      <c r="AP116" s="12">
        <f t="shared" si="47"/>
        <v>1.4491457607082144E-2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3.3096545062645066E-4</v>
      </c>
      <c r="AV116" s="12">
        <f t="shared" si="50"/>
        <v>2.7449779148551749E-4</v>
      </c>
      <c r="AW116" s="12">
        <f>AU116-'Surv-rate CEA'!AK114*UPD</f>
        <v>3.3096545062645066E-4</v>
      </c>
      <c r="AX116" s="12">
        <f t="shared" si="51"/>
        <v>2.7449779148551749E-4</v>
      </c>
      <c r="AY116" s="12">
        <f>'Surv-rate CEA'!AO114*UPFS+'Surv-rate CEA'!AN114*UPD</f>
        <v>1.7058859693531762E-3</v>
      </c>
      <c r="AZ116" s="12">
        <f t="shared" si="52"/>
        <v>1.4148362925110549E-3</v>
      </c>
      <c r="BA116" s="12">
        <f>AY116-'Surv-rate CEA'!AN114*UPD</f>
        <v>1.1386715673437561E-7</v>
      </c>
      <c r="BB116" s="12">
        <f t="shared" si="53"/>
        <v>9.4439715647538294E-8</v>
      </c>
    </row>
    <row r="117" spans="1:54">
      <c r="A117" s="12">
        <v>112</v>
      </c>
      <c r="B117" s="12">
        <f t="shared" si="54"/>
        <v>6.3863013698630136</v>
      </c>
      <c r="C117" s="12">
        <f>'Surv-rate CEA'!D115*Parameter!$D$57+'Surv-rate CEA'!E115*Parameter!$D$58</f>
        <v>7.0256670104150334E-2</v>
      </c>
      <c r="D117" s="12">
        <f t="shared" si="28"/>
        <v>5.8170818727512168E-2</v>
      </c>
      <c r="E117" s="12">
        <f>C117-'Surv-rate CEA'!E115*Parameter!$D$58</f>
        <v>7.0256670104150334E-2</v>
      </c>
      <c r="F117" s="12">
        <f t="shared" si="29"/>
        <v>5.8170818727512168E-2</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1.9909848989668005E-2</v>
      </c>
      <c r="L117" s="12">
        <f t="shared" si="32"/>
        <v>1.64848720378181E-2</v>
      </c>
      <c r="M117" s="12">
        <f>K117-'Surv-rate CEA'!J115*Parameter!$D$58</f>
        <v>1.9909848989668005E-2</v>
      </c>
      <c r="N117" s="12">
        <f t="shared" si="33"/>
        <v>1.64848720378181E-2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1.9909848989668005E-2</v>
      </c>
      <c r="T117" s="12">
        <f t="shared" si="36"/>
        <v>1.64848720378181E-2</v>
      </c>
      <c r="U117" s="12">
        <f>S117-'Surv-rate CEA'!P115*Parameter!$D$58</f>
        <v>1.9909848989668005E-2</v>
      </c>
      <c r="V117" s="12">
        <f t="shared" si="37"/>
        <v>1.64848720378181E-2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1.5351147565519315E-3</v>
      </c>
      <c r="AB117" s="12">
        <f t="shared" si="40"/>
        <v>1.2710377832728533E-3</v>
      </c>
      <c r="AC117" s="12">
        <f>AA117-'Surv-rate CEA'!V115*UPD</f>
        <v>1.5351147565519315E-3</v>
      </c>
      <c r="AD117" s="12">
        <f t="shared" si="41"/>
        <v>1.2710377832728533E-3</v>
      </c>
      <c r="AE117" s="12">
        <f>'Surv-rate CEA'!Z115*UPFS+'Surv-rate CEA'!Y115*UPD</f>
        <v>1.9909848989668005E-2</v>
      </c>
      <c r="AF117" s="12">
        <f t="shared" si="42"/>
        <v>1.64848720378181E-2</v>
      </c>
      <c r="AG117" s="12">
        <f>AE117-'Surv-rate CEA'!Y115*UPD</f>
        <v>1.9909848989668005E-2</v>
      </c>
      <c r="AH117" s="12">
        <f t="shared" si="43"/>
        <v>1.64848720378181E-2</v>
      </c>
      <c r="AI117" s="12">
        <f>'Surv-rate CEA'!AC115*UPFS+'Surv-rate CEA'!AB115*UPD</f>
        <v>1.611796169831794E-3</v>
      </c>
      <c r="AJ117" s="12">
        <f t="shared" si="44"/>
        <v>1.3345281335137597E-3</v>
      </c>
      <c r="AK117" s="12">
        <f>AI117-'Surv-rate CEA'!AB115*UPD</f>
        <v>1.0058769771194992E-7</v>
      </c>
      <c r="AL117" s="12">
        <f t="shared" si="45"/>
        <v>8.3284173889049327E-8</v>
      </c>
      <c r="AM117" s="12">
        <f>'Surv-rate CEA'!AF115*UPFS+'Surv-rate CEA'!AE115*UPD</f>
        <v>1.7122486925486183E-2</v>
      </c>
      <c r="AN117" s="12">
        <f t="shared" si="46"/>
        <v>1.4177003857855976E-2</v>
      </c>
      <c r="AO117" s="12">
        <f>AM117-'Surv-rate CEA'!AE115*UPD</f>
        <v>1.7122486925486183E-2</v>
      </c>
      <c r="AP117" s="12">
        <f t="shared" si="47"/>
        <v>1.4177003857855976E-2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3.126973704099929E-4</v>
      </c>
      <c r="AV117" s="12">
        <f t="shared" si="50"/>
        <v>2.5890583803252128E-4</v>
      </c>
      <c r="AW117" s="12">
        <f>AU117-'Surv-rate CEA'!AK115*UPD</f>
        <v>3.126973704099929E-4</v>
      </c>
      <c r="AX117" s="12">
        <f t="shared" si="51"/>
        <v>2.5890583803252128E-4</v>
      </c>
      <c r="AY117" s="12">
        <f>'Surv-rate CEA'!AO115*UPFS+'Surv-rate CEA'!AN115*UPD</f>
        <v>1.611796169831794E-3</v>
      </c>
      <c r="AZ117" s="12">
        <f t="shared" si="52"/>
        <v>1.3345281335137597E-3</v>
      </c>
      <c r="BA117" s="12">
        <f>AY117-'Surv-rate CEA'!AN115*UPD</f>
        <v>1.0058769771194992E-7</v>
      </c>
      <c r="BB117" s="12">
        <f t="shared" si="53"/>
        <v>8.3284173889049327E-8</v>
      </c>
    </row>
    <row r="118" spans="1:54">
      <c r="A118" s="12">
        <v>113</v>
      </c>
      <c r="B118" s="12">
        <f t="shared" si="54"/>
        <v>6.4438356164383563</v>
      </c>
      <c r="C118" s="12">
        <f>'Surv-rate CEA'!D116*Parameter!$D$57+'Surv-rate CEA'!E116*Parameter!$D$58</f>
        <v>6.9725131643205276E-2</v>
      </c>
      <c r="D118" s="12">
        <f t="shared" si="28"/>
        <v>5.7632621846260688E-2</v>
      </c>
      <c r="E118" s="12">
        <f>C118-'Surv-rate CEA'!E116*Parameter!$D$58</f>
        <v>6.9725131643205276E-2</v>
      </c>
      <c r="F118" s="12">
        <f t="shared" si="29"/>
        <v>5.7632621846260688E-2</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1.9575929211378774E-2</v>
      </c>
      <c r="L118" s="12">
        <f t="shared" si="32"/>
        <v>1.6180853286900974E-2</v>
      </c>
      <c r="M118" s="12">
        <f>K118-'Surv-rate CEA'!J116*Parameter!$D$58</f>
        <v>1.9575929211378774E-2</v>
      </c>
      <c r="N118" s="12">
        <f t="shared" si="33"/>
        <v>1.6180853286900974E-2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1.9575929211378774E-2</v>
      </c>
      <c r="T118" s="12">
        <f t="shared" si="36"/>
        <v>1.6180853286900974E-2</v>
      </c>
      <c r="U118" s="12">
        <f>S118-'Surv-rate CEA'!P116*Parameter!$D$58</f>
        <v>1.9575929211378774E-2</v>
      </c>
      <c r="V118" s="12">
        <f t="shared" si="37"/>
        <v>1.6180853286900974E-2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1.4688357466452712E-3</v>
      </c>
      <c r="AB118" s="12">
        <f t="shared" si="40"/>
        <v>1.2140938732659434E-3</v>
      </c>
      <c r="AC118" s="12">
        <f>AA118-'Surv-rate CEA'!V116*UPD</f>
        <v>1.4688357466452712E-3</v>
      </c>
      <c r="AD118" s="12">
        <f t="shared" si="41"/>
        <v>1.2140938732659434E-3</v>
      </c>
      <c r="AE118" s="12">
        <f>'Surv-rate CEA'!Z116*UPFS+'Surv-rate CEA'!Y116*UPD</f>
        <v>1.9575929211378774E-2</v>
      </c>
      <c r="AF118" s="12">
        <f t="shared" si="42"/>
        <v>1.6180853286900974E-2</v>
      </c>
      <c r="AG118" s="12">
        <f>AE118-'Surv-rate CEA'!Y116*UPD</f>
        <v>1.9575929211378774E-2</v>
      </c>
      <c r="AH118" s="12">
        <f t="shared" si="43"/>
        <v>1.6180853286900974E-2</v>
      </c>
      <c r="AI118" s="12">
        <f>'Surv-rate CEA'!AC116*UPFS+'Surv-rate CEA'!AB116*UPD</f>
        <v>1.5229131111304079E-3</v>
      </c>
      <c r="AJ118" s="12">
        <f t="shared" si="44"/>
        <v>1.2587925382145093E-3</v>
      </c>
      <c r="AK118" s="12">
        <f>AI118-'Surv-rate CEA'!AB116*UPD</f>
        <v>8.8898334269470192E-8</v>
      </c>
      <c r="AL118" s="12">
        <f t="shared" si="45"/>
        <v>7.3480593883025442E-8</v>
      </c>
      <c r="AM118" s="12">
        <f>'Surv-rate CEA'!AF116*UPFS+'Surv-rate CEA'!AE116*UPD</f>
        <v>1.6781399106157842E-2</v>
      </c>
      <c r="AN118" s="12">
        <f t="shared" si="46"/>
        <v>1.3870981752827159E-2</v>
      </c>
      <c r="AO118" s="12">
        <f>AM118-'Surv-rate CEA'!AE116*UPD</f>
        <v>1.6781399106157842E-2</v>
      </c>
      <c r="AP118" s="12">
        <f t="shared" si="47"/>
        <v>1.3870981752827159E-2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2.9550919523478754E-4</v>
      </c>
      <c r="AV118" s="12">
        <f t="shared" si="50"/>
        <v>2.4425869553333429E-4</v>
      </c>
      <c r="AW118" s="12">
        <f>AU118-'Surv-rate CEA'!AK116*UPD</f>
        <v>2.9550919523478754E-4</v>
      </c>
      <c r="AX118" s="12">
        <f t="shared" si="51"/>
        <v>2.4425869553333429E-4</v>
      </c>
      <c r="AY118" s="12">
        <f>'Surv-rate CEA'!AO116*UPFS+'Surv-rate CEA'!AN116*UPD</f>
        <v>1.5229131111304079E-3</v>
      </c>
      <c r="AZ118" s="12">
        <f t="shared" si="52"/>
        <v>1.2587925382145093E-3</v>
      </c>
      <c r="BA118" s="12">
        <f>AY118-'Surv-rate CEA'!AN116*UPD</f>
        <v>8.8898334269470192E-8</v>
      </c>
      <c r="BB118" s="12">
        <f t="shared" si="53"/>
        <v>7.3480593883025442E-8</v>
      </c>
    </row>
    <row r="119" spans="1:54">
      <c r="A119" s="12">
        <v>114</v>
      </c>
      <c r="B119" s="12">
        <f t="shared" si="54"/>
        <v>6.5013698630136982</v>
      </c>
      <c r="C119" s="12">
        <f>'Surv-rate CEA'!D117*Parameter!$D$57+'Surv-rate CEA'!E117*Parameter!$D$58</f>
        <v>6.9201267055590265E-2</v>
      </c>
      <c r="D119" s="12">
        <f t="shared" si="28"/>
        <v>5.7102418222841317E-2</v>
      </c>
      <c r="E119" s="12">
        <f>C119-'Surv-rate CEA'!E117*Parameter!$D$58</f>
        <v>6.9201267055590265E-2</v>
      </c>
      <c r="F119" s="12">
        <f t="shared" si="29"/>
        <v>5.7102418222841317E-2</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1.924962448887373E-2</v>
      </c>
      <c r="L119" s="12">
        <f t="shared" si="32"/>
        <v>1.588410378834992E-2</v>
      </c>
      <c r="M119" s="12">
        <f>K119-'Surv-rate CEA'!J117*Parameter!$D$58</f>
        <v>1.924962448887373E-2</v>
      </c>
      <c r="N119" s="12">
        <f t="shared" si="33"/>
        <v>1.588410378834992E-2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1.924962448887373E-2</v>
      </c>
      <c r="T119" s="12">
        <f t="shared" si="36"/>
        <v>1.588410378834992E-2</v>
      </c>
      <c r="U119" s="12">
        <f>S119-'Surv-rate CEA'!P117*Parameter!$D$58</f>
        <v>1.924962448887373E-2</v>
      </c>
      <c r="V119" s="12">
        <f t="shared" si="37"/>
        <v>1.588410378834992E-2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1.4056795313178016E-3</v>
      </c>
      <c r="AB119" s="12">
        <f t="shared" si="40"/>
        <v>1.1599166301408412E-3</v>
      </c>
      <c r="AC119" s="12">
        <f>AA119-'Surv-rate CEA'!V117*UPD</f>
        <v>1.4056795313178016E-3</v>
      </c>
      <c r="AD119" s="12">
        <f t="shared" si="41"/>
        <v>1.1599166301408412E-3</v>
      </c>
      <c r="AE119" s="12">
        <f>'Surv-rate CEA'!Z117*UPFS+'Surv-rate CEA'!Y117*UPD</f>
        <v>1.924962448887373E-2</v>
      </c>
      <c r="AF119" s="12">
        <f t="shared" si="42"/>
        <v>1.588410378834992E-2</v>
      </c>
      <c r="AG119" s="12">
        <f>AE119-'Surv-rate CEA'!Y117*UPD</f>
        <v>1.924962448887373E-2</v>
      </c>
      <c r="AH119" s="12">
        <f t="shared" si="43"/>
        <v>1.588410378834992E-2</v>
      </c>
      <c r="AI119" s="12">
        <f>'Surv-rate CEA'!AC117*UPFS+'Surv-rate CEA'!AB117*UPD</f>
        <v>1.4389479600543425E-3</v>
      </c>
      <c r="AJ119" s="12">
        <f t="shared" si="44"/>
        <v>1.1873685513579006E-3</v>
      </c>
      <c r="AK119" s="12">
        <f>AI119-'Surv-rate CEA'!AB117*UPD</f>
        <v>7.8603747407030369E-8</v>
      </c>
      <c r="AL119" s="12">
        <f t="shared" si="45"/>
        <v>6.4861009766095555E-8</v>
      </c>
      <c r="AM119" s="12">
        <f>'Surv-rate CEA'!AF117*UPFS+'Surv-rate CEA'!AE117*UPD</f>
        <v>1.644898840013817E-2</v>
      </c>
      <c r="AN119" s="12">
        <f t="shared" si="46"/>
        <v>1.3573118743805977E-2</v>
      </c>
      <c r="AO119" s="12">
        <f>AM119-'Surv-rate CEA'!AE117*UPD</f>
        <v>1.644898840013817E-2</v>
      </c>
      <c r="AP119" s="12">
        <f t="shared" si="47"/>
        <v>1.3573118743805977E-2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2.7933285652368729E-4</v>
      </c>
      <c r="AV119" s="12">
        <f t="shared" si="50"/>
        <v>2.3049551367004904E-4</v>
      </c>
      <c r="AW119" s="12">
        <f>AU119-'Surv-rate CEA'!AK117*UPD</f>
        <v>2.7933285652368729E-4</v>
      </c>
      <c r="AX119" s="12">
        <f t="shared" si="51"/>
        <v>2.3049551367004904E-4</v>
      </c>
      <c r="AY119" s="12">
        <f>'Surv-rate CEA'!AO117*UPFS+'Surv-rate CEA'!AN117*UPD</f>
        <v>1.4389479600543425E-3</v>
      </c>
      <c r="AZ119" s="12">
        <f t="shared" si="52"/>
        <v>1.1873685513579006E-3</v>
      </c>
      <c r="BA119" s="12">
        <f>AY119-'Surv-rate CEA'!AN117*UPD</f>
        <v>7.8603747407030369E-8</v>
      </c>
      <c r="BB119" s="12">
        <f t="shared" si="53"/>
        <v>6.4861009766095555E-8</v>
      </c>
    </row>
    <row r="120" spans="1:54">
      <c r="A120" s="12">
        <v>115</v>
      </c>
      <c r="B120" s="12">
        <f t="shared" si="54"/>
        <v>6.558904109589041</v>
      </c>
      <c r="C120" s="12">
        <f>'Surv-rate CEA'!D118*Parameter!$D$57+'Surv-rate CEA'!E118*Parameter!$D$58</f>
        <v>6.868490618897076E-2</v>
      </c>
      <c r="D120" s="12">
        <f t="shared" si="28"/>
        <v>5.658003132217846E-2</v>
      </c>
      <c r="E120" s="12">
        <f>C120-'Surv-rate CEA'!E118*Parameter!$D$58</f>
        <v>6.868490618897076E-2</v>
      </c>
      <c r="F120" s="12">
        <f t="shared" si="29"/>
        <v>5.658003132217846E-2</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1.8930712489031994E-2</v>
      </c>
      <c r="L120" s="12">
        <f t="shared" si="32"/>
        <v>1.5594405889318659E-2</v>
      </c>
      <c r="M120" s="12">
        <f>K120-'Surv-rate CEA'!J118*Parameter!$D$58</f>
        <v>1.8930712489031994E-2</v>
      </c>
      <c r="N120" s="12">
        <f t="shared" si="33"/>
        <v>1.5594405889318659E-2</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1.8930712489031994E-2</v>
      </c>
      <c r="T120" s="12">
        <f t="shared" si="36"/>
        <v>1.5594405889318659E-2</v>
      </c>
      <c r="U120" s="12">
        <f>S120-'Surv-rate CEA'!P118*Parameter!$D$58</f>
        <v>1.8930712489031994E-2</v>
      </c>
      <c r="V120" s="12">
        <f t="shared" si="37"/>
        <v>1.5594405889318659E-2</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1.3454866190028411E-3</v>
      </c>
      <c r="AB120" s="12">
        <f t="shared" si="40"/>
        <v>1.1083610544259158E-3</v>
      </c>
      <c r="AC120" s="12">
        <f>AA120-'Surv-rate CEA'!V118*UPD</f>
        <v>1.3454866190028411E-3</v>
      </c>
      <c r="AD120" s="12">
        <f t="shared" si="41"/>
        <v>1.1083610544259158E-3</v>
      </c>
      <c r="AE120" s="12">
        <f>'Surv-rate CEA'!Z118*UPFS+'Surv-rate CEA'!Y118*UPD</f>
        <v>1.8930712489031994E-2</v>
      </c>
      <c r="AF120" s="12">
        <f t="shared" si="42"/>
        <v>1.5594405889318659E-2</v>
      </c>
      <c r="AG120" s="12">
        <f>AE120-'Surv-rate CEA'!Y118*UPD</f>
        <v>1.8930712489031994E-2</v>
      </c>
      <c r="AH120" s="12">
        <f t="shared" si="43"/>
        <v>1.5594405889318659E-2</v>
      </c>
      <c r="AI120" s="12">
        <f>'Surv-rate CEA'!AC118*UPFS+'Surv-rate CEA'!AB118*UPD</f>
        <v>1.3596279235197259E-3</v>
      </c>
      <c r="AJ120" s="12">
        <f t="shared" si="44"/>
        <v>1.1200101269353909E-3</v>
      </c>
      <c r="AK120" s="12">
        <f>AI120-'Surv-rate CEA'!AB118*UPD</f>
        <v>6.9533208702562271E-8</v>
      </c>
      <c r="AL120" s="12">
        <f t="shared" si="45"/>
        <v>5.7278830890421851E-8</v>
      </c>
      <c r="AM120" s="12">
        <f>'Surv-rate CEA'!AF118*UPFS+'Surv-rate CEA'!AE118*UPD</f>
        <v>1.6124983912418237E-2</v>
      </c>
      <c r="AN120" s="12">
        <f t="shared" si="46"/>
        <v>1.3283152667110299E-2</v>
      </c>
      <c r="AO120" s="12">
        <f>AM120-'Surv-rate CEA'!AE118*UPD</f>
        <v>1.6124983912418237E-2</v>
      </c>
      <c r="AP120" s="12">
        <f t="shared" si="47"/>
        <v>1.3283152667110299E-2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2.6410484170184703E-4</v>
      </c>
      <c r="AV120" s="12">
        <f t="shared" si="50"/>
        <v>2.1755959271047248E-4</v>
      </c>
      <c r="AW120" s="12">
        <f>AU120-'Surv-rate CEA'!AK118*UPD</f>
        <v>2.6410484170184703E-4</v>
      </c>
      <c r="AX120" s="12">
        <f t="shared" si="51"/>
        <v>2.1755959271047248E-4</v>
      </c>
      <c r="AY120" s="12">
        <f>'Surv-rate CEA'!AO118*UPFS+'Surv-rate CEA'!AN118*UPD</f>
        <v>1.3596279235197259E-3</v>
      </c>
      <c r="AZ120" s="12">
        <f t="shared" si="52"/>
        <v>1.1200101269353909E-3</v>
      </c>
      <c r="BA120" s="12">
        <f>AY120-'Surv-rate CEA'!AN118*UPD</f>
        <v>6.9533208702562271E-8</v>
      </c>
      <c r="BB120" s="12">
        <f t="shared" si="53"/>
        <v>5.7278830890421851E-8</v>
      </c>
    </row>
    <row r="121" spans="1:54">
      <c r="A121" s="12">
        <v>116</v>
      </c>
      <c r="B121" s="12">
        <f t="shared" si="54"/>
        <v>6.6164383561643838</v>
      </c>
      <c r="C121" s="12">
        <f>'Surv-rate CEA'!D119*Parameter!$D$57+'Surv-rate CEA'!E119*Parameter!$D$58</f>
        <v>6.8175884034620118E-2</v>
      </c>
      <c r="D121" s="12">
        <f t="shared" si="28"/>
        <v>5.6065289910583384E-2</v>
      </c>
      <c r="E121" s="12">
        <f>C121-'Surv-rate CEA'!E119*Parameter!$D$58</f>
        <v>6.8175884034620118E-2</v>
      </c>
      <c r="F121" s="12">
        <f t="shared" si="29"/>
        <v>5.6065289910583384E-2</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1.8618978838947888E-2</v>
      </c>
      <c r="L121" s="12">
        <f t="shared" si="32"/>
        <v>1.5311549842383311E-2</v>
      </c>
      <c r="M121" s="12">
        <f>K121-'Surv-rate CEA'!J119*Parameter!$D$58</f>
        <v>1.8618978838947888E-2</v>
      </c>
      <c r="N121" s="12">
        <f t="shared" si="33"/>
        <v>1.5311549842383311E-2</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1.8618978838947888E-2</v>
      </c>
      <c r="T121" s="12">
        <f t="shared" si="36"/>
        <v>1.5311549842383311E-2</v>
      </c>
      <c r="U121" s="12">
        <f>S121-'Surv-rate CEA'!P119*Parameter!$D$58</f>
        <v>1.8618978838947888E-2</v>
      </c>
      <c r="V121" s="12">
        <f t="shared" si="37"/>
        <v>1.5311549842383311E-2</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1.2881062939262479E-3</v>
      </c>
      <c r="AB121" s="12">
        <f t="shared" si="40"/>
        <v>1.0592903022416176E-3</v>
      </c>
      <c r="AC121" s="12">
        <f>AA121-'Surv-rate CEA'!V119*UPD</f>
        <v>1.2881062939262479E-3</v>
      </c>
      <c r="AD121" s="12">
        <f t="shared" si="41"/>
        <v>1.0592903022416176E-3</v>
      </c>
      <c r="AE121" s="12">
        <f>'Surv-rate CEA'!Z119*UPFS+'Surv-rate CEA'!Y119*UPD</f>
        <v>1.8618978838947888E-2</v>
      </c>
      <c r="AF121" s="12">
        <f t="shared" si="42"/>
        <v>1.5311549842383311E-2</v>
      </c>
      <c r="AG121" s="12">
        <f>AE121-'Surv-rate CEA'!Y119*UPD</f>
        <v>1.8618978838947888E-2</v>
      </c>
      <c r="AH121" s="12">
        <f t="shared" si="43"/>
        <v>1.5311549842383311E-2</v>
      </c>
      <c r="AI121" s="12">
        <f>'Surv-rate CEA'!AC119*UPFS+'Surv-rate CEA'!AB119*UPD</f>
        <v>1.2846953586661619E-3</v>
      </c>
      <c r="AJ121" s="12">
        <f t="shared" si="44"/>
        <v>1.0564852770200035E-3</v>
      </c>
      <c r="AK121" s="12">
        <f>AI121-'Surv-rate CEA'!AB119*UPD</f>
        <v>6.1537409823658046E-8</v>
      </c>
      <c r="AL121" s="12">
        <f t="shared" si="45"/>
        <v>5.0606057713278535E-8</v>
      </c>
      <c r="AM121" s="12">
        <f>'Surv-rate CEA'!AF119*UPFS+'Surv-rate CEA'!AE119*UPD</f>
        <v>1.5809124817358106E-2</v>
      </c>
      <c r="AN121" s="12">
        <f t="shared" si="46"/>
        <v>1.3000831286143507E-2</v>
      </c>
      <c r="AO121" s="12">
        <f>AM121-'Surv-rate CEA'!AE119*UPD</f>
        <v>1.5809124817358106E-2</v>
      </c>
      <c r="AP121" s="12">
        <f t="shared" si="47"/>
        <v>1.3000831286143507E-2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2.4976587164289717E-4</v>
      </c>
      <c r="AV121" s="12">
        <f t="shared" si="50"/>
        <v>2.053980846998285E-4</v>
      </c>
      <c r="AW121" s="12">
        <f>AU121-'Surv-rate CEA'!AK119*UPD</f>
        <v>2.4976587164289717E-4</v>
      </c>
      <c r="AX121" s="12">
        <f t="shared" si="51"/>
        <v>2.053980846998285E-4</v>
      </c>
      <c r="AY121" s="12">
        <f>'Surv-rate CEA'!AO119*UPFS+'Surv-rate CEA'!AN119*UPD</f>
        <v>1.2846953586661619E-3</v>
      </c>
      <c r="AZ121" s="12">
        <f t="shared" si="52"/>
        <v>1.0564852770200035E-3</v>
      </c>
      <c r="BA121" s="12">
        <f>AY121-'Surv-rate CEA'!AN119*UPD</f>
        <v>6.1537409823658046E-8</v>
      </c>
      <c r="BB121" s="12">
        <f t="shared" si="53"/>
        <v>5.0606057713278535E-8</v>
      </c>
    </row>
    <row r="122" spans="1:54">
      <c r="A122" s="12">
        <v>117</v>
      </c>
      <c r="B122" s="12">
        <f t="shared" si="54"/>
        <v>6.6739726027397257</v>
      </c>
      <c r="C122" s="12">
        <f>'Surv-rate CEA'!D120*Parameter!$D$57+'Surv-rate CEA'!E120*Parameter!$D$58</f>
        <v>6.7674040530094987E-2</v>
      </c>
      <c r="D122" s="12">
        <f t="shared" si="28"/>
        <v>5.5558027853443638E-2</v>
      </c>
      <c r="E122" s="12">
        <f>C122-'Surv-rate CEA'!E120*Parameter!$D$58</f>
        <v>6.7674040530094987E-2</v>
      </c>
      <c r="F122" s="12">
        <f t="shared" si="29"/>
        <v>5.5558027853443638E-2</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1.8314216787375742E-2</v>
      </c>
      <c r="L122" s="12">
        <f t="shared" si="32"/>
        <v>1.5035333466376052E-2</v>
      </c>
      <c r="M122" s="12">
        <f>K122-'Surv-rate CEA'!J120*Parameter!$D$58</f>
        <v>1.8314216787375742E-2</v>
      </c>
      <c r="N122" s="12">
        <f t="shared" si="33"/>
        <v>1.5035333466376052E-2</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1.8314216787375742E-2</v>
      </c>
      <c r="T122" s="12">
        <f t="shared" si="36"/>
        <v>1.5035333466376052E-2</v>
      </c>
      <c r="U122" s="12">
        <f>S122-'Surv-rate CEA'!P120*Parameter!$D$58</f>
        <v>1.8314216787375742E-2</v>
      </c>
      <c r="V122" s="12">
        <f t="shared" si="37"/>
        <v>1.5035333466376052E-2</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1.2333960988613127E-3</v>
      </c>
      <c r="AB122" s="12">
        <f t="shared" si="40"/>
        <v>1.0125751954235995E-3</v>
      </c>
      <c r="AC122" s="12">
        <f>AA122-'Surv-rate CEA'!V120*UPD</f>
        <v>1.2333960988613127E-3</v>
      </c>
      <c r="AD122" s="12">
        <f t="shared" si="41"/>
        <v>1.0125751954235995E-3</v>
      </c>
      <c r="AE122" s="12">
        <f>'Surv-rate CEA'!Z120*UPFS+'Surv-rate CEA'!Y120*UPD</f>
        <v>1.8314216787375742E-2</v>
      </c>
      <c r="AF122" s="12">
        <f t="shared" si="42"/>
        <v>1.5035333466376052E-2</v>
      </c>
      <c r="AG122" s="12">
        <f>AE122-'Surv-rate CEA'!Y120*UPD</f>
        <v>1.8314216787375742E-2</v>
      </c>
      <c r="AH122" s="12">
        <f t="shared" si="43"/>
        <v>1.5035333466376052E-2</v>
      </c>
      <c r="AI122" s="12">
        <f>'Surv-rate CEA'!AC120*UPFS+'Surv-rate CEA'!AB120*UPD</f>
        <v>1.213906932123021E-3</v>
      </c>
      <c r="AJ122" s="12">
        <f t="shared" si="44"/>
        <v>9.9657526901156712E-4</v>
      </c>
      <c r="AK122" s="12">
        <f>AI122-'Surv-rate CEA'!AB120*UPD</f>
        <v>5.4485710304641444E-8</v>
      </c>
      <c r="AL122" s="12">
        <f t="shared" si="45"/>
        <v>4.473086854292017E-8</v>
      </c>
      <c r="AM122" s="12">
        <f>'Surv-rate CEA'!AF120*UPFS+'Surv-rate CEA'!AE120*UPD</f>
        <v>1.5501159923409781E-2</v>
      </c>
      <c r="AN122" s="12">
        <f t="shared" si="46"/>
        <v>1.2725911856888443E-2</v>
      </c>
      <c r="AO122" s="12">
        <f>AM122-'Surv-rate CEA'!AE120*UPD</f>
        <v>1.5501159923409781E-2</v>
      </c>
      <c r="AP122" s="12">
        <f t="shared" si="47"/>
        <v>1.2725911856888443E-2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2.3626060217972933E-4</v>
      </c>
      <c r="AV122" s="12">
        <f t="shared" si="50"/>
        <v>1.9396171728117067E-4</v>
      </c>
      <c r="AW122" s="12">
        <f>AU122-'Surv-rate CEA'!AK120*UPD</f>
        <v>2.3626060217972933E-4</v>
      </c>
      <c r="AX122" s="12">
        <f t="shared" si="51"/>
        <v>1.9396171728117067E-4</v>
      </c>
      <c r="AY122" s="12">
        <f>'Surv-rate CEA'!AO120*UPFS+'Surv-rate CEA'!AN120*UPD</f>
        <v>1.213906932123021E-3</v>
      </c>
      <c r="AZ122" s="12">
        <f t="shared" si="52"/>
        <v>9.9657526901156712E-4</v>
      </c>
      <c r="BA122" s="12">
        <f>AY122-'Surv-rate CEA'!AN120*UPD</f>
        <v>5.4485710304641444E-8</v>
      </c>
      <c r="BB122" s="12">
        <f t="shared" si="53"/>
        <v>4.473086854292017E-8</v>
      </c>
    </row>
    <row r="123" spans="1:54">
      <c r="A123" s="12">
        <v>118</v>
      </c>
      <c r="B123" s="12">
        <f t="shared" si="54"/>
        <v>6.7315068493150685</v>
      </c>
      <c r="C123" s="12">
        <f>'Surv-rate CEA'!D121*Parameter!$D$57+'Surv-rate CEA'!E121*Parameter!$D$58</f>
        <v>6.7179220371075335E-2</v>
      </c>
      <c r="D123" s="12">
        <f t="shared" si="28"/>
        <v>5.5058083922272745E-2</v>
      </c>
      <c r="E123" s="12">
        <f>C123-'Surv-rate CEA'!E121*Parameter!$D$58</f>
        <v>6.7179220371075335E-2</v>
      </c>
      <c r="F123" s="12">
        <f t="shared" si="29"/>
        <v>5.5058083922272745E-2</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1.8016226882869558E-2</v>
      </c>
      <c r="L123" s="12">
        <f t="shared" si="32"/>
        <v>1.4765561824037293E-2</v>
      </c>
      <c r="M123" s="12">
        <f>K123-'Surv-rate CEA'!J121*Parameter!$D$58</f>
        <v>1.8016226882869558E-2</v>
      </c>
      <c r="N123" s="12">
        <f t="shared" si="33"/>
        <v>1.4765561824037293E-2</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1.8016226882869558E-2</v>
      </c>
      <c r="T123" s="12">
        <f t="shared" si="36"/>
        <v>1.4765561824037293E-2</v>
      </c>
      <c r="U123" s="12">
        <f>S123-'Surv-rate CEA'!P121*Parameter!$D$58</f>
        <v>1.8016226882869558E-2</v>
      </c>
      <c r="V123" s="12">
        <f t="shared" si="37"/>
        <v>1.4765561824037293E-2</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1.1812213503623614E-3</v>
      </c>
      <c r="AB123" s="12">
        <f t="shared" si="40"/>
        <v>9.6809376291947884E-4</v>
      </c>
      <c r="AC123" s="12">
        <f>AA123-'Surv-rate CEA'!V121*UPD</f>
        <v>1.1812213503623614E-3</v>
      </c>
      <c r="AD123" s="12">
        <f t="shared" si="41"/>
        <v>9.6809376291947884E-4</v>
      </c>
      <c r="AE123" s="12">
        <f>'Surv-rate CEA'!Z121*UPFS+'Surv-rate CEA'!Y121*UPD</f>
        <v>1.8016226882869558E-2</v>
      </c>
      <c r="AF123" s="12">
        <f t="shared" si="42"/>
        <v>1.4765561824037293E-2</v>
      </c>
      <c r="AG123" s="12">
        <f>AE123-'Surv-rate CEA'!Y121*UPD</f>
        <v>1.8016226882869558E-2</v>
      </c>
      <c r="AH123" s="12">
        <f t="shared" si="43"/>
        <v>1.4765561824037293E-2</v>
      </c>
      <c r="AI123" s="12">
        <f>'Surv-rate CEA'!AC121*UPFS+'Surv-rate CEA'!AB121*UPD</f>
        <v>1.1470328257415217E-3</v>
      </c>
      <c r="AJ123" s="12">
        <f t="shared" si="44"/>
        <v>9.4007386856292941E-4</v>
      </c>
      <c r="AK123" s="12">
        <f>AI123-'Surv-rate CEA'!AB121*UPD</f>
        <v>4.8263747173728916E-8</v>
      </c>
      <c r="AL123" s="12">
        <f t="shared" si="45"/>
        <v>3.9555526658637005E-8</v>
      </c>
      <c r="AM123" s="12">
        <f>'Surv-rate CEA'!AF121*UPFS+'Surv-rate CEA'!AE121*UPD</f>
        <v>1.5200847259316155E-2</v>
      </c>
      <c r="AN123" s="12">
        <f t="shared" si="46"/>
        <v>1.2458160715027092E-2</v>
      </c>
      <c r="AO123" s="12">
        <f>AM123-'Surv-rate CEA'!AE121*UPD</f>
        <v>1.5200847259316155E-2</v>
      </c>
      <c r="AP123" s="12">
        <f t="shared" si="47"/>
        <v>1.2458160715027092E-2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2.235373477947098E-4</v>
      </c>
      <c r="AV123" s="12">
        <f t="shared" si="50"/>
        <v>1.8320453834773189E-4</v>
      </c>
      <c r="AW123" s="12">
        <f>AU123-'Surv-rate CEA'!AK121*UPD</f>
        <v>2.235373477947098E-4</v>
      </c>
      <c r="AX123" s="12">
        <f t="shared" si="51"/>
        <v>1.8320453834773189E-4</v>
      </c>
      <c r="AY123" s="12">
        <f>'Surv-rate CEA'!AO121*UPFS+'Surv-rate CEA'!AN121*UPD</f>
        <v>1.1470328257415217E-3</v>
      </c>
      <c r="AZ123" s="12">
        <f t="shared" si="52"/>
        <v>9.4007386856292941E-4</v>
      </c>
      <c r="BA123" s="12">
        <f>AY123-'Surv-rate CEA'!AN121*UPD</f>
        <v>4.8263747173728916E-8</v>
      </c>
      <c r="BB123" s="12">
        <f t="shared" si="53"/>
        <v>3.9555526658637005E-8</v>
      </c>
    </row>
    <row r="124" spans="1:54">
      <c r="A124" s="12">
        <v>119</v>
      </c>
      <c r="B124" s="12">
        <f t="shared" si="54"/>
        <v>6.7890410958904113</v>
      </c>
      <c r="C124" s="12">
        <f>'Surv-rate CEA'!D122*Parameter!$D$57+'Surv-rate CEA'!E122*Parameter!$D$58</f>
        <v>6.6691272831876924E-2</v>
      </c>
      <c r="D124" s="12">
        <f t="shared" si="28"/>
        <v>5.4565301610617817E-2</v>
      </c>
      <c r="E124" s="12">
        <f>C124-'Surv-rate CEA'!E122*Parameter!$D$58</f>
        <v>6.6691272831876924E-2</v>
      </c>
      <c r="F124" s="12">
        <f t="shared" si="29"/>
        <v>5.4565301610617817E-2</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1.7724816667684187E-2</v>
      </c>
      <c r="L124" s="12">
        <f t="shared" si="32"/>
        <v>1.4502046915542041E-2</v>
      </c>
      <c r="M124" s="12">
        <f>K124-'Surv-rate CEA'!J122*Parameter!$D$58</f>
        <v>1.7724816667684187E-2</v>
      </c>
      <c r="N124" s="12">
        <f t="shared" si="33"/>
        <v>1.4502046915542041E-2</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1.7724816667684187E-2</v>
      </c>
      <c r="T124" s="12">
        <f t="shared" si="36"/>
        <v>1.4502046915542041E-2</v>
      </c>
      <c r="U124" s="12">
        <f>S124-'Surv-rate CEA'!P122*Parameter!$D$58</f>
        <v>1.7724816667684187E-2</v>
      </c>
      <c r="V124" s="12">
        <f t="shared" si="37"/>
        <v>1.4502046915542041E-2</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1.1314546843162435E-3</v>
      </c>
      <c r="AB124" s="12">
        <f t="shared" si="40"/>
        <v>9.2573081134766921E-4</v>
      </c>
      <c r="AC124" s="12">
        <f>AA124-'Surv-rate CEA'!V122*UPD</f>
        <v>1.1314546843162435E-3</v>
      </c>
      <c r="AD124" s="12">
        <f t="shared" si="41"/>
        <v>9.2573081134766921E-4</v>
      </c>
      <c r="AE124" s="12">
        <f>'Surv-rate CEA'!Z122*UPFS+'Surv-rate CEA'!Y122*UPD</f>
        <v>1.7724816667684187E-2</v>
      </c>
      <c r="AF124" s="12">
        <f t="shared" si="42"/>
        <v>1.4502046915542041E-2</v>
      </c>
      <c r="AG124" s="12">
        <f>AE124-'Surv-rate CEA'!Y122*UPD</f>
        <v>1.7724816667684187E-2</v>
      </c>
      <c r="AH124" s="12">
        <f t="shared" si="43"/>
        <v>1.4502046915542041E-2</v>
      </c>
      <c r="AI124" s="12">
        <f>'Surv-rate CEA'!AC122*UPFS+'Surv-rate CEA'!AB122*UPD</f>
        <v>1.0838559862489008E-3</v>
      </c>
      <c r="AJ124" s="12">
        <f t="shared" si="44"/>
        <v>8.8678662560893399E-4</v>
      </c>
      <c r="AK124" s="12">
        <f>AI124-'Surv-rate CEA'!AB122*UPD</f>
        <v>4.277135779123635E-8</v>
      </c>
      <c r="AL124" s="12">
        <f t="shared" si="45"/>
        <v>3.4994564342141942E-8</v>
      </c>
      <c r="AM124" s="12">
        <f>'Surv-rate CEA'!AF122*UPFS+'Surv-rate CEA'!AE122*UPD</f>
        <v>1.4907953680597514E-2</v>
      </c>
      <c r="AN124" s="12">
        <f t="shared" si="46"/>
        <v>1.219735288348117E-2</v>
      </c>
      <c r="AO124" s="12">
        <f>AM124-'Surv-rate CEA'!AE122*UPD</f>
        <v>1.4907953680597514E-2</v>
      </c>
      <c r="AP124" s="12">
        <f t="shared" si="47"/>
        <v>1.219735288348117E-2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2.1154782575880834E-4</v>
      </c>
      <c r="AV124" s="12">
        <f t="shared" si="50"/>
        <v>1.7308367987966226E-4</v>
      </c>
      <c r="AW124" s="12">
        <f>AU124-'Surv-rate CEA'!AK122*UPD</f>
        <v>2.1154782575880834E-4</v>
      </c>
      <c r="AX124" s="12">
        <f t="shared" si="51"/>
        <v>1.7308367987966226E-4</v>
      </c>
      <c r="AY124" s="12">
        <f>'Surv-rate CEA'!AO122*UPFS+'Surv-rate CEA'!AN122*UPD</f>
        <v>1.0838559862489008E-3</v>
      </c>
      <c r="AZ124" s="12">
        <f t="shared" si="52"/>
        <v>8.8678662560893399E-4</v>
      </c>
      <c r="BA124" s="12">
        <f>AY124-'Surv-rate CEA'!AN122*UPD</f>
        <v>4.277135779123635E-8</v>
      </c>
      <c r="BB124" s="12">
        <f t="shared" si="53"/>
        <v>3.4994564342141942E-8</v>
      </c>
    </row>
    <row r="125" spans="1:54">
      <c r="A125" s="12">
        <v>120</v>
      </c>
      <c r="B125" s="12">
        <f t="shared" si="54"/>
        <v>6.8465753424657532</v>
      </c>
      <c r="C125" s="12">
        <f>'Surv-rate CEA'!D123*Parameter!$D$57+'Surv-rate CEA'!E123*Parameter!$D$58</f>
        <v>6.6210051594162128E-2</v>
      </c>
      <c r="D125" s="12">
        <f t="shared" si="28"/>
        <v>5.4079528958343212E-2</v>
      </c>
      <c r="E125" s="12">
        <f>C125-'Surv-rate CEA'!E123*Parameter!$D$58</f>
        <v>6.6210051594162128E-2</v>
      </c>
      <c r="F125" s="12">
        <f t="shared" si="29"/>
        <v>5.4079528958343212E-2</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1.7439800386557174E-2</v>
      </c>
      <c r="L125" s="12">
        <f t="shared" si="32"/>
        <v>1.4244607387010434E-2</v>
      </c>
      <c r="M125" s="12">
        <f>K125-'Surv-rate CEA'!J123*Parameter!$D$58</f>
        <v>1.7439800386557174E-2</v>
      </c>
      <c r="N125" s="12">
        <f t="shared" si="33"/>
        <v>1.4244607387010434E-2</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1.7439800386557174E-2</v>
      </c>
      <c r="T125" s="12">
        <f t="shared" si="36"/>
        <v>1.4244607387010434E-2</v>
      </c>
      <c r="U125" s="12">
        <f>S125-'Surv-rate CEA'!P123*Parameter!$D$58</f>
        <v>1.7439800386557174E-2</v>
      </c>
      <c r="V125" s="12">
        <f t="shared" si="37"/>
        <v>1.4244607387010434E-2</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1.0839756298017388E-3</v>
      </c>
      <c r="AB125" s="12">
        <f t="shared" si="40"/>
        <v>8.8537752275623025E-4</v>
      </c>
      <c r="AC125" s="12">
        <f>AA125-'Surv-rate CEA'!V123*UPD</f>
        <v>1.0839756298017388E-3</v>
      </c>
      <c r="AD125" s="12">
        <f t="shared" si="41"/>
        <v>8.8537752275623025E-4</v>
      </c>
      <c r="AE125" s="12">
        <f>'Surv-rate CEA'!Z123*UPFS+'Surv-rate CEA'!Y123*UPD</f>
        <v>1.7439800386557174E-2</v>
      </c>
      <c r="AF125" s="12">
        <f t="shared" si="42"/>
        <v>1.4244607387010434E-2</v>
      </c>
      <c r="AG125" s="12">
        <f>AE125-'Surv-rate CEA'!Y123*UPD</f>
        <v>1.7439800386557174E-2</v>
      </c>
      <c r="AH125" s="12">
        <f t="shared" si="43"/>
        <v>1.4244607387010434E-2</v>
      </c>
      <c r="AI125" s="12">
        <f>'Surv-rate CEA'!AC123*UPFS+'Surv-rate CEA'!AB123*UPD</f>
        <v>1.024171416417631E-3</v>
      </c>
      <c r="AJ125" s="12">
        <f t="shared" si="44"/>
        <v>8.3653020106313006E-4</v>
      </c>
      <c r="AK125" s="12">
        <f>AI125-'Surv-rate CEA'!AB123*UPD</f>
        <v>3.7920773936304247E-8</v>
      </c>
      <c r="AL125" s="12">
        <f t="shared" si="45"/>
        <v>3.0973206376295434E-8</v>
      </c>
      <c r="AM125" s="12">
        <f>'Surv-rate CEA'!AF123*UPFS+'Surv-rate CEA'!AE123*UPD</f>
        <v>1.4622254495205175E-2</v>
      </c>
      <c r="AN125" s="12">
        <f t="shared" si="46"/>
        <v>1.1943271699239028E-2</v>
      </c>
      <c r="AO125" s="12">
        <f>AM125-'Surv-rate CEA'!AE123*UPD</f>
        <v>1.4622254495205175E-2</v>
      </c>
      <c r="AP125" s="12">
        <f t="shared" si="47"/>
        <v>1.1943271699239028E-2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2.0024691913026632E-4</v>
      </c>
      <c r="AV125" s="12">
        <f t="shared" si="50"/>
        <v>1.6355913945366999E-4</v>
      </c>
      <c r="AW125" s="12">
        <f>AU125-'Surv-rate CEA'!AK123*UPD</f>
        <v>2.0024691913026632E-4</v>
      </c>
      <c r="AX125" s="12">
        <f t="shared" si="51"/>
        <v>1.6355913945366999E-4</v>
      </c>
      <c r="AY125" s="12">
        <f>'Surv-rate CEA'!AO123*UPFS+'Surv-rate CEA'!AN123*UPD</f>
        <v>1.024171416417631E-3</v>
      </c>
      <c r="AZ125" s="12">
        <f t="shared" si="52"/>
        <v>8.3653020106313006E-4</v>
      </c>
      <c r="BA125" s="12">
        <f>AY125-'Surv-rate CEA'!AN123*UPD</f>
        <v>3.7920773936304247E-8</v>
      </c>
      <c r="BB125" s="12">
        <f t="shared" si="53"/>
        <v>3.0973206376295434E-8</v>
      </c>
    </row>
    <row r="126" spans="1:54">
      <c r="A126" s="12">
        <v>121</v>
      </c>
      <c r="B126" s="12">
        <f t="shared" si="54"/>
        <v>6.904109589041096</v>
      </c>
      <c r="C126" s="12">
        <f>'Surv-rate CEA'!D124*Parameter!$D$57+'Surv-rate CEA'!E124*Parameter!$D$58</f>
        <v>6.5735414583413504E-2</v>
      </c>
      <c r="D126" s="12">
        <f t="shared" si="28"/>
        <v>5.360061838384575E-2</v>
      </c>
      <c r="E126" s="12">
        <f>C126-'Surv-rate CEA'!E124*Parameter!$D$58</f>
        <v>6.5735414583413504E-2</v>
      </c>
      <c r="F126" s="12">
        <f t="shared" si="29"/>
        <v>5.360061838384575E-2</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1.7160998709549444E-2</v>
      </c>
      <c r="L126" s="12">
        <f t="shared" si="32"/>
        <v>1.3993068253171481E-2</v>
      </c>
      <c r="M126" s="12">
        <f>K126-'Surv-rate CEA'!J124*Parameter!$D$58</f>
        <v>1.7160998709549444E-2</v>
      </c>
      <c r="N126" s="12">
        <f t="shared" si="33"/>
        <v>1.3993068253171481E-2</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1.7160998709549444E-2</v>
      </c>
      <c r="T126" s="12">
        <f t="shared" si="36"/>
        <v>1.3993068253171481E-2</v>
      </c>
      <c r="U126" s="12">
        <f>S126-'Surv-rate CEA'!P124*Parameter!$D$58</f>
        <v>1.7160998709549444E-2</v>
      </c>
      <c r="V126" s="12">
        <f t="shared" si="37"/>
        <v>1.3993068253171481E-2</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1.0386702093878523E-3</v>
      </c>
      <c r="AB126" s="12">
        <f t="shared" si="40"/>
        <v>8.4693107775903574E-4</v>
      </c>
      <c r="AC126" s="12">
        <f>AA126-'Surv-rate CEA'!V124*UPD</f>
        <v>1.0386702093878523E-3</v>
      </c>
      <c r="AD126" s="12">
        <f t="shared" si="41"/>
        <v>8.4693107775903574E-4</v>
      </c>
      <c r="AE126" s="12">
        <f>'Surv-rate CEA'!Z124*UPFS+'Surv-rate CEA'!Y124*UPD</f>
        <v>1.7160998709549444E-2</v>
      </c>
      <c r="AF126" s="12">
        <f t="shared" si="42"/>
        <v>1.3993068253171481E-2</v>
      </c>
      <c r="AG126" s="12">
        <f>AE126-'Surv-rate CEA'!Y124*UPD</f>
        <v>1.7160998709549444E-2</v>
      </c>
      <c r="AH126" s="12">
        <f t="shared" si="43"/>
        <v>1.3993068253171481E-2</v>
      </c>
      <c r="AI126" s="12">
        <f>'Surv-rate CEA'!AC124*UPFS+'Surv-rate CEA'!AB124*UPD</f>
        <v>9.6778550547202565E-4</v>
      </c>
      <c r="AJ126" s="12">
        <f t="shared" si="44"/>
        <v>7.8913173188250099E-4</v>
      </c>
      <c r="AK126" s="12">
        <f>AI126-'Surv-rate CEA'!AB124*UPD</f>
        <v>3.3635050925668805E-8</v>
      </c>
      <c r="AL126" s="12">
        <f t="shared" si="45"/>
        <v>2.7426000739681845E-8</v>
      </c>
      <c r="AM126" s="12">
        <f>'Surv-rate CEA'!AF124*UPFS+'Surv-rate CEA'!AE124*UPD</f>
        <v>1.4343533107293817E-2</v>
      </c>
      <c r="AN126" s="12">
        <f t="shared" si="46"/>
        <v>1.1695708458406893E-2</v>
      </c>
      <c r="AO126" s="12">
        <f>AM126-'Surv-rate CEA'!AE124*UPD</f>
        <v>1.4343533107293817E-2</v>
      </c>
      <c r="AP126" s="12">
        <f t="shared" si="47"/>
        <v>1.1695708458406893E-2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1.8959245715278328E-4</v>
      </c>
      <c r="AV126" s="12">
        <f t="shared" si="50"/>
        <v>1.5459357803861983E-4</v>
      </c>
      <c r="AW126" s="12">
        <f>AU126-'Surv-rate CEA'!AK124*UPD</f>
        <v>1.8959245715278328E-4</v>
      </c>
      <c r="AX126" s="12">
        <f t="shared" si="51"/>
        <v>1.5459357803861983E-4</v>
      </c>
      <c r="AY126" s="12">
        <f>'Surv-rate CEA'!AO124*UPFS+'Surv-rate CEA'!AN124*UPD</f>
        <v>9.6778550547202565E-4</v>
      </c>
      <c r="AZ126" s="12">
        <f t="shared" si="52"/>
        <v>7.8913173188250099E-4</v>
      </c>
      <c r="BA126" s="12">
        <f>AY126-'Surv-rate CEA'!AN124*UPD</f>
        <v>3.3635050925668805E-8</v>
      </c>
      <c r="BB126" s="12">
        <f t="shared" si="53"/>
        <v>2.7426000739681845E-8</v>
      </c>
    </row>
    <row r="127" spans="1:54">
      <c r="A127" s="12">
        <v>122</v>
      </c>
      <c r="B127" s="12">
        <f t="shared" si="54"/>
        <v>6.9616438356164387</v>
      </c>
      <c r="C127" s="12">
        <f>'Surv-rate CEA'!D125*Parameter!$D$57+'Surv-rate CEA'!E125*Parameter!$D$58</f>
        <v>6.5267223812755473E-2</v>
      </c>
      <c r="D127" s="12">
        <f t="shared" si="28"/>
        <v>5.3128426523779686E-2</v>
      </c>
      <c r="E127" s="12">
        <f>C127-'Surv-rate CEA'!E125*Parameter!$D$58</f>
        <v>6.5267223812755473E-2</v>
      </c>
      <c r="F127" s="12">
        <f t="shared" si="29"/>
        <v>5.3128426523779686E-2</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1.6888238468172306E-2</v>
      </c>
      <c r="L127" s="12">
        <f t="shared" si="32"/>
        <v>1.3747260633399412E-2</v>
      </c>
      <c r="M127" s="12">
        <f>K127-'Surv-rate CEA'!J125*Parameter!$D$58</f>
        <v>1.6888238468172306E-2</v>
      </c>
      <c r="N127" s="12">
        <f t="shared" si="33"/>
        <v>1.3747260633399412E-2</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1.6888238468172306E-2</v>
      </c>
      <c r="T127" s="12">
        <f t="shared" si="36"/>
        <v>1.3747260633399412E-2</v>
      </c>
      <c r="U127" s="12">
        <f>S127-'Surv-rate CEA'!P125*Parameter!$D$58</f>
        <v>1.6888238468172306E-2</v>
      </c>
      <c r="V127" s="12">
        <f t="shared" si="37"/>
        <v>1.3747260633399412E-2</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9.9543056413194369E-4</v>
      </c>
      <c r="AB127" s="12">
        <f t="shared" si="40"/>
        <v>8.1029430235506419E-4</v>
      </c>
      <c r="AC127" s="12">
        <f>AA127-'Surv-rate CEA'!V125*UPD</f>
        <v>9.9543056413194369E-4</v>
      </c>
      <c r="AD127" s="12">
        <f t="shared" si="41"/>
        <v>8.1029430235506419E-4</v>
      </c>
      <c r="AE127" s="12">
        <f>'Surv-rate CEA'!Z125*UPFS+'Surv-rate CEA'!Y125*UPD</f>
        <v>1.6888238468172306E-2</v>
      </c>
      <c r="AF127" s="12">
        <f t="shared" si="42"/>
        <v>1.3747260633399412E-2</v>
      </c>
      <c r="AG127" s="12">
        <f>AE127-'Surv-rate CEA'!Y125*UPD</f>
        <v>1.6888238468172306E-2</v>
      </c>
      <c r="AH127" s="12">
        <f t="shared" si="43"/>
        <v>1.3747260633399412E-2</v>
      </c>
      <c r="AI127" s="12">
        <f>'Surv-rate CEA'!AC125*UPFS+'Surv-rate CEA'!AB125*UPD</f>
        <v>9.1451539657750605E-4</v>
      </c>
      <c r="AJ127" s="12">
        <f t="shared" si="44"/>
        <v>7.4442823232873177E-4</v>
      </c>
      <c r="AK127" s="12">
        <f>AI127-'Surv-rate CEA'!AB125*UPD</f>
        <v>2.9846700484704135E-8</v>
      </c>
      <c r="AL127" s="12">
        <f t="shared" si="45"/>
        <v>2.4295628663907731E-8</v>
      </c>
      <c r="AM127" s="12">
        <f>'Surv-rate CEA'!AF125*UPFS+'Surv-rate CEA'!AE125*UPD</f>
        <v>1.4071580678126217E-2</v>
      </c>
      <c r="AN127" s="12">
        <f t="shared" si="46"/>
        <v>1.145446207848601E-2</v>
      </c>
      <c r="AO127" s="12">
        <f>AM127-'Surv-rate CEA'!AE125*UPD</f>
        <v>1.4071580678126217E-2</v>
      </c>
      <c r="AP127" s="12">
        <f t="shared" si="47"/>
        <v>1.145446207848601E-2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1.7954501171148492E-4</v>
      </c>
      <c r="AV127" s="12">
        <f t="shared" si="50"/>
        <v>1.4615213280391666E-4</v>
      </c>
      <c r="AW127" s="12">
        <f>AU127-'Surv-rate CEA'!AK125*UPD</f>
        <v>1.7954501171148492E-4</v>
      </c>
      <c r="AX127" s="12">
        <f t="shared" si="51"/>
        <v>1.4615213280391666E-4</v>
      </c>
      <c r="AY127" s="12">
        <f>'Surv-rate CEA'!AO125*UPFS+'Surv-rate CEA'!AN125*UPD</f>
        <v>9.1451539657750605E-4</v>
      </c>
      <c r="AZ127" s="12">
        <f t="shared" si="52"/>
        <v>7.4442823232873177E-4</v>
      </c>
      <c r="BA127" s="12">
        <f>AY127-'Surv-rate CEA'!AN125*UPD</f>
        <v>2.9846700484704135E-8</v>
      </c>
      <c r="BB127" s="12">
        <f t="shared" si="53"/>
        <v>2.4295628663907731E-8</v>
      </c>
    </row>
    <row r="128" spans="1:54">
      <c r="A128" s="12">
        <v>123</v>
      </c>
      <c r="B128" s="12">
        <f t="shared" si="54"/>
        <v>7.0191780821917806</v>
      </c>
      <c r="C128" s="12">
        <f>'Surv-rate CEA'!D126*Parameter!$D$57+'Surv-rate CEA'!E126*Parameter!$D$58</f>
        <v>6.4805345233738487E-2</v>
      </c>
      <c r="D128" s="12">
        <f t="shared" si="28"/>
        <v>5.2662814079897965E-2</v>
      </c>
      <c r="E128" s="12">
        <f>C128-'Surv-rate CEA'!E126*Parameter!$D$58</f>
        <v>6.4805345233738487E-2</v>
      </c>
      <c r="F128" s="12">
        <f t="shared" si="29"/>
        <v>5.2662814079897965E-2</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1.6621352404076008E-2</v>
      </c>
      <c r="L128" s="12">
        <f t="shared" si="32"/>
        <v>1.350702150039027E-2</v>
      </c>
      <c r="M128" s="12">
        <f>K128-'Surv-rate CEA'!J126*Parameter!$D$58</f>
        <v>1.6621352404076008E-2</v>
      </c>
      <c r="N128" s="12">
        <f t="shared" si="33"/>
        <v>1.350702150039027E-2</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1.6621352404076008E-2</v>
      </c>
      <c r="T128" s="12">
        <f t="shared" si="36"/>
        <v>1.350702150039027E-2</v>
      </c>
      <c r="U128" s="12">
        <f>S128-'Surv-rate CEA'!P126*Parameter!$D$58</f>
        <v>1.6621352404076008E-2</v>
      </c>
      <c r="V128" s="12">
        <f t="shared" si="37"/>
        <v>1.350702150039027E-2</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9.5415460165931365E-4</v>
      </c>
      <c r="AB128" s="12">
        <f t="shared" si="40"/>
        <v>7.7537533685575599E-4</v>
      </c>
      <c r="AC128" s="12">
        <f>AA128-'Surv-rate CEA'!V126*UPD</f>
        <v>9.5415460165931365E-4</v>
      </c>
      <c r="AD128" s="12">
        <f t="shared" si="41"/>
        <v>7.7537533685575599E-4</v>
      </c>
      <c r="AE128" s="12">
        <f>'Surv-rate CEA'!Z126*UPFS+'Surv-rate CEA'!Y126*UPD</f>
        <v>1.6621352404076008E-2</v>
      </c>
      <c r="AF128" s="12">
        <f t="shared" si="42"/>
        <v>1.350702150039027E-2</v>
      </c>
      <c r="AG128" s="12">
        <f>AE128-'Surv-rate CEA'!Y126*UPD</f>
        <v>1.6621352404076008E-2</v>
      </c>
      <c r="AH128" s="12">
        <f t="shared" si="43"/>
        <v>1.350702150039027E-2</v>
      </c>
      <c r="AI128" s="12">
        <f>'Surv-rate CEA'!AC126*UPFS+'Surv-rate CEA'!AB126*UPD</f>
        <v>8.6418838937418123E-4</v>
      </c>
      <c r="AJ128" s="12">
        <f t="shared" si="44"/>
        <v>7.0226602937570001E-4</v>
      </c>
      <c r="AK128" s="12">
        <f>AI128-'Surv-rate CEA'!AB126*UPD</f>
        <v>2.6496500348514342E-8</v>
      </c>
      <c r="AL128" s="12">
        <f t="shared" si="45"/>
        <v>2.1531870042338878E-8</v>
      </c>
      <c r="AM128" s="12">
        <f>'Surv-rate CEA'!AF126*UPFS+'Surv-rate CEA'!AE126*UPD</f>
        <v>1.3806195803184373E-2</v>
      </c>
      <c r="AN128" s="12">
        <f t="shared" si="46"/>
        <v>1.121933877693846E-2</v>
      </c>
      <c r="AO128" s="12">
        <f>AM128-'Surv-rate CEA'!AE126*UPD</f>
        <v>1.3806195803184373E-2</v>
      </c>
      <c r="AP128" s="12">
        <f t="shared" si="47"/>
        <v>1.121933877693846E-2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1.7006770861322965E-4</v>
      </c>
      <c r="AV128" s="12">
        <f t="shared" si="50"/>
        <v>1.3820224377155297E-4</v>
      </c>
      <c r="AW128" s="12">
        <f>AU128-'Surv-rate CEA'!AK126*UPD</f>
        <v>1.7006770861322965E-4</v>
      </c>
      <c r="AX128" s="12">
        <f t="shared" si="51"/>
        <v>1.3820224377155297E-4</v>
      </c>
      <c r="AY128" s="12">
        <f>'Surv-rate CEA'!AO126*UPFS+'Surv-rate CEA'!AN126*UPD</f>
        <v>8.6418838937418123E-4</v>
      </c>
      <c r="AZ128" s="12">
        <f t="shared" si="52"/>
        <v>7.0226602937570001E-4</v>
      </c>
      <c r="BA128" s="12">
        <f>AY128-'Surv-rate CEA'!AN126*UPD</f>
        <v>2.6496500348514342E-8</v>
      </c>
      <c r="BB128" s="12">
        <f t="shared" si="53"/>
        <v>2.1531870042338878E-8</v>
      </c>
    </row>
    <row r="129" spans="1:54">
      <c r="A129" s="12">
        <v>124</v>
      </c>
      <c r="B129" s="12">
        <f t="shared" si="54"/>
        <v>7.0767123287671234</v>
      </c>
      <c r="C129" s="12">
        <f>'Surv-rate CEA'!D127*Parameter!$D$57+'Surv-rate CEA'!E127*Parameter!$D$58</f>
        <v>6.4349648593720221E-2</v>
      </c>
      <c r="D129" s="12">
        <f t="shared" si="28"/>
        <v>5.2203645672637827E-2</v>
      </c>
      <c r="E129" s="12">
        <f>C129-'Surv-rate CEA'!E127*Parameter!$D$58</f>
        <v>6.4349648593720221E-2</v>
      </c>
      <c r="F129" s="12">
        <f t="shared" si="29"/>
        <v>5.2203645672637827E-2</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1.6360178929619402E-2</v>
      </c>
      <c r="L129" s="12">
        <f t="shared" si="32"/>
        <v>1.3272193440791421E-2</v>
      </c>
      <c r="M129" s="12">
        <f>K129-'Surv-rate CEA'!J127*Parameter!$D$58</f>
        <v>1.6360178929619402E-2</v>
      </c>
      <c r="N129" s="12">
        <f t="shared" si="33"/>
        <v>1.3272193440791421E-2</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1.6360178929619402E-2</v>
      </c>
      <c r="T129" s="12">
        <f t="shared" si="36"/>
        <v>1.3272193440791421E-2</v>
      </c>
      <c r="U129" s="12">
        <f>S129-'Surv-rate CEA'!P127*Parameter!$D$58</f>
        <v>1.6360178929619402E-2</v>
      </c>
      <c r="V129" s="12">
        <f t="shared" si="37"/>
        <v>1.3272193440791421E-2</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9.1474566581766696E-4</v>
      </c>
      <c r="AB129" s="12">
        <f t="shared" si="40"/>
        <v>7.4208732545567933E-4</v>
      </c>
      <c r="AC129" s="12">
        <f>AA129-'Surv-rate CEA'!V127*UPD</f>
        <v>9.1474566581766696E-4</v>
      </c>
      <c r="AD129" s="12">
        <f t="shared" si="41"/>
        <v>7.4208732545567933E-4</v>
      </c>
      <c r="AE129" s="12">
        <f>'Surv-rate CEA'!Z127*UPFS+'Surv-rate CEA'!Y127*UPD</f>
        <v>1.6360178929619402E-2</v>
      </c>
      <c r="AF129" s="12">
        <f t="shared" si="42"/>
        <v>1.3272193440791421E-2</v>
      </c>
      <c r="AG129" s="12">
        <f>AE129-'Surv-rate CEA'!Y127*UPD</f>
        <v>1.6360178929619402E-2</v>
      </c>
      <c r="AH129" s="12">
        <f t="shared" si="43"/>
        <v>1.3272193440791421E-2</v>
      </c>
      <c r="AI129" s="12">
        <f>'Surv-rate CEA'!AC127*UPFS+'Surv-rate CEA'!AB127*UPD</f>
        <v>8.1664137562672808E-4</v>
      </c>
      <c r="AJ129" s="12">
        <f t="shared" si="44"/>
        <v>6.6250023032749861E-4</v>
      </c>
      <c r="AK129" s="12">
        <f>AI129-'Surv-rate CEA'!AB127*UPD</f>
        <v>2.3532457228193394E-8</v>
      </c>
      <c r="AL129" s="12">
        <f t="shared" si="45"/>
        <v>1.9090703458278064E-8</v>
      </c>
      <c r="AM129" s="12">
        <f>'Surv-rate CEA'!AF127*UPFS+'Surv-rate CEA'!AE127*UPD</f>
        <v>1.3547184204615615E-2</v>
      </c>
      <c r="AN129" s="12">
        <f t="shared" si="46"/>
        <v>1.0990151765160147E-2</v>
      </c>
      <c r="AO129" s="12">
        <f>AM129-'Surv-rate CEA'!AE127*UPD</f>
        <v>1.3547184204615615E-2</v>
      </c>
      <c r="AP129" s="12">
        <f t="shared" si="47"/>
        <v>1.0990151765160147E-2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1.6112605255698639E-4</v>
      </c>
      <c r="AV129" s="12">
        <f t="shared" si="50"/>
        <v>1.3071349323788832E-4</v>
      </c>
      <c r="AW129" s="12">
        <f>AU129-'Surv-rate CEA'!AK127*UPD</f>
        <v>1.6112605255698639E-4</v>
      </c>
      <c r="AX129" s="12">
        <f t="shared" si="51"/>
        <v>1.3071349323788832E-4</v>
      </c>
      <c r="AY129" s="12">
        <f>'Surv-rate CEA'!AO127*UPFS+'Surv-rate CEA'!AN127*UPD</f>
        <v>8.1664137562672808E-4</v>
      </c>
      <c r="AZ129" s="12">
        <f t="shared" si="52"/>
        <v>6.6250023032749861E-4</v>
      </c>
      <c r="BA129" s="12">
        <f>AY129-'Surv-rate CEA'!AN127*UPD</f>
        <v>2.3532457228193394E-8</v>
      </c>
      <c r="BB129" s="12">
        <f t="shared" si="53"/>
        <v>1.9090703458278064E-8</v>
      </c>
    </row>
    <row r="130" spans="1:54">
      <c r="A130" s="12">
        <v>125</v>
      </c>
      <c r="B130" s="12">
        <f t="shared" si="54"/>
        <v>7.1342465753424653</v>
      </c>
      <c r="C130" s="12">
        <f>'Surv-rate CEA'!D128*Parameter!$D$57+'Surv-rate CEA'!E128*Parameter!$D$58</f>
        <v>6.3900007299502945E-2</v>
      </c>
      <c r="D130" s="12">
        <f t="shared" si="28"/>
        <v>5.1750789701102966E-2</v>
      </c>
      <c r="E130" s="12">
        <f>C130-'Surv-rate CEA'!E128*Parameter!$D$58</f>
        <v>6.3900007299502945E-2</v>
      </c>
      <c r="F130" s="12">
        <f t="shared" si="29"/>
        <v>5.1750789701102966E-2</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1.6104561899682134E-2</v>
      </c>
      <c r="L130" s="12">
        <f t="shared" si="32"/>
        <v>1.304262442713881E-2</v>
      </c>
      <c r="M130" s="12">
        <f>K130-'Surv-rate CEA'!J128*Parameter!$D$58</f>
        <v>1.6104561899682134E-2</v>
      </c>
      <c r="N130" s="12">
        <f t="shared" si="33"/>
        <v>1.304262442713881E-2</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1.6104561899682134E-2</v>
      </c>
      <c r="T130" s="12">
        <f t="shared" si="36"/>
        <v>1.304262442713881E-2</v>
      </c>
      <c r="U130" s="12">
        <f>S130-'Surv-rate CEA'!P128*Parameter!$D$58</f>
        <v>1.6104561899682134E-2</v>
      </c>
      <c r="V130" s="12">
        <f t="shared" si="37"/>
        <v>1.304262442713881E-2</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8.7711222650381374E-4</v>
      </c>
      <c r="AB130" s="12">
        <f t="shared" si="40"/>
        <v>7.1034812508414429E-4</v>
      </c>
      <c r="AC130" s="12">
        <f>AA130-'Surv-rate CEA'!V128*UPD</f>
        <v>8.7711222650381374E-4</v>
      </c>
      <c r="AD130" s="12">
        <f t="shared" si="41"/>
        <v>7.1034812508414429E-4</v>
      </c>
      <c r="AE130" s="12">
        <f>'Surv-rate CEA'!Z128*UPFS+'Surv-rate CEA'!Y128*UPD</f>
        <v>1.6104561899682134E-2</v>
      </c>
      <c r="AF130" s="12">
        <f t="shared" si="42"/>
        <v>1.304262442713881E-2</v>
      </c>
      <c r="AG130" s="12">
        <f>AE130-'Surv-rate CEA'!Y128*UPD</f>
        <v>1.6104561899682134E-2</v>
      </c>
      <c r="AH130" s="12">
        <f t="shared" si="43"/>
        <v>1.304262442713881E-2</v>
      </c>
      <c r="AI130" s="12">
        <f>'Surv-rate CEA'!AC128*UPFS+'Surv-rate CEA'!AB128*UPD</f>
        <v>7.7172030616696986E-4</v>
      </c>
      <c r="AJ130" s="12">
        <f t="shared" si="44"/>
        <v>6.2499422081956958E-4</v>
      </c>
      <c r="AK130" s="12">
        <f>AI130-'Surv-rate CEA'!AB128*UPD</f>
        <v>2.0908902937820037E-8</v>
      </c>
      <c r="AL130" s="12">
        <f t="shared" si="45"/>
        <v>1.693352292972767E-8</v>
      </c>
      <c r="AM130" s="12">
        <f>'Surv-rate CEA'!AF128*UPFS+'Surv-rate CEA'!AE128*UPD</f>
        <v>1.329435843819613E-2</v>
      </c>
      <c r="AN130" s="12">
        <f t="shared" si="46"/>
        <v>1.0766720957033807E-2</v>
      </c>
      <c r="AO130" s="12">
        <f>AM130-'Surv-rate CEA'!AE128*UPD</f>
        <v>1.329435843819613E-2</v>
      </c>
      <c r="AP130" s="12">
        <f t="shared" si="47"/>
        <v>1.0766720957033807E-2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1.5268776475092164E-4</v>
      </c>
      <c r="AV130" s="12">
        <f t="shared" si="50"/>
        <v>1.2365745697837959E-4</v>
      </c>
      <c r="AW130" s="12">
        <f>AU130-'Surv-rate CEA'!AK128*UPD</f>
        <v>1.5268776475092164E-4</v>
      </c>
      <c r="AX130" s="12">
        <f t="shared" si="51"/>
        <v>1.2365745697837959E-4</v>
      </c>
      <c r="AY130" s="12">
        <f>'Surv-rate CEA'!AO128*UPFS+'Surv-rate CEA'!AN128*UPD</f>
        <v>7.7172030616696986E-4</v>
      </c>
      <c r="AZ130" s="12">
        <f t="shared" si="52"/>
        <v>6.2499422081956958E-4</v>
      </c>
      <c r="BA130" s="12">
        <f>AY130-'Surv-rate CEA'!AN128*UPD</f>
        <v>2.0908902937820037E-8</v>
      </c>
      <c r="BB130" s="12">
        <f t="shared" si="53"/>
        <v>1.693352292972767E-8</v>
      </c>
    </row>
    <row r="131" spans="1:54">
      <c r="A131" s="12">
        <v>126</v>
      </c>
      <c r="B131" s="12">
        <f t="shared" si="54"/>
        <v>7.1917808219178081</v>
      </c>
      <c r="C131" s="12">
        <f>'Surv-rate CEA'!D129*Parameter!$D$57+'Surv-rate CEA'!E129*Parameter!$D$58</f>
        <v>6.3456298286904175E-2</v>
      </c>
      <c r="D131" s="12">
        <f t="shared" si="28"/>
        <v>5.1304118209113472E-2</v>
      </c>
      <c r="E131" s="12">
        <f>C131-'Surv-rate CEA'!E129*Parameter!$D$58</f>
        <v>6.3456298286904175E-2</v>
      </c>
      <c r="F131" s="12">
        <f t="shared" si="29"/>
        <v>5.1304118209113472E-2</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1.5854350394118168E-2</v>
      </c>
      <c r="L131" s="12">
        <f t="shared" si="32"/>
        <v>1.2818167600495029E-2</v>
      </c>
      <c r="M131" s="12">
        <f>K131-'Surv-rate CEA'!J129*Parameter!$D$58</f>
        <v>1.5854350394118168E-2</v>
      </c>
      <c r="N131" s="12">
        <f t="shared" si="33"/>
        <v>1.2818167600495029E-2</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1.5854350394118168E-2</v>
      </c>
      <c r="T131" s="12">
        <f t="shared" si="36"/>
        <v>1.2818167600495029E-2</v>
      </c>
      <c r="U131" s="12">
        <f>S131-'Surv-rate CEA'!P129*Parameter!$D$58</f>
        <v>1.5854350394118168E-2</v>
      </c>
      <c r="V131" s="12">
        <f t="shared" si="37"/>
        <v>1.2818167600495029E-2</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8.4116758835599921E-4</v>
      </c>
      <c r="AB131" s="12">
        <f t="shared" si="40"/>
        <v>6.8008003226997706E-4</v>
      </c>
      <c r="AC131" s="12">
        <f>AA131-'Surv-rate CEA'!V129*UPD</f>
        <v>8.4116758835599921E-4</v>
      </c>
      <c r="AD131" s="12">
        <f t="shared" si="41"/>
        <v>6.8008003226997706E-4</v>
      </c>
      <c r="AE131" s="12">
        <f>'Surv-rate CEA'!Z129*UPFS+'Surv-rate CEA'!Y129*UPD</f>
        <v>1.5854350394118168E-2</v>
      </c>
      <c r="AF131" s="12">
        <f t="shared" si="42"/>
        <v>1.2818167600495029E-2</v>
      </c>
      <c r="AG131" s="12">
        <f>AE131-'Surv-rate CEA'!Y129*UPD</f>
        <v>1.5854350394118168E-2</v>
      </c>
      <c r="AH131" s="12">
        <f t="shared" si="43"/>
        <v>1.2818167600495029E-2</v>
      </c>
      <c r="AI131" s="12">
        <f>'Surv-rate CEA'!AC129*UPFS+'Surv-rate CEA'!AB129*UPD</f>
        <v>7.292796874048777E-4</v>
      </c>
      <c r="AJ131" s="12">
        <f t="shared" si="44"/>
        <v>5.8961919147821956E-4</v>
      </c>
      <c r="AK131" s="12">
        <f>AI131-'Surv-rate CEA'!AB129*UPD</f>
        <v>1.858570619422354E-8</v>
      </c>
      <c r="AL131" s="12">
        <f t="shared" si="45"/>
        <v>1.5026455896893702E-8</v>
      </c>
      <c r="AM131" s="12">
        <f>'Surv-rate CEA'!AF129*UPFS+'Surv-rate CEA'!AE129*UPD</f>
        <v>1.3047537614040471E-2</v>
      </c>
      <c r="AN131" s="12">
        <f t="shared" si="46"/>
        <v>1.0548872691282291E-2</v>
      </c>
      <c r="AO131" s="12">
        <f>AM131-'Surv-rate CEA'!AE129*UPD</f>
        <v>1.3047537614040471E-2</v>
      </c>
      <c r="AP131" s="12">
        <f t="shared" si="47"/>
        <v>1.0548872691282291E-2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1.4472263221605697E-4</v>
      </c>
      <c r="AV131" s="12">
        <f t="shared" si="50"/>
        <v>1.1700756632819459E-4</v>
      </c>
      <c r="AW131" s="12">
        <f>AU131-'Surv-rate CEA'!AK129*UPD</f>
        <v>1.4472263221605697E-4</v>
      </c>
      <c r="AX131" s="12">
        <f t="shared" si="51"/>
        <v>1.1700756632819459E-4</v>
      </c>
      <c r="AY131" s="12">
        <f>'Surv-rate CEA'!AO129*UPFS+'Surv-rate CEA'!AN129*UPD</f>
        <v>7.292796874048777E-4</v>
      </c>
      <c r="AZ131" s="12">
        <f t="shared" si="52"/>
        <v>5.8961919147821956E-4</v>
      </c>
      <c r="BA131" s="12">
        <f>AY131-'Surv-rate CEA'!AN129*UPD</f>
        <v>1.858570619422354E-8</v>
      </c>
      <c r="BB131" s="12">
        <f t="shared" si="53"/>
        <v>1.5026455896893702E-8</v>
      </c>
    </row>
    <row r="132" spans="1:54">
      <c r="A132" s="12">
        <v>127</v>
      </c>
      <c r="B132" s="12">
        <f t="shared" si="54"/>
        <v>7.2493150684931509</v>
      </c>
      <c r="C132" s="12">
        <f>'Surv-rate CEA'!D130*Parameter!$D$57+'Surv-rate CEA'!E130*Parameter!$D$58</f>
        <v>6.3018401895959045E-2</v>
      </c>
      <c r="D132" s="12">
        <f t="shared" si="28"/>
        <v>5.0863506757015634E-2</v>
      </c>
      <c r="E132" s="12">
        <f>C132-'Surv-rate CEA'!E130*Parameter!$D$58</f>
        <v>6.3018401895959045E-2</v>
      </c>
      <c r="F132" s="12">
        <f t="shared" si="29"/>
        <v>5.0863506757015634E-2</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1.5609398510286789E-2</v>
      </c>
      <c r="L132" s="12">
        <f t="shared" si="32"/>
        <v>1.2598681063218655E-2</v>
      </c>
      <c r="M132" s="12">
        <f>K132-'Surv-rate CEA'!J130*Parameter!$D$58</f>
        <v>1.5609398510286789E-2</v>
      </c>
      <c r="N132" s="12">
        <f t="shared" si="33"/>
        <v>1.2598681063218655E-2</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1.5609398510286789E-2</v>
      </c>
      <c r="T132" s="12">
        <f t="shared" si="36"/>
        <v>1.2598681063218655E-2</v>
      </c>
      <c r="U132" s="12">
        <f>S132-'Surv-rate CEA'!P130*Parameter!$D$58</f>
        <v>1.5609398510286789E-2</v>
      </c>
      <c r="V132" s="12">
        <f t="shared" si="37"/>
        <v>1.2598681063218655E-2</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8.0682961709473903E-4</v>
      </c>
      <c r="AB132" s="12">
        <f t="shared" si="40"/>
        <v>6.5120952683965321E-4</v>
      </c>
      <c r="AC132" s="12">
        <f>AA132-'Surv-rate CEA'!V130*UPD</f>
        <v>8.0682961709473903E-4</v>
      </c>
      <c r="AD132" s="12">
        <f t="shared" si="41"/>
        <v>6.5120952683965321E-4</v>
      </c>
      <c r="AE132" s="12">
        <f>'Surv-rate CEA'!Z130*UPFS+'Surv-rate CEA'!Y130*UPD</f>
        <v>1.5609398510286789E-2</v>
      </c>
      <c r="AF132" s="12">
        <f t="shared" si="42"/>
        <v>1.2598681063218655E-2</v>
      </c>
      <c r="AG132" s="12">
        <f>AE132-'Surv-rate CEA'!Y130*UPD</f>
        <v>1.5609398510286789E-2</v>
      </c>
      <c r="AH132" s="12">
        <f t="shared" si="43"/>
        <v>1.2598681063218655E-2</v>
      </c>
      <c r="AI132" s="12">
        <f>'Surv-rate CEA'!AC130*UPFS+'Surv-rate CEA'!AB130*UPD</f>
        <v>6.8918210577704412E-4</v>
      </c>
      <c r="AJ132" s="12">
        <f t="shared" si="44"/>
        <v>5.5625369161023972E-4</v>
      </c>
      <c r="AK132" s="12">
        <f>AI132-'Surv-rate CEA'!AB130*UPD</f>
        <v>1.6527584950913783E-8</v>
      </c>
      <c r="AL132" s="12">
        <f t="shared" si="45"/>
        <v>1.3339769075957137E-8</v>
      </c>
      <c r="AM132" s="12">
        <f>'Surv-rate CEA'!AF130*UPFS+'Surv-rate CEA'!AE130*UPD</f>
        <v>1.2806547130333195E-2</v>
      </c>
      <c r="AN132" s="12">
        <f t="shared" si="46"/>
        <v>1.0336439466890238E-2</v>
      </c>
      <c r="AO132" s="12">
        <f>AM132-'Surv-rate CEA'!AE130*UPD</f>
        <v>1.2806547130333195E-2</v>
      </c>
      <c r="AP132" s="12">
        <f t="shared" si="47"/>
        <v>1.0336439466890238E-2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1.3720236789272351E-4</v>
      </c>
      <c r="AV132" s="12">
        <f t="shared" si="50"/>
        <v>1.1073898030469697E-4</v>
      </c>
      <c r="AW132" s="12">
        <f>AU132-'Surv-rate CEA'!AK130*UPD</f>
        <v>1.3720236789272351E-4</v>
      </c>
      <c r="AX132" s="12">
        <f t="shared" si="51"/>
        <v>1.1073898030469697E-4</v>
      </c>
      <c r="AY132" s="12">
        <f>'Surv-rate CEA'!AO130*UPFS+'Surv-rate CEA'!AN130*UPD</f>
        <v>6.8918210577704412E-4</v>
      </c>
      <c r="AZ132" s="12">
        <f t="shared" si="52"/>
        <v>5.5625369161023972E-4</v>
      </c>
      <c r="BA132" s="12">
        <f>AY132-'Surv-rate CEA'!AN130*UPD</f>
        <v>1.6527584950913783E-8</v>
      </c>
      <c r="BB132" s="12">
        <f t="shared" si="53"/>
        <v>1.3339769075957137E-8</v>
      </c>
    </row>
    <row r="133" spans="1:54">
      <c r="A133" s="12">
        <v>128</v>
      </c>
      <c r="B133" s="12">
        <f t="shared" si="54"/>
        <v>7.3068493150684928</v>
      </c>
      <c r="C133" s="12">
        <f>'Surv-rate CEA'!D131*Parameter!$D$57+'Surv-rate CEA'!E131*Parameter!$D$58</f>
        <v>6.2586201751467868E-2</v>
      </c>
      <c r="D133" s="12">
        <f t="shared" si="28"/>
        <v>5.0428834298959946E-2</v>
      </c>
      <c r="E133" s="12">
        <f>C133-'Surv-rate CEA'!E131*Parameter!$D$58</f>
        <v>6.2586201751467868E-2</v>
      </c>
      <c r="F133" s="12">
        <f t="shared" si="29"/>
        <v>5.0428834298959946E-2</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1.536956516512949E-2</v>
      </c>
      <c r="L133" s="12">
        <f t="shared" si="32"/>
        <v>1.2384027681328399E-2</v>
      </c>
      <c r="M133" s="12">
        <f>K133-'Surv-rate CEA'!J131*Parameter!$D$58</f>
        <v>1.536956516512949E-2</v>
      </c>
      <c r="N133" s="12">
        <f t="shared" si="33"/>
        <v>1.2384027681328399E-2</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1.536956516512949E-2</v>
      </c>
      <c r="T133" s="12">
        <f t="shared" si="36"/>
        <v>1.2384027681328399E-2</v>
      </c>
      <c r="U133" s="12">
        <f>S133-'Surv-rate CEA'!P131*Parameter!$D$58</f>
        <v>1.536956516512949E-2</v>
      </c>
      <c r="V133" s="12">
        <f t="shared" si="37"/>
        <v>1.2384027681328399E-2</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7.7402048237782881E-4</v>
      </c>
      <c r="AB133" s="12">
        <f t="shared" si="40"/>
        <v>6.2366703135035857E-4</v>
      </c>
      <c r="AC133" s="12">
        <f>AA133-'Surv-rate CEA'!V131*UPD</f>
        <v>7.7402048237782881E-4</v>
      </c>
      <c r="AD133" s="12">
        <f t="shared" si="41"/>
        <v>6.2366703135035857E-4</v>
      </c>
      <c r="AE133" s="12">
        <f>'Surv-rate CEA'!Z131*UPFS+'Surv-rate CEA'!Y131*UPD</f>
        <v>1.536956516512949E-2</v>
      </c>
      <c r="AF133" s="12">
        <f t="shared" si="42"/>
        <v>1.2384027681328399E-2</v>
      </c>
      <c r="AG133" s="12">
        <f>AE133-'Surv-rate CEA'!Y131*UPD</f>
        <v>1.536956516512949E-2</v>
      </c>
      <c r="AH133" s="12">
        <f t="shared" si="43"/>
        <v>1.2384027681328399E-2</v>
      </c>
      <c r="AI133" s="12">
        <f>'Surv-rate CEA'!AC131*UPFS+'Surv-rate CEA'!AB131*UPD</f>
        <v>6.512977785910148E-4</v>
      </c>
      <c r="AJ133" s="12">
        <f t="shared" si="44"/>
        <v>5.2478320838629067E-4</v>
      </c>
      <c r="AK133" s="12">
        <f>AI133-'Surv-rate CEA'!AB131*UPD</f>
        <v>1.4703506151340917E-8</v>
      </c>
      <c r="AL133" s="12">
        <f t="shared" si="45"/>
        <v>1.1847350607153901E-8</v>
      </c>
      <c r="AM133" s="12">
        <f>'Surv-rate CEA'!AF131*UPFS+'Surv-rate CEA'!AE131*UPD</f>
        <v>1.2571218419399623E-2</v>
      </c>
      <c r="AN133" s="12">
        <f t="shared" si="46"/>
        <v>1.0129259690904127E-2</v>
      </c>
      <c r="AO133" s="12">
        <f>AM133-'Surv-rate CEA'!AE131*UPD</f>
        <v>1.2571218419399623E-2</v>
      </c>
      <c r="AP133" s="12">
        <f t="shared" si="47"/>
        <v>1.0129259690904127E-2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1.3010048073601444E-4</v>
      </c>
      <c r="AV133" s="12">
        <f t="shared" si="50"/>
        <v>1.0482846700467214E-4</v>
      </c>
      <c r="AW133" s="12">
        <f>AU133-'Surv-rate CEA'!AK131*UPD</f>
        <v>1.3010048073601444E-4</v>
      </c>
      <c r="AX133" s="12">
        <f t="shared" si="51"/>
        <v>1.0482846700467214E-4</v>
      </c>
      <c r="AY133" s="12">
        <f>'Surv-rate CEA'!AO131*UPFS+'Surv-rate CEA'!AN131*UPD</f>
        <v>6.512977785910148E-4</v>
      </c>
      <c r="AZ133" s="12">
        <f t="shared" si="52"/>
        <v>5.2478320838629067E-4</v>
      </c>
      <c r="BA133" s="12">
        <f>AY133-'Surv-rate CEA'!AN131*UPD</f>
        <v>1.4703506151340917E-8</v>
      </c>
      <c r="BB133" s="12">
        <f t="shared" si="53"/>
        <v>1.1847350607153901E-8</v>
      </c>
    </row>
    <row r="134" spans="1:54">
      <c r="A134" s="12">
        <v>129</v>
      </c>
      <c r="B134" s="12">
        <f t="shared" si="54"/>
        <v>7.3643835616438356</v>
      </c>
      <c r="C134" s="12">
        <f>'Surv-rate CEA'!D132*Parameter!$D$57+'Surv-rate CEA'!E132*Parameter!$D$58</f>
        <v>6.2159584648621216E-2</v>
      </c>
      <c r="D134" s="12">
        <f t="shared" ref="D134:D197" si="55">C134/(1+DISC)^($B134)</f>
        <v>4.9999983065373996E-2</v>
      </c>
      <c r="E134" s="12">
        <f>C134-'Surv-rate CEA'!E132*Parameter!$D$58</f>
        <v>6.2159584648621216E-2</v>
      </c>
      <c r="F134" s="12">
        <f t="shared" ref="F134:F197" si="56">E134/(1+DISC)^($B134)</f>
        <v>4.9999983065373996E-2</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1.5134713906293482E-2</v>
      </c>
      <c r="L134" s="12">
        <f t="shared" ref="L134:L197" si="59">K134/(1+DISC)^($B134)</f>
        <v>1.2174074895957978E-2</v>
      </c>
      <c r="M134" s="12">
        <f>K134-'Surv-rate CEA'!J132*Parameter!$D$58</f>
        <v>1.5134713906293482E-2</v>
      </c>
      <c r="N134" s="12">
        <f t="shared" ref="N134:N197" si="60">M134/(1+DISC)^($B134)</f>
        <v>1.2174074895957978E-2</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1.5134713906293482E-2</v>
      </c>
      <c r="T134" s="12">
        <f t="shared" ref="T134:T197" si="63">S134/(1+DISC)^($B134)</f>
        <v>1.2174074895957978E-2</v>
      </c>
      <c r="U134" s="12">
        <f>S134-'Surv-rate CEA'!P132*Parameter!$D$58</f>
        <v>1.5134713906293482E-2</v>
      </c>
      <c r="V134" s="12">
        <f t="shared" ref="V134:V197" si="64">U134/(1+DISC)^($B134)</f>
        <v>1.2174074895957978E-2</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7.4266641611223875E-4</v>
      </c>
      <c r="AB134" s="12">
        <f t="shared" ref="AB134:AB197" si="67">AA134/(1+DISC)^($B134)</f>
        <v>5.9738668523515626E-4</v>
      </c>
      <c r="AC134" s="12">
        <f>AA134-'Surv-rate CEA'!V132*UPD</f>
        <v>7.4266641611223875E-4</v>
      </c>
      <c r="AD134" s="12">
        <f t="shared" ref="AD134:AD197" si="68">AC134/(1+DISC)^($B134)</f>
        <v>5.9738668523515626E-4</v>
      </c>
      <c r="AE134" s="12">
        <f>'Surv-rate CEA'!Z132*UPFS+'Surv-rate CEA'!Y132*UPD</f>
        <v>1.5134713906293482E-2</v>
      </c>
      <c r="AF134" s="12">
        <f t="shared" ref="AF134:AF197" si="69">AE134/(1+DISC)^($B134)</f>
        <v>1.2174074895957978E-2</v>
      </c>
      <c r="AG134" s="12">
        <f>AE134-'Surv-rate CEA'!Y132*UPD</f>
        <v>1.5134713906293482E-2</v>
      </c>
      <c r="AH134" s="12">
        <f t="shared" ref="AH134:AH197" si="70">AG134/(1+DISC)^($B134)</f>
        <v>1.2174074895957978E-2</v>
      </c>
      <c r="AI134" s="12">
        <f>'Surv-rate CEA'!AC132*UPFS+'Surv-rate CEA'!AB132*UPD</f>
        <v>6.155041298075343E-4</v>
      </c>
      <c r="AJ134" s="12">
        <f t="shared" ref="AJ134:AJ197" si="71">AI134/(1+DISC)^($B134)</f>
        <v>4.9509977006783473E-4</v>
      </c>
      <c r="AK134" s="12">
        <f>AI134-'Surv-rate CEA'!AB132*UPD</f>
        <v>1.3086161534600627E-8</v>
      </c>
      <c r="AL134" s="12">
        <f t="shared" ref="AL134:AL197" si="72">AK134/(1+DISC)^($B134)</f>
        <v>1.0526258481608007E-8</v>
      </c>
      <c r="AM134" s="12">
        <f>'Surv-rate CEA'!AF132*UPFS+'Surv-rate CEA'!AE132*UPD</f>
        <v>1.2341388705473244E-2</v>
      </c>
      <c r="AN134" s="12">
        <f t="shared" ref="AN134:AN197" si="73">AM134/(1+DISC)^($B134)</f>
        <v>9.9271774379616536E-3</v>
      </c>
      <c r="AO134" s="12">
        <f>AM134-'Surv-rate CEA'!AE132*UPD</f>
        <v>1.2341388705473244E-2</v>
      </c>
      <c r="AP134" s="12">
        <f t="shared" ref="AP134:AP197" si="74">AO134/(1+DISC)^($B134)</f>
        <v>9.9271774379616536E-3</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1.2339215505066987E-4</v>
      </c>
      <c r="AV134" s="12">
        <f t="shared" ref="AV134:AV197" si="77">AU134/(1+DISC)^($B134)</f>
        <v>9.9254293570482318E-5</v>
      </c>
      <c r="AW134" s="12">
        <f>AU134-'Surv-rate CEA'!AK132*UPD</f>
        <v>1.2339215505066987E-4</v>
      </c>
      <c r="AX134" s="12">
        <f t="shared" ref="AX134:AX197" si="78">AW134/(1+DISC)^($B134)</f>
        <v>9.9254293570482318E-5</v>
      </c>
      <c r="AY134" s="12">
        <f>'Surv-rate CEA'!AO132*UPFS+'Surv-rate CEA'!AN132*UPD</f>
        <v>6.155041298075343E-4</v>
      </c>
      <c r="AZ134" s="12">
        <f t="shared" ref="AZ134:AZ197" si="79">AY134/(1+DISC)^($B134)</f>
        <v>4.9509977006783473E-4</v>
      </c>
      <c r="BA134" s="12">
        <f>AY134-'Surv-rate CEA'!AN132*UPD</f>
        <v>1.3086161534600627E-8</v>
      </c>
      <c r="BB134" s="12">
        <f t="shared" ref="BB134:BB197" si="80">BA134/(1+DISC)^($B134)</f>
        <v>1.0526258481608007E-8</v>
      </c>
    </row>
    <row r="135" spans="1:54">
      <c r="A135" s="12">
        <v>130</v>
      </c>
      <c r="B135" s="12">
        <f t="shared" ref="B135:B198" si="81">A134*21/365</f>
        <v>7.4219178082191783</v>
      </c>
      <c r="C135" s="12">
        <f>'Surv-rate CEA'!D133*Parameter!$D$57+'Surv-rate CEA'!E133*Parameter!$D$58</f>
        <v>6.1738440443449144E-2</v>
      </c>
      <c r="D135" s="12">
        <f t="shared" si="55"/>
        <v>4.9576838450371918E-2</v>
      </c>
      <c r="E135" s="12">
        <f>C135-'Surv-rate CEA'!E133*Parameter!$D$58</f>
        <v>6.1738440443449144E-2</v>
      </c>
      <c r="F135" s="12">
        <f t="shared" si="56"/>
        <v>4.9576838450371918E-2</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1.4904712731831299E-2</v>
      </c>
      <c r="L135" s="12">
        <f t="shared" si="59"/>
        <v>1.1968694543426988E-2</v>
      </c>
      <c r="M135" s="12">
        <f>K135-'Surv-rate CEA'!J133*Parameter!$D$58</f>
        <v>1.4904712731831299E-2</v>
      </c>
      <c r="N135" s="12">
        <f t="shared" si="60"/>
        <v>1.1968694543426988E-2</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1.4904712731831299E-2</v>
      </c>
      <c r="T135" s="12">
        <f t="shared" si="63"/>
        <v>1.1968694543426988E-2</v>
      </c>
      <c r="U135" s="12">
        <f>S135-'Surv-rate CEA'!P133*Parameter!$D$58</f>
        <v>1.4904712731831299E-2</v>
      </c>
      <c r="V135" s="12">
        <f t="shared" si="64"/>
        <v>1.1968694543426988E-2</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7.1269748523703641E-4</v>
      </c>
      <c r="AB135" s="12">
        <f t="shared" si="67"/>
        <v>5.7230613270750305E-4</v>
      </c>
      <c r="AC135" s="12">
        <f>AA135-'Surv-rate CEA'!V133*UPD</f>
        <v>7.1269748523703641E-4</v>
      </c>
      <c r="AD135" s="12">
        <f t="shared" si="68"/>
        <v>5.7230613270750305E-4</v>
      </c>
      <c r="AE135" s="12">
        <f>'Surv-rate CEA'!Z133*UPFS+'Surv-rate CEA'!Y133*UPD</f>
        <v>1.4904712731831299E-2</v>
      </c>
      <c r="AF135" s="12">
        <f t="shared" si="69"/>
        <v>1.1968694543426988E-2</v>
      </c>
      <c r="AG135" s="12">
        <f>AE135-'Surv-rate CEA'!Y133*UPD</f>
        <v>1.4904712731831299E-2</v>
      </c>
      <c r="AH135" s="12">
        <f t="shared" si="70"/>
        <v>1.1968694543426988E-2</v>
      </c>
      <c r="AI135" s="12">
        <f>'Surv-rate CEA'!AC133*UPFS+'Surv-rate CEA'!AB133*UPD</f>
        <v>5.8168538938261944E-4</v>
      </c>
      <c r="AJ135" s="12">
        <f t="shared" si="71"/>
        <v>4.6710157190930023E-4</v>
      </c>
      <c r="AK135" s="12">
        <f>AI135-'Surv-rate CEA'!AB133*UPD</f>
        <v>1.165150963829565E-8</v>
      </c>
      <c r="AL135" s="12">
        <f t="shared" si="72"/>
        <v>9.356326575334261E-9</v>
      </c>
      <c r="AM135" s="12">
        <f>'Surv-rate CEA'!AF133*UPFS+'Surv-rate CEA'!AE133*UPD</f>
        <v>1.2116900773554276E-2</v>
      </c>
      <c r="AN135" s="12">
        <f t="shared" si="73"/>
        <v>9.7300422209389802E-3</v>
      </c>
      <c r="AO135" s="12">
        <f>AM135-'Surv-rate CEA'!AE133*UPD</f>
        <v>1.2116900773554276E-2</v>
      </c>
      <c r="AP135" s="12">
        <f t="shared" si="74"/>
        <v>9.7300422209389802E-3</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1.1705413837473441E-4</v>
      </c>
      <c r="AV135" s="12">
        <f t="shared" si="77"/>
        <v>9.3996124075522276E-5</v>
      </c>
      <c r="AW135" s="12">
        <f>AU135-'Surv-rate CEA'!AK133*UPD</f>
        <v>1.1705413837473441E-4</v>
      </c>
      <c r="AX135" s="12">
        <f t="shared" si="78"/>
        <v>9.3996124075522276E-5</v>
      </c>
      <c r="AY135" s="12">
        <f>'Surv-rate CEA'!AO133*UPFS+'Surv-rate CEA'!AN133*UPD</f>
        <v>5.8168538938261944E-4</v>
      </c>
      <c r="AZ135" s="12">
        <f t="shared" si="79"/>
        <v>4.6710157190930023E-4</v>
      </c>
      <c r="BA135" s="12">
        <f>AY135-'Surv-rate CEA'!AN133*UPD</f>
        <v>1.165150963829565E-8</v>
      </c>
      <c r="BB135" s="12">
        <f t="shared" si="80"/>
        <v>9.356326575334261E-9</v>
      </c>
    </row>
    <row r="136" spans="1:54">
      <c r="A136" s="12">
        <v>131</v>
      </c>
      <c r="B136" s="12">
        <f t="shared" si="81"/>
        <v>7.4794520547945202</v>
      </c>
      <c r="C136" s="12">
        <f>'Surv-rate CEA'!D134*Parameter!$D$57+'Surv-rate CEA'!E134*Parameter!$D$58</f>
        <v>6.1322661947855531E-2</v>
      </c>
      <c r="D136" s="12">
        <f t="shared" si="55"/>
        <v>4.9159288903856693E-2</v>
      </c>
      <c r="E136" s="12">
        <f>C136-'Surv-rate CEA'!E134*Parameter!$D$58</f>
        <v>6.1322661947855531E-2</v>
      </c>
      <c r="F136" s="12">
        <f t="shared" si="56"/>
        <v>4.9159288903856693E-2</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1.4679433918033591E-2</v>
      </c>
      <c r="L136" s="12">
        <f t="shared" si="59"/>
        <v>1.1767762683480863E-2</v>
      </c>
      <c r="M136" s="12">
        <f>K136-'Surv-rate CEA'!J134*Parameter!$D$58</f>
        <v>1.4679433918033591E-2</v>
      </c>
      <c r="N136" s="12">
        <f t="shared" si="60"/>
        <v>1.1767762683480863E-2</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1.4679433918033591E-2</v>
      </c>
      <c r="T136" s="12">
        <f t="shared" si="63"/>
        <v>1.1767762683480863E-2</v>
      </c>
      <c r="U136" s="12">
        <f>S136-'Surv-rate CEA'!P134*Parameter!$D$58</f>
        <v>1.4679433918033591E-2</v>
      </c>
      <c r="V136" s="12">
        <f t="shared" si="64"/>
        <v>1.1767762683480863E-2</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6.840473780579361E-4</v>
      </c>
      <c r="AB136" s="12">
        <f t="shared" si="67"/>
        <v>5.4836632353745551E-4</v>
      </c>
      <c r="AC136" s="12">
        <f>AA136-'Surv-rate CEA'!V134*UPD</f>
        <v>6.840473780579361E-4</v>
      </c>
      <c r="AD136" s="12">
        <f t="shared" si="68"/>
        <v>5.4836632353745551E-4</v>
      </c>
      <c r="AE136" s="12">
        <f>'Surv-rate CEA'!Z134*UPFS+'Surv-rate CEA'!Y134*UPD</f>
        <v>1.4679433918033591E-2</v>
      </c>
      <c r="AF136" s="12">
        <f t="shared" si="69"/>
        <v>1.1767762683480863E-2</v>
      </c>
      <c r="AG136" s="12">
        <f>AE136-'Surv-rate CEA'!Y134*UPD</f>
        <v>1.4679433918033591E-2</v>
      </c>
      <c r="AH136" s="12">
        <f t="shared" si="70"/>
        <v>1.1767762683480863E-2</v>
      </c>
      <c r="AI136" s="12">
        <f>'Surv-rate CEA'!AC134*UPFS+'Surv-rate CEA'!AB134*UPD</f>
        <v>5.497322148667026E-4</v>
      </c>
      <c r="AJ136" s="12">
        <f t="shared" si="71"/>
        <v>4.4069262344431393E-4</v>
      </c>
      <c r="AK136" s="12">
        <f>AI136-'Surv-rate CEA'!AB134*UPD</f>
        <v>1.037837544755945E-8</v>
      </c>
      <c r="AL136" s="12">
        <f t="shared" si="72"/>
        <v>8.3198207770742345E-9</v>
      </c>
      <c r="AM136" s="12">
        <f>'Surv-rate CEA'!AF134*UPFS+'Surv-rate CEA'!AE134*UPD</f>
        <v>1.1897602748788514E-2</v>
      </c>
      <c r="AN136" s="12">
        <f t="shared" si="73"/>
        <v>9.5377087721396185E-3</v>
      </c>
      <c r="AO136" s="12">
        <f>AM136-'Surv-rate CEA'!AE134*UPD</f>
        <v>1.1897602748788514E-2</v>
      </c>
      <c r="AP136" s="12">
        <f t="shared" si="74"/>
        <v>9.5377087721396185E-3</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1.1106463727541865E-4</v>
      </c>
      <c r="AV136" s="12">
        <f t="shared" si="77"/>
        <v>8.9034924730877391E-5</v>
      </c>
      <c r="AW136" s="12">
        <f>AU136-'Surv-rate CEA'!AK134*UPD</f>
        <v>1.1106463727541865E-4</v>
      </c>
      <c r="AX136" s="12">
        <f t="shared" si="78"/>
        <v>8.9034924730877391E-5</v>
      </c>
      <c r="AY136" s="12">
        <f>'Surv-rate CEA'!AO134*UPFS+'Surv-rate CEA'!AN134*UPD</f>
        <v>5.497322148667026E-4</v>
      </c>
      <c r="AZ136" s="12">
        <f t="shared" si="79"/>
        <v>4.4069262344431393E-4</v>
      </c>
      <c r="BA136" s="12">
        <f>AY136-'Surv-rate CEA'!AN134*UPD</f>
        <v>1.037837544755945E-8</v>
      </c>
      <c r="BB136" s="12">
        <f t="shared" si="80"/>
        <v>8.3198207770742345E-9</v>
      </c>
    </row>
    <row r="137" spans="1:54">
      <c r="A137" s="12">
        <v>132</v>
      </c>
      <c r="B137" s="12">
        <f t="shared" si="81"/>
        <v>7.536986301369863</v>
      </c>
      <c r="C137" s="12">
        <f>'Surv-rate CEA'!D135*Parameter!$D$57+'Surv-rate CEA'!E135*Parameter!$D$58</f>
        <v>6.0912144829013207E-2</v>
      </c>
      <c r="D137" s="12">
        <f t="shared" si="55"/>
        <v>4.8747225828086119E-2</v>
      </c>
      <c r="E137" s="12">
        <f>C137-'Surv-rate CEA'!E135*Parameter!$D$58</f>
        <v>6.0912144829013207E-2</v>
      </c>
      <c r="F137" s="12">
        <f t="shared" si="56"/>
        <v>4.8747225828086119E-2</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1.4458753854978084E-2</v>
      </c>
      <c r="L137" s="12">
        <f t="shared" si="59"/>
        <v>1.157115943527917E-2</v>
      </c>
      <c r="M137" s="12">
        <f>K137-'Surv-rate CEA'!J135*Parameter!$D$58</f>
        <v>1.4458753854978084E-2</v>
      </c>
      <c r="N137" s="12">
        <f t="shared" si="60"/>
        <v>1.157115943527917E-2</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1.4458753854978084E-2</v>
      </c>
      <c r="T137" s="12">
        <f t="shared" si="63"/>
        <v>1.157115943527917E-2</v>
      </c>
      <c r="U137" s="12">
        <f>S137-'Surv-rate CEA'!P135*Parameter!$D$58</f>
        <v>1.4458753854978084E-2</v>
      </c>
      <c r="V137" s="12">
        <f t="shared" si="64"/>
        <v>1.157115943527917E-2</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6.5665320327572795E-4</v>
      </c>
      <c r="AB137" s="12">
        <f t="shared" si="67"/>
        <v>5.2551132587226319E-4</v>
      </c>
      <c r="AC137" s="12">
        <f>AA137-'Surv-rate CEA'!V135*UPD</f>
        <v>6.5665320327572795E-4</v>
      </c>
      <c r="AD137" s="12">
        <f t="shared" si="68"/>
        <v>5.2551132587226319E-4</v>
      </c>
      <c r="AE137" s="12">
        <f>'Surv-rate CEA'!Z135*UPFS+'Surv-rate CEA'!Y135*UPD</f>
        <v>1.4458753854978084E-2</v>
      </c>
      <c r="AF137" s="12">
        <f t="shared" si="69"/>
        <v>1.157115943527917E-2</v>
      </c>
      <c r="AG137" s="12">
        <f>AE137-'Surv-rate CEA'!Y135*UPD</f>
        <v>1.4458753854978084E-2</v>
      </c>
      <c r="AH137" s="12">
        <f t="shared" si="70"/>
        <v>1.157115943527917E-2</v>
      </c>
      <c r="AI137" s="12">
        <f>'Surv-rate CEA'!AC135*UPFS+'Surv-rate CEA'!AB135*UPD</f>
        <v>5.1954133402933565E-4</v>
      </c>
      <c r="AJ137" s="12">
        <f t="shared" si="71"/>
        <v>4.1578241593768291E-4</v>
      </c>
      <c r="AK137" s="12">
        <f>AI137-'Surv-rate CEA'!AB135*UPD</f>
        <v>9.2481002690950054E-9</v>
      </c>
      <c r="AL137" s="12">
        <f t="shared" si="72"/>
        <v>7.4011386984296025E-9</v>
      </c>
      <c r="AM137" s="12">
        <f>'Surv-rate CEA'!AF135*UPFS+'Surv-rate CEA'!AE135*UPD</f>
        <v>1.1683347885828614E-2</v>
      </c>
      <c r="AN137" s="12">
        <f t="shared" si="73"/>
        <v>9.3500368344820693E-3</v>
      </c>
      <c r="AO137" s="12">
        <f>AM137-'Surv-rate CEA'!AE135*UPD</f>
        <v>1.1683347885828614E-2</v>
      </c>
      <c r="AP137" s="12">
        <f t="shared" si="74"/>
        <v>9.3500368344820693E-3</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1.0540322047026033E-4</v>
      </c>
      <c r="AV137" s="12">
        <f t="shared" si="77"/>
        <v>8.4352875862351553E-5</v>
      </c>
      <c r="AW137" s="12">
        <f>AU137-'Surv-rate CEA'!AK135*UPD</f>
        <v>1.0540322047026033E-4</v>
      </c>
      <c r="AX137" s="12">
        <f t="shared" si="78"/>
        <v>8.4352875862351553E-5</v>
      </c>
      <c r="AY137" s="12">
        <f>'Surv-rate CEA'!AO135*UPFS+'Surv-rate CEA'!AN135*UPD</f>
        <v>5.1954133402933565E-4</v>
      </c>
      <c r="AZ137" s="12">
        <f t="shared" si="79"/>
        <v>4.1578241593768291E-4</v>
      </c>
      <c r="BA137" s="12">
        <f>AY137-'Surv-rate CEA'!AN135*UPD</f>
        <v>9.2481002690950054E-9</v>
      </c>
      <c r="BB137" s="12">
        <f t="shared" si="80"/>
        <v>7.4011386984296025E-9</v>
      </c>
    </row>
    <row r="138" spans="1:54">
      <c r="A138" s="12">
        <v>133</v>
      </c>
      <c r="B138" s="12">
        <f t="shared" si="81"/>
        <v>7.5945205479452058</v>
      </c>
      <c r="C138" s="12">
        <f>'Surv-rate CEA'!D136*Parameter!$D$57+'Surv-rate CEA'!E136*Parameter!$D$58</f>
        <v>6.0506787512906515E-2</v>
      </c>
      <c r="D138" s="12">
        <f t="shared" si="55"/>
        <v>4.834054347848514E-2</v>
      </c>
      <c r="E138" s="12">
        <f>C138-'Surv-rate CEA'!E136*Parameter!$D$58</f>
        <v>6.0506787512906515E-2</v>
      </c>
      <c r="F138" s="12">
        <f t="shared" si="56"/>
        <v>4.834054347848514E-2</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1.4242552889400954E-2</v>
      </c>
      <c r="L138" s="12">
        <f t="shared" si="59"/>
        <v>1.1378768820735206E-2</v>
      </c>
      <c r="M138" s="12">
        <f>K138-'Surv-rate CEA'!J136*Parameter!$D$58</f>
        <v>1.4242552889400954E-2</v>
      </c>
      <c r="N138" s="12">
        <f t="shared" si="60"/>
        <v>1.1378768820735206E-2</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1.4242552889400954E-2</v>
      </c>
      <c r="T138" s="12">
        <f t="shared" si="63"/>
        <v>1.1378768820735206E-2</v>
      </c>
      <c r="U138" s="12">
        <f>S138-'Surv-rate CEA'!P136*Parameter!$D$58</f>
        <v>1.4242552889400954E-2</v>
      </c>
      <c r="V138" s="12">
        <f t="shared" si="64"/>
        <v>1.1378768820735206E-2</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6.304553009081951E-4</v>
      </c>
      <c r="AB138" s="12">
        <f t="shared" si="67"/>
        <v>5.0368815033012917E-4</v>
      </c>
      <c r="AC138" s="12">
        <f>AA138-'Surv-rate CEA'!V136*UPD</f>
        <v>6.304553009081951E-4</v>
      </c>
      <c r="AD138" s="12">
        <f t="shared" si="68"/>
        <v>5.0368815033012917E-4</v>
      </c>
      <c r="AE138" s="12">
        <f>'Surv-rate CEA'!Z136*UPFS+'Surv-rate CEA'!Y136*UPD</f>
        <v>1.4242552889400954E-2</v>
      </c>
      <c r="AF138" s="12">
        <f t="shared" si="69"/>
        <v>1.1378768820735206E-2</v>
      </c>
      <c r="AG138" s="12">
        <f>AE138-'Surv-rate CEA'!Y136*UPD</f>
        <v>1.4242552889400954E-2</v>
      </c>
      <c r="AH138" s="12">
        <f t="shared" si="70"/>
        <v>1.1378768820735206E-2</v>
      </c>
      <c r="AI138" s="12">
        <f>'Surv-rate CEA'!AC136*UPFS+'Surv-rate CEA'!AB136*UPD</f>
        <v>4.9101520734552619E-4</v>
      </c>
      <c r="AJ138" s="12">
        <f t="shared" si="71"/>
        <v>3.922856088537301E-4</v>
      </c>
      <c r="AK138" s="12">
        <f>AI138-'Surv-rate CEA'!AB136*UPD</f>
        <v>8.2442353845383828E-9</v>
      </c>
      <c r="AL138" s="12">
        <f t="shared" si="72"/>
        <v>6.5865473186480773E-9</v>
      </c>
      <c r="AM138" s="12">
        <f>'Surv-rate CEA'!AF136*UPFS+'Surv-rate CEA'!AE136*UPD</f>
        <v>1.1473994367669863E-2</v>
      </c>
      <c r="AN138" s="12">
        <f t="shared" si="73"/>
        <v>9.1668909621738879E-3</v>
      </c>
      <c r="AO138" s="12">
        <f>AM138-'Surv-rate CEA'!AE136*UPD</f>
        <v>1.1473994367669863E-2</v>
      </c>
      <c r="AP138" s="12">
        <f t="shared" si="74"/>
        <v>9.1668909621738879E-3</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1.0005072873228837E-4</v>
      </c>
      <c r="AV138" s="12">
        <f t="shared" si="77"/>
        <v>7.9933290150392613E-5</v>
      </c>
      <c r="AW138" s="12">
        <f>AU138-'Surv-rate CEA'!AK136*UPD</f>
        <v>1.0005072873228837E-4</v>
      </c>
      <c r="AX138" s="12">
        <f t="shared" si="78"/>
        <v>7.9933290150392613E-5</v>
      </c>
      <c r="AY138" s="12">
        <f>'Surv-rate CEA'!AO136*UPFS+'Surv-rate CEA'!AN136*UPD</f>
        <v>4.9101520734552619E-4</v>
      </c>
      <c r="AZ138" s="12">
        <f t="shared" si="79"/>
        <v>3.922856088537301E-4</v>
      </c>
      <c r="BA138" s="12">
        <f>AY138-'Surv-rate CEA'!AN136*UPD</f>
        <v>8.2442353845383828E-9</v>
      </c>
      <c r="BB138" s="12">
        <f t="shared" si="80"/>
        <v>6.5865473186480773E-9</v>
      </c>
    </row>
    <row r="139" spans="1:54">
      <c r="A139" s="12">
        <v>134</v>
      </c>
      <c r="B139" s="12">
        <f t="shared" si="81"/>
        <v>7.6520547945205477</v>
      </c>
      <c r="C139" s="12">
        <f>'Surv-rate CEA'!D137*Parameter!$D$57+'Surv-rate CEA'!E137*Parameter!$D$58</f>
        <v>6.0106491091821222E-2</v>
      </c>
      <c r="D139" s="12">
        <f t="shared" si="55"/>
        <v>4.7939138868499973E-2</v>
      </c>
      <c r="E139" s="12">
        <f>C139-'Surv-rate CEA'!E137*Parameter!$D$58</f>
        <v>6.0106491091821222E-2</v>
      </c>
      <c r="F139" s="12">
        <f t="shared" si="56"/>
        <v>4.7939138868499973E-2</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1.4030715174520286E-2</v>
      </c>
      <c r="L139" s="12">
        <f t="shared" si="59"/>
        <v>1.119047861483337E-2</v>
      </c>
      <c r="M139" s="12">
        <f>K139-'Surv-rate CEA'!J137*Parameter!$D$58</f>
        <v>1.4030715174520286E-2</v>
      </c>
      <c r="N139" s="12">
        <f t="shared" si="60"/>
        <v>1.119047861483337E-2</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1.4030715174520286E-2</v>
      </c>
      <c r="T139" s="12">
        <f t="shared" si="63"/>
        <v>1.119047861483337E-2</v>
      </c>
      <c r="U139" s="12">
        <f>S139-'Surv-rate CEA'!P137*Parameter!$D$58</f>
        <v>1.4030715174520286E-2</v>
      </c>
      <c r="V139" s="12">
        <f t="shared" si="64"/>
        <v>1.119047861483337E-2</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6.0539706435849112E-4</v>
      </c>
      <c r="AB139" s="12">
        <f t="shared" si="67"/>
        <v>4.8284658464804335E-4</v>
      </c>
      <c r="AC139" s="12">
        <f>AA139-'Surv-rate CEA'!V137*UPD</f>
        <v>6.0539706435849112E-4</v>
      </c>
      <c r="AD139" s="12">
        <f t="shared" si="68"/>
        <v>4.8284658464804335E-4</v>
      </c>
      <c r="AE139" s="12">
        <f>'Surv-rate CEA'!Z137*UPFS+'Surv-rate CEA'!Y137*UPD</f>
        <v>1.4030715174520286E-2</v>
      </c>
      <c r="AF139" s="12">
        <f t="shared" si="69"/>
        <v>1.119047861483337E-2</v>
      </c>
      <c r="AG139" s="12">
        <f>AE139-'Surv-rate CEA'!Y137*UPD</f>
        <v>1.4030715174520286E-2</v>
      </c>
      <c r="AH139" s="12">
        <f t="shared" si="70"/>
        <v>1.119047861483337E-2</v>
      </c>
      <c r="AI139" s="12">
        <f>'Surv-rate CEA'!AC137*UPFS+'Surv-rate CEA'!AB137*UPD</f>
        <v>4.6406170924361212E-4</v>
      </c>
      <c r="AJ139" s="12">
        <f t="shared" si="71"/>
        <v>3.7012173425658717E-4</v>
      </c>
      <c r="AK139" s="12">
        <f>AI139-'Surv-rate CEA'!AB137*UPD</f>
        <v>7.3522738842728662E-9</v>
      </c>
      <c r="AL139" s="12">
        <f t="shared" si="72"/>
        <v>5.8639536651535225E-9</v>
      </c>
      <c r="AM139" s="12">
        <f>'Surv-rate CEA'!AF137*UPFS+'Surv-rate CEA'!AE137*UPD</f>
        <v>1.126940511348197E-2</v>
      </c>
      <c r="AN139" s="12">
        <f t="shared" si="73"/>
        <v>8.988140330389506E-3</v>
      </c>
      <c r="AO139" s="12">
        <f>AM139-'Surv-rate CEA'!AE137*UPD</f>
        <v>1.126940511348197E-2</v>
      </c>
      <c r="AP139" s="12">
        <f t="shared" si="74"/>
        <v>8.988140330389506E-3</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9.4989191079816827E-5</v>
      </c>
      <c r="AV139" s="12">
        <f t="shared" si="77"/>
        <v>7.5760536665256213E-5</v>
      </c>
      <c r="AW139" s="12">
        <f>AU139-'Surv-rate CEA'!AK137*UPD</f>
        <v>9.4989191079816827E-5</v>
      </c>
      <c r="AX139" s="12">
        <f t="shared" si="78"/>
        <v>7.5760536665256213E-5</v>
      </c>
      <c r="AY139" s="12">
        <f>'Surv-rate CEA'!AO137*UPFS+'Surv-rate CEA'!AN137*UPD</f>
        <v>4.6406170924361212E-4</v>
      </c>
      <c r="AZ139" s="12">
        <f t="shared" si="79"/>
        <v>3.7012173425658717E-4</v>
      </c>
      <c r="BA139" s="12">
        <f>AY139-'Surv-rate CEA'!AN137*UPD</f>
        <v>7.3522738842728662E-9</v>
      </c>
      <c r="BB139" s="12">
        <f t="shared" si="80"/>
        <v>5.8639536651535225E-9</v>
      </c>
    </row>
    <row r="140" spans="1:54">
      <c r="A140" s="12">
        <v>135</v>
      </c>
      <c r="B140" s="12">
        <f t="shared" si="81"/>
        <v>7.7095890410958905</v>
      </c>
      <c r="C140" s="12">
        <f>'Surv-rate CEA'!D138*Parameter!$D$57+'Surv-rate CEA'!E138*Parameter!$D$58</f>
        <v>5.9711159235591726E-2</v>
      </c>
      <c r="D140" s="12">
        <f t="shared" si="55"/>
        <v>4.7542911678300354E-2</v>
      </c>
      <c r="E140" s="12">
        <f>C140-'Surv-rate CEA'!E138*Parameter!$D$58</f>
        <v>5.9711159235591726E-2</v>
      </c>
      <c r="F140" s="12">
        <f t="shared" si="56"/>
        <v>4.7542911678300354E-2</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1.3823128526461339E-2</v>
      </c>
      <c r="L140" s="12">
        <f t="shared" si="59"/>
        <v>1.100618020257119E-2</v>
      </c>
      <c r="M140" s="12">
        <f>K140-'Surv-rate CEA'!J138*Parameter!$D$58</f>
        <v>1.3823128526461339E-2</v>
      </c>
      <c r="N140" s="12">
        <f t="shared" si="60"/>
        <v>1.100618020257119E-2</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1.3823128526461339E-2</v>
      </c>
      <c r="T140" s="12">
        <f t="shared" si="63"/>
        <v>1.100618020257119E-2</v>
      </c>
      <c r="U140" s="12">
        <f>S140-'Surv-rate CEA'!P138*Parameter!$D$58</f>
        <v>1.3823128526461339E-2</v>
      </c>
      <c r="V140" s="12">
        <f t="shared" si="64"/>
        <v>1.100618020257119E-2</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5.8142477293245413E-4</v>
      </c>
      <c r="AB140" s="12">
        <f t="shared" si="67"/>
        <v>4.6293903821292262E-4</v>
      </c>
      <c r="AC140" s="12">
        <f>AA140-'Surv-rate CEA'!V138*UPD</f>
        <v>5.8142477293245413E-4</v>
      </c>
      <c r="AD140" s="12">
        <f t="shared" si="68"/>
        <v>4.6293903821292262E-4</v>
      </c>
      <c r="AE140" s="12">
        <f>'Surv-rate CEA'!Z138*UPFS+'Surv-rate CEA'!Y138*UPD</f>
        <v>1.3823128526461339E-2</v>
      </c>
      <c r="AF140" s="12">
        <f t="shared" si="69"/>
        <v>1.100618020257119E-2</v>
      </c>
      <c r="AG140" s="12">
        <f>AE140-'Surv-rate CEA'!Y138*UPD</f>
        <v>1.3823128526461339E-2</v>
      </c>
      <c r="AH140" s="12">
        <f t="shared" si="70"/>
        <v>1.100618020257119E-2</v>
      </c>
      <c r="AI140" s="12">
        <f>'Surv-rate CEA'!AC138*UPFS+'Surv-rate CEA'!AB138*UPD</f>
        <v>4.3859382707503019E-4</v>
      </c>
      <c r="AJ140" s="12">
        <f t="shared" si="71"/>
        <v>3.4921491811947165E-4</v>
      </c>
      <c r="AK140" s="12">
        <f>AI140-'Surv-rate CEA'!AB138*UPD</f>
        <v>6.5594158128669429E-9</v>
      </c>
      <c r="AL140" s="12">
        <f t="shared" si="72"/>
        <v>5.2227042757946446E-9</v>
      </c>
      <c r="AM140" s="12">
        <f>'Surv-rate CEA'!AF138*UPFS+'Surv-rate CEA'!AE138*UPD</f>
        <v>1.1069447594984428E-2</v>
      </c>
      <c r="AN140" s="12">
        <f t="shared" si="73"/>
        <v>8.8136585534957356E-3</v>
      </c>
      <c r="AO140" s="12">
        <f>AM140-'Surv-rate CEA'!AE138*UPD</f>
        <v>1.1069447594984428E-2</v>
      </c>
      <c r="AP140" s="12">
        <f t="shared" si="74"/>
        <v>8.8136585534957356E-3</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9.0201746790003059E-5</v>
      </c>
      <c r="AV140" s="12">
        <f t="shared" si="77"/>
        <v>7.1819970266283684E-5</v>
      </c>
      <c r="AW140" s="12">
        <f>AU140-'Surv-rate CEA'!AK138*UPD</f>
        <v>9.0201746790003059E-5</v>
      </c>
      <c r="AX140" s="12">
        <f t="shared" si="78"/>
        <v>7.1819970266283684E-5</v>
      </c>
      <c r="AY140" s="12">
        <f>'Surv-rate CEA'!AO138*UPFS+'Surv-rate CEA'!AN138*UPD</f>
        <v>4.3859382707503019E-4</v>
      </c>
      <c r="AZ140" s="12">
        <f t="shared" si="79"/>
        <v>3.4921491811947165E-4</v>
      </c>
      <c r="BA140" s="12">
        <f>AY140-'Surv-rate CEA'!AN138*UPD</f>
        <v>6.5594158128669429E-9</v>
      </c>
      <c r="BB140" s="12">
        <f t="shared" si="80"/>
        <v>5.2227042757946446E-9</v>
      </c>
    </row>
    <row r="141" spans="1:54">
      <c r="A141" s="12">
        <v>136</v>
      </c>
      <c r="B141" s="12">
        <f t="shared" si="81"/>
        <v>7.7671232876712333</v>
      </c>
      <c r="C141" s="12">
        <f>'Surv-rate CEA'!D139*Parameter!$D$57+'Surv-rate CEA'!E139*Parameter!$D$58</f>
        <v>5.9320698106427601E-2</v>
      </c>
      <c r="D141" s="12">
        <f t="shared" si="55"/>
        <v>4.7151764167147996E-2</v>
      </c>
      <c r="E141" s="12">
        <f>C141-'Surv-rate CEA'!E139*Parameter!$D$58</f>
        <v>5.9320698106427601E-2</v>
      </c>
      <c r="F141" s="12">
        <f t="shared" si="56"/>
        <v>4.7151764167147996E-2</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1.3619684286954021E-2</v>
      </c>
      <c r="L141" s="12">
        <f t="shared" si="59"/>
        <v>1.0825768442193764E-2</v>
      </c>
      <c r="M141" s="12">
        <f>K141-'Surv-rate CEA'!J139*Parameter!$D$58</f>
        <v>1.3619684286954021E-2</v>
      </c>
      <c r="N141" s="12">
        <f t="shared" si="60"/>
        <v>1.0825768442193764E-2</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1.3619684286954021E-2</v>
      </c>
      <c r="T141" s="12">
        <f t="shared" si="63"/>
        <v>1.0825768442193764E-2</v>
      </c>
      <c r="U141" s="12">
        <f>S141-'Surv-rate CEA'!P139*Parameter!$D$58</f>
        <v>1.3619684286954021E-2</v>
      </c>
      <c r="V141" s="12">
        <f t="shared" si="64"/>
        <v>1.0825768442193764E-2</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5.5848743415352702E-4</v>
      </c>
      <c r="AB141" s="12">
        <f t="shared" si="67"/>
        <v>4.4392039585032056E-4</v>
      </c>
      <c r="AC141" s="12">
        <f>AA141-'Surv-rate CEA'!V139*UPD</f>
        <v>5.5848743415352702E-4</v>
      </c>
      <c r="AD141" s="12">
        <f t="shared" si="68"/>
        <v>4.4392039585032056E-4</v>
      </c>
      <c r="AE141" s="12">
        <f>'Surv-rate CEA'!Z139*UPFS+'Surv-rate CEA'!Y139*UPD</f>
        <v>1.3619684286954021E-2</v>
      </c>
      <c r="AF141" s="12">
        <f t="shared" si="69"/>
        <v>1.0825768442193764E-2</v>
      </c>
      <c r="AG141" s="12">
        <f>AE141-'Surv-rate CEA'!Y139*UPD</f>
        <v>1.3619684286954021E-2</v>
      </c>
      <c r="AH141" s="12">
        <f t="shared" si="70"/>
        <v>1.0825768442193764E-2</v>
      </c>
      <c r="AI141" s="12">
        <f>'Surv-rate CEA'!AC139*UPFS+'Surv-rate CEA'!AB139*UPD</f>
        <v>4.1452937682342811E-4</v>
      </c>
      <c r="AJ141" s="12">
        <f t="shared" si="71"/>
        <v>3.2949361757789652E-4</v>
      </c>
      <c r="AK141" s="12">
        <f>AI141-'Surv-rate CEA'!AB139*UPD</f>
        <v>5.8543623947119108E-9</v>
      </c>
      <c r="AL141" s="12">
        <f t="shared" si="72"/>
        <v>4.6534097506611368E-9</v>
      </c>
      <c r="AM141" s="12">
        <f>'Surv-rate CEA'!AF139*UPFS+'Surv-rate CEA'!AE139*UPD</f>
        <v>1.0873993660938979E-2</v>
      </c>
      <c r="AN141" s="12">
        <f t="shared" si="73"/>
        <v>8.6433235113951099E-3</v>
      </c>
      <c r="AO141" s="12">
        <f>AM141-'Surv-rate CEA'!AE139*UPD</f>
        <v>1.0873993660938979E-2</v>
      </c>
      <c r="AP141" s="12">
        <f t="shared" si="74"/>
        <v>8.6433235113951099E-3</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8.5672572810740222E-5</v>
      </c>
      <c r="AV141" s="12">
        <f t="shared" si="77"/>
        <v>6.8097865967749503E-5</v>
      </c>
      <c r="AW141" s="12">
        <f>AU141-'Surv-rate CEA'!AK139*UPD</f>
        <v>8.5672572810740222E-5</v>
      </c>
      <c r="AX141" s="12">
        <f t="shared" si="78"/>
        <v>6.8097865967749503E-5</v>
      </c>
      <c r="AY141" s="12">
        <f>'Surv-rate CEA'!AO139*UPFS+'Surv-rate CEA'!AN139*UPD</f>
        <v>4.1452937682342811E-4</v>
      </c>
      <c r="AZ141" s="12">
        <f t="shared" si="79"/>
        <v>3.2949361757789652E-4</v>
      </c>
      <c r="BA141" s="12">
        <f>AY141-'Surv-rate CEA'!AN139*UPD</f>
        <v>5.8543623947119108E-9</v>
      </c>
      <c r="BB141" s="12">
        <f t="shared" si="80"/>
        <v>4.6534097506611368E-9</v>
      </c>
    </row>
    <row r="142" spans="1:54">
      <c r="A142" s="12">
        <v>137</v>
      </c>
      <c r="B142" s="12">
        <f t="shared" si="81"/>
        <v>7.8246575342465752</v>
      </c>
      <c r="C142" s="12">
        <f>'Surv-rate CEA'!D140*Parameter!$D$57+'Surv-rate CEA'!E140*Parameter!$D$58</f>
        <v>5.8935016277149165E-2</v>
      </c>
      <c r="D142" s="12">
        <f t="shared" si="55"/>
        <v>4.676560108925748E-2</v>
      </c>
      <c r="E142" s="12">
        <f>C142-'Surv-rate CEA'!E140*Parameter!$D$58</f>
        <v>5.8935016277149165E-2</v>
      </c>
      <c r="F142" s="12">
        <f t="shared" si="56"/>
        <v>4.676560108925748E-2</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1.3420277191990742E-2</v>
      </c>
      <c r="L142" s="12">
        <f t="shared" si="59"/>
        <v>1.0649141534406284E-2</v>
      </c>
      <c r="M142" s="12">
        <f>K142-'Surv-rate CEA'!J140*Parameter!$D$58</f>
        <v>1.3420277191990742E-2</v>
      </c>
      <c r="N142" s="12">
        <f t="shared" si="60"/>
        <v>1.0649141534406284E-2</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1.3420277191990742E-2</v>
      </c>
      <c r="T142" s="12">
        <f t="shared" si="63"/>
        <v>1.0649141534406284E-2</v>
      </c>
      <c r="U142" s="12">
        <f>S142-'Surv-rate CEA'!P140*Parameter!$D$58</f>
        <v>1.3420277191990742E-2</v>
      </c>
      <c r="V142" s="12">
        <f t="shared" si="64"/>
        <v>1.0649141534406284E-2</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5.3653663526681409E-4</v>
      </c>
      <c r="AB142" s="12">
        <f t="shared" si="67"/>
        <v>4.2574788028673134E-4</v>
      </c>
      <c r="AC142" s="12">
        <f>AA142-'Surv-rate CEA'!V140*UPD</f>
        <v>5.3653663526681409E-4</v>
      </c>
      <c r="AD142" s="12">
        <f t="shared" si="68"/>
        <v>4.2574788028673134E-4</v>
      </c>
      <c r="AE142" s="12">
        <f>'Surv-rate CEA'!Z140*UPFS+'Surv-rate CEA'!Y140*UPD</f>
        <v>1.3420277191990742E-2</v>
      </c>
      <c r="AF142" s="12">
        <f t="shared" si="69"/>
        <v>1.0649141534406284E-2</v>
      </c>
      <c r="AG142" s="12">
        <f>AE142-'Surv-rate CEA'!Y140*UPD</f>
        <v>1.3420277191990742E-2</v>
      </c>
      <c r="AH142" s="12">
        <f t="shared" si="70"/>
        <v>1.0649141534406284E-2</v>
      </c>
      <c r="AI142" s="12">
        <f>'Surv-rate CEA'!AC140*UPFS+'Surv-rate CEA'!AB140*UPD</f>
        <v>3.9179073462475495E-4</v>
      </c>
      <c r="AJ142" s="12">
        <f t="shared" si="71"/>
        <v>3.1089037321658521E-4</v>
      </c>
      <c r="AK142" s="12">
        <f>AI142-'Surv-rate CEA'!AB140*UPD</f>
        <v>5.22713565438487E-9</v>
      </c>
      <c r="AL142" s="12">
        <f t="shared" si="72"/>
        <v>4.1477911824583337E-9</v>
      </c>
      <c r="AM142" s="12">
        <f>'Surv-rate CEA'!AF140*UPFS+'Surv-rate CEA'!AE140*UPD</f>
        <v>1.0682919369355857E-2</v>
      </c>
      <c r="AN142" s="12">
        <f t="shared" si="73"/>
        <v>8.4770171835806384E-3</v>
      </c>
      <c r="AO142" s="12">
        <f>AM142-'Surv-rate CEA'!AE140*UPD</f>
        <v>1.0682919369355857E-2</v>
      </c>
      <c r="AP142" s="12">
        <f t="shared" si="74"/>
        <v>8.4770171835806384E-3</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8.1386816178011321E-5</v>
      </c>
      <c r="AV142" s="12">
        <f t="shared" si="77"/>
        <v>6.4581357904559407E-5</v>
      </c>
      <c r="AW142" s="12">
        <f>AU142-'Surv-rate CEA'!AK140*UPD</f>
        <v>8.1386816178011321E-5</v>
      </c>
      <c r="AX142" s="12">
        <f t="shared" si="78"/>
        <v>6.4581357904559407E-5</v>
      </c>
      <c r="AY142" s="12">
        <f>'Surv-rate CEA'!AO140*UPFS+'Surv-rate CEA'!AN140*UPD</f>
        <v>3.9179073462475495E-4</v>
      </c>
      <c r="AZ142" s="12">
        <f t="shared" si="79"/>
        <v>3.1089037321658521E-4</v>
      </c>
      <c r="BA142" s="12">
        <f>AY142-'Surv-rate CEA'!AN140*UPD</f>
        <v>5.22713565438487E-9</v>
      </c>
      <c r="BB142" s="12">
        <f t="shared" si="80"/>
        <v>4.1477911824583337E-9</v>
      </c>
    </row>
    <row r="143" spans="1:54">
      <c r="A143" s="12">
        <v>138</v>
      </c>
      <c r="B143" s="12">
        <f t="shared" si="81"/>
        <v>7.882191780821918</v>
      </c>
      <c r="C143" s="12">
        <f>'Surv-rate CEA'!D141*Parameter!$D$57+'Surv-rate CEA'!E141*Parameter!$D$58</f>
        <v>5.8554024652671538E-2</v>
      </c>
      <c r="D143" s="12">
        <f t="shared" si="55"/>
        <v>4.6384329612985782E-2</v>
      </c>
      <c r="E143" s="12">
        <f>C143-'Surv-rate CEA'!E141*Parameter!$D$58</f>
        <v>5.8554024652671538E-2</v>
      </c>
      <c r="F143" s="12">
        <f t="shared" si="56"/>
        <v>4.6384329612985782E-2</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1.3224805246150379E-2</v>
      </c>
      <c r="L143" s="12">
        <f t="shared" si="59"/>
        <v>1.0476200897268214E-2</v>
      </c>
      <c r="M143" s="12">
        <f>K143-'Surv-rate CEA'!J141*Parameter!$D$58</f>
        <v>1.3224805246150379E-2</v>
      </c>
      <c r="N143" s="12">
        <f t="shared" si="60"/>
        <v>1.0476200897268214E-2</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1.3224805246150379E-2</v>
      </c>
      <c r="T143" s="12">
        <f t="shared" si="63"/>
        <v>1.0476200897268214E-2</v>
      </c>
      <c r="U143" s="12">
        <f>S143-'Surv-rate CEA'!P141*Parameter!$D$58</f>
        <v>1.3224805246150379E-2</v>
      </c>
      <c r="V143" s="12">
        <f t="shared" si="64"/>
        <v>1.0476200897268214E-2</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5.1552640336375753E-4</v>
      </c>
      <c r="AB143" s="12">
        <f t="shared" si="67"/>
        <v>4.0838092274039073E-4</v>
      </c>
      <c r="AC143" s="12">
        <f>AA143-'Surv-rate CEA'!V141*UPD</f>
        <v>5.1552640336375753E-4</v>
      </c>
      <c r="AD143" s="12">
        <f t="shared" si="68"/>
        <v>4.0838092274039073E-4</v>
      </c>
      <c r="AE143" s="12">
        <f>'Surv-rate CEA'!Z141*UPFS+'Surv-rate CEA'!Y141*UPD</f>
        <v>1.3224805246150379E-2</v>
      </c>
      <c r="AF143" s="12">
        <f t="shared" si="69"/>
        <v>1.0476200897268214E-2</v>
      </c>
      <c r="AG143" s="12">
        <f>AE143-'Surv-rate CEA'!Y141*UPD</f>
        <v>1.3224805246150379E-2</v>
      </c>
      <c r="AH143" s="12">
        <f t="shared" si="70"/>
        <v>1.0476200897268214E-2</v>
      </c>
      <c r="AI143" s="12">
        <f>'Surv-rate CEA'!AC141*UPFS+'Surv-rate CEA'!AB141*UPD</f>
        <v>3.703045832210034E-4</v>
      </c>
      <c r="AJ143" s="12">
        <f t="shared" si="71"/>
        <v>2.9334157553145531E-4</v>
      </c>
      <c r="AK143" s="12">
        <f>AI143-'Surv-rate CEA'!AB141*UPD</f>
        <v>4.6689202275402089E-9</v>
      </c>
      <c r="AL143" s="12">
        <f t="shared" si="72"/>
        <v>3.6985456773564548E-9</v>
      </c>
      <c r="AM143" s="12">
        <f>'Surv-rate CEA'!AF141*UPFS+'Surv-rate CEA'!AE141*UPD</f>
        <v>1.0496104827032808E-2</v>
      </c>
      <c r="AN143" s="12">
        <f t="shared" si="73"/>
        <v>8.3146254905183195E-3</v>
      </c>
      <c r="AO143" s="12">
        <f>AM143-'Surv-rate CEA'!AE141*UPD</f>
        <v>1.0496104827032808E-2</v>
      </c>
      <c r="AP143" s="12">
        <f t="shared" si="74"/>
        <v>8.3146254905183195E-3</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7.7330531075804786E-5</v>
      </c>
      <c r="AV143" s="12">
        <f t="shared" si="77"/>
        <v>6.1258382559425221E-5</v>
      </c>
      <c r="AW143" s="12">
        <f>AU143-'Surv-rate CEA'!AK141*UPD</f>
        <v>7.7330531075804786E-5</v>
      </c>
      <c r="AX143" s="12">
        <f t="shared" si="78"/>
        <v>6.1258382559425221E-5</v>
      </c>
      <c r="AY143" s="12">
        <f>'Surv-rate CEA'!AO141*UPFS+'Surv-rate CEA'!AN141*UPD</f>
        <v>3.703045832210034E-4</v>
      </c>
      <c r="AZ143" s="12">
        <f t="shared" si="79"/>
        <v>2.9334157553145531E-4</v>
      </c>
      <c r="BA143" s="12">
        <f>AY143-'Surv-rate CEA'!AN141*UPD</f>
        <v>4.6689202275402089E-9</v>
      </c>
      <c r="BB143" s="12">
        <f t="shared" si="80"/>
        <v>3.6985456773564548E-9</v>
      </c>
    </row>
    <row r="144" spans="1:54">
      <c r="A144" s="12">
        <v>139</v>
      </c>
      <c r="B144" s="12">
        <f t="shared" si="81"/>
        <v>7.9397260273972599</v>
      </c>
      <c r="C144" s="12">
        <f>'Surv-rate CEA'!D142*Parameter!$D$57+'Surv-rate CEA'!E142*Parameter!$D$58</f>
        <v>5.8177636394587826E-2</v>
      </c>
      <c r="D144" s="12">
        <f t="shared" si="55"/>
        <v>4.6007859243197495E-2</v>
      </c>
      <c r="E144" s="12">
        <f>C144-'Surv-rate CEA'!E142*Parameter!$D$58</f>
        <v>5.8177636394587826E-2</v>
      </c>
      <c r="F144" s="12">
        <f t="shared" si="56"/>
        <v>4.6007859243197495E-2</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1.3033169602310697E-2</v>
      </c>
      <c r="L144" s="12">
        <f t="shared" si="59"/>
        <v>1.0306851046489287E-2</v>
      </c>
      <c r="M144" s="12">
        <f>K144-'Surv-rate CEA'!J142*Parameter!$D$58</f>
        <v>1.3033169602310697E-2</v>
      </c>
      <c r="N144" s="12">
        <f t="shared" si="60"/>
        <v>1.0306851046489287E-2</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1.3033169602310697E-2</v>
      </c>
      <c r="T144" s="12">
        <f t="shared" si="63"/>
        <v>1.0306851046489287E-2</v>
      </c>
      <c r="U144" s="12">
        <f>S144-'Surv-rate CEA'!P142*Parameter!$D$58</f>
        <v>1.3033169602310697E-2</v>
      </c>
      <c r="V144" s="12">
        <f t="shared" si="64"/>
        <v>1.0306851046489287E-2</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4.9541307359610902E-4</v>
      </c>
      <c r="AB144" s="12">
        <f t="shared" si="67"/>
        <v>3.9178104113164026E-4</v>
      </c>
      <c r="AC144" s="12">
        <f>AA144-'Surv-rate CEA'!V142*UPD</f>
        <v>4.9541307359610902E-4</v>
      </c>
      <c r="AD144" s="12">
        <f t="shared" si="68"/>
        <v>3.9178104113164026E-4</v>
      </c>
      <c r="AE144" s="12">
        <f>'Surv-rate CEA'!Z142*UPFS+'Surv-rate CEA'!Y142*UPD</f>
        <v>1.3033169602310697E-2</v>
      </c>
      <c r="AF144" s="12">
        <f t="shared" si="69"/>
        <v>1.0306851046489287E-2</v>
      </c>
      <c r="AG144" s="12">
        <f>AE144-'Surv-rate CEA'!Y142*UPD</f>
        <v>1.3033169602310697E-2</v>
      </c>
      <c r="AH144" s="12">
        <f t="shared" si="70"/>
        <v>1.0306851046489287E-2</v>
      </c>
      <c r="AI144" s="12">
        <f>'Surv-rate CEA'!AC142*UPFS+'Surv-rate CEA'!AB142*UPD</f>
        <v>3.5000167251867119E-4</v>
      </c>
      <c r="AJ144" s="12">
        <f t="shared" si="71"/>
        <v>2.7678724475683152E-4</v>
      </c>
      <c r="AK144" s="12">
        <f>AI144-'Surv-rate CEA'!AB142*UPD</f>
        <v>4.1719245680695363E-9</v>
      </c>
      <c r="AL144" s="12">
        <f t="shared" si="72"/>
        <v>3.2992285385942E-9</v>
      </c>
      <c r="AM144" s="12">
        <f>'Surv-rate CEA'!AF142*UPFS+'Surv-rate CEA'!AE142*UPD</f>
        <v>1.0313434036067163E-2</v>
      </c>
      <c r="AN144" s="12">
        <f t="shared" si="73"/>
        <v>8.1560381419950936E-3</v>
      </c>
      <c r="AO144" s="12">
        <f>AM144-'Surv-rate CEA'!AE142*UPD</f>
        <v>1.0313434036067163E-2</v>
      </c>
      <c r="AP144" s="12">
        <f t="shared" si="74"/>
        <v>8.1560381419950936E-3</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7.34906202032789E-5</v>
      </c>
      <c r="AV144" s="12">
        <f t="shared" si="77"/>
        <v>5.8117625939205123E-5</v>
      </c>
      <c r="AW144" s="12">
        <f>AU144-'Surv-rate CEA'!AK142*UPD</f>
        <v>7.34906202032789E-5</v>
      </c>
      <c r="AX144" s="12">
        <f t="shared" si="78"/>
        <v>5.8117625939205123E-5</v>
      </c>
      <c r="AY144" s="12">
        <f>'Surv-rate CEA'!AO142*UPFS+'Surv-rate CEA'!AN142*UPD</f>
        <v>3.5000167251867119E-4</v>
      </c>
      <c r="AZ144" s="12">
        <f t="shared" si="79"/>
        <v>2.7678724475683152E-4</v>
      </c>
      <c r="BA144" s="12">
        <f>AY144-'Surv-rate CEA'!AN142*UPD</f>
        <v>4.1719245680695363E-9</v>
      </c>
      <c r="BB144" s="12">
        <f t="shared" si="80"/>
        <v>3.2992285385942E-9</v>
      </c>
    </row>
    <row r="145" spans="1:54">
      <c r="A145" s="12">
        <v>140</v>
      </c>
      <c r="B145" s="12">
        <f t="shared" si="81"/>
        <v>7.9972602739726026</v>
      </c>
      <c r="C145" s="12">
        <f>'Surv-rate CEA'!D143*Parameter!$D$57+'Surv-rate CEA'!E143*Parameter!$D$58</f>
        <v>5.7805766848705295E-2</v>
      </c>
      <c r="D145" s="12">
        <f t="shared" si="55"/>
        <v>4.5636101746657054E-2</v>
      </c>
      <c r="E145" s="12">
        <f>C145-'Surv-rate CEA'!E143*Parameter!$D$58</f>
        <v>5.7805766848705295E-2</v>
      </c>
      <c r="F145" s="12">
        <f t="shared" si="56"/>
        <v>4.5636101746657054E-2</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1.2845274446486202E-2</v>
      </c>
      <c r="L145" s="12">
        <f t="shared" si="59"/>
        <v>1.0140999480862485E-2</v>
      </c>
      <c r="M145" s="12">
        <f>K145-'Surv-rate CEA'!J143*Parameter!$D$58</f>
        <v>1.2845274446486202E-2</v>
      </c>
      <c r="N145" s="12">
        <f t="shared" si="60"/>
        <v>1.0140999480862485E-2</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1.2845274446486202E-2</v>
      </c>
      <c r="T145" s="12">
        <f t="shared" si="63"/>
        <v>1.0140999480862485E-2</v>
      </c>
      <c r="U145" s="12">
        <f>S145-'Surv-rate CEA'!P143*Parameter!$D$58</f>
        <v>1.2845274446486202E-2</v>
      </c>
      <c r="V145" s="12">
        <f t="shared" si="64"/>
        <v>1.0140999480862485E-2</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4.7615516498247237E-4</v>
      </c>
      <c r="AB145" s="12">
        <f t="shared" si="67"/>
        <v>3.7591172543753007E-4</v>
      </c>
      <c r="AC145" s="12">
        <f>AA145-'Surv-rate CEA'!V143*UPD</f>
        <v>4.7615516498247237E-4</v>
      </c>
      <c r="AD145" s="12">
        <f t="shared" si="68"/>
        <v>3.7591172543753007E-4</v>
      </c>
      <c r="AE145" s="12">
        <f>'Surv-rate CEA'!Z143*UPFS+'Surv-rate CEA'!Y143*UPD</f>
        <v>1.2845274446486202E-2</v>
      </c>
      <c r="AF145" s="12">
        <f t="shared" si="69"/>
        <v>1.0140999480862485E-2</v>
      </c>
      <c r="AG145" s="12">
        <f>AE145-'Surv-rate CEA'!Y143*UPD</f>
        <v>1.2845274446486202E-2</v>
      </c>
      <c r="AH145" s="12">
        <f t="shared" si="70"/>
        <v>1.0140999480862485E-2</v>
      </c>
      <c r="AI145" s="12">
        <f>'Surv-rate CEA'!AC143*UPFS+'Surv-rate CEA'!AB143*UPD</f>
        <v>3.3081659346877591E-4</v>
      </c>
      <c r="AJ145" s="12">
        <f t="shared" si="71"/>
        <v>2.6117082329410668E-4</v>
      </c>
      <c r="AK145" s="12">
        <f>AI145-'Surv-rate CEA'!AB143*UPD</f>
        <v>3.7292591190140646E-9</v>
      </c>
      <c r="AL145" s="12">
        <f t="shared" si="72"/>
        <v>2.9441500022032196E-9</v>
      </c>
      <c r="AM145" s="12">
        <f>'Surv-rate CEA'!AF143*UPFS+'Surv-rate CEA'!AE143*UPD</f>
        <v>1.01347947470002E-2</v>
      </c>
      <c r="AN145" s="12">
        <f t="shared" si="73"/>
        <v>8.0011484920893446E-3</v>
      </c>
      <c r="AO145" s="12">
        <f>AM145-'Surv-rate CEA'!AE143*UPD</f>
        <v>1.01347947470002E-2</v>
      </c>
      <c r="AP145" s="12">
        <f t="shared" si="74"/>
        <v>8.0011484920893446E-3</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6.9854780139235438E-5</v>
      </c>
      <c r="AV145" s="12">
        <f t="shared" si="77"/>
        <v>5.5148474412045755E-5</v>
      </c>
      <c r="AW145" s="12">
        <f>AU145-'Surv-rate CEA'!AK143*UPD</f>
        <v>6.9854780139235438E-5</v>
      </c>
      <c r="AX145" s="12">
        <f t="shared" si="78"/>
        <v>5.5148474412045755E-5</v>
      </c>
      <c r="AY145" s="12">
        <f>'Surv-rate CEA'!AO143*UPFS+'Surv-rate CEA'!AN143*UPD</f>
        <v>3.3081659346877591E-4</v>
      </c>
      <c r="AZ145" s="12">
        <f t="shared" si="79"/>
        <v>2.6117082329410668E-4</v>
      </c>
      <c r="BA145" s="12">
        <f>AY145-'Surv-rate CEA'!AN143*UPD</f>
        <v>3.7292591190140646E-9</v>
      </c>
      <c r="BB145" s="12">
        <f t="shared" si="80"/>
        <v>2.9441500022032196E-9</v>
      </c>
    </row>
    <row r="146" spans="1:54">
      <c r="A146" s="12">
        <v>141</v>
      </c>
      <c r="B146" s="12">
        <f t="shared" si="81"/>
        <v>8.0547945205479454</v>
      </c>
      <c r="C146" s="12">
        <f>'Surv-rate CEA'!D144*Parameter!$D$57+'Surv-rate CEA'!E144*Parameter!$D$58</f>
        <v>5.7438333475401067E-2</v>
      </c>
      <c r="D146" s="12">
        <f t="shared" si="55"/>
        <v>4.5268971080311048E-2</v>
      </c>
      <c r="E146" s="12">
        <f>C146-'Surv-rate CEA'!E144*Parameter!$D$58</f>
        <v>5.7438333475401067E-2</v>
      </c>
      <c r="F146" s="12">
        <f t="shared" si="56"/>
        <v>4.5268971080311048E-2</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1.2661026887543345E-2</v>
      </c>
      <c r="L146" s="12">
        <f t="shared" si="59"/>
        <v>9.9785565725840925E-3</v>
      </c>
      <c r="M146" s="12">
        <f>K146-'Surv-rate CEA'!J144*Parameter!$D$58</f>
        <v>1.2661026887543345E-2</v>
      </c>
      <c r="N146" s="12">
        <f t="shared" si="60"/>
        <v>9.9785565725840925E-3</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1.2661026887543345E-2</v>
      </c>
      <c r="T146" s="12">
        <f t="shared" si="63"/>
        <v>9.9785565725840925E-3</v>
      </c>
      <c r="U146" s="12">
        <f>S146-'Surv-rate CEA'!P144*Parameter!$D$58</f>
        <v>1.2661026887543345E-2</v>
      </c>
      <c r="V146" s="12">
        <f t="shared" si="64"/>
        <v>9.9785565725840925E-3</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4.5771326334293665E-4</v>
      </c>
      <c r="AB146" s="12">
        <f t="shared" si="67"/>
        <v>3.6073832974663114E-4</v>
      </c>
      <c r="AC146" s="12">
        <f>AA146-'Surv-rate CEA'!V144*UPD</f>
        <v>4.5771326334293665E-4</v>
      </c>
      <c r="AD146" s="12">
        <f t="shared" si="68"/>
        <v>3.6073832974663114E-4</v>
      </c>
      <c r="AE146" s="12">
        <f>'Surv-rate CEA'!Z144*UPFS+'Surv-rate CEA'!Y144*UPD</f>
        <v>1.2661026887543345E-2</v>
      </c>
      <c r="AF146" s="12">
        <f t="shared" si="69"/>
        <v>9.9785565725840925E-3</v>
      </c>
      <c r="AG146" s="12">
        <f>AE146-'Surv-rate CEA'!Y144*UPD</f>
        <v>1.2661026887543345E-2</v>
      </c>
      <c r="AH146" s="12">
        <f t="shared" si="70"/>
        <v>9.9785565725840925E-3</v>
      </c>
      <c r="AI146" s="12">
        <f>'Surv-rate CEA'!AC144*UPFS+'Surv-rate CEA'!AB144*UPD</f>
        <v>3.1268756452843027E-4</v>
      </c>
      <c r="AJ146" s="12">
        <f t="shared" si="71"/>
        <v>2.4643898002146142E-4</v>
      </c>
      <c r="AK146" s="12">
        <f>AI146-'Surv-rate CEA'!AB144*UPD</f>
        <v>3.3348293261505242E-9</v>
      </c>
      <c r="AL146" s="12">
        <f t="shared" si="72"/>
        <v>2.6282846870537121E-9</v>
      </c>
      <c r="AM146" s="12">
        <f>'Surv-rate CEA'!AF144*UPFS+'Surv-rate CEA'!AE144*UPD</f>
        <v>9.96007831827205E-3</v>
      </c>
      <c r="AN146" s="12">
        <f t="shared" si="73"/>
        <v>7.8498534004401172E-3</v>
      </c>
      <c r="AO146" s="12">
        <f>AM146-'Surv-rate CEA'!AE144*UPD</f>
        <v>9.96007831827205E-3</v>
      </c>
      <c r="AP146" s="12">
        <f t="shared" si="74"/>
        <v>7.8498534004401172E-3</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6.6411450417353925E-5</v>
      </c>
      <c r="AV146" s="12">
        <f t="shared" si="77"/>
        <v>5.2340968939014178E-5</v>
      </c>
      <c r="AW146" s="12">
        <f>AU146-'Surv-rate CEA'!AK144*UPD</f>
        <v>6.6411450417353925E-5</v>
      </c>
      <c r="AX146" s="12">
        <f t="shared" si="78"/>
        <v>5.2340968939014178E-5</v>
      </c>
      <c r="AY146" s="12">
        <f>'Surv-rate CEA'!AO144*UPFS+'Surv-rate CEA'!AN144*UPD</f>
        <v>3.1268756452843027E-4</v>
      </c>
      <c r="AZ146" s="12">
        <f t="shared" si="79"/>
        <v>2.4643898002146142E-4</v>
      </c>
      <c r="BA146" s="12">
        <f>AY146-'Surv-rate CEA'!AN144*UPD</f>
        <v>3.3348293261505242E-9</v>
      </c>
      <c r="BB146" s="12">
        <f t="shared" si="80"/>
        <v>2.6282846870537121E-9</v>
      </c>
    </row>
    <row r="147" spans="1:54">
      <c r="A147" s="12">
        <v>142</v>
      </c>
      <c r="B147" s="12">
        <f t="shared" si="81"/>
        <v>8.1123287671232873</v>
      </c>
      <c r="C147" s="12">
        <f>'Surv-rate CEA'!D145*Parameter!$D$57+'Surv-rate CEA'!E145*Parameter!$D$58</f>
        <v>5.7075255782667013E-2</v>
      </c>
      <c r="D147" s="12">
        <f t="shared" si="55"/>
        <v>4.490638332232786E-2</v>
      </c>
      <c r="E147" s="12">
        <f>C147-'Surv-rate CEA'!E145*Parameter!$D$58</f>
        <v>5.7075255782667013E-2</v>
      </c>
      <c r="F147" s="12">
        <f t="shared" si="56"/>
        <v>4.490638332232786E-2</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1.2480336851558145E-2</v>
      </c>
      <c r="L147" s="12">
        <f t="shared" si="59"/>
        <v>9.8194354622243261E-3</v>
      </c>
      <c r="M147" s="12">
        <f>K147-'Surv-rate CEA'!J145*Parameter!$D$58</f>
        <v>1.2480336851558145E-2</v>
      </c>
      <c r="N147" s="12">
        <f t="shared" si="60"/>
        <v>9.8194354622243261E-3</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1.2480336851558145E-2</v>
      </c>
      <c r="T147" s="12">
        <f t="shared" si="63"/>
        <v>9.8194354622243261E-3</v>
      </c>
      <c r="U147" s="12">
        <f>S147-'Surv-rate CEA'!P145*Parameter!$D$58</f>
        <v>1.2480336851558145E-2</v>
      </c>
      <c r="V147" s="12">
        <f t="shared" si="64"/>
        <v>9.8194354622243261E-3</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4.400499109273788E-4</v>
      </c>
      <c r="AB147" s="12">
        <f t="shared" si="67"/>
        <v>3.4622797059916582E-4</v>
      </c>
      <c r="AC147" s="12">
        <f>AA147-'Surv-rate CEA'!V145*UPD</f>
        <v>4.400499109273788E-4</v>
      </c>
      <c r="AD147" s="12">
        <f t="shared" si="68"/>
        <v>3.4622797059916582E-4</v>
      </c>
      <c r="AE147" s="12">
        <f>'Surv-rate CEA'!Z145*UPFS+'Surv-rate CEA'!Y145*UPD</f>
        <v>1.2480336851558145E-2</v>
      </c>
      <c r="AF147" s="12">
        <f t="shared" si="69"/>
        <v>9.8194354622243261E-3</v>
      </c>
      <c r="AG147" s="12">
        <f>AE147-'Surv-rate CEA'!Y145*UPD</f>
        <v>1.2480336851558145E-2</v>
      </c>
      <c r="AH147" s="12">
        <f t="shared" si="70"/>
        <v>9.8194354622243261E-3</v>
      </c>
      <c r="AI147" s="12">
        <f>'Surv-rate CEA'!AC145*UPFS+'Surv-rate CEA'!AB145*UPD</f>
        <v>2.9555623000493474E-4</v>
      </c>
      <c r="AJ147" s="12">
        <f t="shared" si="71"/>
        <v>2.3254142580530205E-4</v>
      </c>
      <c r="AK147" s="12">
        <f>AI147-'Surv-rate CEA'!AB145*UPD</f>
        <v>2.9832416439511816E-9</v>
      </c>
      <c r="AL147" s="12">
        <f t="shared" si="72"/>
        <v>2.3471921583063172E-9</v>
      </c>
      <c r="AM147" s="12">
        <f>'Surv-rate CEA'!AF145*UPFS+'Surv-rate CEA'!AE145*UPD</f>
        <v>9.7891795816824351E-3</v>
      </c>
      <c r="AN147" s="12">
        <f t="shared" si="73"/>
        <v>7.7020530995085979E-3</v>
      </c>
      <c r="AO147" s="12">
        <f>AM147-'Surv-rate CEA'!AE145*UPD</f>
        <v>9.7891795816824351E-3</v>
      </c>
      <c r="AP147" s="12">
        <f t="shared" si="74"/>
        <v>7.7020530995085979E-3</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6.3149766047166281E-5</v>
      </c>
      <c r="AV147" s="12">
        <f t="shared" si="77"/>
        <v>4.968576245418381E-5</v>
      </c>
      <c r="AW147" s="12">
        <f>AU147-'Surv-rate CEA'!AK145*UPD</f>
        <v>6.3149766047166281E-5</v>
      </c>
      <c r="AX147" s="12">
        <f t="shared" si="78"/>
        <v>4.968576245418381E-5</v>
      </c>
      <c r="AY147" s="12">
        <f>'Surv-rate CEA'!AO145*UPFS+'Surv-rate CEA'!AN145*UPD</f>
        <v>2.9555623000493474E-4</v>
      </c>
      <c r="AZ147" s="12">
        <f t="shared" si="79"/>
        <v>2.3254142580530205E-4</v>
      </c>
      <c r="BA147" s="12">
        <f>AY147-'Surv-rate CEA'!AN145*UPD</f>
        <v>2.9832416439511816E-9</v>
      </c>
      <c r="BB147" s="12">
        <f t="shared" si="80"/>
        <v>2.3471921583063172E-9</v>
      </c>
    </row>
    <row r="148" spans="1:54">
      <c r="A148" s="12">
        <v>143</v>
      </c>
      <c r="B148" s="12">
        <f t="shared" si="81"/>
        <v>8.169863013698631</v>
      </c>
      <c r="C148" s="12">
        <f>'Surv-rate CEA'!D146*Parameter!$D$57+'Surv-rate CEA'!E146*Parameter!$D$58</f>
        <v>5.6716455261723059E-2</v>
      </c>
      <c r="D148" s="12">
        <f t="shared" si="55"/>
        <v>4.4548256605771087E-2</v>
      </c>
      <c r="E148" s="12">
        <f>C148-'Surv-rate CEA'!E146*Parameter!$D$58</f>
        <v>5.6716455261723059E-2</v>
      </c>
      <c r="F148" s="12">
        <f t="shared" si="56"/>
        <v>4.4548256605771087E-2</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1.2303116980594046E-2</v>
      </c>
      <c r="L148" s="12">
        <f t="shared" si="59"/>
        <v>9.6635519581248289E-3</v>
      </c>
      <c r="M148" s="12">
        <f>K148-'Surv-rate CEA'!J146*Parameter!$D$58</f>
        <v>1.2303116980594046E-2</v>
      </c>
      <c r="N148" s="12">
        <f t="shared" si="60"/>
        <v>9.6635519581248289E-3</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1.2303116980594046E-2</v>
      </c>
      <c r="T148" s="12">
        <f t="shared" si="63"/>
        <v>9.6635519581248289E-3</v>
      </c>
      <c r="U148" s="12">
        <f>S148-'Surv-rate CEA'!P146*Parameter!$D$58</f>
        <v>1.2303116980594046E-2</v>
      </c>
      <c r="V148" s="12">
        <f t="shared" si="64"/>
        <v>9.6635519581248289E-3</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4.2312950233100286E-4</v>
      </c>
      <c r="AB148" s="12">
        <f t="shared" si="67"/>
        <v>3.3234943122468114E-4</v>
      </c>
      <c r="AC148" s="12">
        <f>AA148-'Surv-rate CEA'!V146*UPD</f>
        <v>4.2312950233100286E-4</v>
      </c>
      <c r="AD148" s="12">
        <f t="shared" si="68"/>
        <v>3.3234943122468114E-4</v>
      </c>
      <c r="AE148" s="12">
        <f>'Surv-rate CEA'!Z146*UPFS+'Surv-rate CEA'!Y146*UPD</f>
        <v>1.2303116980594046E-2</v>
      </c>
      <c r="AF148" s="12">
        <f t="shared" si="69"/>
        <v>9.6635519581248289E-3</v>
      </c>
      <c r="AG148" s="12">
        <f>AE148-'Surv-rate CEA'!Y146*UPD</f>
        <v>1.2303116980594046E-2</v>
      </c>
      <c r="AH148" s="12">
        <f t="shared" si="70"/>
        <v>9.6635519581248289E-3</v>
      </c>
      <c r="AI148" s="12">
        <f>'Surv-rate CEA'!AC146*UPFS+'Surv-rate CEA'!AB146*UPD</f>
        <v>2.7936746962197427E-4</v>
      </c>
      <c r="AJ148" s="12">
        <f t="shared" si="71"/>
        <v>2.1943073957274981E-4</v>
      </c>
      <c r="AK148" s="12">
        <f>AI148-'Surv-rate CEA'!AB146*UPD</f>
        <v>2.6697209193782961E-9</v>
      </c>
      <c r="AL148" s="12">
        <f t="shared" si="72"/>
        <v>2.0969472092964908E-9</v>
      </c>
      <c r="AM148" s="12">
        <f>'Surv-rate CEA'!AF146*UPFS+'Surv-rate CEA'!AE146*UPD</f>
        <v>9.62199671356905E-3</v>
      </c>
      <c r="AN148" s="12">
        <f t="shared" si="73"/>
        <v>7.5576510675420131E-3</v>
      </c>
      <c r="AO148" s="12">
        <f>AM148-'Surv-rate CEA'!AE146*UPD</f>
        <v>9.62199671356905E-3</v>
      </c>
      <c r="AP148" s="12">
        <f t="shared" si="74"/>
        <v>7.5576510675420131E-3</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6.0059513235603968E-5</v>
      </c>
      <c r="AV148" s="12">
        <f t="shared" si="77"/>
        <v>4.717408016581512E-5</v>
      </c>
      <c r="AW148" s="12">
        <f>AU148-'Surv-rate CEA'!AK146*UPD</f>
        <v>6.0059513235603968E-5</v>
      </c>
      <c r="AX148" s="12">
        <f t="shared" si="78"/>
        <v>4.717408016581512E-5</v>
      </c>
      <c r="AY148" s="12">
        <f>'Surv-rate CEA'!AO146*UPFS+'Surv-rate CEA'!AN146*UPD</f>
        <v>2.7936746962197427E-4</v>
      </c>
      <c r="AZ148" s="12">
        <f t="shared" si="79"/>
        <v>2.1943073957274981E-4</v>
      </c>
      <c r="BA148" s="12">
        <f>AY148-'Surv-rate CEA'!AN146*UPD</f>
        <v>2.6697209193782961E-9</v>
      </c>
      <c r="BB148" s="12">
        <f t="shared" si="80"/>
        <v>2.0969472092964908E-9</v>
      </c>
    </row>
    <row r="149" spans="1:54">
      <c r="A149" s="12">
        <v>144</v>
      </c>
      <c r="B149" s="12">
        <f t="shared" si="81"/>
        <v>8.2273972602739729</v>
      </c>
      <c r="C149" s="12">
        <f>'Surv-rate CEA'!D147*Parameter!$D$57+'Surv-rate CEA'!E147*Parameter!$D$58</f>
        <v>5.6361855325082644E-2</v>
      </c>
      <c r="D149" s="12">
        <f t="shared" si="55"/>
        <v>4.4194511054787854E-2</v>
      </c>
      <c r="E149" s="12">
        <f>C149-'Surv-rate CEA'!E147*Parameter!$D$58</f>
        <v>5.6361855325082644E-2</v>
      </c>
      <c r="F149" s="12">
        <f t="shared" si="56"/>
        <v>4.4194511054787854E-2</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1.2129282535689916E-2</v>
      </c>
      <c r="L149" s="12">
        <f t="shared" si="59"/>
        <v>9.5108244400115872E-3</v>
      </c>
      <c r="M149" s="12">
        <f>K149-'Surv-rate CEA'!J147*Parameter!$D$58</f>
        <v>1.2129282535689916E-2</v>
      </c>
      <c r="N149" s="12">
        <f t="shared" si="60"/>
        <v>9.5108244400115872E-3</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1.2129282535689916E-2</v>
      </c>
      <c r="T149" s="12">
        <f t="shared" si="63"/>
        <v>9.5108244400115872E-3</v>
      </c>
      <c r="U149" s="12">
        <f>S149-'Surv-rate CEA'!P147*Parameter!$D$58</f>
        <v>1.2129282535689916E-2</v>
      </c>
      <c r="V149" s="12">
        <f t="shared" si="64"/>
        <v>9.5108244400115872E-3</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4.069181863167547E-4</v>
      </c>
      <c r="AB149" s="12">
        <f t="shared" si="67"/>
        <v>3.1907307131472026E-4</v>
      </c>
      <c r="AC149" s="12">
        <f>AA149-'Surv-rate CEA'!V147*UPD</f>
        <v>4.069181863167547E-4</v>
      </c>
      <c r="AD149" s="12">
        <f t="shared" si="68"/>
        <v>3.1907307131472026E-4</v>
      </c>
      <c r="AE149" s="12">
        <f>'Surv-rate CEA'!Z147*UPFS+'Surv-rate CEA'!Y147*UPD</f>
        <v>1.2129282535689916E-2</v>
      </c>
      <c r="AF149" s="12">
        <f t="shared" si="69"/>
        <v>9.5108244400115872E-3</v>
      </c>
      <c r="AG149" s="12">
        <f>AE149-'Surv-rate CEA'!Y147*UPD</f>
        <v>1.2129282535689916E-2</v>
      </c>
      <c r="AH149" s="12">
        <f t="shared" si="70"/>
        <v>9.5108244400115872E-3</v>
      </c>
      <c r="AI149" s="12">
        <f>'Surv-rate CEA'!AC147*UPFS+'Surv-rate CEA'!AB147*UPD</f>
        <v>2.6406921868399368E-4</v>
      </c>
      <c r="AJ149" s="12">
        <f t="shared" si="71"/>
        <v>2.0706220434097886E-4</v>
      </c>
      <c r="AK149" s="12">
        <f>AI149-'Surv-rate CEA'!AB147*UPD</f>
        <v>2.3900377453512332E-9</v>
      </c>
      <c r="AL149" s="12">
        <f t="shared" si="72"/>
        <v>1.8740786467914315E-9</v>
      </c>
      <c r="AM149" s="12">
        <f>'Surv-rate CEA'!AF147*UPFS+'Surv-rate CEA'!AE147*UPD</f>
        <v>9.458431111430474E-3</v>
      </c>
      <c r="AN149" s="12">
        <f t="shared" si="73"/>
        <v>7.4165539069654552E-3</v>
      </c>
      <c r="AO149" s="12">
        <f>AM149-'Surv-rate CEA'!AE147*UPD</f>
        <v>9.458431111430474E-3</v>
      </c>
      <c r="AP149" s="12">
        <f t="shared" si="74"/>
        <v>7.4165539069654552E-3</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5.7131088082226394E-5</v>
      </c>
      <c r="AV149" s="12">
        <f t="shared" si="77"/>
        <v>4.4797682568451018E-5</v>
      </c>
      <c r="AW149" s="12">
        <f>AU149-'Surv-rate CEA'!AK147*UPD</f>
        <v>5.7131088082226394E-5</v>
      </c>
      <c r="AX149" s="12">
        <f t="shared" si="78"/>
        <v>4.4797682568451018E-5</v>
      </c>
      <c r="AY149" s="12">
        <f>'Surv-rate CEA'!AO147*UPFS+'Surv-rate CEA'!AN147*UPD</f>
        <v>2.6406921868399368E-4</v>
      </c>
      <c r="AZ149" s="12">
        <f t="shared" si="79"/>
        <v>2.0706220434097886E-4</v>
      </c>
      <c r="BA149" s="12">
        <f>AY149-'Surv-rate CEA'!AN147*UPD</f>
        <v>2.3900377453512332E-9</v>
      </c>
      <c r="BB149" s="12">
        <f t="shared" si="80"/>
        <v>1.8740786467914315E-9</v>
      </c>
    </row>
    <row r="150" spans="1:54">
      <c r="A150" s="12">
        <v>145</v>
      </c>
      <c r="B150" s="12">
        <f t="shared" si="81"/>
        <v>8.2849315068493148</v>
      </c>
      <c r="C150" s="12">
        <f>'Surv-rate CEA'!D148*Parameter!$D$57+'Surv-rate CEA'!E148*Parameter!$D$58</f>
        <v>5.6011381246961409E-2</v>
      </c>
      <c r="D150" s="12">
        <f t="shared" si="55"/>
        <v>4.3845068723200667E-2</v>
      </c>
      <c r="E150" s="12">
        <f>C150-'Surv-rate CEA'!E148*Parameter!$D$58</f>
        <v>5.6011381246961409E-2</v>
      </c>
      <c r="F150" s="12">
        <f t="shared" si="56"/>
        <v>4.3845068723200667E-2</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1.1958751303858754E-2</v>
      </c>
      <c r="L150" s="12">
        <f t="shared" si="59"/>
        <v>9.3611737666226078E-3</v>
      </c>
      <c r="M150" s="12">
        <f>K150-'Surv-rate CEA'!J148*Parameter!$D$58</f>
        <v>1.1958751303858754E-2</v>
      </c>
      <c r="N150" s="12">
        <f t="shared" si="60"/>
        <v>9.3611737666226078E-3</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1.1958751303858754E-2</v>
      </c>
      <c r="T150" s="12">
        <f t="shared" si="63"/>
        <v>9.3611737666226078E-3</v>
      </c>
      <c r="U150" s="12">
        <f>S150-'Surv-rate CEA'!P148*Parameter!$D$58</f>
        <v>1.1958751303858754E-2</v>
      </c>
      <c r="V150" s="12">
        <f t="shared" si="64"/>
        <v>9.3611737666226078E-3</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3.9138377318863137E-4</v>
      </c>
      <c r="AB150" s="12">
        <f t="shared" si="67"/>
        <v>3.0637074199151373E-4</v>
      </c>
      <c r="AC150" s="12">
        <f>AA150-'Surv-rate CEA'!V148*UPD</f>
        <v>3.9138377318863137E-4</v>
      </c>
      <c r="AD150" s="12">
        <f t="shared" si="68"/>
        <v>3.0637074199151373E-4</v>
      </c>
      <c r="AE150" s="12">
        <f>'Surv-rate CEA'!Z148*UPFS+'Surv-rate CEA'!Y148*UPD</f>
        <v>1.1958751303858754E-2</v>
      </c>
      <c r="AF150" s="12">
        <f t="shared" si="69"/>
        <v>9.3611737666226078E-3</v>
      </c>
      <c r="AG150" s="12">
        <f>AE150-'Surv-rate CEA'!Y148*UPD</f>
        <v>1.1958751303858754E-2</v>
      </c>
      <c r="AH150" s="12">
        <f t="shared" si="70"/>
        <v>9.3611737666226078E-3</v>
      </c>
      <c r="AI150" s="12">
        <f>'Surv-rate CEA'!AC148*UPFS+'Surv-rate CEA'!AB148*UPD</f>
        <v>2.4961229824945185E-4</v>
      </c>
      <c r="AJ150" s="12">
        <f t="shared" si="71"/>
        <v>1.953936526337136E-4</v>
      </c>
      <c r="AK150" s="12">
        <f>AI150-'Surv-rate CEA'!AB148*UPD</f>
        <v>2.1404445515820457E-9</v>
      </c>
      <c r="AL150" s="12">
        <f t="shared" si="72"/>
        <v>1.6755155179717413E-9</v>
      </c>
      <c r="AM150" s="12">
        <f>'Surv-rate CEA'!AF148*UPFS+'Surv-rate CEA'!AE148*UPD</f>
        <v>9.2983872757353443E-3</v>
      </c>
      <c r="AN150" s="12">
        <f t="shared" si="73"/>
        <v>7.2786712279420476E-3</v>
      </c>
      <c r="AO150" s="12">
        <f>AM150-'Surv-rate CEA'!AE148*UPD</f>
        <v>9.2983872757353443E-3</v>
      </c>
      <c r="AP150" s="12">
        <f t="shared" si="74"/>
        <v>7.2786712279420476E-3</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5.43554580381182E-5</v>
      </c>
      <c r="AV150" s="12">
        <f t="shared" si="77"/>
        <v>4.2548830971591707E-5</v>
      </c>
      <c r="AW150" s="12">
        <f>AU150-'Surv-rate CEA'!AK148*UPD</f>
        <v>5.43554580381182E-5</v>
      </c>
      <c r="AX150" s="12">
        <f t="shared" si="78"/>
        <v>4.2548830971591707E-5</v>
      </c>
      <c r="AY150" s="12">
        <f>'Surv-rate CEA'!AO148*UPFS+'Surv-rate CEA'!AN148*UPD</f>
        <v>2.4961229824945185E-4</v>
      </c>
      <c r="AZ150" s="12">
        <f t="shared" si="79"/>
        <v>1.953936526337136E-4</v>
      </c>
      <c r="BA150" s="12">
        <f>AY150-'Surv-rate CEA'!AN148*UPD</f>
        <v>2.1404445515820457E-9</v>
      </c>
      <c r="BB150" s="12">
        <f t="shared" si="80"/>
        <v>1.6755155179717413E-9</v>
      </c>
    </row>
    <row r="151" spans="1:54">
      <c r="A151" s="12">
        <v>146</v>
      </c>
      <c r="B151" s="12">
        <f t="shared" si="81"/>
        <v>8.3424657534246567</v>
      </c>
      <c r="C151" s="12">
        <f>'Surv-rate CEA'!D149*Parameter!$D$57+'Surv-rate CEA'!E149*Parameter!$D$58</f>
        <v>5.5664960105924005E-2</v>
      </c>
      <c r="D151" s="12">
        <f t="shared" si="55"/>
        <v>4.3499853535395684E-2</v>
      </c>
      <c r="E151" s="12">
        <f>C151-'Surv-rate CEA'!E149*Parameter!$D$58</f>
        <v>5.5664960105924005E-2</v>
      </c>
      <c r="F151" s="12">
        <f t="shared" si="56"/>
        <v>4.3499853535395684E-2</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1.1791443508909054E-2</v>
      </c>
      <c r="L151" s="12">
        <f t="shared" si="59"/>
        <v>9.2145231871611308E-3</v>
      </c>
      <c r="M151" s="12">
        <f>K151-'Surv-rate CEA'!J149*Parameter!$D$58</f>
        <v>1.1791443508909054E-2</v>
      </c>
      <c r="N151" s="12">
        <f t="shared" si="60"/>
        <v>9.2145231871611308E-3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1.1791443508909054E-2</v>
      </c>
      <c r="T151" s="12">
        <f t="shared" si="63"/>
        <v>9.2145231871611308E-3</v>
      </c>
      <c r="U151" s="12">
        <f>S151-'Surv-rate CEA'!P149*Parameter!$D$58</f>
        <v>1.1791443508909054E-2</v>
      </c>
      <c r="V151" s="12">
        <f t="shared" si="64"/>
        <v>9.2145231871611308E-3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3.7649564738254532E-4</v>
      </c>
      <c r="AB151" s="12">
        <f t="shared" si="67"/>
        <v>2.9421570565559007E-4</v>
      </c>
      <c r="AC151" s="12">
        <f>AA151-'Surv-rate CEA'!V149*UPD</f>
        <v>3.7649564738254532E-4</v>
      </c>
      <c r="AD151" s="12">
        <f t="shared" si="68"/>
        <v>2.9421570565559007E-4</v>
      </c>
      <c r="AE151" s="12">
        <f>'Surv-rate CEA'!Z149*UPFS+'Surv-rate CEA'!Y149*UPD</f>
        <v>1.1791443508909054E-2</v>
      </c>
      <c r="AF151" s="12">
        <f t="shared" si="69"/>
        <v>9.2145231871611308E-3</v>
      </c>
      <c r="AG151" s="12">
        <f>AE151-'Surv-rate CEA'!Y149*UPD</f>
        <v>1.1791443508909054E-2</v>
      </c>
      <c r="AH151" s="12">
        <f t="shared" si="70"/>
        <v>9.2145231871611308E-3</v>
      </c>
      <c r="AI151" s="12">
        <f>'Surv-rate CEA'!AC149*UPFS+'Surv-rate CEA'!AB149*UPD</f>
        <v>2.3595025475621717E-4</v>
      </c>
      <c r="AJ151" s="12">
        <f t="shared" si="71"/>
        <v>1.8438532074762856E-4</v>
      </c>
      <c r="AK151" s="12">
        <f>AI151-'Surv-rate CEA'!AB149*UPD</f>
        <v>1.9176193586875351E-9</v>
      </c>
      <c r="AL151" s="12">
        <f t="shared" si="72"/>
        <v>1.4985398548892487E-9</v>
      </c>
      <c r="AM151" s="12">
        <f>'Surv-rate CEA'!AF149*UPFS+'Surv-rate CEA'!AE149*UPD</f>
        <v>9.1417726966727519E-3</v>
      </c>
      <c r="AN151" s="12">
        <f t="shared" si="73"/>
        <v>7.1439155368553543E-3</v>
      </c>
      <c r="AO151" s="12">
        <f>AM151-'Surv-rate CEA'!AE149*UPD</f>
        <v>9.1417726966727519E-3</v>
      </c>
      <c r="AP151" s="12">
        <f t="shared" si="74"/>
        <v>7.1439155368553543E-3</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5.1724125933985823E-5</v>
      </c>
      <c r="AV151" s="12">
        <f t="shared" si="77"/>
        <v>4.0420255365193282E-5</v>
      </c>
      <c r="AW151" s="12">
        <f>AU151-'Surv-rate CEA'!AK149*UPD</f>
        <v>5.1724125933985823E-5</v>
      </c>
      <c r="AX151" s="12">
        <f t="shared" si="78"/>
        <v>4.0420255365193282E-5</v>
      </c>
      <c r="AY151" s="12">
        <f>'Surv-rate CEA'!AO149*UPFS+'Surv-rate CEA'!AN149*UPD</f>
        <v>2.3595025475621717E-4</v>
      </c>
      <c r="AZ151" s="12">
        <f t="shared" si="79"/>
        <v>1.8438532074762856E-4</v>
      </c>
      <c r="BA151" s="12">
        <f>AY151-'Surv-rate CEA'!AN149*UPD</f>
        <v>1.9176193586875351E-9</v>
      </c>
      <c r="BB151" s="12">
        <f t="shared" si="80"/>
        <v>1.4985398548892487E-9</v>
      </c>
    </row>
    <row r="152" spans="1:54">
      <c r="A152" s="12">
        <v>147</v>
      </c>
      <c r="B152" s="12">
        <f t="shared" si="81"/>
        <v>8.4</v>
      </c>
      <c r="C152" s="12">
        <f>'Surv-rate CEA'!D150*Parameter!$D$57+'Surv-rate CEA'!E150*Parameter!$D$58</f>
        <v>5.5322520729671983E-2</v>
      </c>
      <c r="D152" s="12">
        <f t="shared" si="55"/>
        <v>4.3158791229407599E-2</v>
      </c>
      <c r="E152" s="12">
        <f>C152-'Surv-rate CEA'!E150*Parameter!$D$58</f>
        <v>5.5322520729671983E-2</v>
      </c>
      <c r="F152" s="12">
        <f t="shared" si="56"/>
        <v>4.3158791229407599E-2</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1.1627281725910012E-2</v>
      </c>
      <c r="L152" s="12">
        <f t="shared" si="59"/>
        <v>9.0707982563944835E-3</v>
      </c>
      <c r="M152" s="12">
        <f>K152-'Surv-rate CEA'!J150*Parameter!$D$58</f>
        <v>1.1627281725910012E-2</v>
      </c>
      <c r="N152" s="12">
        <f t="shared" si="60"/>
        <v>9.0707982563944835E-3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1.1627281725910012E-2</v>
      </c>
      <c r="T152" s="12">
        <f t="shared" si="63"/>
        <v>9.0707982563944835E-3</v>
      </c>
      <c r="U152" s="12">
        <f>S152-'Surv-rate CEA'!P150*Parameter!$D$58</f>
        <v>1.1627281725910012E-2</v>
      </c>
      <c r="V152" s="12">
        <f t="shared" si="64"/>
        <v>9.0707982563944835E-3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3.6222468496260966E-4</v>
      </c>
      <c r="AB152" s="12">
        <f t="shared" si="67"/>
        <v>2.8258256041566133E-4</v>
      </c>
      <c r="AC152" s="12">
        <f>AA152-'Surv-rate CEA'!V150*UPD</f>
        <v>3.6222468496260966E-4</v>
      </c>
      <c r="AD152" s="12">
        <f t="shared" si="68"/>
        <v>2.8258256041566133E-4</v>
      </c>
      <c r="AE152" s="12">
        <f>'Surv-rate CEA'!Z150*UPFS+'Surv-rate CEA'!Y150*UPD</f>
        <v>1.1627281725910012E-2</v>
      </c>
      <c r="AF152" s="12">
        <f t="shared" si="69"/>
        <v>9.0707982563944835E-3</v>
      </c>
      <c r="AG152" s="12">
        <f>AE152-'Surv-rate CEA'!Y150*UPD</f>
        <v>1.1627281725910012E-2</v>
      </c>
      <c r="AH152" s="12">
        <f t="shared" si="70"/>
        <v>9.0707982563944835E-3</v>
      </c>
      <c r="AI152" s="12">
        <f>'Surv-rate CEA'!AC150*UPFS+'Surv-rate CEA'!AB150*UPD</f>
        <v>2.2303920857325723E-4</v>
      </c>
      <c r="AJ152" s="12">
        <f t="shared" si="71"/>
        <v>1.7399971136207809E-4</v>
      </c>
      <c r="AK152" s="12">
        <f>AI152-'Surv-rate CEA'!AB150*UPD</f>
        <v>1.7186162549781992E-9</v>
      </c>
      <c r="AL152" s="12">
        <f t="shared" si="72"/>
        <v>1.3407451282726508E-9</v>
      </c>
      <c r="AM152" s="12">
        <f>'Surv-rate CEA'!AF150*UPFS+'Surv-rate CEA'!AE150*UPD</f>
        <v>8.9884977456120702E-3</v>
      </c>
      <c r="AN152" s="12">
        <f t="shared" si="73"/>
        <v>7.0122021294811727E-3</v>
      </c>
      <c r="AO152" s="12">
        <f>AM152-'Surv-rate CEA'!AE150*UPD</f>
        <v>8.9884977456120702E-3</v>
      </c>
      <c r="AP152" s="12">
        <f t="shared" si="74"/>
        <v>7.0122021294811727E-3</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4.9229096397336971E-5</v>
      </c>
      <c r="AV152" s="12">
        <f t="shared" si="77"/>
        <v>3.8405124455681067E-5</v>
      </c>
      <c r="AW152" s="12">
        <f>AU152-'Surv-rate CEA'!AK150*UPD</f>
        <v>4.9229096397336971E-5</v>
      </c>
      <c r="AX152" s="12">
        <f t="shared" si="78"/>
        <v>3.8405124455681067E-5</v>
      </c>
      <c r="AY152" s="12">
        <f>'Surv-rate CEA'!AO150*UPFS+'Surv-rate CEA'!AN150*UPD</f>
        <v>2.2303920857325723E-4</v>
      </c>
      <c r="AZ152" s="12">
        <f t="shared" si="79"/>
        <v>1.7399971136207809E-4</v>
      </c>
      <c r="BA152" s="12">
        <f>AY152-'Surv-rate CEA'!AN150*UPD</f>
        <v>1.7186162549781992E-9</v>
      </c>
      <c r="BB152" s="12">
        <f t="shared" si="80"/>
        <v>1.3407451282726508E-9</v>
      </c>
    </row>
    <row r="153" spans="1:54">
      <c r="A153" s="12">
        <v>148</v>
      </c>
      <c r="B153" s="12">
        <f t="shared" si="81"/>
        <v>8.4575342465753423</v>
      </c>
      <c r="C153" s="12">
        <f>'Surv-rate CEA'!D151*Parameter!$D$57+'Surv-rate CEA'!E151*Parameter!$D$58</f>
        <v>5.4983993641876616E-2</v>
      </c>
      <c r="D153" s="12">
        <f t="shared" si="55"/>
        <v>4.2821809302103532E-2</v>
      </c>
      <c r="E153" s="12">
        <f>C153-'Surv-rate CEA'!E151*Parameter!$D$58</f>
        <v>5.4983993641876616E-2</v>
      </c>
      <c r="F153" s="12">
        <f t="shared" si="56"/>
        <v>4.2821809302103532E-2</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1.1466190799131122E-2</v>
      </c>
      <c r="L153" s="12">
        <f t="shared" si="59"/>
        <v>8.9299267532282692E-3</v>
      </c>
      <c r="M153" s="12">
        <f>K153-'Surv-rate CEA'!J151*Parameter!$D$58</f>
        <v>1.1466190799131122E-2</v>
      </c>
      <c r="N153" s="12">
        <f t="shared" si="60"/>
        <v>8.9299267532282692E-3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1.1466190799131122E-2</v>
      </c>
      <c r="T153" s="12">
        <f t="shared" si="63"/>
        <v>8.9299267532282692E-3</v>
      </c>
      <c r="U153" s="12">
        <f>S153-'Surv-rate CEA'!P151*Parameter!$D$58</f>
        <v>1.1466190799131122E-2</v>
      </c>
      <c r="V153" s="12">
        <f t="shared" si="64"/>
        <v>8.9299267532282692E-3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3.4854317573043556E-4</v>
      </c>
      <c r="AB153" s="12">
        <f t="shared" si="67"/>
        <v>2.7144716882316429E-4</v>
      </c>
      <c r="AC153" s="12">
        <f>AA153-'Surv-rate CEA'!V151*UPD</f>
        <v>3.4854317573043556E-4</v>
      </c>
      <c r="AD153" s="12">
        <f t="shared" si="68"/>
        <v>2.7144716882316429E-4</v>
      </c>
      <c r="AE153" s="12">
        <f>'Surv-rate CEA'!Z151*UPFS+'Surv-rate CEA'!Y151*UPD</f>
        <v>1.1466190799131122E-2</v>
      </c>
      <c r="AF153" s="12">
        <f t="shared" si="69"/>
        <v>8.9299267532282692E-3</v>
      </c>
      <c r="AG153" s="12">
        <f>AE153-'Surv-rate CEA'!Y151*UPD</f>
        <v>1.1466190799131122E-2</v>
      </c>
      <c r="AH153" s="12">
        <f t="shared" si="70"/>
        <v>8.9299267532282692E-3</v>
      </c>
      <c r="AI153" s="12">
        <f>'Surv-rate CEA'!AC151*UPFS+'Surv-rate CEA'!AB151*UPD</f>
        <v>2.1083771098194591E-4</v>
      </c>
      <c r="AJ153" s="12">
        <f t="shared" si="71"/>
        <v>1.6420146401451469E-4</v>
      </c>
      <c r="AK153" s="12">
        <f>AI153-'Surv-rate CEA'!AB151*UPD</f>
        <v>1.5408217736922417E-9</v>
      </c>
      <c r="AL153" s="12">
        <f t="shared" si="72"/>
        <v>1.1999997052110485E-9</v>
      </c>
      <c r="AM153" s="12">
        <f>'Surv-rate CEA'!AF151*UPFS+'Surv-rate CEA'!AE151*UPD</f>
        <v>8.8384755710518969E-3</v>
      </c>
      <c r="AN153" s="12">
        <f t="shared" si="73"/>
        <v>6.883448988627654E-3</v>
      </c>
      <c r="AO153" s="12">
        <f>AM153-'Surv-rate CEA'!AE151*UPD</f>
        <v>8.8384755710518969E-3</v>
      </c>
      <c r="AP153" s="12">
        <f t="shared" si="74"/>
        <v>6.883448988627654E-3</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4.6862844491866213E-5</v>
      </c>
      <c r="AV153" s="12">
        <f t="shared" si="77"/>
        <v>3.6497017718561217E-5</v>
      </c>
      <c r="AW153" s="12">
        <f>AU153-'Surv-rate CEA'!AK151*UPD</f>
        <v>4.6862844491866213E-5</v>
      </c>
      <c r="AX153" s="12">
        <f t="shared" si="78"/>
        <v>3.6497017718561217E-5</v>
      </c>
      <c r="AY153" s="12">
        <f>'Surv-rate CEA'!AO151*UPFS+'Surv-rate CEA'!AN151*UPD</f>
        <v>2.1083771098194591E-4</v>
      </c>
      <c r="AZ153" s="12">
        <f t="shared" si="79"/>
        <v>1.6420146401451469E-4</v>
      </c>
      <c r="BA153" s="12">
        <f>AY153-'Surv-rate CEA'!AN151*UPD</f>
        <v>1.5408217736922417E-9</v>
      </c>
      <c r="BB153" s="12">
        <f t="shared" si="80"/>
        <v>1.1999997052110485E-9</v>
      </c>
    </row>
    <row r="154" spans="1:54">
      <c r="A154" s="12">
        <v>149</v>
      </c>
      <c r="B154" s="12">
        <f t="shared" si="81"/>
        <v>8.5150684931506841</v>
      </c>
      <c r="C154" s="12">
        <f>'Surv-rate CEA'!D152*Parameter!$D$57+'Surv-rate CEA'!E152*Parameter!$D$58</f>
        <v>5.4649311010971133E-2</v>
      </c>
      <c r="D154" s="12">
        <f t="shared" si="55"/>
        <v>4.2488836956377639E-2</v>
      </c>
      <c r="E154" s="12">
        <f>C154-'Surv-rate CEA'!E152*Parameter!$D$58</f>
        <v>5.4649311010971133E-2</v>
      </c>
      <c r="F154" s="12">
        <f t="shared" si="56"/>
        <v>4.2488836956377639E-2</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1.1308097763296417E-2</v>
      </c>
      <c r="L154" s="12">
        <f t="shared" si="59"/>
        <v>8.791838602595076E-3</v>
      </c>
      <c r="M154" s="12">
        <f>K154-'Surv-rate CEA'!J152*Parameter!$D$58</f>
        <v>1.1308097763296417E-2</v>
      </c>
      <c r="N154" s="12">
        <f t="shared" si="60"/>
        <v>8.791838602595076E-3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1.1308097763296417E-2</v>
      </c>
      <c r="T154" s="12">
        <f t="shared" si="63"/>
        <v>8.791838602595076E-3</v>
      </c>
      <c r="U154" s="12">
        <f>S154-'Surv-rate CEA'!P152*Parameter!$D$58</f>
        <v>1.1308097763296417E-2</v>
      </c>
      <c r="V154" s="12">
        <f t="shared" si="64"/>
        <v>8.791838602595076E-3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3.3542474967349946E-4</v>
      </c>
      <c r="AB154" s="12">
        <f t="shared" si="67"/>
        <v>2.6078659065161827E-4</v>
      </c>
      <c r="AC154" s="12">
        <f>AA154-'Surv-rate CEA'!V152*UPD</f>
        <v>3.3542474967349946E-4</v>
      </c>
      <c r="AD154" s="12">
        <f t="shared" si="68"/>
        <v>2.6078659065161827E-4</v>
      </c>
      <c r="AE154" s="12">
        <f>'Surv-rate CEA'!Z152*UPFS+'Surv-rate CEA'!Y152*UPD</f>
        <v>1.1308097763296417E-2</v>
      </c>
      <c r="AF154" s="12">
        <f t="shared" si="69"/>
        <v>8.791838602595076E-3</v>
      </c>
      <c r="AG154" s="12">
        <f>AE154-'Surv-rate CEA'!Y152*UPD</f>
        <v>1.1308097763296417E-2</v>
      </c>
      <c r="AH154" s="12">
        <f t="shared" si="70"/>
        <v>8.791838602595076E-3</v>
      </c>
      <c r="AI154" s="12">
        <f>'Surv-rate CEA'!AC152*UPFS+'Surv-rate CEA'!AB152*UPD</f>
        <v>1.9930660911781511E-4</v>
      </c>
      <c r="AJ154" s="12">
        <f t="shared" si="71"/>
        <v>1.5495723299119508E-4</v>
      </c>
      <c r="AK154" s="12">
        <f>AI154-'Surv-rate CEA'!AB152*UPD</f>
        <v>1.3819164514149249E-9</v>
      </c>
      <c r="AL154" s="12">
        <f t="shared" si="72"/>
        <v>1.0744146944454097E-9</v>
      </c>
      <c r="AM154" s="12">
        <f>'Surv-rate CEA'!AF152*UPFS+'Surv-rate CEA'!AE152*UPD</f>
        <v>8.6916219988501017E-3</v>
      </c>
      <c r="AN154" s="12">
        <f t="shared" si="73"/>
        <v>6.7575766860348673E-3</v>
      </c>
      <c r="AO154" s="12">
        <f>AM154-'Surv-rate CEA'!AE152*UPD</f>
        <v>8.6916219988501017E-3</v>
      </c>
      <c r="AP154" s="12">
        <f t="shared" si="74"/>
        <v>6.7575766860348673E-3</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4.4618286424398704E-5</v>
      </c>
      <c r="AV154" s="12">
        <f t="shared" si="77"/>
        <v>3.4689899325146972E-5</v>
      </c>
      <c r="AW154" s="12">
        <f>AU154-'Surv-rate CEA'!AK152*UPD</f>
        <v>4.4618286424398704E-5</v>
      </c>
      <c r="AX154" s="12">
        <f t="shared" si="78"/>
        <v>3.4689899325146972E-5</v>
      </c>
      <c r="AY154" s="12">
        <f>'Surv-rate CEA'!AO152*UPFS+'Surv-rate CEA'!AN152*UPD</f>
        <v>1.9930660911781511E-4</v>
      </c>
      <c r="AZ154" s="12">
        <f t="shared" si="79"/>
        <v>1.5495723299119508E-4</v>
      </c>
      <c r="BA154" s="12">
        <f>AY154-'Surv-rate CEA'!AN152*UPD</f>
        <v>1.3819164514149249E-9</v>
      </c>
      <c r="BB154" s="12">
        <f t="shared" si="80"/>
        <v>1.0744146944454097E-9</v>
      </c>
    </row>
    <row r="155" spans="1:54">
      <c r="A155" s="12">
        <v>150</v>
      </c>
      <c r="B155" s="12">
        <f t="shared" si="81"/>
        <v>8.5726027397260278</v>
      </c>
      <c r="C155" s="12">
        <f>'Surv-rate CEA'!D153*Parameter!$D$57+'Surv-rate CEA'!E153*Parameter!$D$58</f>
        <v>5.4318406600813711E-2</v>
      </c>
      <c r="D155" s="12">
        <f t="shared" si="55"/>
        <v>4.2159805050266654E-2</v>
      </c>
      <c r="E155" s="12">
        <f>C155-'Surv-rate CEA'!E153*Parameter!$D$58</f>
        <v>5.4318406600813711E-2</v>
      </c>
      <c r="F155" s="12">
        <f t="shared" si="56"/>
        <v>4.2159805050266654E-2</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1.1152931768000288E-2</v>
      </c>
      <c r="L155" s="12">
        <f t="shared" si="59"/>
        <v>8.6564658005040609E-3</v>
      </c>
      <c r="M155" s="12">
        <f>K155-'Surv-rate CEA'!J153*Parameter!$D$58</f>
        <v>1.1152931768000288E-2</v>
      </c>
      <c r="N155" s="12">
        <f t="shared" si="60"/>
        <v>8.6564658005040609E-3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1.1152931768000288E-2</v>
      </c>
      <c r="T155" s="12">
        <f t="shared" si="63"/>
        <v>8.6564658005040609E-3</v>
      </c>
      <c r="U155" s="12">
        <f>S155-'Surv-rate CEA'!P153*Parameter!$D$58</f>
        <v>1.1152931768000288E-2</v>
      </c>
      <c r="V155" s="12">
        <f t="shared" si="64"/>
        <v>8.6564658005040609E-3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3.2284430749580554E-4</v>
      </c>
      <c r="AB155" s="12">
        <f t="shared" si="67"/>
        <v>2.5057901947748968E-4</v>
      </c>
      <c r="AC155" s="12">
        <f>AA155-'Surv-rate CEA'!V153*UPD</f>
        <v>3.2284430749580554E-4</v>
      </c>
      <c r="AD155" s="12">
        <f t="shared" si="68"/>
        <v>2.5057901947748968E-4</v>
      </c>
      <c r="AE155" s="12">
        <f>'Surv-rate CEA'!Z153*UPFS+'Surv-rate CEA'!Y153*UPD</f>
        <v>1.1152931768000288E-2</v>
      </c>
      <c r="AF155" s="12">
        <f t="shared" si="69"/>
        <v>8.6564658005040609E-3</v>
      </c>
      <c r="AG155" s="12">
        <f>AE155-'Surv-rate CEA'!Y153*UPD</f>
        <v>1.1152931768000288E-2</v>
      </c>
      <c r="AH155" s="12">
        <f t="shared" si="70"/>
        <v>8.6564658005040609E-3</v>
      </c>
      <c r="AI155" s="12">
        <f>'Surv-rate CEA'!AC153*UPFS+'Surv-rate CEA'!AB153*UPD</f>
        <v>1.8840891842964916E-4</v>
      </c>
      <c r="AJ155" s="12">
        <f t="shared" si="71"/>
        <v>1.4623557220853027E-4</v>
      </c>
      <c r="AK155" s="12">
        <f>AI155-'Surv-rate CEA'!AB153*UPD</f>
        <v>1.2398409380328518E-9</v>
      </c>
      <c r="AL155" s="12">
        <f t="shared" si="72"/>
        <v>9.6231564053319861E-10</v>
      </c>
      <c r="AM155" s="12">
        <f>'Surv-rate CEA'!AF153*UPFS+'Surv-rate CEA'!AE153*UPD</f>
        <v>8.5478554365367235E-3</v>
      </c>
      <c r="AN155" s="12">
        <f t="shared" si="73"/>
        <v>6.6345082883350198E-3</v>
      </c>
      <c r="AO155" s="12">
        <f>AM155-'Surv-rate CEA'!AE153*UPD</f>
        <v>8.5478554365367235E-3</v>
      </c>
      <c r="AP155" s="12">
        <f t="shared" si="74"/>
        <v>6.6345082883350198E-3</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4.2488752176021077E-5</v>
      </c>
      <c r="AV155" s="12">
        <f t="shared" si="77"/>
        <v>3.2978093811450411E-5</v>
      </c>
      <c r="AW155" s="12">
        <f>AU155-'Surv-rate CEA'!AK153*UPD</f>
        <v>4.2488752176021077E-5</v>
      </c>
      <c r="AX155" s="12">
        <f t="shared" si="78"/>
        <v>3.2978093811450411E-5</v>
      </c>
      <c r="AY155" s="12">
        <f>'Surv-rate CEA'!AO153*UPFS+'Surv-rate CEA'!AN153*UPD</f>
        <v>1.8840891842964916E-4</v>
      </c>
      <c r="AZ155" s="12">
        <f t="shared" si="79"/>
        <v>1.4623557220853027E-4</v>
      </c>
      <c r="BA155" s="12">
        <f>AY155-'Surv-rate CEA'!AN153*UPD</f>
        <v>1.2398409380328518E-9</v>
      </c>
      <c r="BB155" s="12">
        <f t="shared" si="80"/>
        <v>9.6231564053319861E-10</v>
      </c>
    </row>
    <row r="156" spans="1:54">
      <c r="A156" s="12">
        <v>151</v>
      </c>
      <c r="B156" s="12">
        <f t="shared" si="81"/>
        <v>8.6301369863013697</v>
      </c>
      <c r="C156" s="12">
        <f>'Surv-rate CEA'!D154*Parameter!$D$57+'Surv-rate CEA'!E154*Parameter!$D$58</f>
        <v>5.3991215723144623E-2</v>
      </c>
      <c r="D156" s="12">
        <f t="shared" si="55"/>
        <v>4.1834646047907126E-2</v>
      </c>
      <c r="E156" s="12">
        <f>C156-'Surv-rate CEA'!E154*Parameter!$D$58</f>
        <v>5.3991215723144623E-2</v>
      </c>
      <c r="F156" s="12">
        <f t="shared" si="56"/>
        <v>4.1834646047907126E-2</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1.1000624005141469E-2</v>
      </c>
      <c r="L156" s="12">
        <f t="shared" si="59"/>
        <v>8.5237423421070518E-3</v>
      </c>
      <c r="M156" s="12">
        <f>K156-'Surv-rate CEA'!J154*Parameter!$D$58</f>
        <v>1.1000624005141469E-2</v>
      </c>
      <c r="N156" s="12">
        <f t="shared" si="60"/>
        <v>8.5237423421070518E-3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1.1000624005141469E-2</v>
      </c>
      <c r="T156" s="12">
        <f t="shared" si="63"/>
        <v>8.5237423421070518E-3</v>
      </c>
      <c r="U156" s="12">
        <f>S156-'Surv-rate CEA'!P154*Parameter!$D$58</f>
        <v>1.1000624005141469E-2</v>
      </c>
      <c r="V156" s="12">
        <f t="shared" si="64"/>
        <v>8.5237423421070518E-3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3.1077795499019688E-4</v>
      </c>
      <c r="AB156" s="12">
        <f t="shared" si="67"/>
        <v>2.4080372283474973E-4</v>
      </c>
      <c r="AC156" s="12">
        <f>AA156-'Surv-rate CEA'!V154*UPD</f>
        <v>3.1077795499019688E-4</v>
      </c>
      <c r="AD156" s="12">
        <f t="shared" si="68"/>
        <v>2.4080372283474973E-4</v>
      </c>
      <c r="AE156" s="12">
        <f>'Surv-rate CEA'!Z154*UPFS+'Surv-rate CEA'!Y154*UPD</f>
        <v>1.1000624005141469E-2</v>
      </c>
      <c r="AF156" s="12">
        <f t="shared" si="69"/>
        <v>8.5237423421070518E-3</v>
      </c>
      <c r="AG156" s="12">
        <f>AE156-'Surv-rate CEA'!Y154*UPD</f>
        <v>1.1000624005141469E-2</v>
      </c>
      <c r="AH156" s="12">
        <f t="shared" si="70"/>
        <v>8.5237423421070518E-3</v>
      </c>
      <c r="AI156" s="12">
        <f>'Surv-rate CEA'!AC154*UPFS+'Surv-rate CEA'!AB154*UPD</f>
        <v>1.7810970223744736E-4</v>
      </c>
      <c r="AJ156" s="12">
        <f t="shared" si="71"/>
        <v>1.380068266847273E-4</v>
      </c>
      <c r="AK156" s="12">
        <f>AI156-'Surv-rate CEA'!AB154*UPD</f>
        <v>1.1127661068792687E-9</v>
      </c>
      <c r="AL156" s="12">
        <f t="shared" si="72"/>
        <v>8.6221759580505424E-10</v>
      </c>
      <c r="AM156" s="12">
        <f>'Surv-rate CEA'!AF154*UPFS+'Surv-rate CEA'!AE154*UPD</f>
        <v>8.4070967815223895E-3</v>
      </c>
      <c r="AN156" s="12">
        <f t="shared" si="73"/>
        <v>6.5141692668853977E-3</v>
      </c>
      <c r="AO156" s="12">
        <f>AM156-'Surv-rate CEA'!AE154*UPD</f>
        <v>8.4070967815223895E-3</v>
      </c>
      <c r="AP156" s="12">
        <f t="shared" si="74"/>
        <v>6.5141692668853977E-3</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4.0467959924466918E-5</v>
      </c>
      <c r="AV156" s="12">
        <f t="shared" si="77"/>
        <v>3.1356263367028336E-5</v>
      </c>
      <c r="AW156" s="12">
        <f>AU156-'Surv-rate CEA'!AK154*UPD</f>
        <v>4.0467959924466918E-5</v>
      </c>
      <c r="AX156" s="12">
        <f t="shared" si="78"/>
        <v>3.1356263367028336E-5</v>
      </c>
      <c r="AY156" s="12">
        <f>'Surv-rate CEA'!AO154*UPFS+'Surv-rate CEA'!AN154*UPD</f>
        <v>1.7810970223744736E-4</v>
      </c>
      <c r="AZ156" s="12">
        <f t="shared" si="79"/>
        <v>1.380068266847273E-4</v>
      </c>
      <c r="BA156" s="12">
        <f>AY156-'Surv-rate CEA'!AN154*UPD</f>
        <v>1.1127661068792687E-9</v>
      </c>
      <c r="BB156" s="12">
        <f t="shared" si="80"/>
        <v>8.6221759580505424E-10</v>
      </c>
    </row>
    <row r="157" spans="1:54">
      <c r="A157" s="12">
        <v>152</v>
      </c>
      <c r="B157" s="12">
        <f t="shared" si="81"/>
        <v>8.6876712328767116</v>
      </c>
      <c r="C157" s="12">
        <f>'Surv-rate CEA'!D155*Parameter!$D$57+'Surv-rate CEA'!E155*Parameter!$D$58</f>
        <v>5.3667675191758017E-2</v>
      </c>
      <c r="D157" s="12">
        <f t="shared" si="55"/>
        <v>4.1513293972253833E-2</v>
      </c>
      <c r="E157" s="12">
        <f>C157-'Surv-rate CEA'!E155*Parameter!$D$58</f>
        <v>5.3667675191758017E-2</v>
      </c>
      <c r="F157" s="12">
        <f t="shared" si="56"/>
        <v>4.1513293972253833E-2</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1.0851107639237601E-2</v>
      </c>
      <c r="L157" s="12">
        <f t="shared" si="59"/>
        <v>8.3936041526430742E-3</v>
      </c>
      <c r="M157" s="12">
        <f>K157-'Surv-rate CEA'!J155*Parameter!$D$58</f>
        <v>1.0851107639237601E-2</v>
      </c>
      <c r="N157" s="12">
        <f t="shared" si="60"/>
        <v>8.3936041526430742E-3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1.0851107639237601E-2</v>
      </c>
      <c r="T157" s="12">
        <f t="shared" si="63"/>
        <v>8.3936041526430742E-3</v>
      </c>
      <c r="U157" s="12">
        <f>S157-'Surv-rate CEA'!P155*Parameter!$D$58</f>
        <v>1.0851107639237601E-2</v>
      </c>
      <c r="V157" s="12">
        <f t="shared" si="64"/>
        <v>8.3936041526430742E-3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2.9920294102660715E-4</v>
      </c>
      <c r="AB157" s="12">
        <f t="shared" si="67"/>
        <v>2.3144098572967445E-4</v>
      </c>
      <c r="AC157" s="12">
        <f>AA157-'Surv-rate CEA'!V155*UPD</f>
        <v>2.9920294102660715E-4</v>
      </c>
      <c r="AD157" s="12">
        <f t="shared" si="68"/>
        <v>2.3144098572967445E-4</v>
      </c>
      <c r="AE157" s="12">
        <f>'Surv-rate CEA'!Z155*UPFS+'Surv-rate CEA'!Y155*UPD</f>
        <v>1.0851107639237601E-2</v>
      </c>
      <c r="AF157" s="12">
        <f t="shared" si="69"/>
        <v>8.3936041526430742E-3</v>
      </c>
      <c r="AG157" s="12">
        <f>AE157-'Surv-rate CEA'!Y155*UPD</f>
        <v>1.0851107639237601E-2</v>
      </c>
      <c r="AH157" s="12">
        <f t="shared" si="70"/>
        <v>8.3936041526430742E-3</v>
      </c>
      <c r="AI157" s="12">
        <f>'Surv-rate CEA'!AC155*UPFS+'Surv-rate CEA'!AB155*UPD</f>
        <v>1.6837595799392948E-4</v>
      </c>
      <c r="AJ157" s="12">
        <f t="shared" si="71"/>
        <v>1.3024303022418453E-4</v>
      </c>
      <c r="AK157" s="12">
        <f>AI157-'Surv-rate CEA'!AB155*UPD</f>
        <v>9.9906668181437563E-10</v>
      </c>
      <c r="AL157" s="12">
        <f t="shared" si="72"/>
        <v>7.7280315780128649E-10</v>
      </c>
      <c r="AM157" s="12">
        <f>'Surv-rate CEA'!AF155*UPFS+'Surv-rate CEA'!AE155*UPD</f>
        <v>8.269269333023967E-3</v>
      </c>
      <c r="AN157" s="12">
        <f t="shared" si="73"/>
        <v>6.3964874112953391E-3</v>
      </c>
      <c r="AO157" s="12">
        <f>AM157-'Surv-rate CEA'!AE155*UPD</f>
        <v>8.269269333023967E-3</v>
      </c>
      <c r="AP157" s="12">
        <f t="shared" si="74"/>
        <v>6.3964874112953391E-3</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3.8549992134445894E-5</v>
      </c>
      <c r="AV157" s="12">
        <f t="shared" si="77"/>
        <v>2.9819386630540992E-5</v>
      </c>
      <c r="AW157" s="12">
        <f>AU157-'Surv-rate CEA'!AK155*UPD</f>
        <v>3.8549992134445894E-5</v>
      </c>
      <c r="AX157" s="12">
        <f t="shared" si="78"/>
        <v>2.9819386630540992E-5</v>
      </c>
      <c r="AY157" s="12">
        <f>'Surv-rate CEA'!AO155*UPFS+'Surv-rate CEA'!AN155*UPD</f>
        <v>1.6837595799392948E-4</v>
      </c>
      <c r="AZ157" s="12">
        <f t="shared" si="79"/>
        <v>1.3024303022418453E-4</v>
      </c>
      <c r="BA157" s="12">
        <f>AY157-'Surv-rate CEA'!AN155*UPD</f>
        <v>9.9906668181437563E-10</v>
      </c>
      <c r="BB157" s="12">
        <f t="shared" si="80"/>
        <v>7.7280315780128649E-10</v>
      </c>
    </row>
    <row r="158" spans="1:54">
      <c r="A158" s="12">
        <v>153</v>
      </c>
      <c r="B158" s="12">
        <f t="shared" si="81"/>
        <v>8.7452054794520553</v>
      </c>
      <c r="C158" s="12">
        <f>'Surv-rate CEA'!D156*Parameter!$D$57+'Surv-rate CEA'!E156*Parameter!$D$58</f>
        <v>5.3347723278318042E-2</v>
      </c>
      <c r="D158" s="12">
        <f t="shared" si="55"/>
        <v>4.1195684359486645E-2</v>
      </c>
      <c r="E158" s="12">
        <f>C158-'Surv-rate CEA'!E156*Parameter!$D$58</f>
        <v>5.3347723278318042E-2</v>
      </c>
      <c r="F158" s="12">
        <f t="shared" si="56"/>
        <v>4.1195684359486645E-2</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1.0704317740490767E-2</v>
      </c>
      <c r="L158" s="12">
        <f t="shared" si="59"/>
        <v>8.2659890211309872E-3</v>
      </c>
      <c r="M158" s="12">
        <f>K158-'Surv-rate CEA'!J156*Parameter!$D$58</f>
        <v>1.0704317740490767E-2</v>
      </c>
      <c r="N158" s="12">
        <f t="shared" si="60"/>
        <v>8.2659890211309872E-3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1.0704317740490767E-2</v>
      </c>
      <c r="T158" s="12">
        <f t="shared" si="63"/>
        <v>8.2659890211309872E-3</v>
      </c>
      <c r="U158" s="12">
        <f>S158-'Surv-rate CEA'!P156*Parameter!$D$58</f>
        <v>1.0704317740490767E-2</v>
      </c>
      <c r="V158" s="12">
        <f t="shared" si="64"/>
        <v>8.2659890211309872E-3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2.880975989446581E-4</v>
      </c>
      <c r="AB158" s="12">
        <f t="shared" si="67"/>
        <v>2.2247205731596307E-4</v>
      </c>
      <c r="AC158" s="12">
        <f>AA158-'Surv-rate CEA'!V156*UPD</f>
        <v>2.880975989446581E-4</v>
      </c>
      <c r="AD158" s="12">
        <f t="shared" si="68"/>
        <v>2.2247205731596307E-4</v>
      </c>
      <c r="AE158" s="12">
        <f>'Surv-rate CEA'!Z156*UPFS+'Surv-rate CEA'!Y156*UPD</f>
        <v>1.0704317740490767E-2</v>
      </c>
      <c r="AF158" s="12">
        <f t="shared" si="69"/>
        <v>8.2659890211309872E-3</v>
      </c>
      <c r="AG158" s="12">
        <f>AE158-'Surv-rate CEA'!Y156*UPD</f>
        <v>1.0704317740490767E-2</v>
      </c>
      <c r="AH158" s="12">
        <f t="shared" si="70"/>
        <v>8.2659890211309872E-3</v>
      </c>
      <c r="AI158" s="12">
        <f>'Surv-rate CEA'!AC156*UPFS+'Surv-rate CEA'!AB156*UPD</f>
        <v>1.5917650987636923E-4</v>
      </c>
      <c r="AJ158" s="12">
        <f t="shared" si="71"/>
        <v>1.2291780895880733E-4</v>
      </c>
      <c r="AK158" s="12">
        <f>AI158-'Surv-rate CEA'!AB156*UPD</f>
        <v>8.9729795766995898E-10</v>
      </c>
      <c r="AL158" s="12">
        <f t="shared" si="72"/>
        <v>6.9290311130497932E-10</v>
      </c>
      <c r="AM158" s="12">
        <f>'Surv-rate CEA'!AF156*UPFS+'Surv-rate CEA'!AE156*UPD</f>
        <v>8.1342987075385936E-3</v>
      </c>
      <c r="AN158" s="12">
        <f t="shared" si="73"/>
        <v>6.2813927464779543E-3</v>
      </c>
      <c r="AO158" s="12">
        <f>AM158-'Surv-rate CEA'!AE156*UPD</f>
        <v>8.1342987075385936E-3</v>
      </c>
      <c r="AP158" s="12">
        <f t="shared" si="74"/>
        <v>6.2813927464779543E-3</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3.6729273201515772E-5</v>
      </c>
      <c r="AV158" s="12">
        <f t="shared" si="77"/>
        <v>2.8362738887077398E-5</v>
      </c>
      <c r="AW158" s="12">
        <f>AU158-'Surv-rate CEA'!AK156*UPD</f>
        <v>3.6729273201515772E-5</v>
      </c>
      <c r="AX158" s="12">
        <f t="shared" si="78"/>
        <v>2.8362738887077398E-5</v>
      </c>
      <c r="AY158" s="12">
        <f>'Surv-rate CEA'!AO156*UPFS+'Surv-rate CEA'!AN156*UPD</f>
        <v>1.5917650987636923E-4</v>
      </c>
      <c r="AZ158" s="12">
        <f t="shared" si="79"/>
        <v>1.2291780895880733E-4</v>
      </c>
      <c r="BA158" s="12">
        <f>AY158-'Surv-rate CEA'!AN156*UPD</f>
        <v>8.9729795766995898E-10</v>
      </c>
      <c r="BB158" s="12">
        <f t="shared" si="80"/>
        <v>6.9290311130497932E-10</v>
      </c>
    </row>
    <row r="159" spans="1:54">
      <c r="A159" s="12">
        <v>154</v>
      </c>
      <c r="B159" s="12">
        <f t="shared" si="81"/>
        <v>8.8027397260273972</v>
      </c>
      <c r="C159" s="12">
        <f>'Surv-rate CEA'!D157*Parameter!$D$57+'Surv-rate CEA'!E157*Parameter!$D$58</f>
        <v>5.3031299669748538E-2</v>
      </c>
      <c r="D159" s="12">
        <f t="shared" si="55"/>
        <v>4.0881754215034045E-2</v>
      </c>
      <c r="E159" s="12">
        <f>C159-'Surv-rate CEA'!E157*Parameter!$D$58</f>
        <v>5.3031299669748538E-2</v>
      </c>
      <c r="F159" s="12">
        <f t="shared" si="56"/>
        <v>4.0881754215034045E-2</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1.0560191220480459E-2</v>
      </c>
      <c r="L159" s="12">
        <f t="shared" si="59"/>
        <v>8.1408365366861784E-3</v>
      </c>
      <c r="M159" s="12">
        <f>K159-'Surv-rate CEA'!J157*Parameter!$D$58</f>
        <v>1.0560191220480459E-2</v>
      </c>
      <c r="N159" s="12">
        <f t="shared" si="60"/>
        <v>8.1408365366861784E-3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1.0560191220480459E-2</v>
      </c>
      <c r="T159" s="12">
        <f t="shared" si="63"/>
        <v>8.1408365366861784E-3</v>
      </c>
      <c r="U159" s="12">
        <f>S159-'Surv-rate CEA'!P157*Parameter!$D$58</f>
        <v>1.0560191220480459E-2</v>
      </c>
      <c r="V159" s="12">
        <f t="shared" si="64"/>
        <v>8.1408365366861784E-3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2.7744129115202996E-4</v>
      </c>
      <c r="AB159" s="12">
        <f t="shared" si="67"/>
        <v>2.1387910054275258E-4</v>
      </c>
      <c r="AC159" s="12">
        <f>AA159-'Surv-rate CEA'!V157*UPD</f>
        <v>2.7744129115202996E-4</v>
      </c>
      <c r="AD159" s="12">
        <f t="shared" si="68"/>
        <v>2.1387910054275258E-4</v>
      </c>
      <c r="AE159" s="12">
        <f>'Surv-rate CEA'!Z157*UPFS+'Surv-rate CEA'!Y157*UPD</f>
        <v>1.0560191220480459E-2</v>
      </c>
      <c r="AF159" s="12">
        <f t="shared" si="69"/>
        <v>8.1408365366861784E-3</v>
      </c>
      <c r="AG159" s="12">
        <f>AE159-'Surv-rate CEA'!Y157*UPD</f>
        <v>1.0560191220480459E-2</v>
      </c>
      <c r="AH159" s="12">
        <f t="shared" si="70"/>
        <v>8.1408365366861784E-3</v>
      </c>
      <c r="AI159" s="12">
        <f>'Surv-rate CEA'!AC157*UPFS+'Surv-rate CEA'!AB157*UPD</f>
        <v>1.504819073561325E-4</v>
      </c>
      <c r="AJ159" s="12">
        <f t="shared" si="71"/>
        <v>1.1600629041064766E-4</v>
      </c>
      <c r="AK159" s="12">
        <f>AI159-'Surv-rate CEA'!AB157*UPD</f>
        <v>8.0617524320699546E-10</v>
      </c>
      <c r="AL159" s="12">
        <f t="shared" si="72"/>
        <v>6.2147935940243123E-10</v>
      </c>
      <c r="AM159" s="12">
        <f>'Surv-rate CEA'!AF157*UPFS+'Surv-rate CEA'!AE157*UPD</f>
        <v>8.0021127577054822E-3</v>
      </c>
      <c r="AN159" s="12">
        <f t="shared" si="73"/>
        <v>6.1688174530657326E-3</v>
      </c>
      <c r="AO159" s="12">
        <f>AM159-'Surv-rate CEA'!AE157*UPD</f>
        <v>8.0021127577054822E-3</v>
      </c>
      <c r="AP159" s="12">
        <f t="shared" si="74"/>
        <v>6.1688174530657326E-3</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3.5000548543322721E-5</v>
      </c>
      <c r="AV159" s="12">
        <f t="shared" si="77"/>
        <v>2.6981873569953792E-5</v>
      </c>
      <c r="AW159" s="12">
        <f>AU159-'Surv-rate CEA'!AK157*UPD</f>
        <v>3.5000548543322721E-5</v>
      </c>
      <c r="AX159" s="12">
        <f t="shared" si="78"/>
        <v>2.6981873569953792E-5</v>
      </c>
      <c r="AY159" s="12">
        <f>'Surv-rate CEA'!AO157*UPFS+'Surv-rate CEA'!AN157*UPD</f>
        <v>1.504819073561325E-4</v>
      </c>
      <c r="AZ159" s="12">
        <f t="shared" si="79"/>
        <v>1.1600629041064766E-4</v>
      </c>
      <c r="BA159" s="12">
        <f>AY159-'Surv-rate CEA'!AN157*UPD</f>
        <v>8.0617524320699546E-10</v>
      </c>
      <c r="BB159" s="12">
        <f t="shared" si="80"/>
        <v>6.2147935940243123E-10</v>
      </c>
    </row>
    <row r="160" spans="1:54">
      <c r="A160" s="12">
        <v>155</v>
      </c>
      <c r="B160" s="12">
        <f t="shared" si="81"/>
        <v>8.8602739726027391</v>
      </c>
      <c r="C160" s="12">
        <f>'Surv-rate CEA'!D158*Parameter!$D$57+'Surv-rate CEA'!E158*Parameter!$D$58</f>
        <v>5.2718345427131608E-2</v>
      </c>
      <c r="D160" s="12">
        <f t="shared" si="55"/>
        <v>4.0571441971146628E-2</v>
      </c>
      <c r="E160" s="12">
        <f>C160-'Surv-rate CEA'!E158*Parameter!$D$58</f>
        <v>5.2718345427131608E-2</v>
      </c>
      <c r="F160" s="12">
        <f t="shared" si="56"/>
        <v>4.0571441971146628E-2</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1.0418666770366869E-2</v>
      </c>
      <c r="L160" s="12">
        <f t="shared" si="59"/>
        <v>8.0180880273436929E-3</v>
      </c>
      <c r="M160" s="12">
        <f>K160-'Surv-rate CEA'!J158*Parameter!$D$58</f>
        <v>1.0418666770366869E-2</v>
      </c>
      <c r="N160" s="12">
        <f t="shared" si="60"/>
        <v>8.0180880273436929E-3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1.0418666770366869E-2</v>
      </c>
      <c r="T160" s="12">
        <f t="shared" si="63"/>
        <v>8.0180880273436929E-3</v>
      </c>
      <c r="U160" s="12">
        <f>S160-'Surv-rate CEA'!P158*Parameter!$D$58</f>
        <v>1.0418666770366869E-2</v>
      </c>
      <c r="V160" s="12">
        <f t="shared" si="64"/>
        <v>8.0180880273436929E-3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2.6721435674233575E-4</v>
      </c>
      <c r="AB160" s="12">
        <f t="shared" si="67"/>
        <v>2.0564514459988088E-4</v>
      </c>
      <c r="AC160" s="12">
        <f>AA160-'Surv-rate CEA'!V158*UPD</f>
        <v>2.6721435674233575E-4</v>
      </c>
      <c r="AD160" s="12">
        <f t="shared" si="68"/>
        <v>2.0564514459988088E-4</v>
      </c>
      <c r="AE160" s="12">
        <f>'Surv-rate CEA'!Z158*UPFS+'Surv-rate CEA'!Y158*UPD</f>
        <v>1.0418666770366869E-2</v>
      </c>
      <c r="AF160" s="12">
        <f t="shared" si="69"/>
        <v>8.0180880273436929E-3</v>
      </c>
      <c r="AG160" s="12">
        <f>AE160-'Surv-rate CEA'!Y158*UPD</f>
        <v>1.0418666770366869E-2</v>
      </c>
      <c r="AH160" s="12">
        <f t="shared" si="70"/>
        <v>8.0180880273436929E-3</v>
      </c>
      <c r="AI160" s="12">
        <f>'Surv-rate CEA'!AC158*UPFS+'Surv-rate CEA'!AB158*UPD</f>
        <v>1.4226432941300969E-4</v>
      </c>
      <c r="AJ160" s="12">
        <f t="shared" si="71"/>
        <v>1.0948501775955788E-4</v>
      </c>
      <c r="AK160" s="12">
        <f>AI160-'Surv-rate CEA'!AB158*UPD</f>
        <v>7.2455570024137182E-10</v>
      </c>
      <c r="AL160" s="12">
        <f t="shared" si="72"/>
        <v>5.5760986633843543E-10</v>
      </c>
      <c r="AM160" s="12">
        <f>'Surv-rate CEA'!AF158*UPFS+'Surv-rate CEA'!AE158*UPD</f>
        <v>7.8726414944030078E-3</v>
      </c>
      <c r="AN160" s="12">
        <f t="shared" si="73"/>
        <v>6.0586957910372984E-3</v>
      </c>
      <c r="AO160" s="12">
        <f>AM160-'Surv-rate CEA'!AE158*UPD</f>
        <v>7.8726414944030078E-3</v>
      </c>
      <c r="AP160" s="12">
        <f t="shared" si="74"/>
        <v>6.0586957910372984E-3</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3.3358865039647269E-5</v>
      </c>
      <c r="AV160" s="12">
        <f t="shared" si="77"/>
        <v>2.5672604976764351E-5</v>
      </c>
      <c r="AW160" s="12">
        <f>AU160-'Surv-rate CEA'!AK158*UPD</f>
        <v>3.3358865039647269E-5</v>
      </c>
      <c r="AX160" s="12">
        <f t="shared" si="78"/>
        <v>2.5672604976764351E-5</v>
      </c>
      <c r="AY160" s="12">
        <f>'Surv-rate CEA'!AO158*UPFS+'Surv-rate CEA'!AN158*UPD</f>
        <v>1.4226432941300969E-4</v>
      </c>
      <c r="AZ160" s="12">
        <f t="shared" si="79"/>
        <v>1.0948501775955788E-4</v>
      </c>
      <c r="BA160" s="12">
        <f>AY160-'Surv-rate CEA'!AN158*UPD</f>
        <v>7.2455570024137182E-10</v>
      </c>
      <c r="BB160" s="12">
        <f t="shared" si="80"/>
        <v>5.5760986633843543E-10</v>
      </c>
    </row>
    <row r="161" spans="1:54">
      <c r="A161" s="12">
        <v>156</v>
      </c>
      <c r="B161" s="12">
        <f t="shared" si="81"/>
        <v>8.9178082191780828</v>
      </c>
      <c r="C161" s="12">
        <f>'Surv-rate CEA'!D159*Parameter!$D$57+'Surv-rate CEA'!E159*Parameter!$D$58</f>
        <v>5.2408802946051269E-2</v>
      </c>
      <c r="D161" s="12">
        <f t="shared" si="55"/>
        <v>4.0264687445955606E-2</v>
      </c>
      <c r="E161" s="12">
        <f>C161-'Surv-rate CEA'!E159*Parameter!$D$58</f>
        <v>5.2408802946051269E-2</v>
      </c>
      <c r="F161" s="12">
        <f t="shared" si="56"/>
        <v>4.0264687445955606E-2</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1.0279684801492961E-2</v>
      </c>
      <c r="L161" s="12">
        <f t="shared" si="59"/>
        <v>7.8976865012758343E-3</v>
      </c>
      <c r="M161" s="12">
        <f>K161-'Surv-rate CEA'!J159*Parameter!$D$58</f>
        <v>1.0279684801492961E-2</v>
      </c>
      <c r="N161" s="12">
        <f t="shared" si="60"/>
        <v>7.8976865012758343E-3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1.0279684801492961E-2</v>
      </c>
      <c r="T161" s="12">
        <f t="shared" si="63"/>
        <v>7.8976865012758343E-3</v>
      </c>
      <c r="U161" s="12">
        <f>S161-'Surv-rate CEA'!P159*Parameter!$D$58</f>
        <v>1.0279684801492961E-2</v>
      </c>
      <c r="V161" s="12">
        <f t="shared" si="64"/>
        <v>7.8976865012758343E-3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2.5739806195767038E-4</v>
      </c>
      <c r="AB161" s="12">
        <f t="shared" si="67"/>
        <v>1.9775403999570251E-4</v>
      </c>
      <c r="AC161" s="12">
        <f>AA161-'Surv-rate CEA'!V159*UPD</f>
        <v>2.5739806195767038E-4</v>
      </c>
      <c r="AD161" s="12">
        <f t="shared" si="68"/>
        <v>1.9775403999570251E-4</v>
      </c>
      <c r="AE161" s="12">
        <f>'Surv-rate CEA'!Z159*UPFS+'Surv-rate CEA'!Y159*UPD</f>
        <v>1.0279684801492961E-2</v>
      </c>
      <c r="AF161" s="12">
        <f t="shared" si="69"/>
        <v>7.8976865012758343E-3</v>
      </c>
      <c r="AG161" s="12">
        <f>AE161-'Surv-rate CEA'!Y159*UPD</f>
        <v>1.0279684801492961E-2</v>
      </c>
      <c r="AH161" s="12">
        <f t="shared" si="70"/>
        <v>7.8976865012758343E-3</v>
      </c>
      <c r="AI161" s="12">
        <f>'Surv-rate CEA'!AC159*UPFS+'Surv-rate CEA'!AB159*UPD</f>
        <v>1.344974940799195E-4</v>
      </c>
      <c r="AJ161" s="12">
        <f t="shared" si="71"/>
        <v>1.0333186901763138E-4</v>
      </c>
      <c r="AK161" s="12">
        <f>AI161-'Surv-rate CEA'!AB159*UPD</f>
        <v>6.5142229371123461E-10</v>
      </c>
      <c r="AL161" s="12">
        <f t="shared" si="72"/>
        <v>5.0047537011311567E-10</v>
      </c>
      <c r="AM161" s="12">
        <f>'Surv-rate CEA'!AF159*UPFS+'Surv-rate CEA'!AE159*UPD</f>
        <v>7.7458170119364201E-3</v>
      </c>
      <c r="AN161" s="12">
        <f t="shared" si="73"/>
        <v>5.9509640264104619E-3</v>
      </c>
      <c r="AO161" s="12">
        <f>AM161-'Surv-rate CEA'!AE159*UPD</f>
        <v>7.7458170119364201E-3</v>
      </c>
      <c r="AP161" s="12">
        <f t="shared" si="74"/>
        <v>5.9509640264104619E-3</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3.1799552729735447E-5</v>
      </c>
      <c r="AV161" s="12">
        <f t="shared" si="77"/>
        <v>2.4430992116000117E-5</v>
      </c>
      <c r="AW161" s="12">
        <f>AU161-'Surv-rate CEA'!AK159*UPD</f>
        <v>3.1799552729735447E-5</v>
      </c>
      <c r="AX161" s="12">
        <f t="shared" si="78"/>
        <v>2.4430992116000117E-5</v>
      </c>
      <c r="AY161" s="12">
        <f>'Surv-rate CEA'!AO159*UPFS+'Surv-rate CEA'!AN159*UPD</f>
        <v>1.344974940799195E-4</v>
      </c>
      <c r="AZ161" s="12">
        <f t="shared" si="79"/>
        <v>1.0333186901763138E-4</v>
      </c>
      <c r="BA161" s="12">
        <f>AY161-'Surv-rate CEA'!AN159*UPD</f>
        <v>6.5142229371123461E-10</v>
      </c>
      <c r="BB161" s="12">
        <f t="shared" si="80"/>
        <v>5.0047537011311567E-10</v>
      </c>
    </row>
    <row r="162" spans="1:54">
      <c r="A162" s="12">
        <v>157</v>
      </c>
      <c r="B162" s="12">
        <f t="shared" si="81"/>
        <v>8.9753424657534246</v>
      </c>
      <c r="C162" s="12">
        <f>'Surv-rate CEA'!D160*Parameter!$D$57+'Surv-rate CEA'!E160*Parameter!$D$58</f>
        <v>5.2102615918323485E-2</v>
      </c>
      <c r="D162" s="12">
        <f t="shared" si="55"/>
        <v>3.9961431803956081E-2</v>
      </c>
      <c r="E162" s="12">
        <f>C162-'Surv-rate CEA'!E160*Parameter!$D$58</f>
        <v>5.2102615918323485E-2</v>
      </c>
      <c r="F162" s="12">
        <f t="shared" si="56"/>
        <v>3.9961431803956081E-2</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1.0143187388279866E-2</v>
      </c>
      <c r="L162" s="12">
        <f t="shared" si="59"/>
        <v>7.7795765902983066E-3</v>
      </c>
      <c r="M162" s="12">
        <f>K162-'Surv-rate CEA'!J160*Parameter!$D$58</f>
        <v>1.0143187388279866E-2</v>
      </c>
      <c r="N162" s="12">
        <f t="shared" si="60"/>
        <v>7.7795765902983066E-3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1.0143187388279866E-2</v>
      </c>
      <c r="T162" s="12">
        <f t="shared" si="63"/>
        <v>7.7795765902983066E-3</v>
      </c>
      <c r="U162" s="12">
        <f>S162-'Surv-rate CEA'!P160*Parameter!$D$58</f>
        <v>1.0143187388279866E-2</v>
      </c>
      <c r="V162" s="12">
        <f t="shared" si="64"/>
        <v>7.7795765902983066E-3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2.4797455333170482E-4</v>
      </c>
      <c r="AB162" s="12">
        <f t="shared" si="67"/>
        <v>1.9019041611299293E-4</v>
      </c>
      <c r="AC162" s="12">
        <f>AA162-'Surv-rate CEA'!V160*UPD</f>
        <v>2.4797455333170482E-4</v>
      </c>
      <c r="AD162" s="12">
        <f t="shared" si="68"/>
        <v>1.9019041611299293E-4</v>
      </c>
      <c r="AE162" s="12">
        <f>'Surv-rate CEA'!Z160*UPFS+'Surv-rate CEA'!Y160*UPD</f>
        <v>1.0143187388279866E-2</v>
      </c>
      <c r="AF162" s="12">
        <f t="shared" si="69"/>
        <v>7.7795765902983066E-3</v>
      </c>
      <c r="AG162" s="12">
        <f>AE162-'Surv-rate CEA'!Y160*UPD</f>
        <v>1.0143187388279866E-2</v>
      </c>
      <c r="AH162" s="12">
        <f t="shared" si="70"/>
        <v>7.7795765902983066E-3</v>
      </c>
      <c r="AI162" s="12">
        <f>'Surv-rate CEA'!AC160*UPFS+'Surv-rate CEA'!AB160*UPD</f>
        <v>1.2715657302102442E-4</v>
      </c>
      <c r="AJ162" s="12">
        <f t="shared" si="71"/>
        <v>9.7525980829254552E-5</v>
      </c>
      <c r="AK162" s="12">
        <f>AI162-'Surv-rate CEA'!AB160*UPD</f>
        <v>5.8586960093422527E-10</v>
      </c>
      <c r="AL162" s="12">
        <f t="shared" si="72"/>
        <v>4.4934765157367832E-10</v>
      </c>
      <c r="AM162" s="12">
        <f>'Surv-rate CEA'!AF160*UPFS+'Surv-rate CEA'!AE160*UPD</f>
        <v>7.6215734161782451E-3</v>
      </c>
      <c r="AN162" s="12">
        <f t="shared" si="73"/>
        <v>5.84556036086358E-3</v>
      </c>
      <c r="AO162" s="12">
        <f>AM162-'Surv-rate CEA'!AE160*UPD</f>
        <v>7.6215734161782451E-3</v>
      </c>
      <c r="AP162" s="12">
        <f t="shared" si="74"/>
        <v>5.84556036086358E-3</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3.0318207681904328E-5</v>
      </c>
      <c r="AV162" s="12">
        <f t="shared" si="77"/>
        <v>2.3253323606589112E-5</v>
      </c>
      <c r="AW162" s="12">
        <f>AU162-'Surv-rate CEA'!AK160*UPD</f>
        <v>3.0318207681904328E-5</v>
      </c>
      <c r="AX162" s="12">
        <f t="shared" si="78"/>
        <v>2.3253323606589112E-5</v>
      </c>
      <c r="AY162" s="12">
        <f>'Surv-rate CEA'!AO160*UPFS+'Surv-rate CEA'!AN160*UPD</f>
        <v>1.2715657302102442E-4</v>
      </c>
      <c r="AZ162" s="12">
        <f t="shared" si="79"/>
        <v>9.7525980829254552E-5</v>
      </c>
      <c r="BA162" s="12">
        <f>AY162-'Surv-rate CEA'!AN160*UPD</f>
        <v>5.8586960093422527E-10</v>
      </c>
      <c r="BB162" s="12">
        <f t="shared" si="80"/>
        <v>4.4934765157367832E-10</v>
      </c>
    </row>
    <row r="163" spans="1:54">
      <c r="A163" s="12">
        <v>158</v>
      </c>
      <c r="B163" s="12">
        <f t="shared" si="81"/>
        <v>9.0328767123287665</v>
      </c>
      <c r="C163" s="12">
        <f>'Surv-rate CEA'!D161*Parameter!$D$57+'Surv-rate CEA'!E161*Parameter!$D$58</f>
        <v>5.1799729295055413E-2</v>
      </c>
      <c r="D163" s="12">
        <f t="shared" si="55"/>
        <v>3.9661617517856386E-2</v>
      </c>
      <c r="E163" s="12">
        <f>C163-'Surv-rate CEA'!E161*Parameter!$D$58</f>
        <v>5.1799729295055413E-2</v>
      </c>
      <c r="F163" s="12">
        <f t="shared" si="56"/>
        <v>3.9661617517856386E-2</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1.0009118213314558E-2</v>
      </c>
      <c r="L163" s="12">
        <f t="shared" si="59"/>
        <v>7.6637044955635697E-3</v>
      </c>
      <c r="M163" s="12">
        <f>K163-'Surv-rate CEA'!J161*Parameter!$D$58</f>
        <v>1.0009118213314558E-2</v>
      </c>
      <c r="N163" s="12">
        <f t="shared" si="60"/>
        <v>7.6637044955635697E-3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1.0009118213314558E-2</v>
      </c>
      <c r="T163" s="12">
        <f t="shared" si="63"/>
        <v>7.6637044955635697E-3</v>
      </c>
      <c r="U163" s="12">
        <f>S163-'Surv-rate CEA'!P161*Parameter!$D$58</f>
        <v>1.0009118213314558E-2</v>
      </c>
      <c r="V163" s="12">
        <f t="shared" si="64"/>
        <v>7.6637044955635697E-3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2.3892681335923745E-4</v>
      </c>
      <c r="AB163" s="12">
        <f t="shared" si="67"/>
        <v>1.8293964109806452E-4</v>
      </c>
      <c r="AC163" s="12">
        <f>AA163-'Surv-rate CEA'!V161*UPD</f>
        <v>2.3892681335923745E-4</v>
      </c>
      <c r="AD163" s="12">
        <f t="shared" si="68"/>
        <v>1.8293964109806452E-4</v>
      </c>
      <c r="AE163" s="12">
        <f>'Surv-rate CEA'!Z161*UPFS+'Surv-rate CEA'!Y161*UPD</f>
        <v>1.0009118213314558E-2</v>
      </c>
      <c r="AF163" s="12">
        <f t="shared" si="69"/>
        <v>7.6637044955635697E-3</v>
      </c>
      <c r="AG163" s="12">
        <f>AE163-'Surv-rate CEA'!Y161*UPD</f>
        <v>1.0009118213314558E-2</v>
      </c>
      <c r="AH163" s="12">
        <f t="shared" si="70"/>
        <v>7.6637044955635697E-3</v>
      </c>
      <c r="AI163" s="12">
        <f>'Surv-rate CEA'!AC161*UPFS+'Surv-rate CEA'!AB161*UPD</f>
        <v>1.202181108628712E-4</v>
      </c>
      <c r="AJ163" s="12">
        <f t="shared" si="71"/>
        <v>9.204767663173081E-5</v>
      </c>
      <c r="AK163" s="12">
        <f>AI163-'Surv-rate CEA'!AB161*UPD</f>
        <v>5.2709126038168793E-10</v>
      </c>
      <c r="AL163" s="12">
        <f t="shared" si="72"/>
        <v>4.0357917407608709E-10</v>
      </c>
      <c r="AM163" s="12">
        <f>'Surv-rate CEA'!AF161*UPFS+'Surv-rate CEA'!AE161*UPD</f>
        <v>7.4998467555308914E-3</v>
      </c>
      <c r="AN163" s="12">
        <f t="shared" si="73"/>
        <v>5.7424248641545763E-3</v>
      </c>
      <c r="AO163" s="12">
        <f>AM163-'Surv-rate CEA'!AE161*UPD</f>
        <v>7.4998467555308914E-3</v>
      </c>
      <c r="AP163" s="12">
        <f t="shared" si="74"/>
        <v>5.7424248641545763E-3</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2.8910675956445619E-5</v>
      </c>
      <c r="AV163" s="12">
        <f t="shared" si="77"/>
        <v>2.2136103558299617E-5</v>
      </c>
      <c r="AW163" s="12">
        <f>AU163-'Surv-rate CEA'!AK161*UPD</f>
        <v>2.8910675956445619E-5</v>
      </c>
      <c r="AX163" s="12">
        <f t="shared" si="78"/>
        <v>2.2136103558299617E-5</v>
      </c>
      <c r="AY163" s="12">
        <f>'Surv-rate CEA'!AO161*UPFS+'Surv-rate CEA'!AN161*UPD</f>
        <v>1.202181108628712E-4</v>
      </c>
      <c r="AZ163" s="12">
        <f t="shared" si="79"/>
        <v>9.204767663173081E-5</v>
      </c>
      <c r="BA163" s="12">
        <f>AY163-'Surv-rate CEA'!AN161*UPD</f>
        <v>5.2709126038168793E-10</v>
      </c>
      <c r="BB163" s="12">
        <f t="shared" si="80"/>
        <v>4.0357917407608709E-10</v>
      </c>
    </row>
    <row r="164" spans="1:54">
      <c r="A164" s="12">
        <v>159</v>
      </c>
      <c r="B164" s="12">
        <f t="shared" si="81"/>
        <v>9.0904109589041102</v>
      </c>
      <c r="C164" s="12">
        <f>'Surv-rate CEA'!D162*Parameter!$D$57+'Surv-rate CEA'!E162*Parameter!$D$58</f>
        <v>5.1500089250979535E-2</v>
      </c>
      <c r="D164" s="12">
        <f t="shared" si="55"/>
        <v>3.936518833173816E-2</v>
      </c>
      <c r="E164" s="12">
        <f>C164-'Surv-rate CEA'!E162*Parameter!$D$58</f>
        <v>5.1500089250979535E-2</v>
      </c>
      <c r="F164" s="12">
        <f t="shared" si="56"/>
        <v>3.936518833173816E-2</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9.8774225145345559E-3</v>
      </c>
      <c r="L164" s="12">
        <f t="shared" si="59"/>
        <v>7.5500179353457722E-3</v>
      </c>
      <c r="M164" s="12">
        <f>K164-'Surv-rate CEA'!J162*Parameter!$D$58</f>
        <v>9.8774225145345559E-3</v>
      </c>
      <c r="N164" s="12">
        <f t="shared" si="60"/>
        <v>7.5500179353457722E-3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9.8774225145345559E-3</v>
      </c>
      <c r="T164" s="12">
        <f t="shared" si="63"/>
        <v>7.5500179353457722E-3</v>
      </c>
      <c r="U164" s="12">
        <f>S164-'Surv-rate CEA'!P162*Parameter!$D$58</f>
        <v>9.8774225145345559E-3</v>
      </c>
      <c r="V164" s="12">
        <f t="shared" si="64"/>
        <v>7.5500179353457722E-3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2.3023861854746787E-4</v>
      </c>
      <c r="AB164" s="12">
        <f t="shared" si="67"/>
        <v>1.7598778394714936E-4</v>
      </c>
      <c r="AC164" s="12">
        <f>AA164-'Surv-rate CEA'!V162*UPD</f>
        <v>2.3023861854746787E-4</v>
      </c>
      <c r="AD164" s="12">
        <f t="shared" si="68"/>
        <v>1.7598778394714936E-4</v>
      </c>
      <c r="AE164" s="12">
        <f>'Surv-rate CEA'!Z162*UPFS+'Surv-rate CEA'!Y162*UPD</f>
        <v>9.8774225145345559E-3</v>
      </c>
      <c r="AF164" s="12">
        <f t="shared" si="69"/>
        <v>7.5500179353457722E-3</v>
      </c>
      <c r="AG164" s="12">
        <f>AE164-'Surv-rate CEA'!Y162*UPD</f>
        <v>9.8774225145345559E-3</v>
      </c>
      <c r="AH164" s="12">
        <f t="shared" si="70"/>
        <v>7.5500179353457722E-3</v>
      </c>
      <c r="AI164" s="12">
        <f>'Surv-rate CEA'!AC162*UPFS+'Surv-rate CEA'!AB162*UPD</f>
        <v>1.1365994901374475E-4</v>
      </c>
      <c r="AJ164" s="12">
        <f t="shared" si="71"/>
        <v>8.6878398926594453E-5</v>
      </c>
      <c r="AK164" s="12">
        <f>AI164-'Surv-rate CEA'!AB162*UPD</f>
        <v>4.7436886549108524E-10</v>
      </c>
      <c r="AL164" s="12">
        <f t="shared" si="72"/>
        <v>3.6259392945448852E-10</v>
      </c>
      <c r="AM164" s="12">
        <f>'Surv-rate CEA'!AF162*UPFS+'Surv-rate CEA'!AE162*UPD</f>
        <v>7.3805749545867013E-3</v>
      </c>
      <c r="AN164" s="12">
        <f t="shared" si="73"/>
        <v>5.6414994092129512E-3</v>
      </c>
      <c r="AO164" s="12">
        <f>AM164-'Surv-rate CEA'!AE162*UPD</f>
        <v>7.3805749545867013E-3</v>
      </c>
      <c r="AP164" s="12">
        <f t="shared" si="74"/>
        <v>5.6414994092129512E-3</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2.7573038588427889E-5</v>
      </c>
      <c r="AV164" s="12">
        <f t="shared" si="77"/>
        <v>2.1076038366110266E-5</v>
      </c>
      <c r="AW164" s="12">
        <f>AU164-'Surv-rate CEA'!AK162*UPD</f>
        <v>2.7573038588427889E-5</v>
      </c>
      <c r="AX164" s="12">
        <f t="shared" si="78"/>
        <v>2.1076038366110266E-5</v>
      </c>
      <c r="AY164" s="12">
        <f>'Surv-rate CEA'!AO162*UPFS+'Surv-rate CEA'!AN162*UPD</f>
        <v>1.1365994901374475E-4</v>
      </c>
      <c r="AZ164" s="12">
        <f t="shared" si="79"/>
        <v>8.6878398926594453E-5</v>
      </c>
      <c r="BA164" s="12">
        <f>AY164-'Surv-rate CEA'!AN162*UPD</f>
        <v>4.7436886549108524E-10</v>
      </c>
      <c r="BB164" s="12">
        <f t="shared" si="80"/>
        <v>3.6259392945448852E-10</v>
      </c>
    </row>
    <row r="165" spans="1:54">
      <c r="A165" s="12">
        <v>160</v>
      </c>
      <c r="B165" s="12">
        <f t="shared" si="81"/>
        <v>9.1479452054794521</v>
      </c>
      <c r="C165" s="12">
        <f>'Surv-rate CEA'!D163*Parameter!$D$57+'Surv-rate CEA'!E163*Parameter!$D$58</f>
        <v>5.1203643150010789E-2</v>
      </c>
      <c r="D165" s="12">
        <f t="shared" si="55"/>
        <v>3.9072089225473866E-2</v>
      </c>
      <c r="E165" s="12">
        <f>C165-'Surv-rate CEA'!E163*Parameter!$D$58</f>
        <v>5.1203643150010789E-2</v>
      </c>
      <c r="F165" s="12">
        <f t="shared" si="56"/>
        <v>3.9072089225473866E-2</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9.7480470344185974E-3</v>
      </c>
      <c r="L165" s="12">
        <f t="shared" si="59"/>
        <v>7.438466094825894E-3</v>
      </c>
      <c r="M165" s="12">
        <f>K165-'Surv-rate CEA'!J163*Parameter!$D$58</f>
        <v>9.7480470344185974E-3</v>
      </c>
      <c r="N165" s="12">
        <f t="shared" si="60"/>
        <v>7.438466094825894E-3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9.7480470344185974E-3</v>
      </c>
      <c r="T165" s="12">
        <f t="shared" si="63"/>
        <v>7.438466094825894E-3</v>
      </c>
      <c r="U165" s="12">
        <f>S165-'Surv-rate CEA'!P163*Parameter!$D$58</f>
        <v>9.7480470344185974E-3</v>
      </c>
      <c r="V165" s="12">
        <f t="shared" si="64"/>
        <v>7.438466094825894E-3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2.2189449971304702E-4</v>
      </c>
      <c r="AB165" s="12">
        <f t="shared" si="67"/>
        <v>1.6932157866247907E-4</v>
      </c>
      <c r="AC165" s="12">
        <f>AA165-'Surv-rate CEA'!V163*UPD</f>
        <v>2.2189449971304702E-4</v>
      </c>
      <c r="AD165" s="12">
        <f t="shared" si="68"/>
        <v>1.6932157866247907E-4</v>
      </c>
      <c r="AE165" s="12">
        <f>'Surv-rate CEA'!Z163*UPFS+'Surv-rate CEA'!Y163*UPD</f>
        <v>9.7480470344185974E-3</v>
      </c>
      <c r="AF165" s="12">
        <f t="shared" si="69"/>
        <v>7.438466094825894E-3</v>
      </c>
      <c r="AG165" s="12">
        <f>AE165-'Surv-rate CEA'!Y163*UPD</f>
        <v>9.7480470344185974E-3</v>
      </c>
      <c r="AH165" s="12">
        <f t="shared" si="70"/>
        <v>7.438466094825894E-3</v>
      </c>
      <c r="AI165" s="12">
        <f>'Surv-rate CEA'!AC163*UPFS+'Surv-rate CEA'!AB163*UPD</f>
        <v>1.0746115372116902E-4</v>
      </c>
      <c r="AJ165" s="12">
        <f t="shared" si="71"/>
        <v>8.2000645426047081E-5</v>
      </c>
      <c r="AK165" s="12">
        <f>AI165-'Surv-rate CEA'!AB163*UPD</f>
        <v>4.2706213373056197E-10</v>
      </c>
      <c r="AL165" s="12">
        <f t="shared" si="72"/>
        <v>3.2587934700381287E-10</v>
      </c>
      <c r="AM165" s="12">
        <f>'Surv-rate CEA'!AF163*UPFS+'Surv-rate CEA'!AE163*UPD</f>
        <v>7.2636977503673719E-3</v>
      </c>
      <c r="AN165" s="12">
        <f t="shared" si="73"/>
        <v>5.5427276097866482E-3</v>
      </c>
      <c r="AO165" s="12">
        <f>AM165-'Surv-rate CEA'!AE163*UPD</f>
        <v>7.2636977503673719E-3</v>
      </c>
      <c r="AP165" s="12">
        <f t="shared" si="74"/>
        <v>5.5427276097866482E-3</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2.63015975221707E-5</v>
      </c>
      <c r="AV165" s="12">
        <f t="shared" si="77"/>
        <v>2.0070024356431744E-5</v>
      </c>
      <c r="AW165" s="12">
        <f>AU165-'Surv-rate CEA'!AK163*UPD</f>
        <v>2.63015975221707E-5</v>
      </c>
      <c r="AX165" s="12">
        <f t="shared" si="78"/>
        <v>2.0070024356431744E-5</v>
      </c>
      <c r="AY165" s="12">
        <f>'Surv-rate CEA'!AO163*UPFS+'Surv-rate CEA'!AN163*UPD</f>
        <v>1.0746115372116902E-4</v>
      </c>
      <c r="AZ165" s="12">
        <f t="shared" si="79"/>
        <v>8.2000645426047081E-5</v>
      </c>
      <c r="BA165" s="12">
        <f>AY165-'Surv-rate CEA'!AN163*UPD</f>
        <v>4.2706213373056197E-10</v>
      </c>
      <c r="BB165" s="12">
        <f t="shared" si="80"/>
        <v>3.2587934700381287E-10</v>
      </c>
    </row>
    <row r="166" spans="1:54">
      <c r="A166" s="12">
        <v>161</v>
      </c>
      <c r="B166" s="12">
        <f t="shared" si="81"/>
        <v>9.205479452054794</v>
      </c>
      <c r="C166" s="12">
        <f>'Surv-rate CEA'!D164*Parameter!$D$57+'Surv-rate CEA'!E164*Parameter!$D$58</f>
        <v>5.0910339511978528E-2</v>
      </c>
      <c r="D166" s="12">
        <f t="shared" si="55"/>
        <v>3.8782266380352259E-2</v>
      </c>
      <c r="E166" s="12">
        <f>C166-'Surv-rate CEA'!E164*Parameter!$D$58</f>
        <v>5.0910339511978528E-2</v>
      </c>
      <c r="F166" s="12">
        <f t="shared" si="56"/>
        <v>3.8782266380352259E-2</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9.6209399710964257E-3</v>
      </c>
      <c r="L166" s="12">
        <f t="shared" si="59"/>
        <v>7.3289995777900772E-3</v>
      </c>
      <c r="M166" s="12">
        <f>K166-'Surv-rate CEA'!J164*Parameter!$D$58</f>
        <v>9.6209399710964257E-3</v>
      </c>
      <c r="N166" s="12">
        <f t="shared" si="60"/>
        <v>7.3289995777900772E-3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9.6209399710964257E-3</v>
      </c>
      <c r="T166" s="12">
        <f t="shared" si="63"/>
        <v>7.3289995777900772E-3</v>
      </c>
      <c r="U166" s="12">
        <f>S166-'Surv-rate CEA'!P164*Parameter!$D$58</f>
        <v>9.6209399710964257E-3</v>
      </c>
      <c r="V166" s="12">
        <f t="shared" si="64"/>
        <v>7.3289995777900772E-3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2.1387970439716315E-4</v>
      </c>
      <c r="AB166" s="12">
        <f t="shared" si="67"/>
        <v>1.6292839035831095E-4</v>
      </c>
      <c r="AC166" s="12">
        <f>AA166-'Surv-rate CEA'!V164*UPD</f>
        <v>2.1387970439716315E-4</v>
      </c>
      <c r="AD166" s="12">
        <f t="shared" si="68"/>
        <v>1.6292839035831095E-4</v>
      </c>
      <c r="AE166" s="12">
        <f>'Surv-rate CEA'!Z164*UPFS+'Surv-rate CEA'!Y164*UPD</f>
        <v>9.6209399710964257E-3</v>
      </c>
      <c r="AF166" s="12">
        <f t="shared" si="69"/>
        <v>7.3289995777900772E-3</v>
      </c>
      <c r="AG166" s="12">
        <f>AE166-'Surv-rate CEA'!Y164*UPD</f>
        <v>9.6209399710964257E-3</v>
      </c>
      <c r="AH166" s="12">
        <f t="shared" si="70"/>
        <v>7.3289995777900772E-3</v>
      </c>
      <c r="AI166" s="12">
        <f>'Surv-rate CEA'!AC164*UPFS+'Surv-rate CEA'!AB164*UPD</f>
        <v>1.0160194813144291E-4</v>
      </c>
      <c r="AJ166" s="12">
        <f t="shared" si="71"/>
        <v>7.7397908852468752E-5</v>
      </c>
      <c r="AK166" s="12">
        <f>AI166-'Surv-rate CEA'!AB164*UPD</f>
        <v>3.8460020079431317E-10</v>
      </c>
      <c r="AL166" s="12">
        <f t="shared" si="72"/>
        <v>2.9297913901423816E-10</v>
      </c>
      <c r="AM166" s="12">
        <f>'Surv-rate CEA'!AF164*UPFS+'Surv-rate CEA'!AE164*UPD</f>
        <v>7.1491566310301017E-3</v>
      </c>
      <c r="AN166" s="12">
        <f t="shared" si="73"/>
        <v>5.4460547605312158E-3</v>
      </c>
      <c r="AO166" s="12">
        <f>AM166-'Surv-rate CEA'!AE164*UPD</f>
        <v>7.1491566310301017E-3</v>
      </c>
      <c r="AP166" s="12">
        <f t="shared" si="74"/>
        <v>5.4460547605312158E-3</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2.5092862433949061E-5</v>
      </c>
      <c r="AV166" s="12">
        <f t="shared" si="77"/>
        <v>1.9115136227484313E-5</v>
      </c>
      <c r="AW166" s="12">
        <f>AU166-'Surv-rate CEA'!AK164*UPD</f>
        <v>2.5092862433949061E-5</v>
      </c>
      <c r="AX166" s="12">
        <f t="shared" si="78"/>
        <v>1.9115136227484313E-5</v>
      </c>
      <c r="AY166" s="12">
        <f>'Surv-rate CEA'!AO164*UPFS+'Surv-rate CEA'!AN164*UPD</f>
        <v>1.0160194813144291E-4</v>
      </c>
      <c r="AZ166" s="12">
        <f t="shared" si="79"/>
        <v>7.7397908852468752E-5</v>
      </c>
      <c r="BA166" s="12">
        <f>AY166-'Surv-rate CEA'!AN164*UPD</f>
        <v>3.8460020079431317E-10</v>
      </c>
      <c r="BB166" s="12">
        <f t="shared" si="80"/>
        <v>2.9297913901423816E-10</v>
      </c>
    </row>
    <row r="167" spans="1:54">
      <c r="A167" s="12">
        <v>162</v>
      </c>
      <c r="B167" s="12">
        <f t="shared" si="81"/>
        <v>9.2630136986301377</v>
      </c>
      <c r="C167" s="12">
        <f>'Surv-rate CEA'!D165*Parameter!$D$57+'Surv-rate CEA'!E165*Parameter!$D$58</f>
        <v>5.0620127980484861E-2</v>
      </c>
      <c r="D167" s="12">
        <f t="shared" si="55"/>
        <v>3.8495667145862417E-2</v>
      </c>
      <c r="E167" s="12">
        <f>C167-'Surv-rate CEA'!E165*Parameter!$D$58</f>
        <v>5.0620127980484861E-2</v>
      </c>
      <c r="F167" s="12">
        <f t="shared" si="56"/>
        <v>3.8495667145862417E-2</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9.4960509312958571E-3</v>
      </c>
      <c r="L167" s="12">
        <f t="shared" si="59"/>
        <v>7.2215703601589487E-3</v>
      </c>
      <c r="M167" s="12">
        <f>K167-'Surv-rate CEA'!J165*Parameter!$D$58</f>
        <v>9.4960509312958571E-3</v>
      </c>
      <c r="N167" s="12">
        <f t="shared" si="60"/>
        <v>7.2215703601589487E-3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9.4960509312958571E-3</v>
      </c>
      <c r="T167" s="12">
        <f t="shared" si="63"/>
        <v>7.2215703601589487E-3</v>
      </c>
      <c r="U167" s="12">
        <f>S167-'Surv-rate CEA'!P165*Parameter!$D$58</f>
        <v>9.4960509312958571E-3</v>
      </c>
      <c r="V167" s="12">
        <f t="shared" si="64"/>
        <v>7.2215703601589487E-3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2.061801612786142E-4</v>
      </c>
      <c r="AB167" s="12">
        <f t="shared" si="67"/>
        <v>1.5679618320446883E-4</v>
      </c>
      <c r="AC167" s="12">
        <f>AA167-'Surv-rate CEA'!V165*UPD</f>
        <v>2.061801612786142E-4</v>
      </c>
      <c r="AD167" s="12">
        <f t="shared" si="68"/>
        <v>1.5679618320446883E-4</v>
      </c>
      <c r="AE167" s="12">
        <f>'Surv-rate CEA'!Z165*UPFS+'Surv-rate CEA'!Y165*UPD</f>
        <v>9.4960509312958571E-3</v>
      </c>
      <c r="AF167" s="12">
        <f t="shared" si="69"/>
        <v>7.2215703601589487E-3</v>
      </c>
      <c r="AG167" s="12">
        <f>AE167-'Surv-rate CEA'!Y165*UPD</f>
        <v>9.4960509312958571E-3</v>
      </c>
      <c r="AH167" s="12">
        <f t="shared" si="70"/>
        <v>7.2215703601589487E-3</v>
      </c>
      <c r="AI167" s="12">
        <f>'Surv-rate CEA'!AC165*UPFS+'Surv-rate CEA'!AB165*UPD</f>
        <v>9.6063648128212373E-5</v>
      </c>
      <c r="AJ167" s="12">
        <f t="shared" si="71"/>
        <v>7.305462018165154E-5</v>
      </c>
      <c r="AK167" s="12">
        <f>AI167-'Surv-rate CEA'!AB165*UPD</f>
        <v>3.4647390836082311E-10</v>
      </c>
      <c r="AL167" s="12">
        <f t="shared" si="72"/>
        <v>2.634869721413243E-10</v>
      </c>
      <c r="AM167" s="12">
        <f>'Surv-rate CEA'!AF165*UPFS+'Surv-rate CEA'!AE165*UPD</f>
        <v>7.0368947769333147E-3</v>
      </c>
      <c r="AN167" s="12">
        <f t="shared" si="73"/>
        <v>5.3514277794342304E-3</v>
      </c>
      <c r="AO167" s="12">
        <f>AM167-'Surv-rate CEA'!AE165*UPD</f>
        <v>7.0368947769333147E-3</v>
      </c>
      <c r="AP167" s="12">
        <f t="shared" si="74"/>
        <v>5.3514277794342304E-3</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2.3943538383925411E-5</v>
      </c>
      <c r="AV167" s="12">
        <f t="shared" si="77"/>
        <v>1.8208616230229936E-5</v>
      </c>
      <c r="AW167" s="12">
        <f>AU167-'Surv-rate CEA'!AK165*UPD</f>
        <v>2.3943538383925411E-5</v>
      </c>
      <c r="AX167" s="12">
        <f t="shared" si="78"/>
        <v>1.8208616230229936E-5</v>
      </c>
      <c r="AY167" s="12">
        <f>'Surv-rate CEA'!AO165*UPFS+'Surv-rate CEA'!AN165*UPD</f>
        <v>9.6063648128212373E-5</v>
      </c>
      <c r="AZ167" s="12">
        <f t="shared" si="79"/>
        <v>7.305462018165154E-5</v>
      </c>
      <c r="BA167" s="12">
        <f>AY167-'Surv-rate CEA'!AN165*UPD</f>
        <v>3.4647390836082311E-10</v>
      </c>
      <c r="BB167" s="12">
        <f t="shared" si="80"/>
        <v>2.634869721413243E-10</v>
      </c>
    </row>
    <row r="168" spans="1:54">
      <c r="A168" s="12">
        <v>163</v>
      </c>
      <c r="B168" s="12">
        <f t="shared" si="81"/>
        <v>9.3205479452054796</v>
      </c>
      <c r="C168" s="12">
        <f>'Surv-rate CEA'!D166*Parameter!$D$57+'Surv-rate CEA'!E166*Parameter!$D$58</f>
        <v>5.0332959291845614E-2</v>
      </c>
      <c r="D168" s="12">
        <f t="shared" si="55"/>
        <v>3.8212240007591394E-2</v>
      </c>
      <c r="E168" s="12">
        <f>C168-'Surv-rate CEA'!E166*Parameter!$D$58</f>
        <v>5.0332959291845614E-2</v>
      </c>
      <c r="F168" s="12">
        <f t="shared" si="56"/>
        <v>3.8212240007591394E-2</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9.3733308850481988E-3</v>
      </c>
      <c r="L168" s="12">
        <f t="shared" si="59"/>
        <v>7.1161317452689207E-3</v>
      </c>
      <c r="M168" s="12">
        <f>K168-'Surv-rate CEA'!J166*Parameter!$D$58</f>
        <v>9.3733308850481988E-3</v>
      </c>
      <c r="N168" s="12">
        <f t="shared" si="60"/>
        <v>7.1161317452689207E-3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9.3733308850481988E-3</v>
      </c>
      <c r="T168" s="12">
        <f t="shared" si="63"/>
        <v>7.1161317452689207E-3</v>
      </c>
      <c r="U168" s="12">
        <f>S168-'Surv-rate CEA'!P166*Parameter!$D$58</f>
        <v>9.3733308850481988E-3</v>
      </c>
      <c r="V168" s="12">
        <f t="shared" si="64"/>
        <v>7.1161317452689207E-3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1.987824464720204E-4</v>
      </c>
      <c r="AB168" s="12">
        <f t="shared" si="67"/>
        <v>1.5091349010181565E-4</v>
      </c>
      <c r="AC168" s="12">
        <f>AA168-'Surv-rate CEA'!V166*UPD</f>
        <v>1.987824464720204E-4</v>
      </c>
      <c r="AD168" s="12">
        <f t="shared" si="68"/>
        <v>1.5091349010181565E-4</v>
      </c>
      <c r="AE168" s="12">
        <f>'Surv-rate CEA'!Z166*UPFS+'Surv-rate CEA'!Y166*UPD</f>
        <v>9.3733308850481988E-3</v>
      </c>
      <c r="AF168" s="12">
        <f t="shared" si="69"/>
        <v>7.1161317452689207E-3</v>
      </c>
      <c r="AG168" s="12">
        <f>AE168-'Surv-rate CEA'!Y166*UPD</f>
        <v>9.3733308850481988E-3</v>
      </c>
      <c r="AH168" s="12">
        <f t="shared" si="70"/>
        <v>7.1161317452689207E-3</v>
      </c>
      <c r="AI168" s="12">
        <f>'Surv-rate CEA'!AC166*UPFS+'Surv-rate CEA'!AB166*UPD</f>
        <v>9.0828601739532217E-5</v>
      </c>
      <c r="AJ168" s="12">
        <f t="shared" si="71"/>
        <v>6.895609513242415E-5</v>
      </c>
      <c r="AK168" s="12">
        <f>AI168-'Surv-rate CEA'!AB166*UPD</f>
        <v>3.1222896910618712E-10</v>
      </c>
      <c r="AL168" s="12">
        <f t="shared" si="72"/>
        <v>2.3704086691245638E-10</v>
      </c>
      <c r="AM168" s="12">
        <f>'Surv-rate CEA'!AF166*UPFS+'Surv-rate CEA'!AE166*UPD</f>
        <v>6.9268570039600049E-3</v>
      </c>
      <c r="AN168" s="12">
        <f t="shared" si="73"/>
        <v>5.2587951524731315E-3</v>
      </c>
      <c r="AO168" s="12">
        <f>AM168-'Surv-rate CEA'!AE166*UPD</f>
        <v>6.9268570039600049E-3</v>
      </c>
      <c r="AP168" s="12">
        <f t="shared" si="74"/>
        <v>5.2587951524731315E-3</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2.2850514242416383E-5</v>
      </c>
      <c r="AV168" s="12">
        <f t="shared" si="77"/>
        <v>1.7347864040045853E-5</v>
      </c>
      <c r="AW168" s="12">
        <f>AU168-'Surv-rate CEA'!AK166*UPD</f>
        <v>2.2850514242416383E-5</v>
      </c>
      <c r="AX168" s="12">
        <f t="shared" si="78"/>
        <v>1.7347864040045853E-5</v>
      </c>
      <c r="AY168" s="12">
        <f>'Surv-rate CEA'!AO166*UPFS+'Surv-rate CEA'!AN166*UPD</f>
        <v>9.0828601739532217E-5</v>
      </c>
      <c r="AZ168" s="12">
        <f t="shared" si="79"/>
        <v>6.895609513242415E-5</v>
      </c>
      <c r="BA168" s="12">
        <f>AY168-'Surv-rate CEA'!AN166*UPD</f>
        <v>3.1222896910618712E-10</v>
      </c>
      <c r="BB168" s="12">
        <f t="shared" si="80"/>
        <v>2.3704086691245638E-10</v>
      </c>
    </row>
    <row r="169" spans="1:54">
      <c r="A169" s="12">
        <v>164</v>
      </c>
      <c r="B169" s="12">
        <f t="shared" si="81"/>
        <v>9.3780821917808215</v>
      </c>
      <c r="C169" s="12">
        <f>'Surv-rate CEA'!D167*Parameter!$D$57+'Surv-rate CEA'!E167*Parameter!$D$58</f>
        <v>5.0048785245070886E-2</v>
      </c>
      <c r="D169" s="12">
        <f t="shared" si="55"/>
        <v>3.7931934556191323E-2</v>
      </c>
      <c r="E169" s="12">
        <f>C169-'Surv-rate CEA'!E167*Parameter!$D$58</f>
        <v>5.0048785245070886E-2</v>
      </c>
      <c r="F169" s="12">
        <f t="shared" si="56"/>
        <v>3.7931934556191323E-2</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9.252732122077837E-3</v>
      </c>
      <c r="L169" s="12">
        <f t="shared" si="59"/>
        <v>7.0126383208310109E-3</v>
      </c>
      <c r="M169" s="12">
        <f>K169-'Surv-rate CEA'!J167*Parameter!$D$58</f>
        <v>9.252732122077837E-3</v>
      </c>
      <c r="N169" s="12">
        <f t="shared" si="60"/>
        <v>7.0126383208310109E-3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9.252732122077837E-3</v>
      </c>
      <c r="T169" s="12">
        <f t="shared" si="63"/>
        <v>7.0126383208310109E-3</v>
      </c>
      <c r="U169" s="12">
        <f>S169-'Surv-rate CEA'!P167*Parameter!$D$58</f>
        <v>9.252732122077837E-3</v>
      </c>
      <c r="V169" s="12">
        <f t="shared" si="64"/>
        <v>7.0126383208310109E-3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1.9167375160507717E-4</v>
      </c>
      <c r="AB169" s="12">
        <f t="shared" si="67"/>
        <v>1.4526938399048373E-4</v>
      </c>
      <c r="AC169" s="12">
        <f>AA169-'Surv-rate CEA'!V167*UPD</f>
        <v>1.9167375160507717E-4</v>
      </c>
      <c r="AD169" s="12">
        <f t="shared" si="68"/>
        <v>1.4526938399048373E-4</v>
      </c>
      <c r="AE169" s="12">
        <f>'Surv-rate CEA'!Z167*UPFS+'Surv-rate CEA'!Y167*UPD</f>
        <v>9.252732122077837E-3</v>
      </c>
      <c r="AF169" s="12">
        <f t="shared" si="69"/>
        <v>7.0126383208310109E-3</v>
      </c>
      <c r="AG169" s="12">
        <f>AE169-'Surv-rate CEA'!Y167*UPD</f>
        <v>9.252732122077837E-3</v>
      </c>
      <c r="AH169" s="12">
        <f t="shared" si="70"/>
        <v>7.0126383208310109E-3</v>
      </c>
      <c r="AI169" s="12">
        <f>'Surv-rate CEA'!AC167*UPFS+'Surv-rate CEA'!AB167*UPD</f>
        <v>8.5880131914586782E-5</v>
      </c>
      <c r="AJ169" s="12">
        <f t="shared" si="71"/>
        <v>6.5088483716635497E-5</v>
      </c>
      <c r="AK169" s="12">
        <f>AI169-'Surv-rate CEA'!AB167*UPD</f>
        <v>2.814599071252746E-10</v>
      </c>
      <c r="AL169" s="12">
        <f t="shared" si="72"/>
        <v>2.1331823989312654E-10</v>
      </c>
      <c r="AM169" s="12">
        <f>'Surv-rate CEA'!AF167*UPFS+'Surv-rate CEA'!AE167*UPD</f>
        <v>6.8189897090018183E-3</v>
      </c>
      <c r="AN169" s="12">
        <f t="shared" si="73"/>
        <v>5.1681068804097152E-3</v>
      </c>
      <c r="AO169" s="12">
        <f>AM169-'Surv-rate CEA'!AE167*UPD</f>
        <v>6.8189897090018183E-3</v>
      </c>
      <c r="AP169" s="12">
        <f t="shared" si="74"/>
        <v>5.1681068804097152E-3</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2.1810851839416211E-5</v>
      </c>
      <c r="AV169" s="12">
        <f t="shared" si="77"/>
        <v>1.653042727283778E-5</v>
      </c>
      <c r="AW169" s="12">
        <f>AU169-'Surv-rate CEA'!AK167*UPD</f>
        <v>2.1810851839416211E-5</v>
      </c>
      <c r="AX169" s="12">
        <f t="shared" si="78"/>
        <v>1.653042727283778E-5</v>
      </c>
      <c r="AY169" s="12">
        <f>'Surv-rate CEA'!AO167*UPFS+'Surv-rate CEA'!AN167*UPD</f>
        <v>8.5880131914586782E-5</v>
      </c>
      <c r="AZ169" s="12">
        <f t="shared" si="79"/>
        <v>6.5088483716635497E-5</v>
      </c>
      <c r="BA169" s="12">
        <f>AY169-'Surv-rate CEA'!AN167*UPD</f>
        <v>2.814599071252746E-10</v>
      </c>
      <c r="BB169" s="12">
        <f t="shared" si="80"/>
        <v>2.1331823989312654E-10</v>
      </c>
    </row>
    <row r="170" spans="1:54">
      <c r="A170" s="12">
        <v>165</v>
      </c>
      <c r="B170" s="12">
        <f t="shared" si="81"/>
        <v>9.4356164383561651</v>
      </c>
      <c r="C170" s="12">
        <f>'Surv-rate CEA'!D168*Parameter!$D$57+'Surv-rate CEA'!E168*Parameter!$D$58</f>
        <v>4.9767558672844117E-2</v>
      </c>
      <c r="D170" s="12">
        <f t="shared" si="55"/>
        <v>3.7654701457373894E-2</v>
      </c>
      <c r="E170" s="12">
        <f>C170-'Surv-rate CEA'!E168*Parameter!$D$58</f>
        <v>4.9767558672844117E-2</v>
      </c>
      <c r="F170" s="12">
        <f t="shared" si="56"/>
        <v>3.7654701457373894E-2</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9.134208209804321E-3</v>
      </c>
      <c r="L170" s="12">
        <f t="shared" si="59"/>
        <v>6.9110459174954652E-3</v>
      </c>
      <c r="M170" s="12">
        <f>K170-'Surv-rate CEA'!J168*Parameter!$D$58</f>
        <v>9.134208209804321E-3</v>
      </c>
      <c r="N170" s="12">
        <f t="shared" si="60"/>
        <v>6.9110459174954652E-3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9.134208209804321E-3</v>
      </c>
      <c r="T170" s="12">
        <f t="shared" si="63"/>
        <v>6.9110459174954652E-3</v>
      </c>
      <c r="U170" s="12">
        <f>S170-'Surv-rate CEA'!P168*Parameter!$D$58</f>
        <v>9.134208209804321E-3</v>
      </c>
      <c r="V170" s="12">
        <f t="shared" si="64"/>
        <v>6.9110459174954652E-3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1.84841853575056E-4</v>
      </c>
      <c r="AB170" s="12">
        <f t="shared" si="67"/>
        <v>1.3985345069767702E-4</v>
      </c>
      <c r="AC170" s="12">
        <f>AA170-'Surv-rate CEA'!V168*UPD</f>
        <v>1.84841853575056E-4</v>
      </c>
      <c r="AD170" s="12">
        <f t="shared" si="68"/>
        <v>1.3985345069767702E-4</v>
      </c>
      <c r="AE170" s="12">
        <f>'Surv-rate CEA'!Z168*UPFS+'Surv-rate CEA'!Y168*UPD</f>
        <v>9.134208209804321E-3</v>
      </c>
      <c r="AF170" s="12">
        <f t="shared" si="69"/>
        <v>6.9110459174954652E-3</v>
      </c>
      <c r="AG170" s="12">
        <f>AE170-'Surv-rate CEA'!Y168*UPD</f>
        <v>9.134208209804321E-3</v>
      </c>
      <c r="AH170" s="12">
        <f t="shared" si="70"/>
        <v>6.9110459174954652E-3</v>
      </c>
      <c r="AI170" s="12">
        <f>'Surv-rate CEA'!AC168*UPFS+'Surv-rate CEA'!AB168*UPD</f>
        <v>8.1202482482322025E-5</v>
      </c>
      <c r="AJ170" s="12">
        <f t="shared" si="71"/>
        <v>6.1438722674132142E-5</v>
      </c>
      <c r="AK170" s="12">
        <f>AI170-'Surv-rate CEA'!AB168*UPD</f>
        <v>2.5380468360932263E-10</v>
      </c>
      <c r="AL170" s="12">
        <f t="shared" si="72"/>
        <v>1.9203151299055114E-10</v>
      </c>
      <c r="AM170" s="12">
        <f>'Surv-rate CEA'!AF168*UPFS+'Surv-rate CEA'!AE168*UPD</f>
        <v>6.713240817511016E-3</v>
      </c>
      <c r="AN170" s="12">
        <f t="shared" si="73"/>
        <v>5.0793144276286804E-3</v>
      </c>
      <c r="AO170" s="12">
        <f>AM170-'Surv-rate CEA'!AE168*UPD</f>
        <v>6.713240817511016E-3</v>
      </c>
      <c r="AP170" s="12">
        <f t="shared" si="74"/>
        <v>5.0793144276286804E-3</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2.0821775789828973E-5</v>
      </c>
      <c r="AV170" s="12">
        <f t="shared" si="77"/>
        <v>1.5753992602538469E-5</v>
      </c>
      <c r="AW170" s="12">
        <f>AU170-'Surv-rate CEA'!AK168*UPD</f>
        <v>2.0821775789828973E-5</v>
      </c>
      <c r="AX170" s="12">
        <f t="shared" si="78"/>
        <v>1.5753992602538469E-5</v>
      </c>
      <c r="AY170" s="12">
        <f>'Surv-rate CEA'!AO168*UPFS+'Surv-rate CEA'!AN168*UPD</f>
        <v>8.1202482482322025E-5</v>
      </c>
      <c r="AZ170" s="12">
        <f t="shared" si="79"/>
        <v>6.1438722674132142E-5</v>
      </c>
      <c r="BA170" s="12">
        <f>AY170-'Surv-rate CEA'!AN168*UPD</f>
        <v>2.5380468360932263E-10</v>
      </c>
      <c r="BB170" s="12">
        <f t="shared" si="80"/>
        <v>1.9203151299055114E-10</v>
      </c>
    </row>
    <row r="171" spans="1:54">
      <c r="A171" s="12">
        <v>166</v>
      </c>
      <c r="B171" s="12">
        <f t="shared" si="81"/>
        <v>9.493150684931507</v>
      </c>
      <c r="C171" s="12">
        <f>'Surv-rate CEA'!D169*Parameter!$D$57+'Surv-rate CEA'!E169*Parameter!$D$58</f>
        <v>4.9489233413460995E-2</v>
      </c>
      <c r="D171" s="12">
        <f t="shared" si="55"/>
        <v>3.7380492422892729E-2</v>
      </c>
      <c r="E171" s="12">
        <f>C171-'Surv-rate CEA'!E169*Parameter!$D$58</f>
        <v>4.9489233413460995E-2</v>
      </c>
      <c r="F171" s="12">
        <f t="shared" si="56"/>
        <v>3.7380492422892729E-2</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9.0177139528898435E-3</v>
      </c>
      <c r="L171" s="12">
        <f t="shared" si="59"/>
        <v>6.8113115689548299E-3</v>
      </c>
      <c r="M171" s="12">
        <f>K171-'Surv-rate CEA'!J169*Parameter!$D$58</f>
        <v>9.0177139528898435E-3</v>
      </c>
      <c r="N171" s="12">
        <f t="shared" si="60"/>
        <v>6.8113115689548299E-3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9.0177139528898435E-3</v>
      </c>
      <c r="T171" s="12">
        <f t="shared" si="63"/>
        <v>6.8113115689548299E-3</v>
      </c>
      <c r="U171" s="12">
        <f>S171-'Surv-rate CEA'!P169*Parameter!$D$58</f>
        <v>9.0177139528898435E-3</v>
      </c>
      <c r="V171" s="12">
        <f t="shared" si="64"/>
        <v>6.8113115689548299E-3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1.7827508589071588E-4</v>
      </c>
      <c r="AB171" s="12">
        <f t="shared" si="67"/>
        <v>1.3465576323750157E-4</v>
      </c>
      <c r="AC171" s="12">
        <f>AA171-'Surv-rate CEA'!V169*UPD</f>
        <v>1.7827508589071588E-4</v>
      </c>
      <c r="AD171" s="12">
        <f t="shared" si="68"/>
        <v>1.3465576323750157E-4</v>
      </c>
      <c r="AE171" s="12">
        <f>'Surv-rate CEA'!Z169*UPFS+'Surv-rate CEA'!Y169*UPD</f>
        <v>9.0177139528898435E-3</v>
      </c>
      <c r="AF171" s="12">
        <f t="shared" si="69"/>
        <v>6.8113115689548299E-3</v>
      </c>
      <c r="AG171" s="12">
        <f>AE171-'Surv-rate CEA'!Y169*UPD</f>
        <v>9.0177139528898435E-3</v>
      </c>
      <c r="AH171" s="12">
        <f t="shared" si="70"/>
        <v>6.8113115689548299E-3</v>
      </c>
      <c r="AI171" s="12">
        <f>'Surv-rate CEA'!AC169*UPFS+'Surv-rate CEA'!AB169*UPD</f>
        <v>7.6780767114722974E-5</v>
      </c>
      <c r="AJ171" s="12">
        <f t="shared" si="71"/>
        <v>5.7994490627432704E-5</v>
      </c>
      <c r="AK171" s="12">
        <f>AI171-'Surv-rate CEA'!AB169*UPD</f>
        <v>2.2893992842991373E-10</v>
      </c>
      <c r="AL171" s="12">
        <f t="shared" si="72"/>
        <v>1.729242235068499E-10</v>
      </c>
      <c r="AM171" s="12">
        <f>'Surv-rate CEA'!AF169*UPFS+'Surv-rate CEA'!AE169*UPD</f>
        <v>6.6095597330328168E-3</v>
      </c>
      <c r="AN171" s="12">
        <f t="shared" si="73"/>
        <v>4.9923706729328287E-3</v>
      </c>
      <c r="AO171" s="12">
        <f>AM171-'Surv-rate CEA'!AE169*UPD</f>
        <v>6.6095597330328168E-3</v>
      </c>
      <c r="AP171" s="12">
        <f t="shared" si="74"/>
        <v>4.9923706729328287E-3</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1.9880663950147458E-5</v>
      </c>
      <c r="AV171" s="12">
        <f t="shared" si="77"/>
        <v>1.5016377439955016E-5</v>
      </c>
      <c r="AW171" s="12">
        <f>AU171-'Surv-rate CEA'!AK169*UPD</f>
        <v>1.9880663950147458E-5</v>
      </c>
      <c r="AX171" s="12">
        <f t="shared" si="78"/>
        <v>1.5016377439955016E-5</v>
      </c>
      <c r="AY171" s="12">
        <f>'Surv-rate CEA'!AO169*UPFS+'Surv-rate CEA'!AN169*UPD</f>
        <v>7.6780767114722974E-5</v>
      </c>
      <c r="AZ171" s="12">
        <f t="shared" si="79"/>
        <v>5.7994490627432704E-5</v>
      </c>
      <c r="BA171" s="12">
        <f>AY171-'Surv-rate CEA'!AN169*UPD</f>
        <v>2.2893992842991373E-10</v>
      </c>
      <c r="BB171" s="12">
        <f t="shared" si="80"/>
        <v>1.729242235068499E-10</v>
      </c>
    </row>
    <row r="172" spans="1:54">
      <c r="A172" s="12">
        <v>167</v>
      </c>
      <c r="B172" s="12">
        <f t="shared" si="81"/>
        <v>9.5506849315068489</v>
      </c>
      <c r="C172" s="12">
        <f>'Surv-rate CEA'!D170*Parameter!$D$57+'Surv-rate CEA'!E170*Parameter!$D$58</f>
        <v>4.9213764283690682E-2</v>
      </c>
      <c r="D172" s="12">
        <f t="shared" si="55"/>
        <v>3.7109260182474853E-2</v>
      </c>
      <c r="E172" s="12">
        <f>C172-'Surv-rate CEA'!E170*Parameter!$D$58</f>
        <v>4.9213764283690682E-2</v>
      </c>
      <c r="F172" s="12">
        <f t="shared" si="56"/>
        <v>3.7109260182474853E-2</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8.9032053542669985E-3</v>
      </c>
      <c r="L172" s="12">
        <f t="shared" si="59"/>
        <v>6.7133934735203364E-3</v>
      </c>
      <c r="M172" s="12">
        <f>K172-'Surv-rate CEA'!J170*Parameter!$D$58</f>
        <v>8.9032053542669985E-3</v>
      </c>
      <c r="N172" s="12">
        <f t="shared" si="60"/>
        <v>6.7133934735203364E-3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8.9032053542669985E-3</v>
      </c>
      <c r="T172" s="12">
        <f t="shared" si="63"/>
        <v>6.7133934735203364E-3</v>
      </c>
      <c r="U172" s="12">
        <f>S172-'Surv-rate CEA'!P170*Parameter!$D$58</f>
        <v>8.9032053542669985E-3</v>
      </c>
      <c r="V172" s="12">
        <f t="shared" si="64"/>
        <v>6.7133934735203364E-3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1.7196231151129775E-4</v>
      </c>
      <c r="AB172" s="12">
        <f t="shared" si="67"/>
        <v>1.2966685748050605E-4</v>
      </c>
      <c r="AC172" s="12">
        <f>AA172-'Surv-rate CEA'!V170*UPD</f>
        <v>1.7196231151129775E-4</v>
      </c>
      <c r="AD172" s="12">
        <f t="shared" si="68"/>
        <v>1.2966685748050605E-4</v>
      </c>
      <c r="AE172" s="12">
        <f>'Surv-rate CEA'!Z170*UPFS+'Surv-rate CEA'!Y170*UPD</f>
        <v>8.9032053542669985E-3</v>
      </c>
      <c r="AF172" s="12">
        <f t="shared" si="69"/>
        <v>6.7133934735203364E-3</v>
      </c>
      <c r="AG172" s="12">
        <f>AE172-'Surv-rate CEA'!Y170*UPD</f>
        <v>8.9032053542669985E-3</v>
      </c>
      <c r="AH172" s="12">
        <f t="shared" si="70"/>
        <v>6.7133934735203364E-3</v>
      </c>
      <c r="AI172" s="12">
        <f>'Surv-rate CEA'!AC170*UPFS+'Surv-rate CEA'!AB170*UPD</f>
        <v>7.2600921127310498E-5</v>
      </c>
      <c r="AJ172" s="12">
        <f t="shared" si="71"/>
        <v>5.4744165800248303E-5</v>
      </c>
      <c r="AK172" s="12">
        <f>AI172-'Surv-rate CEA'!AB170*UPD</f>
        <v>2.0657670786092784E-10</v>
      </c>
      <c r="AL172" s="12">
        <f t="shared" si="72"/>
        <v>1.5576757663690303E-10</v>
      </c>
      <c r="AM172" s="12">
        <f>'Surv-rate CEA'!AF170*UPFS+'Surv-rate CEA'!AE170*UPD</f>
        <v>6.5078972886337865E-3</v>
      </c>
      <c r="AN172" s="12">
        <f t="shared" si="73"/>
        <v>4.9072298622108738E-3</v>
      </c>
      <c r="AO172" s="12">
        <f>AM172-'Surv-rate CEA'!AE170*UPD</f>
        <v>6.5078972886337865E-3</v>
      </c>
      <c r="AP172" s="12">
        <f t="shared" si="74"/>
        <v>4.9072298622108738E-3</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1.8985038465352132E-5</v>
      </c>
      <c r="AV172" s="12">
        <f t="shared" si="77"/>
        <v>1.4315522135715226E-5</v>
      </c>
      <c r="AW172" s="12">
        <f>AU172-'Surv-rate CEA'!AK170*UPD</f>
        <v>1.8985038465352132E-5</v>
      </c>
      <c r="AX172" s="12">
        <f t="shared" si="78"/>
        <v>1.4315522135715226E-5</v>
      </c>
      <c r="AY172" s="12">
        <f>'Surv-rate CEA'!AO170*UPFS+'Surv-rate CEA'!AN170*UPD</f>
        <v>7.2600921127310498E-5</v>
      </c>
      <c r="AZ172" s="12">
        <f t="shared" si="79"/>
        <v>5.4744165800248303E-5</v>
      </c>
      <c r="BA172" s="12">
        <f>AY172-'Surv-rate CEA'!AN170*UPD</f>
        <v>2.0657670786092784E-10</v>
      </c>
      <c r="BB172" s="12">
        <f t="shared" si="80"/>
        <v>1.5576757663690303E-10</v>
      </c>
    </row>
    <row r="173" spans="1:54">
      <c r="A173" s="12">
        <v>168</v>
      </c>
      <c r="B173" s="12">
        <f t="shared" si="81"/>
        <v>9.6082191780821926</v>
      </c>
      <c r="C173" s="12">
        <f>'Surv-rate CEA'!D171*Parameter!$D$57+'Surv-rate CEA'!E171*Parameter!$D$58</f>
        <v>4.8941107052523858E-2</v>
      </c>
      <c r="D173" s="12">
        <f t="shared" si="55"/>
        <v>3.6840958456665268E-2</v>
      </c>
      <c r="E173" s="12">
        <f>C173-'Surv-rate CEA'!E171*Parameter!$D$58</f>
        <v>4.8941107052523858E-2</v>
      </c>
      <c r="F173" s="12">
        <f t="shared" si="56"/>
        <v>3.6840958456665268E-2</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8.7906395775856003E-3</v>
      </c>
      <c r="L173" s="12">
        <f t="shared" si="59"/>
        <v>6.6172509571102486E-3</v>
      </c>
      <c r="M173" s="12">
        <f>K173-'Surv-rate CEA'!J171*Parameter!$D$58</f>
        <v>8.7906395775856003E-3</v>
      </c>
      <c r="N173" s="12">
        <f t="shared" si="60"/>
        <v>6.6172509571102486E-3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8.7906395775856003E-3</v>
      </c>
      <c r="T173" s="12">
        <f t="shared" si="63"/>
        <v>6.6172509571102486E-3</v>
      </c>
      <c r="U173" s="12">
        <f>S173-'Surv-rate CEA'!P171*Parameter!$D$58</f>
        <v>8.7906395775856003E-3</v>
      </c>
      <c r="V173" s="12">
        <f t="shared" si="64"/>
        <v>6.6172509571102486E-3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1.6589289709952347E-4</v>
      </c>
      <c r="AB173" s="12">
        <f t="shared" si="67"/>
        <v>1.2487770911557704E-4</v>
      </c>
      <c r="AC173" s="12">
        <f>AA173-'Surv-rate CEA'!V171*UPD</f>
        <v>1.6589289709952347E-4</v>
      </c>
      <c r="AD173" s="12">
        <f t="shared" si="68"/>
        <v>1.2487770911557704E-4</v>
      </c>
      <c r="AE173" s="12">
        <f>'Surv-rate CEA'!Z171*UPFS+'Surv-rate CEA'!Y171*UPD</f>
        <v>8.7906395775856003E-3</v>
      </c>
      <c r="AF173" s="12">
        <f t="shared" si="69"/>
        <v>6.6172509571102486E-3</v>
      </c>
      <c r="AG173" s="12">
        <f>AE173-'Surv-rate CEA'!Y171*UPD</f>
        <v>8.7906395775856003E-3</v>
      </c>
      <c r="AH173" s="12">
        <f t="shared" si="70"/>
        <v>6.6172509571102486E-3</v>
      </c>
      <c r="AI173" s="12">
        <f>'Surv-rate CEA'!AC171*UPFS+'Surv-rate CEA'!AB171*UPD</f>
        <v>6.8649655958814989E-5</v>
      </c>
      <c r="AJ173" s="12">
        <f t="shared" si="71"/>
        <v>5.1676786152973664E-5</v>
      </c>
      <c r="AK173" s="12">
        <f>AI173-'Surv-rate CEA'!AB171*UPD</f>
        <v>1.8645676661183976E-10</v>
      </c>
      <c r="AL173" s="12">
        <f t="shared" si="72"/>
        <v>1.4035738883754323E-10</v>
      </c>
      <c r="AM173" s="12">
        <f>'Surv-rate CEA'!AF171*UPFS+'Surv-rate CEA'!AE171*UPD</f>
        <v>6.4082057001464739E-3</v>
      </c>
      <c r="AN173" s="12">
        <f t="shared" si="73"/>
        <v>4.8238475628982966E-3</v>
      </c>
      <c r="AO173" s="12">
        <f>AM173-'Surv-rate CEA'!AE171*UPD</f>
        <v>6.4082057001464739E-3</v>
      </c>
      <c r="AP173" s="12">
        <f t="shared" si="74"/>
        <v>4.8238475628982966E-3</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1.813255736763219E-5</v>
      </c>
      <c r="AV173" s="12">
        <f t="shared" si="77"/>
        <v>1.3649482672656215E-5</v>
      </c>
      <c r="AW173" s="12">
        <f>AU173-'Surv-rate CEA'!AK171*UPD</f>
        <v>1.813255736763219E-5</v>
      </c>
      <c r="AX173" s="12">
        <f t="shared" si="78"/>
        <v>1.3649482672656215E-5</v>
      </c>
      <c r="AY173" s="12">
        <f>'Surv-rate CEA'!AO171*UPFS+'Surv-rate CEA'!AN171*UPD</f>
        <v>6.8649655958814989E-5</v>
      </c>
      <c r="AZ173" s="12">
        <f t="shared" si="79"/>
        <v>5.1676786152973664E-5</v>
      </c>
      <c r="BA173" s="12">
        <f>AY173-'Surv-rate CEA'!AN171*UPD</f>
        <v>1.8645676661183976E-10</v>
      </c>
      <c r="BB173" s="12">
        <f t="shared" si="80"/>
        <v>1.4035738883754323E-10</v>
      </c>
    </row>
    <row r="174" spans="1:54">
      <c r="A174" s="12">
        <v>169</v>
      </c>
      <c r="B174" s="12">
        <f t="shared" si="81"/>
        <v>9.6657534246575345</v>
      </c>
      <c r="C174" s="12">
        <f>'Surv-rate CEA'!D172*Parameter!$D$57+'Surv-rate CEA'!E172*Parameter!$D$58</f>
        <v>4.8671218415773883E-2</v>
      </c>
      <c r="D174" s="12">
        <f t="shared" si="55"/>
        <v>3.657554193054964E-2</v>
      </c>
      <c r="E174" s="12">
        <f>C174-'Surv-rate CEA'!E172*Parameter!$D$58</f>
        <v>4.8671218415773883E-2</v>
      </c>
      <c r="F174" s="12">
        <f t="shared" si="56"/>
        <v>3.657554193054964E-2</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8.6799749110197822E-3</v>
      </c>
      <c r="L174" s="12">
        <f t="shared" si="59"/>
        <v>6.5228444375913207E-3</v>
      </c>
      <c r="M174" s="12">
        <f>K174-'Surv-rate CEA'!J172*Parameter!$D$58</f>
        <v>8.6799749110197822E-3</v>
      </c>
      <c r="N174" s="12">
        <f t="shared" si="60"/>
        <v>6.5228444375913207E-3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8.6799749110197822E-3</v>
      </c>
      <c r="T174" s="12">
        <f t="shared" si="63"/>
        <v>6.5228444375913207E-3</v>
      </c>
      <c r="U174" s="12">
        <f>S174-'Surv-rate CEA'!P172*Parameter!$D$58</f>
        <v>8.6799749110197822E-3</v>
      </c>
      <c r="V174" s="12">
        <f t="shared" si="64"/>
        <v>6.5228444375913207E-3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1.6005668861036944E-4</v>
      </c>
      <c r="AB174" s="12">
        <f t="shared" si="67"/>
        <v>1.2027971183142225E-4</v>
      </c>
      <c r="AC174" s="12">
        <f>AA174-'Surv-rate CEA'!V172*UPD</f>
        <v>1.6005668861036944E-4</v>
      </c>
      <c r="AD174" s="12">
        <f t="shared" si="68"/>
        <v>1.2027971183142225E-4</v>
      </c>
      <c r="AE174" s="12">
        <f>'Surv-rate CEA'!Z172*UPFS+'Surv-rate CEA'!Y172*UPD</f>
        <v>8.6799749110197822E-3</v>
      </c>
      <c r="AF174" s="12">
        <f t="shared" si="69"/>
        <v>6.5228444375913207E-3</v>
      </c>
      <c r="AG174" s="12">
        <f>AE174-'Surv-rate CEA'!Y172*UPD</f>
        <v>8.6799749110197822E-3</v>
      </c>
      <c r="AH174" s="12">
        <f t="shared" si="70"/>
        <v>6.5228444375913207E-3</v>
      </c>
      <c r="AI174" s="12">
        <f>'Surv-rate CEA'!AC172*UPFS+'Surv-rate CEA'!AB172*UPD</f>
        <v>6.4914416180764041E-5</v>
      </c>
      <c r="AJ174" s="12">
        <f t="shared" si="71"/>
        <v>4.8782011796672087E-5</v>
      </c>
      <c r="AK174" s="12">
        <f>AI174-'Surv-rate CEA'!AB172*UPD</f>
        <v>1.6834918981317552E-10</v>
      </c>
      <c r="AL174" s="12">
        <f t="shared" si="72"/>
        <v>1.2651137677273117E-10</v>
      </c>
      <c r="AM174" s="12">
        <f>'Surv-rate CEA'!AF172*UPFS+'Surv-rate CEA'!AE172*UPD</f>
        <v>6.310438521154209E-3</v>
      </c>
      <c r="AN174" s="12">
        <f t="shared" si="73"/>
        <v>4.7421806201553571E-3</v>
      </c>
      <c r="AO174" s="12">
        <f>AM174-'Surv-rate CEA'!AE172*UPD</f>
        <v>6.310438521154209E-3</v>
      </c>
      <c r="AP174" s="12">
        <f t="shared" si="74"/>
        <v>4.7421806201553571E-3</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1.7321006691149339E-5</v>
      </c>
      <c r="AV174" s="12">
        <f t="shared" si="77"/>
        <v>1.3016423815396904E-5</v>
      </c>
      <c r="AW174" s="12">
        <f>AU174-'Surv-rate CEA'!AK172*UPD</f>
        <v>1.7321006691149339E-5</v>
      </c>
      <c r="AX174" s="12">
        <f t="shared" si="78"/>
        <v>1.3016423815396904E-5</v>
      </c>
      <c r="AY174" s="12">
        <f>'Surv-rate CEA'!AO172*UPFS+'Surv-rate CEA'!AN172*UPD</f>
        <v>6.4914416180764041E-5</v>
      </c>
      <c r="AZ174" s="12">
        <f t="shared" si="79"/>
        <v>4.8782011796672087E-5</v>
      </c>
      <c r="BA174" s="12">
        <f>AY174-'Surv-rate CEA'!AN172*UPD</f>
        <v>1.6834918981317552E-10</v>
      </c>
      <c r="BB174" s="12">
        <f t="shared" si="80"/>
        <v>1.2651137677273117E-10</v>
      </c>
    </row>
    <row r="175" spans="1:54">
      <c r="A175" s="12">
        <v>170</v>
      </c>
      <c r="B175" s="12">
        <f t="shared" si="81"/>
        <v>9.7232876712328764</v>
      </c>
      <c r="C175" s="12">
        <f>'Surv-rate CEA'!D173*Parameter!$D$57+'Surv-rate CEA'!E173*Parameter!$D$58</f>
        <v>4.8404055971497807E-2</v>
      </c>
      <c r="D175" s="12">
        <f t="shared" si="55"/>
        <v>3.6312966228321364E-2</v>
      </c>
      <c r="E175" s="12">
        <f>C175-'Surv-rate CEA'!E173*Parameter!$D$58</f>
        <v>4.8404055971497807E-2</v>
      </c>
      <c r="F175" s="12">
        <f t="shared" si="56"/>
        <v>3.6312966228321364E-2</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8.5711707323793858E-3</v>
      </c>
      <c r="L175" s="12">
        <f t="shared" si="59"/>
        <v>6.4301353904173261E-3</v>
      </c>
      <c r="M175" s="12">
        <f>K175-'Surv-rate CEA'!J173*Parameter!$D$58</f>
        <v>8.5711707323793858E-3</v>
      </c>
      <c r="N175" s="12">
        <f t="shared" si="60"/>
        <v>6.4301353904173261E-3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8.5711707323793858E-3</v>
      </c>
      <c r="T175" s="12">
        <f t="shared" si="63"/>
        <v>6.4301353904173261E-3</v>
      </c>
      <c r="U175" s="12">
        <f>S175-'Surv-rate CEA'!P173*Parameter!$D$58</f>
        <v>8.5711707323793858E-3</v>
      </c>
      <c r="V175" s="12">
        <f t="shared" si="64"/>
        <v>6.4301353904173261E-3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1.5444398814198229E-4</v>
      </c>
      <c r="AB175" s="12">
        <f t="shared" si="67"/>
        <v>1.1586465664921685E-4</v>
      </c>
      <c r="AC175" s="12">
        <f>AA175-'Surv-rate CEA'!V173*UPD</f>
        <v>1.5444398814198229E-4</v>
      </c>
      <c r="AD175" s="12">
        <f t="shared" si="68"/>
        <v>1.1586465664921685E-4</v>
      </c>
      <c r="AE175" s="12">
        <f>'Surv-rate CEA'!Z173*UPFS+'Surv-rate CEA'!Y173*UPD</f>
        <v>8.5711707323793858E-3</v>
      </c>
      <c r="AF175" s="12">
        <f t="shared" si="69"/>
        <v>6.4301353904173261E-3</v>
      </c>
      <c r="AG175" s="12">
        <f>AE175-'Surv-rate CEA'!Y173*UPD</f>
        <v>8.5711707323793858E-3</v>
      </c>
      <c r="AH175" s="12">
        <f t="shared" si="70"/>
        <v>6.4301353904173261E-3</v>
      </c>
      <c r="AI175" s="12">
        <f>'Surv-rate CEA'!AC173*UPFS+'Surv-rate CEA'!AB173*UPD</f>
        <v>6.1383338896043666E-5</v>
      </c>
      <c r="AJ175" s="12">
        <f t="shared" si="71"/>
        <v>4.6050089555019265E-5</v>
      </c>
      <c r="AK175" s="12">
        <f>AI175-'Surv-rate CEA'!AB173*UPD</f>
        <v>1.5204743701883929E-10</v>
      </c>
      <c r="AL175" s="12">
        <f t="shared" si="72"/>
        <v>1.1406675194366115E-10</v>
      </c>
      <c r="AM175" s="12">
        <f>'Surv-rate CEA'!AF173*UPFS+'Surv-rate CEA'!AE173*UPD</f>
        <v>6.2145505996431226E-3</v>
      </c>
      <c r="AN175" s="12">
        <f t="shared" si="73"/>
        <v>4.662187114689677E-3</v>
      </c>
      <c r="AO175" s="12">
        <f>AM175-'Surv-rate CEA'!AE173*UPD</f>
        <v>6.2145505996431226E-3</v>
      </c>
      <c r="AP175" s="12">
        <f t="shared" si="74"/>
        <v>4.662187114689677E-3</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1.6548293069498853E-5</v>
      </c>
      <c r="AV175" s="12">
        <f t="shared" si="77"/>
        <v>1.2414612687063251E-5</v>
      </c>
      <c r="AW175" s="12">
        <f>AU175-'Surv-rate CEA'!AK173*UPD</f>
        <v>1.6548293069498853E-5</v>
      </c>
      <c r="AX175" s="12">
        <f t="shared" si="78"/>
        <v>1.2414612687063251E-5</v>
      </c>
      <c r="AY175" s="12">
        <f>'Surv-rate CEA'!AO173*UPFS+'Surv-rate CEA'!AN173*UPD</f>
        <v>6.1383338896043666E-5</v>
      </c>
      <c r="AZ175" s="12">
        <f t="shared" si="79"/>
        <v>4.6050089555019265E-5</v>
      </c>
      <c r="BA175" s="12">
        <f>AY175-'Surv-rate CEA'!AN173*UPD</f>
        <v>1.5204743701883929E-10</v>
      </c>
      <c r="BB175" s="12">
        <f t="shared" si="80"/>
        <v>1.1406675194366115E-10</v>
      </c>
    </row>
    <row r="176" spans="1:54">
      <c r="A176" s="12">
        <v>171</v>
      </c>
      <c r="B176" s="12">
        <f t="shared" si="81"/>
        <v>9.7808219178082183</v>
      </c>
      <c r="C176" s="12">
        <f>'Surv-rate CEA'!D174*Parameter!$D$57+'Surv-rate CEA'!E174*Parameter!$D$58</f>
        <v>4.813957819620706E-2</v>
      </c>
      <c r="D176" s="12">
        <f t="shared" si="55"/>
        <v>3.6053187888661735E-2</v>
      </c>
      <c r="E176" s="12">
        <f>C176-'Surv-rate CEA'!E174*Parameter!$D$58</f>
        <v>4.813957819620706E-2</v>
      </c>
      <c r="F176" s="12">
        <f t="shared" si="56"/>
        <v>3.6053187888661735E-2</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8.4641874754724164E-3</v>
      </c>
      <c r="L176" s="12">
        <f t="shared" si="59"/>
        <v>6.3390863155113452E-3</v>
      </c>
      <c r="M176" s="12">
        <f>K176-'Surv-rate CEA'!J174*Parameter!$D$58</f>
        <v>8.4641874754724164E-3</v>
      </c>
      <c r="N176" s="12">
        <f t="shared" si="60"/>
        <v>6.3390863155113452E-3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8.4641874754724164E-3</v>
      </c>
      <c r="T176" s="12">
        <f t="shared" si="63"/>
        <v>6.3390863155113452E-3</v>
      </c>
      <c r="U176" s="12">
        <f>S176-'Surv-rate CEA'!P174*Parameter!$D$58</f>
        <v>8.4641874754724164E-3</v>
      </c>
      <c r="V176" s="12">
        <f t="shared" si="64"/>
        <v>6.3390863155113452E-3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1.4904553197940356E-4</v>
      </c>
      <c r="AB176" s="12">
        <f t="shared" si="67"/>
        <v>1.1162471234204466E-4</v>
      </c>
      <c r="AC176" s="12">
        <f>AA176-'Surv-rate CEA'!V174*UPD</f>
        <v>1.4904553197940356E-4</v>
      </c>
      <c r="AD176" s="12">
        <f t="shared" si="68"/>
        <v>1.1162471234204466E-4</v>
      </c>
      <c r="AE176" s="12">
        <f>'Surv-rate CEA'!Z174*UPFS+'Surv-rate CEA'!Y174*UPD</f>
        <v>8.4641874754724164E-3</v>
      </c>
      <c r="AF176" s="12">
        <f t="shared" si="69"/>
        <v>6.3390863155113452E-3</v>
      </c>
      <c r="AG176" s="12">
        <f>AE176-'Surv-rate CEA'!Y174*UPD</f>
        <v>8.4641874754724164E-3</v>
      </c>
      <c r="AH176" s="12">
        <f t="shared" si="70"/>
        <v>6.3390863155113452E-3</v>
      </c>
      <c r="AI176" s="12">
        <f>'Surv-rate CEA'!AC174*UPFS+'Surv-rate CEA'!AB174*UPD</f>
        <v>5.8045215393372982E-5</v>
      </c>
      <c r="AJ176" s="12">
        <f t="shared" si="71"/>
        <v>4.3471819551173437E-5</v>
      </c>
      <c r="AK176" s="12">
        <f>AI176-'Surv-rate CEA'!AB174*UPD</f>
        <v>1.3736670565004652E-10</v>
      </c>
      <c r="AL176" s="12">
        <f t="shared" si="72"/>
        <v>1.0287808564217602E-10</v>
      </c>
      <c r="AM176" s="12">
        <f>'Surv-rate CEA'!AF174*UPFS+'Surv-rate CEA'!AE174*UPD</f>
        <v>6.1204980362524735E-3</v>
      </c>
      <c r="AN176" s="12">
        <f t="shared" si="73"/>
        <v>4.5838263221546424E-3</v>
      </c>
      <c r="AO176" s="12">
        <f>AM176-'Surv-rate CEA'!AE174*UPD</f>
        <v>6.1204980362524735E-3</v>
      </c>
      <c r="AP176" s="12">
        <f t="shared" si="74"/>
        <v>4.5838263221546424E-3</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1.5812436784785373E-5</v>
      </c>
      <c r="AV176" s="12">
        <f t="shared" si="77"/>
        <v>1.1842412745202885E-5</v>
      </c>
      <c r="AW176" s="12">
        <f>AU176-'Surv-rate CEA'!AK174*UPD</f>
        <v>1.5812436784785373E-5</v>
      </c>
      <c r="AX176" s="12">
        <f t="shared" si="78"/>
        <v>1.1842412745202885E-5</v>
      </c>
      <c r="AY176" s="12">
        <f>'Surv-rate CEA'!AO174*UPFS+'Surv-rate CEA'!AN174*UPD</f>
        <v>5.8045215393372982E-5</v>
      </c>
      <c r="AZ176" s="12">
        <f t="shared" si="79"/>
        <v>4.3471819551173437E-5</v>
      </c>
      <c r="BA176" s="12">
        <f>AY176-'Surv-rate CEA'!AN174*UPD</f>
        <v>1.3736670565004652E-10</v>
      </c>
      <c r="BB176" s="12">
        <f t="shared" si="80"/>
        <v>1.0287808564217602E-10</v>
      </c>
    </row>
    <row r="177" spans="1:54">
      <c r="A177" s="12">
        <v>172</v>
      </c>
      <c r="B177" s="12">
        <f t="shared" si="81"/>
        <v>9.838356164383562</v>
      </c>
      <c r="C177" s="12">
        <f>'Surv-rate CEA'!D175*Parameter!$D$57+'Surv-rate CEA'!E175*Parameter!$D$58</f>
        <v>4.7877744421837669E-2</v>
      </c>
      <c r="D177" s="12">
        <f t="shared" si="55"/>
        <v>3.5796164340902471E-2</v>
      </c>
      <c r="E177" s="12">
        <f>C177-'Surv-rate CEA'!E175*Parameter!$D$58</f>
        <v>4.7877744421837669E-2</v>
      </c>
      <c r="F177" s="12">
        <f t="shared" si="56"/>
        <v>3.5796164340902471E-2</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8.358986597667397E-3</v>
      </c>
      <c r="L177" s="12">
        <f t="shared" si="59"/>
        <v>6.249660705340691E-3</v>
      </c>
      <c r="M177" s="12">
        <f>K177-'Surv-rate CEA'!J175*Parameter!$D$58</f>
        <v>8.358986597667397E-3</v>
      </c>
      <c r="N177" s="12">
        <f t="shared" si="60"/>
        <v>6.249660705340691E-3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8.358986597667397E-3</v>
      </c>
      <c r="T177" s="12">
        <f t="shared" si="63"/>
        <v>6.249660705340691E-3</v>
      </c>
      <c r="U177" s="12">
        <f>S177-'Surv-rate CEA'!P175*Parameter!$D$58</f>
        <v>8.358986597667397E-3</v>
      </c>
      <c r="V177" s="12">
        <f t="shared" si="64"/>
        <v>6.249660705340691E-3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1.4385246976578726E-4</v>
      </c>
      <c r="AB177" s="12">
        <f t="shared" si="67"/>
        <v>1.0755240688055745E-4</v>
      </c>
      <c r="AC177" s="12">
        <f>AA177-'Surv-rate CEA'!V175*UPD</f>
        <v>1.4385246976578726E-4</v>
      </c>
      <c r="AD177" s="12">
        <f t="shared" si="68"/>
        <v>1.0755240688055745E-4</v>
      </c>
      <c r="AE177" s="12">
        <f>'Surv-rate CEA'!Z175*UPFS+'Surv-rate CEA'!Y175*UPD</f>
        <v>8.358986597667397E-3</v>
      </c>
      <c r="AF177" s="12">
        <f t="shared" si="69"/>
        <v>6.249660705340691E-3</v>
      </c>
      <c r="AG177" s="12">
        <f>AE177-'Surv-rate CEA'!Y175*UPD</f>
        <v>8.358986597667397E-3</v>
      </c>
      <c r="AH177" s="12">
        <f t="shared" si="70"/>
        <v>6.249660705340691E-3</v>
      </c>
      <c r="AI177" s="12">
        <f>'Surv-rate CEA'!AC175*UPFS+'Surv-rate CEA'!AB175*UPD</f>
        <v>5.4889454932033684E-5</v>
      </c>
      <c r="AJ177" s="12">
        <f t="shared" si="71"/>
        <v>4.1038523703582239E-5</v>
      </c>
      <c r="AK177" s="12">
        <f>AI177-'Surv-rate CEA'!AB175*UPD</f>
        <v>1.2414158647588861E-10</v>
      </c>
      <c r="AL177" s="12">
        <f t="shared" si="72"/>
        <v>9.2815413188186708E-11</v>
      </c>
      <c r="AM177" s="12">
        <f>'Surv-rate CEA'!AF175*UPFS+'Surv-rate CEA'!AE175*UPD</f>
        <v>6.0282381440567682E-3</v>
      </c>
      <c r="AN177" s="12">
        <f t="shared" si="73"/>
        <v>4.5070586740575298E-3</v>
      </c>
      <c r="AO177" s="12">
        <f>AM177-'Surv-rate CEA'!AE175*UPD</f>
        <v>6.0282381440567682E-3</v>
      </c>
      <c r="AP177" s="12">
        <f t="shared" si="74"/>
        <v>4.5070586740575298E-3</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1.5111565239327023E-5</v>
      </c>
      <c r="AV177" s="12">
        <f t="shared" si="77"/>
        <v>1.1298278130840501E-5</v>
      </c>
      <c r="AW177" s="12">
        <f>AU177-'Surv-rate CEA'!AK175*UPD</f>
        <v>1.5111565239327023E-5</v>
      </c>
      <c r="AX177" s="12">
        <f t="shared" si="78"/>
        <v>1.1298278130840501E-5</v>
      </c>
      <c r="AY177" s="12">
        <f>'Surv-rate CEA'!AO175*UPFS+'Surv-rate CEA'!AN175*UPD</f>
        <v>5.4889454932033684E-5</v>
      </c>
      <c r="AZ177" s="12">
        <f t="shared" si="79"/>
        <v>4.1038523703582239E-5</v>
      </c>
      <c r="BA177" s="12">
        <f>AY177-'Surv-rate CEA'!AN175*UPD</f>
        <v>1.2414158647588861E-10</v>
      </c>
      <c r="BB177" s="12">
        <f t="shared" si="80"/>
        <v>9.2815413188186708E-11</v>
      </c>
    </row>
    <row r="178" spans="1:54">
      <c r="A178" s="12">
        <v>173</v>
      </c>
      <c r="B178" s="12">
        <f t="shared" si="81"/>
        <v>9.8958904109589039</v>
      </c>
      <c r="C178" s="12">
        <f>'Surv-rate CEA'!D176*Parameter!$D$57+'Surv-rate CEA'!E176*Parameter!$D$58</f>
        <v>4.7618514813450523E-2</v>
      </c>
      <c r="D178" s="12">
        <f t="shared" si="55"/>
        <v>3.5541853881940484E-2</v>
      </c>
      <c r="E178" s="12">
        <f>C178-'Surv-rate CEA'!E176*Parameter!$D$58</f>
        <v>4.7618514813450523E-2</v>
      </c>
      <c r="F178" s="12">
        <f t="shared" si="56"/>
        <v>3.5541853881940484E-2</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8.2555305486070821E-3</v>
      </c>
      <c r="L178" s="12">
        <f t="shared" si="59"/>
        <v>6.1618230141358612E-3</v>
      </c>
      <c r="M178" s="12">
        <f>K178-'Surv-rate CEA'!J176*Parameter!$D$58</f>
        <v>8.2555305486070821E-3</v>
      </c>
      <c r="N178" s="12">
        <f t="shared" si="60"/>
        <v>6.1618230141358612E-3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8.2555305486070821E-3</v>
      </c>
      <c r="T178" s="12">
        <f t="shared" si="63"/>
        <v>6.1618230141358612E-3</v>
      </c>
      <c r="U178" s="12">
        <f>S178-'Surv-rate CEA'!P176*Parameter!$D$58</f>
        <v>8.2555305486070821E-3</v>
      </c>
      <c r="V178" s="12">
        <f t="shared" si="64"/>
        <v>6.1618230141358612E-3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1.3885634473959334E-4</v>
      </c>
      <c r="AB178" s="12">
        <f t="shared" si="67"/>
        <v>1.036406098478519E-4</v>
      </c>
      <c r="AC178" s="12">
        <f>AA178-'Surv-rate CEA'!V176*UPD</f>
        <v>1.3885634473959334E-4</v>
      </c>
      <c r="AD178" s="12">
        <f t="shared" si="68"/>
        <v>1.036406098478519E-4</v>
      </c>
      <c r="AE178" s="12">
        <f>'Surv-rate CEA'!Z176*UPFS+'Surv-rate CEA'!Y176*UPD</f>
        <v>8.2555305486070821E-3</v>
      </c>
      <c r="AF178" s="12">
        <f t="shared" si="69"/>
        <v>6.1618230141358612E-3</v>
      </c>
      <c r="AG178" s="12">
        <f>AE178-'Surv-rate CEA'!Y176*UPD</f>
        <v>8.2555305486070821E-3</v>
      </c>
      <c r="AH178" s="12">
        <f t="shared" si="70"/>
        <v>6.1618230141358612E-3</v>
      </c>
      <c r="AI178" s="12">
        <f>'Surv-rate CEA'!AC176*UPFS+'Surv-rate CEA'!AB176*UPD</f>
        <v>5.1906050538205667E-5</v>
      </c>
      <c r="AJ178" s="12">
        <f t="shared" si="71"/>
        <v>3.8742016021390563E-5</v>
      </c>
      <c r="AK178" s="12">
        <f>AI178-'Surv-rate CEA'!AB176*UPD</f>
        <v>1.1222397814367787E-10</v>
      </c>
      <c r="AL178" s="12">
        <f t="shared" si="72"/>
        <v>8.3762550110152348E-11</v>
      </c>
      <c r="AM178" s="12">
        <f>'Surv-rate CEA'!AF176*UPFS+'Surv-rate CEA'!AE176*UPD</f>
        <v>5.9377294098168325E-3</v>
      </c>
      <c r="AN178" s="12">
        <f t="shared" si="73"/>
        <v>4.4318457201147294E-3</v>
      </c>
      <c r="AO178" s="12">
        <f>AM178-'Surv-rate CEA'!AE176*UPD</f>
        <v>5.9377294098168325E-3</v>
      </c>
      <c r="AP178" s="12">
        <f t="shared" si="74"/>
        <v>4.4318457201147294E-3</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1.44439068229576E-5</v>
      </c>
      <c r="AV178" s="12">
        <f t="shared" si="77"/>
        <v>1.0780748366408846E-5</v>
      </c>
      <c r="AW178" s="12">
        <f>AU178-'Surv-rate CEA'!AK176*UPD</f>
        <v>1.44439068229576E-5</v>
      </c>
      <c r="AX178" s="12">
        <f t="shared" si="78"/>
        <v>1.0780748366408846E-5</v>
      </c>
      <c r="AY178" s="12">
        <f>'Surv-rate CEA'!AO176*UPFS+'Surv-rate CEA'!AN176*UPD</f>
        <v>5.1906050538205667E-5</v>
      </c>
      <c r="AZ178" s="12">
        <f t="shared" si="79"/>
        <v>3.8742016021390563E-5</v>
      </c>
      <c r="BA178" s="12">
        <f>AY178-'Surv-rate CEA'!AN176*UPD</f>
        <v>1.1222397814367787E-10</v>
      </c>
      <c r="BB178" s="12">
        <f t="shared" si="80"/>
        <v>8.3762550110152348E-11</v>
      </c>
    </row>
    <row r="179" spans="1:54">
      <c r="A179" s="12">
        <v>174</v>
      </c>
      <c r="B179" s="12">
        <f t="shared" si="81"/>
        <v>9.9534246575342458</v>
      </c>
      <c r="C179" s="12">
        <f>'Surv-rate CEA'!D177*Parameter!$D$57+'Surv-rate CEA'!E177*Parameter!$D$58</f>
        <v>4.7361850347636951E-2</v>
      </c>
      <c r="D179" s="12">
        <f t="shared" si="55"/>
        <v>3.5290215653878992E-2</v>
      </c>
      <c r="E179" s="12">
        <f>C179-'Surv-rate CEA'!E177*Parameter!$D$58</f>
        <v>4.7361850347636951E-2</v>
      </c>
      <c r="F179" s="12">
        <f t="shared" si="56"/>
        <v>3.5290215653878992E-2</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8.1537827400274179E-3</v>
      </c>
      <c r="L179" s="12">
        <f t="shared" si="59"/>
        <v>6.0755386282073482E-3</v>
      </c>
      <c r="M179" s="12">
        <f>K179-'Surv-rate CEA'!J177*Parameter!$D$58</f>
        <v>8.1537827400274179E-3</v>
      </c>
      <c r="N179" s="12">
        <f t="shared" si="60"/>
        <v>6.0755386282073482E-3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8.1537827400274179E-3</v>
      </c>
      <c r="T179" s="12">
        <f t="shared" si="63"/>
        <v>6.0755386282073482E-3</v>
      </c>
      <c r="U179" s="12">
        <f>S179-'Surv-rate CEA'!P177*Parameter!$D$58</f>
        <v>8.1537827400274179E-3</v>
      </c>
      <c r="V179" s="12">
        <f t="shared" si="64"/>
        <v>6.0755386282073482E-3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1.3404907497979141E-4</v>
      </c>
      <c r="AB179" s="12">
        <f t="shared" si="67"/>
        <v>9.9882515769907215E-5</v>
      </c>
      <c r="AC179" s="12">
        <f>AA179-'Surv-rate CEA'!V177*UPD</f>
        <v>1.3404907497979141E-4</v>
      </c>
      <c r="AD179" s="12">
        <f t="shared" si="68"/>
        <v>9.9882515769907215E-5</v>
      </c>
      <c r="AE179" s="12">
        <f>'Surv-rate CEA'!Z177*UPFS+'Surv-rate CEA'!Y177*UPD</f>
        <v>8.1537827400274179E-3</v>
      </c>
      <c r="AF179" s="12">
        <f t="shared" si="69"/>
        <v>6.0755386282073482E-3</v>
      </c>
      <c r="AG179" s="12">
        <f>AE179-'Surv-rate CEA'!Y177*UPD</f>
        <v>8.1537827400274179E-3</v>
      </c>
      <c r="AH179" s="12">
        <f t="shared" si="70"/>
        <v>6.0755386282073482E-3</v>
      </c>
      <c r="AI179" s="12">
        <f>'Surv-rate CEA'!AC177*UPFS+'Surv-rate CEA'!AB177*UPD</f>
        <v>4.9085546700889313E-5</v>
      </c>
      <c r="AJ179" s="12">
        <f t="shared" si="71"/>
        <v>3.6574574596394749E-5</v>
      </c>
      <c r="AK179" s="12">
        <f>AI179-'Surv-rate CEA'!AB177*UPD</f>
        <v>1.0148123128232624E-10</v>
      </c>
      <c r="AL179" s="12">
        <f t="shared" si="72"/>
        <v>7.5615595896015226E-11</v>
      </c>
      <c r="AM179" s="12">
        <f>'Surv-rate CEA'!AF177*UPFS+'Surv-rate CEA'!AE177*UPD</f>
        <v>5.8489314566397251E-3</v>
      </c>
      <c r="AN179" s="12">
        <f t="shared" si="73"/>
        <v>4.3581500919942628E-3</v>
      </c>
      <c r="AO179" s="12">
        <f>AM179-'Surv-rate CEA'!AE177*UPD</f>
        <v>5.8489314566397251E-3</v>
      </c>
      <c r="AP179" s="12">
        <f t="shared" si="74"/>
        <v>4.3581500919942628E-3</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1.3807785150707676E-5</v>
      </c>
      <c r="AV179" s="12">
        <f t="shared" si="77"/>
        <v>1.0288443379941003E-5</v>
      </c>
      <c r="AW179" s="12">
        <f>AU179-'Surv-rate CEA'!AK177*UPD</f>
        <v>1.3807785150707676E-5</v>
      </c>
      <c r="AX179" s="12">
        <f t="shared" si="78"/>
        <v>1.0288443379941003E-5</v>
      </c>
      <c r="AY179" s="12">
        <f>'Surv-rate CEA'!AO177*UPFS+'Surv-rate CEA'!AN177*UPD</f>
        <v>4.9085546700889313E-5</v>
      </c>
      <c r="AZ179" s="12">
        <f t="shared" si="79"/>
        <v>3.6574574596394749E-5</v>
      </c>
      <c r="BA179" s="12">
        <f>AY179-'Surv-rate CEA'!AN177*UPD</f>
        <v>1.0148123128232624E-10</v>
      </c>
      <c r="BB179" s="12">
        <f t="shared" si="80"/>
        <v>7.5615595896015226E-11</v>
      </c>
    </row>
    <row r="180" spans="1:54">
      <c r="A180" s="12">
        <v>175</v>
      </c>
      <c r="B180" s="12">
        <f t="shared" si="81"/>
        <v>10.010958904109589</v>
      </c>
      <c r="C180" s="12">
        <f>'Surv-rate CEA'!D178*Parameter!$D$57+'Surv-rate CEA'!E178*Parameter!$D$58</f>
        <v>4.7107712791600816E-2</v>
      </c>
      <c r="D180" s="12">
        <f t="shared" si="55"/>
        <v>3.5041209622366037E-2</v>
      </c>
      <c r="E180" s="12">
        <f>C180-'Surv-rate CEA'!E178*Parameter!$D$58</f>
        <v>4.7107712791600816E-2</v>
      </c>
      <c r="F180" s="12">
        <f t="shared" si="56"/>
        <v>3.5041209622366037E-2</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8.0537075166368984E-3</v>
      </c>
      <c r="L180" s="12">
        <f t="shared" si="59"/>
        <v>5.9907738373155784E-3</v>
      </c>
      <c r="M180" s="12">
        <f>K180-'Surv-rate CEA'!J178*Parameter!$D$58</f>
        <v>8.0537075166368984E-3</v>
      </c>
      <c r="N180" s="12">
        <f t="shared" si="60"/>
        <v>5.9907738373155784E-3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8.0537075166368984E-3</v>
      </c>
      <c r="T180" s="12">
        <f t="shared" si="63"/>
        <v>5.9907738373155784E-3</v>
      </c>
      <c r="U180" s="12">
        <f>S180-'Surv-rate CEA'!P178*Parameter!$D$58</f>
        <v>8.0537075166368984E-3</v>
      </c>
      <c r="V180" s="12">
        <f t="shared" si="64"/>
        <v>5.9907738373155784E-3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1.2942293560443821E-4</v>
      </c>
      <c r="AB180" s="12">
        <f t="shared" si="67"/>
        <v>9.6271628311058726E-5</v>
      </c>
      <c r="AC180" s="12">
        <f>AA180-'Surv-rate CEA'!V178*UPD</f>
        <v>1.2942293560443821E-4</v>
      </c>
      <c r="AD180" s="12">
        <f t="shared" si="68"/>
        <v>9.6271628311058726E-5</v>
      </c>
      <c r="AE180" s="12">
        <f>'Surv-rate CEA'!Z178*UPFS+'Surv-rate CEA'!Y178*UPD</f>
        <v>8.0537075166368984E-3</v>
      </c>
      <c r="AF180" s="12">
        <f t="shared" si="69"/>
        <v>5.9907738373155784E-3</v>
      </c>
      <c r="AG180" s="12">
        <f>AE180-'Surv-rate CEA'!Y178*UPD</f>
        <v>8.0537075166368984E-3</v>
      </c>
      <c r="AH180" s="12">
        <f t="shared" si="70"/>
        <v>5.9907738373155784E-3</v>
      </c>
      <c r="AI180" s="12">
        <f>'Surv-rate CEA'!AC178*UPFS+'Surv-rate CEA'!AB178*UPD</f>
        <v>4.641900886162378E-5</v>
      </c>
      <c r="AJ180" s="12">
        <f t="shared" si="71"/>
        <v>3.4528915194384908E-5</v>
      </c>
      <c r="AK180" s="12">
        <f>AI180-'Surv-rate CEA'!AB178*UPD</f>
        <v>9.1794496442508706E-11</v>
      </c>
      <c r="AL180" s="12">
        <f t="shared" si="72"/>
        <v>6.8281604039052196E-11</v>
      </c>
      <c r="AM180" s="12">
        <f>'Surv-rate CEA'!AF178*UPFS+'Surv-rate CEA'!AE178*UPD</f>
        <v>5.7618050079897868E-3</v>
      </c>
      <c r="AN180" s="12">
        <f t="shared" si="73"/>
        <v>4.2859354683882451E-3</v>
      </c>
      <c r="AO180" s="12">
        <f>AM180-'Surv-rate CEA'!AE178*UPD</f>
        <v>5.7618050079897868E-3</v>
      </c>
      <c r="AP180" s="12">
        <f t="shared" si="74"/>
        <v>4.2859354683882451E-3</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1.3201613647333747E-5</v>
      </c>
      <c r="AV180" s="12">
        <f t="shared" si="77"/>
        <v>9.8200588344461202E-6</v>
      </c>
      <c r="AW180" s="12">
        <f>AU180-'Surv-rate CEA'!AK178*UPD</f>
        <v>1.3201613647333747E-5</v>
      </c>
      <c r="AX180" s="12">
        <f t="shared" si="78"/>
        <v>9.8200588344461202E-6</v>
      </c>
      <c r="AY180" s="12">
        <f>'Surv-rate CEA'!AO178*UPFS+'Surv-rate CEA'!AN178*UPD</f>
        <v>4.641900886162378E-5</v>
      </c>
      <c r="AZ180" s="12">
        <f t="shared" si="79"/>
        <v>3.4528915194384908E-5</v>
      </c>
      <c r="BA180" s="12">
        <f>AY180-'Surv-rate CEA'!AN178*UPD</f>
        <v>9.1794496442508706E-11</v>
      </c>
      <c r="BB180" s="12">
        <f t="shared" si="80"/>
        <v>6.8281604039052196E-11</v>
      </c>
    </row>
    <row r="181" spans="1:54">
      <c r="A181" s="12">
        <v>176</v>
      </c>
      <c r="B181" s="12">
        <f t="shared" si="81"/>
        <v>10.068493150684931</v>
      </c>
      <c r="C181" s="12">
        <f>'Surv-rate CEA'!D179*Parameter!$D$57+'Surv-rate CEA'!E179*Parameter!$D$58</f>
        <v>4.68560646828938E-2</v>
      </c>
      <c r="D181" s="12">
        <f t="shared" si="55"/>
        <v>3.4794796555606113E-2</v>
      </c>
      <c r="E181" s="12">
        <f>C181-'Surv-rate CEA'!E179*Parameter!$D$58</f>
        <v>4.68560646828938E-2</v>
      </c>
      <c r="F181" s="12">
        <f t="shared" si="56"/>
        <v>3.4794796555606113E-2</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7.9552701280144085E-3</v>
      </c>
      <c r="L181" s="12">
        <f t="shared" si="59"/>
        <v>5.9074958070519899E-3</v>
      </c>
      <c r="M181" s="12">
        <f>K181-'Surv-rate CEA'!J179*Parameter!$D$58</f>
        <v>7.9552701280144085E-3</v>
      </c>
      <c r="N181" s="12">
        <f t="shared" si="60"/>
        <v>5.9074958070519899E-3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7.9552701280144085E-3</v>
      </c>
      <c r="T181" s="12">
        <f t="shared" si="63"/>
        <v>5.9074958070519899E-3</v>
      </c>
      <c r="U181" s="12">
        <f>S181-'Surv-rate CEA'!P179*Parameter!$D$58</f>
        <v>7.9552701280144085E-3</v>
      </c>
      <c r="V181" s="12">
        <f t="shared" si="64"/>
        <v>5.9074958070519899E-3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1.2497054187113671E-4</v>
      </c>
      <c r="AB181" s="12">
        <f t="shared" si="67"/>
        <v>9.2801745286934917E-5</v>
      </c>
      <c r="AC181" s="12">
        <f>AA181-'Surv-rate CEA'!V179*UPD</f>
        <v>1.2497054187113671E-4</v>
      </c>
      <c r="AD181" s="12">
        <f t="shared" si="68"/>
        <v>9.2801745286934917E-5</v>
      </c>
      <c r="AE181" s="12">
        <f>'Surv-rate CEA'!Z179*UPFS+'Surv-rate CEA'!Y179*UPD</f>
        <v>7.9552701280144085E-3</v>
      </c>
      <c r="AF181" s="12">
        <f t="shared" si="69"/>
        <v>5.9074958070519899E-3</v>
      </c>
      <c r="AG181" s="12">
        <f>AE181-'Surv-rate CEA'!Y179*UPD</f>
        <v>7.9552701280144085E-3</v>
      </c>
      <c r="AH181" s="12">
        <f t="shared" si="70"/>
        <v>5.9074958070519899E-3</v>
      </c>
      <c r="AI181" s="12">
        <f>'Surv-rate CEA'!AC179*UPFS+'Surv-rate CEA'!AB179*UPD</f>
        <v>4.3897994598133802E-5</v>
      </c>
      <c r="AJ181" s="12">
        <f t="shared" si="71"/>
        <v>3.259816635430744E-5</v>
      </c>
      <c r="AK181" s="12">
        <f>AI181-'Surv-rate CEA'!AB179*UPD</f>
        <v>8.3057252908854112E-11</v>
      </c>
      <c r="AL181" s="12">
        <f t="shared" si="72"/>
        <v>6.1677399435684344E-11</v>
      </c>
      <c r="AM181" s="12">
        <f>'Surv-rate CEA'!AF179*UPFS+'Surv-rate CEA'!AE179*UPD</f>
        <v>5.6763118529961727E-3</v>
      </c>
      <c r="AN181" s="12">
        <f t="shared" si="73"/>
        <v>4.2151665413609277E-3</v>
      </c>
      <c r="AO181" s="12">
        <f>AM181-'Surv-rate CEA'!AE179*UPD</f>
        <v>5.6763118529961727E-3</v>
      </c>
      <c r="AP181" s="12">
        <f t="shared" si="74"/>
        <v>4.2151665413609277E-3</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1.2623890456731665E-5</v>
      </c>
      <c r="AV181" s="12">
        <f t="shared" si="77"/>
        <v>9.3743617428160916E-6</v>
      </c>
      <c r="AW181" s="12">
        <f>AU181-'Surv-rate CEA'!AK179*UPD</f>
        <v>1.2623890456731665E-5</v>
      </c>
      <c r="AX181" s="12">
        <f t="shared" si="78"/>
        <v>9.3743617428160916E-6</v>
      </c>
      <c r="AY181" s="12">
        <f>'Surv-rate CEA'!AO179*UPFS+'Surv-rate CEA'!AN179*UPD</f>
        <v>4.3897994598133802E-5</v>
      </c>
      <c r="AZ181" s="12">
        <f t="shared" si="79"/>
        <v>3.259816635430744E-5</v>
      </c>
      <c r="BA181" s="12">
        <f>AY181-'Surv-rate CEA'!AN179*UPD</f>
        <v>8.3057252908854112E-11</v>
      </c>
      <c r="BB181" s="12">
        <f t="shared" si="80"/>
        <v>6.1677399435684344E-11</v>
      </c>
    </row>
    <row r="182" spans="1:54">
      <c r="A182" s="12">
        <v>177</v>
      </c>
      <c r="B182" s="12">
        <f t="shared" si="81"/>
        <v>10.126027397260273</v>
      </c>
      <c r="C182" s="12">
        <f>'Surv-rate CEA'!D180*Parameter!$D$57+'Surv-rate CEA'!E180*Parameter!$D$58</f>
        <v>4.6606869309779572E-2</v>
      </c>
      <c r="D182" s="12">
        <f t="shared" si="55"/>
        <v>3.4550938004019899E-2</v>
      </c>
      <c r="E182" s="12">
        <f>C182-'Surv-rate CEA'!E180*Parameter!$D$58</f>
        <v>4.6606869309779572E-2</v>
      </c>
      <c r="F182" s="12">
        <f t="shared" si="56"/>
        <v>3.4550938004019899E-2</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7.8584367014850973E-3</v>
      </c>
      <c r="L182" s="12">
        <f t="shared" si="59"/>
        <v>5.8256725521907918E-3</v>
      </c>
      <c r="M182" s="12">
        <f>K182-'Surv-rate CEA'!J180*Parameter!$D$58</f>
        <v>7.8584367014850973E-3</v>
      </c>
      <c r="N182" s="12">
        <f t="shared" si="60"/>
        <v>5.8256725521907918E-3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7.8584367014850973E-3</v>
      </c>
      <c r="T182" s="12">
        <f t="shared" si="63"/>
        <v>5.8256725521907918E-3</v>
      </c>
      <c r="U182" s="12">
        <f>S182-'Surv-rate CEA'!P180*Parameter!$D$58</f>
        <v>7.8584367014850973E-3</v>
      </c>
      <c r="V182" s="12">
        <f t="shared" si="64"/>
        <v>5.8256725521907918E-3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1.2068483313082678E-4</v>
      </c>
      <c r="AB182" s="12">
        <f t="shared" si="67"/>
        <v>8.9466944450047723E-5</v>
      </c>
      <c r="AC182" s="12">
        <f>AA182-'Surv-rate CEA'!V180*UPD</f>
        <v>1.2068483313082678E-4</v>
      </c>
      <c r="AD182" s="12">
        <f t="shared" si="68"/>
        <v>8.9466944450047723E-5</v>
      </c>
      <c r="AE182" s="12">
        <f>'Surv-rate CEA'!Z180*UPFS+'Surv-rate CEA'!Y180*UPD</f>
        <v>7.8584367014850973E-3</v>
      </c>
      <c r="AF182" s="12">
        <f t="shared" si="69"/>
        <v>5.8256725521907918E-3</v>
      </c>
      <c r="AG182" s="12">
        <f>AE182-'Surv-rate CEA'!Y180*UPD</f>
        <v>7.8584367014850973E-3</v>
      </c>
      <c r="AH182" s="12">
        <f t="shared" si="70"/>
        <v>5.8256725521907918E-3</v>
      </c>
      <c r="AI182" s="12">
        <f>'Surv-rate CEA'!AC180*UPFS+'Surv-rate CEA'!AB180*UPD</f>
        <v>4.1514526407578466E-5</v>
      </c>
      <c r="AJ182" s="12">
        <f t="shared" si="71"/>
        <v>3.0775845908910169E-5</v>
      </c>
      <c r="AK182" s="12">
        <f>AI182-'Surv-rate CEA'!AB180*UPD</f>
        <v>7.5173998143464142E-11</v>
      </c>
      <c r="AL182" s="12">
        <f t="shared" si="72"/>
        <v>5.5728526456166313E-11</v>
      </c>
      <c r="AM182" s="12">
        <f>'Surv-rate CEA'!AF180*UPFS+'Surv-rate CEA'!AE180*UPD</f>
        <v>5.5924148130044324E-3</v>
      </c>
      <c r="AN182" s="12">
        <f t="shared" si="73"/>
        <v>4.1458089839201979E-3</v>
      </c>
      <c r="AO182" s="12">
        <f>AM182-'Surv-rate CEA'!AE180*UPD</f>
        <v>5.5924148130044324E-3</v>
      </c>
      <c r="AP182" s="12">
        <f t="shared" si="74"/>
        <v>4.1458089839201979E-3</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1.2073193655732271E-5</v>
      </c>
      <c r="AV182" s="12">
        <f t="shared" si="77"/>
        <v>8.9501863499379719E-6</v>
      </c>
      <c r="AW182" s="12">
        <f>AU182-'Surv-rate CEA'!AK180*UPD</f>
        <v>1.2073193655732271E-5</v>
      </c>
      <c r="AX182" s="12">
        <f t="shared" si="78"/>
        <v>8.9501863499379719E-6</v>
      </c>
      <c r="AY182" s="12">
        <f>'Surv-rate CEA'!AO180*UPFS+'Surv-rate CEA'!AN180*UPD</f>
        <v>4.1514526407578466E-5</v>
      </c>
      <c r="AZ182" s="12">
        <f t="shared" si="79"/>
        <v>3.0775845908910169E-5</v>
      </c>
      <c r="BA182" s="12">
        <f>AY182-'Surv-rate CEA'!AN180*UPD</f>
        <v>7.5173998143464142E-11</v>
      </c>
      <c r="BB182" s="12">
        <f t="shared" si="80"/>
        <v>5.5728526456166313E-11</v>
      </c>
    </row>
    <row r="183" spans="1:54">
      <c r="A183" s="12">
        <v>178</v>
      </c>
      <c r="B183" s="12">
        <f t="shared" si="81"/>
        <v>10.183561643835617</v>
      </c>
      <c r="C183" s="12">
        <f>'Surv-rate CEA'!D181*Parameter!$D$57+'Surv-rate CEA'!E181*Parameter!$D$58</f>
        <v>4.6360090692203669E-2</v>
      </c>
      <c r="D183" s="12">
        <f t="shared" si="55"/>
        <v>3.4309596280528647E-2</v>
      </c>
      <c r="E183" s="12">
        <f>C183-'Surv-rate CEA'!E181*Parameter!$D$58</f>
        <v>4.6360090692203669E-2</v>
      </c>
      <c r="F183" s="12">
        <f t="shared" si="56"/>
        <v>3.4309596280528647E-2</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7.7631742159352916E-3</v>
      </c>
      <c r="L183" s="12">
        <f t="shared" si="59"/>
        <v>5.7452729109725709E-3</v>
      </c>
      <c r="M183" s="12">
        <f>K183-'Surv-rate CEA'!J181*Parameter!$D$58</f>
        <v>7.7631742159352916E-3</v>
      </c>
      <c r="N183" s="12">
        <f t="shared" si="60"/>
        <v>5.7452729109725709E-3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7.7631742159352916E-3</v>
      </c>
      <c r="T183" s="12">
        <f t="shared" si="63"/>
        <v>5.7452729109725709E-3</v>
      </c>
      <c r="U183" s="12">
        <f>S183-'Surv-rate CEA'!P181*Parameter!$D$58</f>
        <v>7.7631742159352916E-3</v>
      </c>
      <c r="V183" s="12">
        <f t="shared" si="64"/>
        <v>5.7452729109725709E-3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1.1655905758911439E-4</v>
      </c>
      <c r="AB183" s="12">
        <f t="shared" si="67"/>
        <v>8.6261570005813796E-5</v>
      </c>
      <c r="AC183" s="12">
        <f>AA183-'Surv-rate CEA'!V181*UPD</f>
        <v>1.1655905758911439E-4</v>
      </c>
      <c r="AD183" s="12">
        <f t="shared" si="68"/>
        <v>8.6261570005813796E-5</v>
      </c>
      <c r="AE183" s="12">
        <f>'Surv-rate CEA'!Z181*UPFS+'Surv-rate CEA'!Y181*UPD</f>
        <v>7.7631742159352916E-3</v>
      </c>
      <c r="AF183" s="12">
        <f t="shared" si="69"/>
        <v>5.7452729109725709E-3</v>
      </c>
      <c r="AG183" s="12">
        <f>AE183-'Surv-rate CEA'!Y181*UPD</f>
        <v>7.7631742159352916E-3</v>
      </c>
      <c r="AH183" s="12">
        <f t="shared" si="70"/>
        <v>5.7452729109725709E-3</v>
      </c>
      <c r="AI183" s="12">
        <f>'Surv-rate CEA'!AC181*UPFS+'Surv-rate CEA'!AB181*UPD</f>
        <v>3.9261066000371173E-5</v>
      </c>
      <c r="AJ183" s="12">
        <f t="shared" si="71"/>
        <v>2.9055838845510569E-5</v>
      </c>
      <c r="AK183" s="12">
        <f>AI183-'Surv-rate CEA'!AB181*UPD</f>
        <v>6.8059079869780582E-11</v>
      </c>
      <c r="AL183" s="12">
        <f t="shared" si="72"/>
        <v>5.0368312889196176E-11</v>
      </c>
      <c r="AM183" s="12">
        <f>'Surv-rate CEA'!AF181*UPFS+'Surv-rate CEA'!AE181*UPD</f>
        <v>5.5100777093219869E-3</v>
      </c>
      <c r="AN183" s="12">
        <f t="shared" si="73"/>
        <v>4.0778294187627535E-3</v>
      </c>
      <c r="AO183" s="12">
        <f>AM183-'Surv-rate CEA'!AE181*UPD</f>
        <v>5.5100777093219869E-3</v>
      </c>
      <c r="AP183" s="12">
        <f t="shared" si="74"/>
        <v>4.0778294187627535E-3</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1.1548176753131874E-5</v>
      </c>
      <c r="AV183" s="12">
        <f t="shared" si="77"/>
        <v>8.5464302649168781E-6</v>
      </c>
      <c r="AW183" s="12">
        <f>AU183-'Surv-rate CEA'!AK181*UPD</f>
        <v>1.1548176753131874E-5</v>
      </c>
      <c r="AX183" s="12">
        <f t="shared" si="78"/>
        <v>8.5464302649168781E-6</v>
      </c>
      <c r="AY183" s="12">
        <f>'Surv-rate CEA'!AO181*UPFS+'Surv-rate CEA'!AN181*UPD</f>
        <v>3.9261066000371173E-5</v>
      </c>
      <c r="AZ183" s="12">
        <f t="shared" si="79"/>
        <v>2.9055838845510569E-5</v>
      </c>
      <c r="BA183" s="12">
        <f>AY183-'Surv-rate CEA'!AN181*UPD</f>
        <v>6.8059079869780582E-11</v>
      </c>
      <c r="BB183" s="12">
        <f t="shared" si="80"/>
        <v>5.0368312889196176E-11</v>
      </c>
    </row>
    <row r="184" spans="1:54">
      <c r="A184" s="12">
        <v>179</v>
      </c>
      <c r="B184" s="12">
        <f t="shared" si="81"/>
        <v>10.241095890410959</v>
      </c>
      <c r="C184" s="12">
        <f>'Surv-rate CEA'!D182*Parameter!$D$57+'Surv-rate CEA'!E182*Parameter!$D$58</f>
        <v>4.6115693563347743E-2</v>
      </c>
      <c r="D184" s="12">
        <f t="shared" si="55"/>
        <v>3.407073444144082E-2</v>
      </c>
      <c r="E184" s="12">
        <f>C184-'Surv-rate CEA'!E182*Parameter!$D$58</f>
        <v>4.6115693563347743E-2</v>
      </c>
      <c r="F184" s="12">
        <f t="shared" si="56"/>
        <v>3.407073444144082E-2</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7.6694504765299964E-3</v>
      </c>
      <c r="L184" s="12">
        <f t="shared" si="59"/>
        <v>5.666266520283166E-3</v>
      </c>
      <c r="M184" s="12">
        <f>K184-'Surv-rate CEA'!J182*Parameter!$D$58</f>
        <v>7.6694504765299964E-3</v>
      </c>
      <c r="N184" s="12">
        <f t="shared" si="60"/>
        <v>5.666266520283166E-3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7.6694504765299964E-3</v>
      </c>
      <c r="T184" s="12">
        <f t="shared" si="63"/>
        <v>5.666266520283166E-3</v>
      </c>
      <c r="U184" s="12">
        <f>S184-'Surv-rate CEA'!P182*Parameter!$D$58</f>
        <v>7.6694504765299964E-3</v>
      </c>
      <c r="V184" s="12">
        <f t="shared" si="64"/>
        <v>5.666266520283166E-3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1.1258675783196721E-4</v>
      </c>
      <c r="AB184" s="12">
        <f t="shared" si="67"/>
        <v>8.3180219819235337E-5</v>
      </c>
      <c r="AC184" s="12">
        <f>AA184-'Surv-rate CEA'!V182*UPD</f>
        <v>1.1258675783196721E-4</v>
      </c>
      <c r="AD184" s="12">
        <f t="shared" si="68"/>
        <v>8.3180219819235337E-5</v>
      </c>
      <c r="AE184" s="12">
        <f>'Surv-rate CEA'!Z182*UPFS+'Surv-rate CEA'!Y182*UPD</f>
        <v>7.6694504765299964E-3</v>
      </c>
      <c r="AF184" s="12">
        <f t="shared" si="69"/>
        <v>5.666266520283166E-3</v>
      </c>
      <c r="AG184" s="12">
        <f>AE184-'Surv-rate CEA'!Y182*UPD</f>
        <v>7.6694504765299964E-3</v>
      </c>
      <c r="AH184" s="12">
        <f t="shared" si="70"/>
        <v>5.666266520283166E-3</v>
      </c>
      <c r="AI184" s="12">
        <f>'Surv-rate CEA'!AC182*UPFS+'Surv-rate CEA'!AB182*UPD</f>
        <v>3.7130490020468882E-5</v>
      </c>
      <c r="AJ184" s="12">
        <f t="shared" si="71"/>
        <v>2.7432376430166546E-5</v>
      </c>
      <c r="AK184" s="12">
        <f>AI184-'Surv-rate CEA'!AB182*UPD</f>
        <v>6.1635654981001715E-11</v>
      </c>
      <c r="AL184" s="12">
        <f t="shared" si="72"/>
        <v>4.5537036759456079E-11</v>
      </c>
      <c r="AM184" s="12">
        <f>'Surv-rate CEA'!AF182*UPFS+'Surv-rate CEA'!AE182*UPD</f>
        <v>5.4292653321099341E-3</v>
      </c>
      <c r="AN184" s="12">
        <f t="shared" si="73"/>
        <v>4.0111953881456506E-3</v>
      </c>
      <c r="AO184" s="12">
        <f>AM184-'Surv-rate CEA'!AE182*UPD</f>
        <v>5.4292653321099341E-3</v>
      </c>
      <c r="AP184" s="12">
        <f t="shared" si="74"/>
        <v>4.0111953881456506E-3</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1.1047564456076605E-5</v>
      </c>
      <c r="AV184" s="12">
        <f t="shared" si="77"/>
        <v>8.1620508274615692E-6</v>
      </c>
      <c r="AW184" s="12">
        <f>AU184-'Surv-rate CEA'!AK182*UPD</f>
        <v>1.1047564456076605E-5</v>
      </c>
      <c r="AX184" s="12">
        <f t="shared" si="78"/>
        <v>8.1620508274615692E-6</v>
      </c>
      <c r="AY184" s="12">
        <f>'Surv-rate CEA'!AO182*UPFS+'Surv-rate CEA'!AN182*UPD</f>
        <v>3.7130490020468882E-5</v>
      </c>
      <c r="AZ184" s="12">
        <f t="shared" si="79"/>
        <v>2.7432376430166546E-5</v>
      </c>
      <c r="BA184" s="12">
        <f>AY184-'Surv-rate CEA'!AN182*UPD</f>
        <v>6.1635654981001715E-11</v>
      </c>
      <c r="BB184" s="12">
        <f t="shared" si="80"/>
        <v>4.5537036759456079E-11</v>
      </c>
    </row>
    <row r="185" spans="1:54">
      <c r="A185" s="12">
        <v>180</v>
      </c>
      <c r="B185" s="12">
        <f t="shared" si="81"/>
        <v>10.298630136986301</v>
      </c>
      <c r="C185" s="12">
        <f>'Surv-rate CEA'!D183*Parameter!$D$57+'Surv-rate CEA'!E183*Parameter!$D$58</f>
        <v>4.5873643351746325E-2</v>
      </c>
      <c r="D185" s="12">
        <f t="shared" si="55"/>
        <v>3.3834316267919051E-2</v>
      </c>
      <c r="E185" s="12">
        <f>C185-'Surv-rate CEA'!E183*Parameter!$D$58</f>
        <v>4.5873643351746325E-2</v>
      </c>
      <c r="F185" s="12">
        <f t="shared" si="56"/>
        <v>3.3834316267919051E-2</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7.5772340902973767E-3</v>
      </c>
      <c r="L185" s="12">
        <f t="shared" si="59"/>
        <v>5.5886237916923549E-3</v>
      </c>
      <c r="M185" s="12">
        <f>K185-'Surv-rate CEA'!J183*Parameter!$D$58</f>
        <v>7.5772340902973767E-3</v>
      </c>
      <c r="N185" s="12">
        <f t="shared" si="60"/>
        <v>5.5886237916923549E-3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7.5772340902973767E-3</v>
      </c>
      <c r="T185" s="12">
        <f t="shared" si="63"/>
        <v>5.5886237916923549E-3</v>
      </c>
      <c r="U185" s="12">
        <f>S185-'Surv-rate CEA'!P183*Parameter!$D$58</f>
        <v>7.5772340902973767E-3</v>
      </c>
      <c r="V185" s="12">
        <f t="shared" si="64"/>
        <v>5.5886237916923549E-3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1.0876175707502941E-4</v>
      </c>
      <c r="AB185" s="12">
        <f t="shared" si="67"/>
        <v>8.0217733274744155E-5</v>
      </c>
      <c r="AC185" s="12">
        <f>AA185-'Surv-rate CEA'!V183*UPD</f>
        <v>1.0876175707502941E-4</v>
      </c>
      <c r="AD185" s="12">
        <f t="shared" si="68"/>
        <v>8.0217733274744155E-5</v>
      </c>
      <c r="AE185" s="12">
        <f>'Surv-rate CEA'!Z183*UPFS+'Surv-rate CEA'!Y183*UPD</f>
        <v>7.5772340902973767E-3</v>
      </c>
      <c r="AF185" s="12">
        <f t="shared" si="69"/>
        <v>5.5886237916923549E-3</v>
      </c>
      <c r="AG185" s="12">
        <f>AE185-'Surv-rate CEA'!Y183*UPD</f>
        <v>7.5772340902973767E-3</v>
      </c>
      <c r="AH185" s="12">
        <f t="shared" si="70"/>
        <v>5.5886237916923549E-3</v>
      </c>
      <c r="AI185" s="12">
        <f>'Surv-rate CEA'!AC183*UPFS+'Surv-rate CEA'!AB183*UPD</f>
        <v>3.5116067112753249E-5</v>
      </c>
      <c r="AJ185" s="12">
        <f t="shared" si="71"/>
        <v>2.5900016522954777E-5</v>
      </c>
      <c r="AK185" s="12">
        <f>AI185-'Surv-rate CEA'!AB183*UPD</f>
        <v>5.5834761103880706E-11</v>
      </c>
      <c r="AL185" s="12">
        <f t="shared" si="72"/>
        <v>4.1181184399221887E-11</v>
      </c>
      <c r="AM185" s="12">
        <f>'Surv-rate CEA'!AF183*UPFS+'Surv-rate CEA'!AE183*UPD</f>
        <v>5.3499434103752132E-3</v>
      </c>
      <c r="AN185" s="12">
        <f t="shared" si="73"/>
        <v>3.9458753248386496E-3</v>
      </c>
      <c r="AO185" s="12">
        <f>AM185-'Surv-rate CEA'!AE183*UPD</f>
        <v>5.3499434103752132E-3</v>
      </c>
      <c r="AP185" s="12">
        <f t="shared" si="74"/>
        <v>3.9458753248386496E-3</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1.0570148687093711E-5</v>
      </c>
      <c r="AV185" s="12">
        <f t="shared" si="77"/>
        <v>7.796061693548556E-6</v>
      </c>
      <c r="AW185" s="12">
        <f>AU185-'Surv-rate CEA'!AK183*UPD</f>
        <v>1.0570148687093711E-5</v>
      </c>
      <c r="AX185" s="12">
        <f t="shared" si="78"/>
        <v>7.796061693548556E-6</v>
      </c>
      <c r="AY185" s="12">
        <f>'Surv-rate CEA'!AO183*UPFS+'Surv-rate CEA'!AN183*UPD</f>
        <v>3.5116067112753249E-5</v>
      </c>
      <c r="AZ185" s="12">
        <f t="shared" si="79"/>
        <v>2.5900016522954777E-5</v>
      </c>
      <c r="BA185" s="12">
        <f>AY185-'Surv-rate CEA'!AN183*UPD</f>
        <v>5.5834761103880706E-11</v>
      </c>
      <c r="BB185" s="12">
        <f t="shared" si="80"/>
        <v>4.1181184399221887E-11</v>
      </c>
    </row>
    <row r="186" spans="1:54">
      <c r="A186" s="12">
        <v>181</v>
      </c>
      <c r="B186" s="12">
        <f t="shared" si="81"/>
        <v>10.356164383561644</v>
      </c>
      <c r="C186" s="12">
        <f>'Surv-rate CEA'!D184*Parameter!$D$57+'Surv-rate CEA'!E184*Parameter!$D$58</f>
        <v>4.5633906163946657E-2</v>
      </c>
      <c r="D186" s="12">
        <f t="shared" si="55"/>
        <v>3.3600306248007021E-2</v>
      </c>
      <c r="E186" s="12">
        <f>C186-'Surv-rate CEA'!E184*Parameter!$D$58</f>
        <v>4.5633906163946657E-2</v>
      </c>
      <c r="F186" s="12">
        <f t="shared" si="56"/>
        <v>3.3600306248007021E-2</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7.4864944425464845E-3</v>
      </c>
      <c r="L186" s="12">
        <f t="shared" si="59"/>
        <v>5.5123158883186273E-3</v>
      </c>
      <c r="M186" s="12">
        <f>K186-'Surv-rate CEA'!J184*Parameter!$D$58</f>
        <v>7.4864944425464845E-3</v>
      </c>
      <c r="N186" s="12">
        <f t="shared" si="60"/>
        <v>5.5123158883186273E-3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7.4864944425464845E-3</v>
      </c>
      <c r="T186" s="12">
        <f t="shared" si="63"/>
        <v>5.5123158883186273E-3</v>
      </c>
      <c r="U186" s="12">
        <f>S186-'Surv-rate CEA'!P184*Parameter!$D$58</f>
        <v>7.4864944425464845E-3</v>
      </c>
      <c r="V186" s="12">
        <f t="shared" si="64"/>
        <v>5.5123158883186273E-3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1.0507814609811661E-4</v>
      </c>
      <c r="AB186" s="12">
        <f t="shared" si="67"/>
        <v>7.7369179753868187E-5</v>
      </c>
      <c r="AC186" s="12">
        <f>AA186-'Surv-rate CEA'!V184*UPD</f>
        <v>1.0507814609811661E-4</v>
      </c>
      <c r="AD186" s="12">
        <f t="shared" si="68"/>
        <v>7.7369179753868187E-5</v>
      </c>
      <c r="AE186" s="12">
        <f>'Surv-rate CEA'!Z184*UPFS+'Surv-rate CEA'!Y184*UPD</f>
        <v>7.4864944425464845E-3</v>
      </c>
      <c r="AF186" s="12">
        <f t="shared" si="69"/>
        <v>5.5123158883186273E-3</v>
      </c>
      <c r="AG186" s="12">
        <f>AE186-'Surv-rate CEA'!Y184*UPD</f>
        <v>7.4864944425464845E-3</v>
      </c>
      <c r="AH186" s="12">
        <f t="shared" si="70"/>
        <v>5.5123158883186273E-3</v>
      </c>
      <c r="AI186" s="12">
        <f>'Surv-rate CEA'!AC184*UPFS+'Surv-rate CEA'!AB184*UPD</f>
        <v>3.3211436262524842E-5</v>
      </c>
      <c r="AJ186" s="12">
        <f t="shared" si="71"/>
        <v>2.4453625016186655E-5</v>
      </c>
      <c r="AK186" s="12">
        <f>AI186-'Surv-rate CEA'!AB184*UPD</f>
        <v>5.0594488356357249E-11</v>
      </c>
      <c r="AL186" s="12">
        <f t="shared" si="72"/>
        <v>3.7252789562378438E-11</v>
      </c>
      <c r="AM186" s="12">
        <f>'Surv-rate CEA'!AF184*UPFS+'Surv-rate CEA'!AE184*UPD</f>
        <v>5.2720785830196633E-3</v>
      </c>
      <c r="AN186" s="12">
        <f t="shared" si="73"/>
        <v>3.8818385241141781E-3</v>
      </c>
      <c r="AO186" s="12">
        <f>AM186-'Surv-rate CEA'!AE184*UPD</f>
        <v>5.2720785830196633E-3</v>
      </c>
      <c r="AP186" s="12">
        <f t="shared" si="74"/>
        <v>3.8818385241141781E-3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1.0114784836159868E-5</v>
      </c>
      <c r="AV186" s="12">
        <f t="shared" si="77"/>
        <v>7.4475296264727265E-6</v>
      </c>
      <c r="AW186" s="12">
        <f>AU186-'Surv-rate CEA'!AK184*UPD</f>
        <v>1.0114784836159868E-5</v>
      </c>
      <c r="AX186" s="12">
        <f t="shared" si="78"/>
        <v>7.4475296264727265E-6</v>
      </c>
      <c r="AY186" s="12">
        <f>'Surv-rate CEA'!AO184*UPFS+'Surv-rate CEA'!AN184*UPD</f>
        <v>3.3211436262524842E-5</v>
      </c>
      <c r="AZ186" s="12">
        <f t="shared" si="79"/>
        <v>2.4453625016186655E-5</v>
      </c>
      <c r="BA186" s="12">
        <f>AY186-'Surv-rate CEA'!AN184*UPD</f>
        <v>5.0594488356357249E-11</v>
      </c>
      <c r="BB186" s="12">
        <f t="shared" si="80"/>
        <v>3.7252789562378438E-11</v>
      </c>
    </row>
    <row r="187" spans="1:54">
      <c r="A187" s="12">
        <v>182</v>
      </c>
      <c r="B187" s="12">
        <f t="shared" si="81"/>
        <v>10.413698630136986</v>
      </c>
      <c r="C187" s="12">
        <f>'Surv-rate CEA'!D185*Parameter!$D$57+'Surv-rate CEA'!E185*Parameter!$D$58</f>
        <v>4.5396448767692006E-2</v>
      </c>
      <c r="D187" s="12">
        <f t="shared" si="55"/>
        <v>3.3368669559196366E-2</v>
      </c>
      <c r="E187" s="12">
        <f>C187-'Surv-rate CEA'!E185*Parameter!$D$58</f>
        <v>4.5396448767692006E-2</v>
      </c>
      <c r="F187" s="12">
        <f t="shared" si="56"/>
        <v>3.3368669559196366E-2</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7.3972016740861913E-3</v>
      </c>
      <c r="L187" s="12">
        <f t="shared" si="59"/>
        <v>5.4373147024880282E-3</v>
      </c>
      <c r="M187" s="12">
        <f>K187-'Surv-rate CEA'!J185*Parameter!$D$58</f>
        <v>7.3972016740861913E-3</v>
      </c>
      <c r="N187" s="12">
        <f t="shared" si="60"/>
        <v>5.4373147024880282E-3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7.3972016740861913E-3</v>
      </c>
      <c r="T187" s="12">
        <f t="shared" si="63"/>
        <v>5.4373147024880282E-3</v>
      </c>
      <c r="U187" s="12">
        <f>S187-'Surv-rate CEA'!P185*Parameter!$D$58</f>
        <v>7.3972016740861913E-3</v>
      </c>
      <c r="V187" s="12">
        <f t="shared" si="64"/>
        <v>5.4373147024880282E-3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1.0153027082861696E-4</v>
      </c>
      <c r="AB187" s="12">
        <f t="shared" si="67"/>
        <v>7.4629847697403463E-5</v>
      </c>
      <c r="AC187" s="12">
        <f>AA187-'Surv-rate CEA'!V185*UPD</f>
        <v>1.0153027082861696E-4</v>
      </c>
      <c r="AD187" s="12">
        <f t="shared" si="68"/>
        <v>7.4629847697403463E-5</v>
      </c>
      <c r="AE187" s="12">
        <f>'Surv-rate CEA'!Z185*UPFS+'Surv-rate CEA'!Y185*UPD</f>
        <v>7.3972016740861913E-3</v>
      </c>
      <c r="AF187" s="12">
        <f t="shared" si="69"/>
        <v>5.4373147024880282E-3</v>
      </c>
      <c r="AG187" s="12">
        <f>AE187-'Surv-rate CEA'!Y185*UPD</f>
        <v>7.3972016740861913E-3</v>
      </c>
      <c r="AH187" s="12">
        <f t="shared" si="70"/>
        <v>5.4373147024880282E-3</v>
      </c>
      <c r="AI187" s="12">
        <f>'Surv-rate CEA'!AC185*UPFS+'Surv-rate CEA'!AB185*UPD</f>
        <v>3.1410586336334221E-5</v>
      </c>
      <c r="AJ187" s="12">
        <f t="shared" si="71"/>
        <v>2.3088358331316953E-5</v>
      </c>
      <c r="AK187" s="12">
        <f>AI187-'Surv-rate CEA'!AB185*UPD</f>
        <v>4.5859240287594166E-11</v>
      </c>
      <c r="AL187" s="12">
        <f t="shared" si="72"/>
        <v>3.3708844566749024E-11</v>
      </c>
      <c r="AM187" s="12">
        <f>'Surv-rate CEA'!AF185*UPFS+'Surv-rate CEA'!AE185*UPD</f>
        <v>5.195638370904262E-3</v>
      </c>
      <c r="AN187" s="12">
        <f t="shared" si="73"/>
        <v>3.8190551167335287E-3</v>
      </c>
      <c r="AO187" s="12">
        <f>AM187-'Surv-rate CEA'!AE185*UPD</f>
        <v>5.195638370904262E-3</v>
      </c>
      <c r="AP187" s="12">
        <f t="shared" si="74"/>
        <v>3.8190551167335287E-3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9.6803882332162667E-6</v>
      </c>
      <c r="AV187" s="12">
        <f t="shared" si="77"/>
        <v>7.1155714803140324E-6</v>
      </c>
      <c r="AW187" s="12">
        <f>AU187-'Surv-rate CEA'!AK185*UPD</f>
        <v>9.6803882332162667E-6</v>
      </c>
      <c r="AX187" s="12">
        <f t="shared" si="78"/>
        <v>7.1155714803140324E-6</v>
      </c>
      <c r="AY187" s="12">
        <f>'Surv-rate CEA'!AO185*UPFS+'Surv-rate CEA'!AN185*UPD</f>
        <v>3.1410586336334221E-5</v>
      </c>
      <c r="AZ187" s="12">
        <f t="shared" si="79"/>
        <v>2.3088358331316953E-5</v>
      </c>
      <c r="BA187" s="12">
        <f>AY187-'Surv-rate CEA'!AN185*UPD</f>
        <v>4.5859240287594166E-11</v>
      </c>
      <c r="BB187" s="12">
        <f t="shared" si="80"/>
        <v>3.3708844566749024E-11</v>
      </c>
    </row>
    <row r="188" spans="1:54">
      <c r="A188" s="12">
        <v>183</v>
      </c>
      <c r="B188" s="12">
        <f t="shared" si="81"/>
        <v>10.471232876712328</v>
      </c>
      <c r="C188" s="12">
        <f>'Surv-rate CEA'!D186*Parameter!$D$57+'Surv-rate CEA'!E186*Parameter!$D$58</f>
        <v>4.516123857560965E-2</v>
      </c>
      <c r="D188" s="12">
        <f t="shared" si="55"/>
        <v>3.3139372051514251E-2</v>
      </c>
      <c r="E188" s="12">
        <f>C188-'Surv-rate CEA'!E186*Parameter!$D$58</f>
        <v>4.516123857560965E-2</v>
      </c>
      <c r="F188" s="12">
        <f t="shared" si="56"/>
        <v>3.3139372051514251E-2</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7.3093266592140016E-3</v>
      </c>
      <c r="L188" s="12">
        <f t="shared" si="59"/>
        <v>5.3635928341558906E-3</v>
      </c>
      <c r="M188" s="12">
        <f>K188-'Surv-rate CEA'!J186*Parameter!$D$58</f>
        <v>7.3093266592140016E-3</v>
      </c>
      <c r="N188" s="12">
        <f t="shared" si="60"/>
        <v>5.3635928341558906E-3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7.3093266592140016E-3</v>
      </c>
      <c r="T188" s="12">
        <f t="shared" si="63"/>
        <v>5.3635928341558906E-3</v>
      </c>
      <c r="U188" s="12">
        <f>S188-'Surv-rate CEA'!P186*Parameter!$D$58</f>
        <v>7.3093266592140016E-3</v>
      </c>
      <c r="V188" s="12">
        <f t="shared" si="64"/>
        <v>5.3635928341558906E-3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9.8112720539548083E-5</v>
      </c>
      <c r="AB188" s="12">
        <f t="shared" si="67"/>
        <v>7.1995234220664556E-5</v>
      </c>
      <c r="AC188" s="12">
        <f>AA188-'Surv-rate CEA'!V186*UPD</f>
        <v>9.8112720539548083E-5</v>
      </c>
      <c r="AD188" s="12">
        <f t="shared" si="68"/>
        <v>7.1995234220664556E-5</v>
      </c>
      <c r="AE188" s="12">
        <f>'Surv-rate CEA'!Z186*UPFS+'Surv-rate CEA'!Y186*UPD</f>
        <v>7.3093266592140016E-3</v>
      </c>
      <c r="AF188" s="12">
        <f t="shared" si="69"/>
        <v>5.3635928341558906E-3</v>
      </c>
      <c r="AG188" s="12">
        <f>AE188-'Surv-rate CEA'!Y186*UPD</f>
        <v>7.3093266592140016E-3</v>
      </c>
      <c r="AH188" s="12">
        <f t="shared" si="70"/>
        <v>5.3635928341558906E-3</v>
      </c>
      <c r="AI188" s="12">
        <f>'Surv-rate CEA'!AC186*UPFS+'Surv-rate CEA'!AB186*UPD</f>
        <v>2.9707836757305154E-5</v>
      </c>
      <c r="AJ188" s="12">
        <f t="shared" si="71"/>
        <v>2.1799646913972975E-5</v>
      </c>
      <c r="AK188" s="12">
        <f>AI188-'Surv-rate CEA'!AB186*UPD</f>
        <v>4.1579074110462263E-11</v>
      </c>
      <c r="AL188" s="12">
        <f t="shared" si="72"/>
        <v>3.0510775389766685E-11</v>
      </c>
      <c r="AM188" s="12">
        <f>'Surv-rate CEA'!AF186*UPFS+'Surv-rate CEA'!AE186*UPD</f>
        <v>5.1205911498883551E-3</v>
      </c>
      <c r="AN188" s="12">
        <f t="shared" si="73"/>
        <v>3.7574960428894883E-3</v>
      </c>
      <c r="AO188" s="12">
        <f>AM188-'Surv-rate CEA'!AE186*UPD</f>
        <v>5.1205911498883551E-3</v>
      </c>
      <c r="AP188" s="12">
        <f t="shared" si="74"/>
        <v>3.7574960428894883E-3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9.265930827489152E-6</v>
      </c>
      <c r="AV188" s="12">
        <f t="shared" si="77"/>
        <v>6.7993513637067714E-6</v>
      </c>
      <c r="AW188" s="12">
        <f>AU188-'Surv-rate CEA'!AK186*UPD</f>
        <v>9.265930827489152E-6</v>
      </c>
      <c r="AX188" s="12">
        <f t="shared" si="78"/>
        <v>6.7993513637067714E-6</v>
      </c>
      <c r="AY188" s="12">
        <f>'Surv-rate CEA'!AO186*UPFS+'Surv-rate CEA'!AN186*UPD</f>
        <v>2.9707836757305154E-5</v>
      </c>
      <c r="AZ188" s="12">
        <f t="shared" si="79"/>
        <v>2.1799646913972975E-5</v>
      </c>
      <c r="BA188" s="12">
        <f>AY188-'Surv-rate CEA'!AN186*UPD</f>
        <v>4.1579074110462263E-11</v>
      </c>
      <c r="BB188" s="12">
        <f t="shared" si="80"/>
        <v>3.0510775389766685E-11</v>
      </c>
    </row>
    <row r="189" spans="1:54">
      <c r="A189" s="12">
        <v>184</v>
      </c>
      <c r="B189" s="12">
        <f t="shared" si="81"/>
        <v>10.528767123287672</v>
      </c>
      <c r="C189" s="12">
        <f>'Surv-rate CEA'!D187*Parameter!$D$57+'Surv-rate CEA'!E187*Parameter!$D$58</f>
        <v>4.4928243629386314E-2</v>
      </c>
      <c r="D189" s="12">
        <f t="shared" si="55"/>
        <v>3.29123802311138E-2</v>
      </c>
      <c r="E189" s="12">
        <f>C189-'Surv-rate CEA'!E187*Parameter!$D$58</f>
        <v>4.4928243629386314E-2</v>
      </c>
      <c r="F189" s="12">
        <f t="shared" si="56"/>
        <v>3.29123802311138E-2</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7.2228409844456512E-3</v>
      </c>
      <c r="L189" s="12">
        <f t="shared" si="59"/>
        <v>5.2911235700623073E-3</v>
      </c>
      <c r="M189" s="12">
        <f>K189-'Surv-rate CEA'!J187*Parameter!$D$58</f>
        <v>7.2228409844456512E-3</v>
      </c>
      <c r="N189" s="12">
        <f t="shared" si="60"/>
        <v>5.2911235700623073E-3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7.2228409844456512E-3</v>
      </c>
      <c r="T189" s="12">
        <f t="shared" si="63"/>
        <v>5.2911235700623073E-3</v>
      </c>
      <c r="U189" s="12">
        <f>S189-'Surv-rate CEA'!P187*Parameter!$D$58</f>
        <v>7.2228409844456512E-3</v>
      </c>
      <c r="V189" s="12">
        <f t="shared" si="64"/>
        <v>5.2911235700623073E-3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9.4820316629942673E-5</v>
      </c>
      <c r="AB189" s="12">
        <f t="shared" si="67"/>
        <v>6.9461035252178717E-5</v>
      </c>
      <c r="AC189" s="12">
        <f>AA189-'Surv-rate CEA'!V187*UPD</f>
        <v>9.4820316629942673E-5</v>
      </c>
      <c r="AD189" s="12">
        <f t="shared" si="68"/>
        <v>6.9461035252178717E-5</v>
      </c>
      <c r="AE189" s="12">
        <f>'Surv-rate CEA'!Z187*UPFS+'Surv-rate CEA'!Y187*UPD</f>
        <v>7.2228409844456512E-3</v>
      </c>
      <c r="AF189" s="12">
        <f t="shared" si="69"/>
        <v>5.2911235700623073E-3</v>
      </c>
      <c r="AG189" s="12">
        <f>AE189-'Surv-rate CEA'!Y187*UPD</f>
        <v>7.2228409844456512E-3</v>
      </c>
      <c r="AH189" s="12">
        <f t="shared" si="70"/>
        <v>5.2911235700623073E-3</v>
      </c>
      <c r="AI189" s="12">
        <f>'Surv-rate CEA'!AC187*UPFS+'Surv-rate CEA'!AB187*UPD</f>
        <v>2.8097819251845209E-5</v>
      </c>
      <c r="AJ189" s="12">
        <f t="shared" si="71"/>
        <v>2.0583179670014417E-5</v>
      </c>
      <c r="AK189" s="12">
        <f>AI189-'Surv-rate CEA'!AB187*UPD</f>
        <v>3.7709111549467933E-11</v>
      </c>
      <c r="AL189" s="12">
        <f t="shared" si="72"/>
        <v>2.762397363519029E-11</v>
      </c>
      <c r="AM189" s="12">
        <f>'Surv-rate CEA'!AF187*UPFS+'Surv-rate CEA'!AE187*UPD</f>
        <v>5.0469061248060217E-3</v>
      </c>
      <c r="AN189" s="12">
        <f t="shared" si="73"/>
        <v>3.6971330270678059E-3</v>
      </c>
      <c r="AO189" s="12">
        <f>AM189-'Surv-rate CEA'!AE187*UPD</f>
        <v>5.0469061248060217E-3</v>
      </c>
      <c r="AP189" s="12">
        <f t="shared" si="74"/>
        <v>3.6971330270678059E-3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8.8704380608629862E-6</v>
      </c>
      <c r="AV189" s="12">
        <f t="shared" si="77"/>
        <v>6.4980779725987742E-6</v>
      </c>
      <c r="AW189" s="12">
        <f>AU189-'Surv-rate CEA'!AK187*UPD</f>
        <v>8.8704380608629862E-6</v>
      </c>
      <c r="AX189" s="12">
        <f t="shared" si="78"/>
        <v>6.4980779725987742E-6</v>
      </c>
      <c r="AY189" s="12">
        <f>'Surv-rate CEA'!AO187*UPFS+'Surv-rate CEA'!AN187*UPD</f>
        <v>2.8097819251845209E-5</v>
      </c>
      <c r="AZ189" s="12">
        <f t="shared" si="79"/>
        <v>2.0583179670014417E-5</v>
      </c>
      <c r="BA189" s="12">
        <f>AY189-'Surv-rate CEA'!AN187*UPD</f>
        <v>3.7709111549467933E-11</v>
      </c>
      <c r="BB189" s="12">
        <f t="shared" si="80"/>
        <v>2.762397363519029E-11</v>
      </c>
    </row>
    <row r="190" spans="1:54">
      <c r="A190" s="12">
        <v>185</v>
      </c>
      <c r="B190" s="12">
        <f t="shared" si="81"/>
        <v>10.586301369863014</v>
      </c>
      <c r="C190" s="12">
        <f>'Surv-rate CEA'!D188*Parameter!$D$57+'Surv-rate CEA'!E188*Parameter!$D$58</f>
        <v>4.4697432584412999E-2</v>
      </c>
      <c r="D190" s="12">
        <f t="shared" si="55"/>
        <v>3.2687661244349159E-2</v>
      </c>
      <c r="E190" s="12">
        <f>C190-'Surv-rate CEA'!E188*Parameter!$D$58</f>
        <v>4.4697432584412999E-2</v>
      </c>
      <c r="F190" s="12">
        <f t="shared" si="56"/>
        <v>3.2687661244349159E-2</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7.1377169279569653E-3</v>
      </c>
      <c r="L190" s="12">
        <f t="shared" si="59"/>
        <v>5.2198808635929598E-3</v>
      </c>
      <c r="M190" s="12">
        <f>K190-'Surv-rate CEA'!J188*Parameter!$D$58</f>
        <v>7.1377169279569653E-3</v>
      </c>
      <c r="N190" s="12">
        <f t="shared" si="60"/>
        <v>5.2198808635929598E-3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7.1377169279569653E-3</v>
      </c>
      <c r="T190" s="12">
        <f t="shared" si="63"/>
        <v>5.2198808635929598E-3</v>
      </c>
      <c r="U190" s="12">
        <f>S190-'Surv-rate CEA'!P188*Parameter!$D$58</f>
        <v>7.1377169279569653E-3</v>
      </c>
      <c r="V190" s="12">
        <f t="shared" si="64"/>
        <v>5.2198808635929598E-3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9.1648101957029666E-5</v>
      </c>
      <c r="AB190" s="12">
        <f t="shared" si="67"/>
        <v>6.702313616786233E-5</v>
      </c>
      <c r="AC190" s="12">
        <f>AA190-'Surv-rate CEA'!V188*UPD</f>
        <v>9.1648101957029666E-5</v>
      </c>
      <c r="AD190" s="12">
        <f t="shared" si="68"/>
        <v>6.702313616786233E-5</v>
      </c>
      <c r="AE190" s="12">
        <f>'Surv-rate CEA'!Z188*UPFS+'Surv-rate CEA'!Y188*UPD</f>
        <v>7.1377169279569653E-3</v>
      </c>
      <c r="AF190" s="12">
        <f t="shared" si="69"/>
        <v>5.2198808635929598E-3</v>
      </c>
      <c r="AG190" s="12">
        <f>AE190-'Surv-rate CEA'!Y188*UPD</f>
        <v>7.1377169279569653E-3</v>
      </c>
      <c r="AH190" s="12">
        <f t="shared" si="70"/>
        <v>5.2198808635929598E-3</v>
      </c>
      <c r="AI190" s="12">
        <f>'Surv-rate CEA'!AC188*UPFS+'Surv-rate CEA'!AB188*UPD</f>
        <v>2.657546060814721E-5</v>
      </c>
      <c r="AJ190" s="12">
        <f t="shared" si="71"/>
        <v>1.9434889288799843E-5</v>
      </c>
      <c r="AK190" s="12">
        <f>AI190-'Surv-rate CEA'!AB188*UPD</f>
        <v>3.4209012545301709E-11</v>
      </c>
      <c r="AL190" s="12">
        <f t="shared" si="72"/>
        <v>2.5017379051307271E-11</v>
      </c>
      <c r="AM190" s="12">
        <f>'Surv-rate CEA'!AF188*UPFS+'Surv-rate CEA'!AE188*UPD</f>
        <v>4.9745533043429142E-3</v>
      </c>
      <c r="AN190" s="12">
        <f t="shared" si="73"/>
        <v>3.6379385537911963E-3</v>
      </c>
      <c r="AO190" s="12">
        <f>AM190-'Surv-rate CEA'!AE188*UPD</f>
        <v>4.9745533043429142E-3</v>
      </c>
      <c r="AP190" s="12">
        <f t="shared" si="74"/>
        <v>3.6379385537911963E-3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8.4929859233761289E-6</v>
      </c>
      <c r="AV190" s="12">
        <f t="shared" si="77"/>
        <v>6.2110020814295208E-6</v>
      </c>
      <c r="AW190" s="12">
        <f>AU190-'Surv-rate CEA'!AK188*UPD</f>
        <v>8.4929859233761289E-6</v>
      </c>
      <c r="AX190" s="12">
        <f t="shared" si="78"/>
        <v>6.2110020814295208E-6</v>
      </c>
      <c r="AY190" s="12">
        <f>'Surv-rate CEA'!AO188*UPFS+'Surv-rate CEA'!AN188*UPD</f>
        <v>2.657546060814721E-5</v>
      </c>
      <c r="AZ190" s="12">
        <f t="shared" si="79"/>
        <v>1.9434889288799843E-5</v>
      </c>
      <c r="BA190" s="12">
        <f>AY190-'Surv-rate CEA'!AN188*UPD</f>
        <v>3.4209012545301709E-11</v>
      </c>
      <c r="BB190" s="12">
        <f t="shared" si="80"/>
        <v>2.5017379051307271E-11</v>
      </c>
    </row>
    <row r="191" spans="1:54">
      <c r="A191" s="12">
        <v>186</v>
      </c>
      <c r="B191" s="12">
        <f t="shared" si="81"/>
        <v>10.643835616438356</v>
      </c>
      <c r="C191" s="12">
        <f>'Surv-rate CEA'!D189*Parameter!$D$57+'Surv-rate CEA'!E189*Parameter!$D$58</f>
        <v>4.4468774694884493E-2</v>
      </c>
      <c r="D191" s="12">
        <f t="shared" si="55"/>
        <v>3.2465182862319406E-2</v>
      </c>
      <c r="E191" s="12">
        <f>C191-'Surv-rate CEA'!E189*Parameter!$D$58</f>
        <v>4.4468774694884493E-2</v>
      </c>
      <c r="F191" s="12">
        <f t="shared" si="56"/>
        <v>3.2465182862319406E-2</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7.0539274397108465E-3</v>
      </c>
      <c r="L191" s="12">
        <f t="shared" si="59"/>
        <v>5.1498393153182435E-3</v>
      </c>
      <c r="M191" s="12">
        <f>K191-'Surv-rate CEA'!J189*Parameter!$D$58</f>
        <v>7.0539274397108465E-3</v>
      </c>
      <c r="N191" s="12">
        <f t="shared" si="60"/>
        <v>5.1498393153182435E-3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7.0539274397108465E-3</v>
      </c>
      <c r="T191" s="12">
        <f t="shared" si="63"/>
        <v>5.1498393153182435E-3</v>
      </c>
      <c r="U191" s="12">
        <f>S191-'Surv-rate CEA'!P189*Parameter!$D$58</f>
        <v>7.0539274397108465E-3</v>
      </c>
      <c r="V191" s="12">
        <f t="shared" si="64"/>
        <v>5.1498393153182435E-3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8.8591330691376429E-5</v>
      </c>
      <c r="AB191" s="12">
        <f t="shared" si="67"/>
        <v>6.4677602894297966E-5</v>
      </c>
      <c r="AC191" s="12">
        <f>AA191-'Surv-rate CEA'!V189*UPD</f>
        <v>8.8591330691376429E-5</v>
      </c>
      <c r="AD191" s="12">
        <f t="shared" si="68"/>
        <v>6.4677602894297966E-5</v>
      </c>
      <c r="AE191" s="12">
        <f>'Surv-rate CEA'!Z189*UPFS+'Surv-rate CEA'!Y189*UPD</f>
        <v>7.0539274397108465E-3</v>
      </c>
      <c r="AF191" s="12">
        <f t="shared" si="69"/>
        <v>5.1498393153182435E-3</v>
      </c>
      <c r="AG191" s="12">
        <f>AE191-'Surv-rate CEA'!Y189*UPD</f>
        <v>7.0539274397108465E-3</v>
      </c>
      <c r="AH191" s="12">
        <f t="shared" si="70"/>
        <v>5.1498393153182435E-3</v>
      </c>
      <c r="AI191" s="12">
        <f>'Surv-rate CEA'!AC189*UPFS+'Surv-rate CEA'!AB189*UPD</f>
        <v>2.5135966390217303E-5</v>
      </c>
      <c r="AJ191" s="12">
        <f t="shared" si="71"/>
        <v>1.8350938402928241E-5</v>
      </c>
      <c r="AK191" s="12">
        <f>AI191-'Surv-rate CEA'!AB189*UPD</f>
        <v>3.1042504988922212E-11</v>
      </c>
      <c r="AL191" s="12">
        <f t="shared" si="72"/>
        <v>2.2663107042743756E-11</v>
      </c>
      <c r="AM191" s="12">
        <f>'Surv-rate CEA'!AF189*UPFS+'Surv-rate CEA'!AE189*UPD</f>
        <v>4.9035034767785654E-3</v>
      </c>
      <c r="AN191" s="12">
        <f t="shared" si="73"/>
        <v>3.5798858442112201E-3</v>
      </c>
      <c r="AO191" s="12">
        <f>AM191-'Surv-rate CEA'!AE189*UPD</f>
        <v>4.9035034767785654E-3</v>
      </c>
      <c r="AP191" s="12">
        <f t="shared" si="74"/>
        <v>3.5798858442112201E-3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8.1326981796793818E-6</v>
      </c>
      <c r="AV191" s="12">
        <f t="shared" si="77"/>
        <v>5.9374141828494361E-6</v>
      </c>
      <c r="AW191" s="12">
        <f>AU191-'Surv-rate CEA'!AK189*UPD</f>
        <v>8.1326981796793818E-6</v>
      </c>
      <c r="AX191" s="12">
        <f t="shared" si="78"/>
        <v>5.9374141828494361E-6</v>
      </c>
      <c r="AY191" s="12">
        <f>'Surv-rate CEA'!AO189*UPFS+'Surv-rate CEA'!AN189*UPD</f>
        <v>2.5135966390217303E-5</v>
      </c>
      <c r="AZ191" s="12">
        <f t="shared" si="79"/>
        <v>1.8350938402928241E-5</v>
      </c>
      <c r="BA191" s="12">
        <f>AY191-'Surv-rate CEA'!AN189*UPD</f>
        <v>3.1042504988922212E-11</v>
      </c>
      <c r="BB191" s="12">
        <f t="shared" si="80"/>
        <v>2.2663107042743756E-11</v>
      </c>
    </row>
    <row r="192" spans="1:54">
      <c r="A192" s="12">
        <v>187</v>
      </c>
      <c r="B192" s="12">
        <f t="shared" si="81"/>
        <v>10.701369863013699</v>
      </c>
      <c r="C192" s="12">
        <f>'Surv-rate CEA'!D190*Parameter!$D$57+'Surv-rate CEA'!E190*Parameter!$D$58</f>
        <v>4.4242239799335954E-2</v>
      </c>
      <c r="D192" s="12">
        <f t="shared" si="55"/>
        <v>3.2244913465864007E-2</v>
      </c>
      <c r="E192" s="12">
        <f>C192-'Surv-rate CEA'!E190*Parameter!$D$58</f>
        <v>4.4242239799335954E-2</v>
      </c>
      <c r="F192" s="12">
        <f t="shared" si="56"/>
        <v>3.2244913465864007E-2</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6.9714461222437751E-3</v>
      </c>
      <c r="L192" s="12">
        <f t="shared" si="59"/>
        <v>5.0809741541850634E-3</v>
      </c>
      <c r="M192" s="12">
        <f>K192-'Surv-rate CEA'!J190*Parameter!$D$58</f>
        <v>6.9714461222437751E-3</v>
      </c>
      <c r="N192" s="12">
        <f t="shared" si="60"/>
        <v>5.0809741541850634E-3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6.9714461222437751E-3</v>
      </c>
      <c r="T192" s="12">
        <f t="shared" si="63"/>
        <v>5.0809741541850634E-3</v>
      </c>
      <c r="U192" s="12">
        <f>S192-'Surv-rate CEA'!P190*Parameter!$D$58</f>
        <v>6.9714461222437751E-3</v>
      </c>
      <c r="V192" s="12">
        <f t="shared" si="64"/>
        <v>5.0809741541850634E-3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8.5645458667751509E-5</v>
      </c>
      <c r="AB192" s="12">
        <f t="shared" si="67"/>
        <v>6.2420673456214354E-5</v>
      </c>
      <c r="AC192" s="12">
        <f>AA192-'Surv-rate CEA'!V190*UPD</f>
        <v>8.5645458667751509E-5</v>
      </c>
      <c r="AD192" s="12">
        <f t="shared" si="68"/>
        <v>6.2420673456214354E-5</v>
      </c>
      <c r="AE192" s="12">
        <f>'Surv-rate CEA'!Z190*UPFS+'Surv-rate CEA'!Y190*UPD</f>
        <v>6.9714461222437751E-3</v>
      </c>
      <c r="AF192" s="12">
        <f t="shared" si="69"/>
        <v>5.0809741541850634E-3</v>
      </c>
      <c r="AG192" s="12">
        <f>AE192-'Surv-rate CEA'!Y190*UPD</f>
        <v>6.9714461222437751E-3</v>
      </c>
      <c r="AH192" s="12">
        <f t="shared" si="70"/>
        <v>5.0809741541850634E-3</v>
      </c>
      <c r="AI192" s="12">
        <f>'Surv-rate CEA'!AC190*UPFS+'Surv-rate CEA'!AB190*UPD</f>
        <v>2.3774805554292078E-5</v>
      </c>
      <c r="AJ192" s="12">
        <f t="shared" si="71"/>
        <v>1.732770653662515E-5</v>
      </c>
      <c r="AK192" s="12">
        <f>AI192-'Surv-rate CEA'!AB190*UPD</f>
        <v>2.8176964352656956E-11</v>
      </c>
      <c r="AL192" s="12">
        <f t="shared" si="72"/>
        <v>2.0536116195812387E-11</v>
      </c>
      <c r="AM192" s="12">
        <f>'Surv-rate CEA'!AF190*UPFS+'Surv-rate CEA'!AE190*UPD</f>
        <v>4.8337281865609141E-3</v>
      </c>
      <c r="AN192" s="12">
        <f t="shared" si="73"/>
        <v>3.5229488335150661E-3</v>
      </c>
      <c r="AO192" s="12">
        <f>AM192-'Surv-rate CEA'!AE190*UPD</f>
        <v>4.8337281865609141E-3</v>
      </c>
      <c r="AP192" s="12">
        <f t="shared" si="74"/>
        <v>3.5229488335150661E-3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7.7887437560159924E-6</v>
      </c>
      <c r="AV192" s="12">
        <f t="shared" si="77"/>
        <v>5.6766422667483E-6</v>
      </c>
      <c r="AW192" s="12">
        <f>AU192-'Surv-rate CEA'!AK190*UPD</f>
        <v>7.7887437560159924E-6</v>
      </c>
      <c r="AX192" s="12">
        <f t="shared" si="78"/>
        <v>5.6766422667483E-6</v>
      </c>
      <c r="AY192" s="12">
        <f>'Surv-rate CEA'!AO190*UPFS+'Surv-rate CEA'!AN190*UPD</f>
        <v>2.3774805554292078E-5</v>
      </c>
      <c r="AZ192" s="12">
        <f t="shared" si="79"/>
        <v>1.732770653662515E-5</v>
      </c>
      <c r="BA192" s="12">
        <f>AY192-'Surv-rate CEA'!AN190*UPD</f>
        <v>2.8176964352656956E-11</v>
      </c>
      <c r="BB192" s="12">
        <f t="shared" si="80"/>
        <v>2.0536116195812387E-11</v>
      </c>
    </row>
    <row r="193" spans="1:54">
      <c r="A193" s="12">
        <v>188</v>
      </c>
      <c r="B193" s="12">
        <f t="shared" si="81"/>
        <v>10.758904109589041</v>
      </c>
      <c r="C193" s="12">
        <f>'Surv-rate CEA'!D191*Parameter!$D$57+'Surv-rate CEA'!E191*Parameter!$D$58</f>
        <v>4.4017798306602456E-2</v>
      </c>
      <c r="D193" s="12">
        <f t="shared" si="55"/>
        <v>3.20268220309948E-2</v>
      </c>
      <c r="E193" s="12">
        <f>C193-'Surv-rate CEA'!E191*Parameter!$D$58</f>
        <v>4.4017798306602456E-2</v>
      </c>
      <c r="F193" s="12">
        <f t="shared" si="56"/>
        <v>3.20268220309948E-2</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6.8902472120865501E-3</v>
      </c>
      <c r="L193" s="12">
        <f t="shared" si="59"/>
        <v>5.0132612193362295E-3</v>
      </c>
      <c r="M193" s="12">
        <f>K193-'Surv-rate CEA'!J191*Parameter!$D$58</f>
        <v>6.8902472120865501E-3</v>
      </c>
      <c r="N193" s="12">
        <f t="shared" si="60"/>
        <v>5.0132612193362295E-3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6.8902472120865501E-3</v>
      </c>
      <c r="T193" s="12">
        <f t="shared" si="63"/>
        <v>5.0132612193362295E-3</v>
      </c>
      <c r="U193" s="12">
        <f>S193-'Surv-rate CEA'!P191*Parameter!$D$58</f>
        <v>6.8902472120865501E-3</v>
      </c>
      <c r="V193" s="12">
        <f t="shared" si="64"/>
        <v>5.0132612193362295E-3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8.2806134205967391E-5</v>
      </c>
      <c r="AB193" s="12">
        <f t="shared" si="67"/>
        <v>6.0248749944664972E-5</v>
      </c>
      <c r="AC193" s="12">
        <f>AA193-'Surv-rate CEA'!V191*UPD</f>
        <v>8.2806134205967391E-5</v>
      </c>
      <c r="AD193" s="12">
        <f t="shared" si="68"/>
        <v>6.0248749944664972E-5</v>
      </c>
      <c r="AE193" s="12">
        <f>'Surv-rate CEA'!Z191*UPFS+'Surv-rate CEA'!Y191*UPD</f>
        <v>6.8902472120865501E-3</v>
      </c>
      <c r="AF193" s="12">
        <f t="shared" si="69"/>
        <v>5.0132612193362295E-3</v>
      </c>
      <c r="AG193" s="12">
        <f>AE193-'Surv-rate CEA'!Y191*UPD</f>
        <v>6.8902472120865501E-3</v>
      </c>
      <c r="AH193" s="12">
        <f t="shared" si="70"/>
        <v>5.0132612193362295E-3</v>
      </c>
      <c r="AI193" s="12">
        <f>'Surv-rate CEA'!AC191*UPFS+'Surv-rate CEA'!AB191*UPD</f>
        <v>2.2487695917478409E-5</v>
      </c>
      <c r="AJ193" s="12">
        <f t="shared" si="71"/>
        <v>1.6361777797691018E-5</v>
      </c>
      <c r="AK193" s="12">
        <f>AI193-'Surv-rate CEA'!AB191*UPD</f>
        <v>2.5583037807473544E-11</v>
      </c>
      <c r="AL193" s="12">
        <f t="shared" si="72"/>
        <v>1.8613911426580124E-11</v>
      </c>
      <c r="AM193" s="12">
        <f>'Surv-rate CEA'!AF191*UPFS+'Surv-rate CEA'!AE191*UPD</f>
        <v>4.7651997116808283E-3</v>
      </c>
      <c r="AN193" s="12">
        <f t="shared" si="73"/>
        <v>3.4671021491154007E-3</v>
      </c>
      <c r="AO193" s="12">
        <f>AM193-'Surv-rate CEA'!AE191*UPD</f>
        <v>4.7651997116808283E-3</v>
      </c>
      <c r="AP193" s="12">
        <f t="shared" si="74"/>
        <v>3.4671021491154007E-3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7.4603342779493809E-6</v>
      </c>
      <c r="AV193" s="12">
        <f t="shared" si="77"/>
        <v>5.4280497299606301E-6</v>
      </c>
      <c r="AW193" s="12">
        <f>AU193-'Surv-rate CEA'!AK191*UPD</f>
        <v>7.4603342779493809E-6</v>
      </c>
      <c r="AX193" s="12">
        <f t="shared" si="78"/>
        <v>5.4280497299606301E-6</v>
      </c>
      <c r="AY193" s="12">
        <f>'Surv-rate CEA'!AO191*UPFS+'Surv-rate CEA'!AN191*UPD</f>
        <v>2.2487695917478409E-5</v>
      </c>
      <c r="AZ193" s="12">
        <f t="shared" si="79"/>
        <v>1.6361777797691018E-5</v>
      </c>
      <c r="BA193" s="12">
        <f>AY193-'Surv-rate CEA'!AN191*UPD</f>
        <v>2.5583037807473544E-11</v>
      </c>
      <c r="BB193" s="12">
        <f t="shared" si="80"/>
        <v>1.8613911426580124E-11</v>
      </c>
    </row>
    <row r="194" spans="1:54">
      <c r="A194" s="12">
        <v>189</v>
      </c>
      <c r="B194" s="12">
        <f t="shared" si="81"/>
        <v>10.816438356164383</v>
      </c>
      <c r="C194" s="12">
        <f>'Surv-rate CEA'!D192*Parameter!$D$57+'Surv-rate CEA'!E192*Parameter!$D$58</f>
        <v>4.3795421182187239E-2</v>
      </c>
      <c r="D194" s="12">
        <f t="shared" si="55"/>
        <v>3.1810878114749877E-2</v>
      </c>
      <c r="E194" s="12">
        <f>C194-'Surv-rate CEA'!E192*Parameter!$D$58</f>
        <v>4.3795421182187239E-2</v>
      </c>
      <c r="F194" s="12">
        <f t="shared" si="56"/>
        <v>3.1810878114749877E-2</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6.8103055617959301E-3</v>
      </c>
      <c r="L194" s="12">
        <f t="shared" si="59"/>
        <v>4.9466769425340626E-3</v>
      </c>
      <c r="M194" s="12">
        <f>K194-'Surv-rate CEA'!J192*Parameter!$D$58</f>
        <v>6.8103055617959301E-3</v>
      </c>
      <c r="N194" s="12">
        <f t="shared" si="60"/>
        <v>4.9466769425340626E-3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6.8103055617959301E-3</v>
      </c>
      <c r="T194" s="12">
        <f t="shared" si="63"/>
        <v>4.9466769425340626E-3</v>
      </c>
      <c r="U194" s="12">
        <f>S194-'Surv-rate CEA'!P192*Parameter!$D$58</f>
        <v>6.8103055617959301E-3</v>
      </c>
      <c r="V194" s="12">
        <f t="shared" si="64"/>
        <v>4.9466769425340626E-3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8.0069189377382234E-5</v>
      </c>
      <c r="AB194" s="12">
        <f t="shared" si="67"/>
        <v>5.8158390883718528E-5</v>
      </c>
      <c r="AC194" s="12">
        <f>AA194-'Surv-rate CEA'!V192*UPD</f>
        <v>8.0069189377382234E-5</v>
      </c>
      <c r="AD194" s="12">
        <f t="shared" si="68"/>
        <v>5.8158390883718528E-5</v>
      </c>
      <c r="AE194" s="12">
        <f>'Surv-rate CEA'!Z192*UPFS+'Surv-rate CEA'!Y192*UPD</f>
        <v>6.8103055617959301E-3</v>
      </c>
      <c r="AF194" s="12">
        <f t="shared" si="69"/>
        <v>4.9466769425340626E-3</v>
      </c>
      <c r="AG194" s="12">
        <f>AE194-'Surv-rate CEA'!Y192*UPD</f>
        <v>6.8103055617959301E-3</v>
      </c>
      <c r="AH194" s="12">
        <f t="shared" si="70"/>
        <v>4.9466769425340626E-3</v>
      </c>
      <c r="AI194" s="12">
        <f>'Surv-rate CEA'!AC192*UPFS+'Surv-rate CEA'!AB192*UPD</f>
        <v>2.1270590431243561E-5</v>
      </c>
      <c r="AJ194" s="12">
        <f t="shared" si="71"/>
        <v>1.5449929270511497E-5</v>
      </c>
      <c r="AK194" s="12">
        <f>AI194-'Surv-rate CEA'!AB192*UPD</f>
        <v>2.3234308008497845E-11</v>
      </c>
      <c r="AL194" s="12">
        <f t="shared" si="72"/>
        <v>1.6876278848061289E-11</v>
      </c>
      <c r="AM194" s="12">
        <f>'Surv-rate CEA'!AF192*UPFS+'Surv-rate CEA'!AE192*UPD</f>
        <v>4.6978910418161166E-3</v>
      </c>
      <c r="AN194" s="12">
        <f t="shared" si="73"/>
        <v>3.412321089593052E-3</v>
      </c>
      <c r="AO194" s="12">
        <f>AM194-'Surv-rate CEA'!AE192*UPD</f>
        <v>4.6978910418161166E-3</v>
      </c>
      <c r="AP194" s="12">
        <f t="shared" si="74"/>
        <v>3.412321089593052E-3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7.146721749690639E-6</v>
      </c>
      <c r="AV194" s="12">
        <f t="shared" si="77"/>
        <v>5.1910334085771394E-6</v>
      </c>
      <c r="AW194" s="12">
        <f>AU194-'Surv-rate CEA'!AK192*UPD</f>
        <v>7.146721749690639E-6</v>
      </c>
      <c r="AX194" s="12">
        <f t="shared" si="78"/>
        <v>5.1910334085771394E-6</v>
      </c>
      <c r="AY194" s="12">
        <f>'Surv-rate CEA'!AO192*UPFS+'Surv-rate CEA'!AN192*UPD</f>
        <v>2.1270590431243561E-5</v>
      </c>
      <c r="AZ194" s="12">
        <f t="shared" si="79"/>
        <v>1.5449929270511497E-5</v>
      </c>
      <c r="BA194" s="12">
        <f>AY194-'Surv-rate CEA'!AN192*UPD</f>
        <v>2.3234308008497845E-11</v>
      </c>
      <c r="BB194" s="12">
        <f t="shared" si="80"/>
        <v>1.6876278848061289E-11</v>
      </c>
    </row>
    <row r="195" spans="1:54">
      <c r="A195" s="12">
        <v>190</v>
      </c>
      <c r="B195" s="12">
        <f t="shared" si="81"/>
        <v>10.873972602739727</v>
      </c>
      <c r="C195" s="12">
        <f>'Surv-rate CEA'!D193*Parameter!$D$57+'Surv-rate CEA'!E193*Parameter!$D$58</f>
        <v>4.3575079935024047E-2</v>
      </c>
      <c r="D195" s="12">
        <f t="shared" si="55"/>
        <v>3.1597051841454497E-2</v>
      </c>
      <c r="E195" s="12">
        <f>C195-'Surv-rate CEA'!E193*Parameter!$D$58</f>
        <v>4.3575079935024047E-2</v>
      </c>
      <c r="F195" s="12">
        <f t="shared" si="56"/>
        <v>3.1597051841454497E-2</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6.7315966225741696E-3</v>
      </c>
      <c r="L195" s="12">
        <f t="shared" si="59"/>
        <v>4.8811983311653484E-3</v>
      </c>
      <c r="M195" s="12">
        <f>K195-'Surv-rate CEA'!J193*Parameter!$D$58</f>
        <v>6.7315966225741696E-3</v>
      </c>
      <c r="N195" s="12">
        <f t="shared" si="60"/>
        <v>4.8811983311653484E-3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6.7315966225741696E-3</v>
      </c>
      <c r="T195" s="12">
        <f t="shared" si="63"/>
        <v>4.8811983311653484E-3</v>
      </c>
      <c r="U195" s="12">
        <f>S195-'Surv-rate CEA'!P193*Parameter!$D$58</f>
        <v>6.7315966225741696E-3</v>
      </c>
      <c r="V195" s="12">
        <f t="shared" si="64"/>
        <v>4.8811983311653484E-3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7.7430631694070935E-5</v>
      </c>
      <c r="AB195" s="12">
        <f t="shared" si="67"/>
        <v>5.6146303974709594E-5</v>
      </c>
      <c r="AC195" s="12">
        <f>AA195-'Surv-rate CEA'!V193*UPD</f>
        <v>7.7430631694070935E-5</v>
      </c>
      <c r="AD195" s="12">
        <f t="shared" si="68"/>
        <v>5.6146303974709594E-5</v>
      </c>
      <c r="AE195" s="12">
        <f>'Surv-rate CEA'!Z193*UPFS+'Surv-rate CEA'!Y193*UPD</f>
        <v>6.7315966225741696E-3</v>
      </c>
      <c r="AF195" s="12">
        <f t="shared" si="69"/>
        <v>4.8811983311653484E-3</v>
      </c>
      <c r="AG195" s="12">
        <f>AE195-'Surv-rate CEA'!Y193*UPD</f>
        <v>6.7315966225741696E-3</v>
      </c>
      <c r="AH195" s="12">
        <f t="shared" si="70"/>
        <v>4.8811983311653484E-3</v>
      </c>
      <c r="AI195" s="12">
        <f>'Surv-rate CEA'!AC193*UPFS+'Surv-rate CEA'!AB193*UPD</f>
        <v>2.0119664215020765E-5</v>
      </c>
      <c r="AJ195" s="12">
        <f t="shared" si="71"/>
        <v>1.458912007006321E-5</v>
      </c>
      <c r="AK195" s="12">
        <f>AI195-'Surv-rate CEA'!AB193*UPD</f>
        <v>2.1106992262792451E-11</v>
      </c>
      <c r="AL195" s="12">
        <f t="shared" si="72"/>
        <v>1.5305048888931291E-11</v>
      </c>
      <c r="AM195" s="12">
        <f>'Surv-rate CEA'!AF193*UPFS+'Surv-rate CEA'!AE193*UPD</f>
        <v>4.6317758572157587E-3</v>
      </c>
      <c r="AN195" s="12">
        <f t="shared" si="73"/>
        <v>3.3585816043635655E-3</v>
      </c>
      <c r="AO195" s="12">
        <f>AM195-'Surv-rate CEA'!AE193*UPD</f>
        <v>4.6317758572157587E-3</v>
      </c>
      <c r="AP195" s="12">
        <f t="shared" si="74"/>
        <v>3.3585816043635655E-3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6.8471963664596179E-6</v>
      </c>
      <c r="AV195" s="12">
        <f t="shared" si="77"/>
        <v>4.9650217253129641E-6</v>
      </c>
      <c r="AW195" s="12">
        <f>AU195-'Surv-rate CEA'!AK193*UPD</f>
        <v>6.8471963664596179E-6</v>
      </c>
      <c r="AX195" s="12">
        <f t="shared" si="78"/>
        <v>4.9650217253129641E-6</v>
      </c>
      <c r="AY195" s="12">
        <f>'Surv-rate CEA'!AO193*UPFS+'Surv-rate CEA'!AN193*UPD</f>
        <v>2.0119664215020765E-5</v>
      </c>
      <c r="AZ195" s="12">
        <f t="shared" si="79"/>
        <v>1.458912007006321E-5</v>
      </c>
      <c r="BA195" s="12">
        <f>AY195-'Surv-rate CEA'!AN193*UPD</f>
        <v>2.1106992262792451E-11</v>
      </c>
      <c r="BB195" s="12">
        <f t="shared" si="80"/>
        <v>1.5305048888931291E-11</v>
      </c>
    </row>
    <row r="196" spans="1:54">
      <c r="A196" s="12">
        <v>191</v>
      </c>
      <c r="B196" s="12">
        <f t="shared" si="81"/>
        <v>10.931506849315069</v>
      </c>
      <c r="C196" s="12">
        <f>'Surv-rate CEA'!D194*Parameter!$D$57+'Surv-rate CEA'!E194*Parameter!$D$58</f>
        <v>4.3356746604620126E-2</v>
      </c>
      <c r="D196" s="12">
        <f t="shared" si="55"/>
        <v>3.1385313889375321E-2</v>
      </c>
      <c r="E196" s="12">
        <f>C196-'Surv-rate CEA'!E194*Parameter!$D$58</f>
        <v>4.3356746604620126E-2</v>
      </c>
      <c r="F196" s="12">
        <f t="shared" si="56"/>
        <v>3.1385313889375321E-2</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6.6540964274544685E-3</v>
      </c>
      <c r="L196" s="12">
        <f t="shared" si="59"/>
        <v>4.8168029518057794E-3</v>
      </c>
      <c r="M196" s="12">
        <f>K196-'Surv-rate CEA'!J194*Parameter!$D$58</f>
        <v>6.6540964274544685E-3</v>
      </c>
      <c r="N196" s="12">
        <f t="shared" si="60"/>
        <v>4.8168029518057794E-3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6.6540964274544685E-3</v>
      </c>
      <c r="T196" s="12">
        <f t="shared" si="63"/>
        <v>4.8168029518057794E-3</v>
      </c>
      <c r="U196" s="12">
        <f>S196-'Surv-rate CEA'!P194*Parameter!$D$58</f>
        <v>6.6540964274544685E-3</v>
      </c>
      <c r="V196" s="12">
        <f t="shared" si="64"/>
        <v>4.8168029518057794E-3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7.4886636198924543E-5</v>
      </c>
      <c r="AB196" s="12">
        <f t="shared" si="67"/>
        <v>5.4209339198256379E-5</v>
      </c>
      <c r="AC196" s="12">
        <f>AA196-'Surv-rate CEA'!V194*UPD</f>
        <v>7.4886636198924543E-5</v>
      </c>
      <c r="AD196" s="12">
        <f t="shared" si="68"/>
        <v>5.4209339198256379E-5</v>
      </c>
      <c r="AE196" s="12">
        <f>'Surv-rate CEA'!Z194*UPFS+'Surv-rate CEA'!Y194*UPD</f>
        <v>6.6540964274544685E-3</v>
      </c>
      <c r="AF196" s="12">
        <f t="shared" si="69"/>
        <v>4.8168029518057794E-3</v>
      </c>
      <c r="AG196" s="12">
        <f>AE196-'Surv-rate CEA'!Y194*UPD</f>
        <v>6.6540964274544685E-3</v>
      </c>
      <c r="AH196" s="12">
        <f t="shared" si="70"/>
        <v>4.8168029518057794E-3</v>
      </c>
      <c r="AI196" s="12">
        <f>'Surv-rate CEA'!AC194*UPFS+'Surv-rate CEA'!AB194*UPD</f>
        <v>1.9031302307689794E-5</v>
      </c>
      <c r="AJ196" s="12">
        <f t="shared" si="71"/>
        <v>1.3776481019145195E-5</v>
      </c>
      <c r="AK196" s="12">
        <f>AI196-'Surv-rate CEA'!AB194*UPD</f>
        <v>1.9179673264359005E-11</v>
      </c>
      <c r="AL196" s="12">
        <f t="shared" si="72"/>
        <v>1.3883884581723247E-11</v>
      </c>
      <c r="AM196" s="12">
        <f>'Surv-rate CEA'!AF194*UPFS+'Surv-rate CEA'!AE194*UPD</f>
        <v>4.5668285082959203E-3</v>
      </c>
      <c r="AN196" s="12">
        <f t="shared" si="73"/>
        <v>3.305860274039603E-3</v>
      </c>
      <c r="AO196" s="12">
        <f>AM196-'Surv-rate CEA'!AE194*UPD</f>
        <v>4.5668285082959203E-3</v>
      </c>
      <c r="AP196" s="12">
        <f t="shared" si="74"/>
        <v>3.305860274039603E-3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6.5610844518570883E-6</v>
      </c>
      <c r="AV196" s="12">
        <f t="shared" si="77"/>
        <v>4.7494729448701664E-6</v>
      </c>
      <c r="AW196" s="12">
        <f>AU196-'Surv-rate CEA'!AK194*UPD</f>
        <v>6.5610844518570883E-6</v>
      </c>
      <c r="AX196" s="12">
        <f t="shared" si="78"/>
        <v>4.7494729448701664E-6</v>
      </c>
      <c r="AY196" s="12">
        <f>'Surv-rate CEA'!AO194*UPFS+'Surv-rate CEA'!AN194*UPD</f>
        <v>1.9031302307689794E-5</v>
      </c>
      <c r="AZ196" s="12">
        <f t="shared" si="79"/>
        <v>1.3776481019145195E-5</v>
      </c>
      <c r="BA196" s="12">
        <f>AY196-'Surv-rate CEA'!AN194*UPD</f>
        <v>1.9179673264359005E-11</v>
      </c>
      <c r="BB196" s="12">
        <f t="shared" si="80"/>
        <v>1.3883884581723247E-11</v>
      </c>
    </row>
    <row r="197" spans="1:54">
      <c r="A197" s="12">
        <v>192</v>
      </c>
      <c r="B197" s="12">
        <f t="shared" si="81"/>
        <v>10.989041095890411</v>
      </c>
      <c r="C197" s="12">
        <f>'Surv-rate CEA'!D195*Parameter!$D$57+'Surv-rate CEA'!E195*Parameter!$D$58</f>
        <v>4.3140393748568061E-2</v>
      </c>
      <c r="D197" s="12">
        <f t="shared" si="55"/>
        <v>3.1175635477755287E-2</v>
      </c>
      <c r="E197" s="12">
        <f>C197-'Surv-rate CEA'!E195*Parameter!$D$58</f>
        <v>4.3140393748568061E-2</v>
      </c>
      <c r="F197" s="12">
        <f t="shared" si="56"/>
        <v>3.1175635477755287E-2</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6.5777815750318776E-3</v>
      </c>
      <c r="L197" s="12">
        <f t="shared" si="59"/>
        <v>4.7534689143233777E-3</v>
      </c>
      <c r="M197" s="12">
        <f>K197-'Surv-rate CEA'!J195*Parameter!$D$58</f>
        <v>6.5777815750318776E-3</v>
      </c>
      <c r="N197" s="12">
        <f t="shared" si="60"/>
        <v>4.7534689143233777E-3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6.5777815750318776E-3</v>
      </c>
      <c r="T197" s="12">
        <f t="shared" si="63"/>
        <v>4.7534689143233777E-3</v>
      </c>
      <c r="U197" s="12">
        <f>S197-'Surv-rate CEA'!P195*Parameter!$D$58</f>
        <v>6.5777815750318776E-3</v>
      </c>
      <c r="V197" s="12">
        <f t="shared" si="64"/>
        <v>4.7534689143233777E-3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7.24335379361376E-5</v>
      </c>
      <c r="AB197" s="12">
        <f t="shared" si="67"/>
        <v>5.2344482255360475E-5</v>
      </c>
      <c r="AC197" s="12">
        <f>AA197-'Surv-rate CEA'!V195*UPD</f>
        <v>7.24335379361376E-5</v>
      </c>
      <c r="AD197" s="12">
        <f t="shared" si="68"/>
        <v>5.2344482255360475E-5</v>
      </c>
      <c r="AE197" s="12">
        <f>'Surv-rate CEA'!Z195*UPFS+'Surv-rate CEA'!Y195*UPD</f>
        <v>6.5777815750318776E-3</v>
      </c>
      <c r="AF197" s="12">
        <f t="shared" si="69"/>
        <v>4.7534689143233777E-3</v>
      </c>
      <c r="AG197" s="12">
        <f>AE197-'Surv-rate CEA'!Y195*UPD</f>
        <v>6.5777815750318776E-3</v>
      </c>
      <c r="AH197" s="12">
        <f t="shared" si="70"/>
        <v>4.7534689143233777E-3</v>
      </c>
      <c r="AI197" s="12">
        <f>'Surv-rate CEA'!AC195*UPFS+'Surv-rate CEA'!AB195*UPD</f>
        <v>1.8002088097049754E-5</v>
      </c>
      <c r="AJ197" s="12">
        <f t="shared" si="71"/>
        <v>1.300930491323318E-5</v>
      </c>
      <c r="AK197" s="12">
        <f>AI197-'Surv-rate CEA'!AB195*UPD</f>
        <v>1.7433058028561415E-11</v>
      </c>
      <c r="AL197" s="12">
        <f t="shared" si="72"/>
        <v>1.2598092301348677E-11</v>
      </c>
      <c r="AM197" s="12">
        <f>'Surv-rate CEA'!AF195*UPFS+'Surv-rate CEA'!AE195*UPD</f>
        <v>4.5030239959213854E-3</v>
      </c>
      <c r="AN197" s="12">
        <f t="shared" si="73"/>
        <v>3.2541342914629711E-3</v>
      </c>
      <c r="AO197" s="12">
        <f>AM197-'Surv-rate CEA'!AE195*UPD</f>
        <v>4.5030239959213854E-3</v>
      </c>
      <c r="AP197" s="12">
        <f t="shared" si="74"/>
        <v>3.2541342914629711E-3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6.2877465127339398E-6</v>
      </c>
      <c r="AV197" s="12">
        <f t="shared" si="77"/>
        <v>4.5438735306866974E-6</v>
      </c>
      <c r="AW197" s="12">
        <f>AU197-'Surv-rate CEA'!AK195*UPD</f>
        <v>6.2877465127339398E-6</v>
      </c>
      <c r="AX197" s="12">
        <f t="shared" si="78"/>
        <v>4.5438735306866974E-6</v>
      </c>
      <c r="AY197" s="12">
        <f>'Surv-rate CEA'!AO195*UPFS+'Surv-rate CEA'!AN195*UPD</f>
        <v>1.8002088097049754E-5</v>
      </c>
      <c r="AZ197" s="12">
        <f t="shared" si="79"/>
        <v>1.300930491323318E-5</v>
      </c>
      <c r="BA197" s="12">
        <f>AY197-'Surv-rate CEA'!AN195*UPD</f>
        <v>1.7433058028561415E-11</v>
      </c>
      <c r="BB197" s="12">
        <f t="shared" si="80"/>
        <v>1.2598092301348677E-11</v>
      </c>
    </row>
    <row r="198" spans="1:54">
      <c r="A198" s="12">
        <v>193</v>
      </c>
      <c r="B198" s="12">
        <f t="shared" si="81"/>
        <v>11.046575342465754</v>
      </c>
      <c r="C198" s="12">
        <f>'Surv-rate CEA'!D196*Parameter!$D$57+'Surv-rate CEA'!E196*Parameter!$D$58</f>
        <v>4.2925994430412992E-2</v>
      </c>
      <c r="D198" s="12">
        <f t="shared" ref="D198:D261" si="82">C198/(1+DISC)^($B198)</f>
        <v>3.096798835421587E-2</v>
      </c>
      <c r="E198" s="12">
        <f>C198-'Surv-rate CEA'!E196*Parameter!$D$58</f>
        <v>4.2925994430412992E-2</v>
      </c>
      <c r="F198" s="12">
        <f t="shared" ref="F198:F261" si="83">E198/(1+DISC)^($B198)</f>
        <v>3.096798835421587E-2</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6.5026292137191884E-3</v>
      </c>
      <c r="L198" s="12">
        <f t="shared" ref="L198:L261" si="86">K198/(1+DISC)^($B198)</f>
        <v>4.6911748565006354E-3</v>
      </c>
      <c r="M198" s="12">
        <f>K198-'Surv-rate CEA'!J196*Parameter!$D$58</f>
        <v>6.5026292137191884E-3</v>
      </c>
      <c r="N198" s="12">
        <f t="shared" ref="N198:N261" si="87">M198/(1+DISC)^($B198)</f>
        <v>4.6911748565006354E-3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6.5026292137191884E-3</v>
      </c>
      <c r="T198" s="12">
        <f t="shared" ref="T198:T261" si="90">S198/(1+DISC)^($B198)</f>
        <v>4.6911748565006354E-3</v>
      </c>
      <c r="U198" s="12">
        <f>S198-'Surv-rate CEA'!P196*Parameter!$D$58</f>
        <v>6.5026292137191884E-3</v>
      </c>
      <c r="V198" s="12">
        <f t="shared" ref="V198:V261" si="91">U198/(1+DISC)^($B198)</f>
        <v>4.6911748565006354E-3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7.0067824782637131E-5</v>
      </c>
      <c r="AB198" s="12">
        <f t="shared" ref="AB198:AB261" si="94">AA198/(1+DISC)^($B198)</f>
        <v>5.0548848329920184E-5</v>
      </c>
      <c r="AC198" s="12">
        <f>AA198-'Surv-rate CEA'!V196*UPD</f>
        <v>7.0067824782637131E-5</v>
      </c>
      <c r="AD198" s="12">
        <f t="shared" ref="AD198:AD261" si="95">AC198/(1+DISC)^($B198)</f>
        <v>5.0548848329920184E-5</v>
      </c>
      <c r="AE198" s="12">
        <f>'Surv-rate CEA'!Z196*UPFS+'Surv-rate CEA'!Y196*UPD</f>
        <v>6.5026292137191884E-3</v>
      </c>
      <c r="AF198" s="12">
        <f t="shared" ref="AF198:AF261" si="96">AE198/(1+DISC)^($B198)</f>
        <v>4.6911748565006354E-3</v>
      </c>
      <c r="AG198" s="12">
        <f>AE198-'Surv-rate CEA'!Y196*UPD</f>
        <v>6.5026292137191884E-3</v>
      </c>
      <c r="AH198" s="12">
        <f t="shared" ref="AH198:AH261" si="97">AG198/(1+DISC)^($B198)</f>
        <v>4.6911748565006354E-3</v>
      </c>
      <c r="AI198" s="12">
        <f>'Surv-rate CEA'!AC196*UPFS+'Surv-rate CEA'!AB196*UPD</f>
        <v>1.7028792389618059E-5</v>
      </c>
      <c r="AJ198" s="12">
        <f t="shared" ref="AJ198:AJ261" si="98">AI198/(1+DISC)^($B198)</f>
        <v>1.2285037339389561E-5</v>
      </c>
      <c r="AK198" s="12">
        <f>AI198-'Surv-rate CEA'!AB196*UPD</f>
        <v>1.5849761963098808E-11</v>
      </c>
      <c r="AL198" s="12">
        <f t="shared" ref="AL198:AL261" si="99">AK198/(1+DISC)^($B198)</f>
        <v>1.1434452489761814E-11</v>
      </c>
      <c r="AM198" s="12">
        <f>'Surv-rate CEA'!AF196*UPFS+'Surv-rate CEA'!AE196*UPD</f>
        <v>4.4403379523460882E-3</v>
      </c>
      <c r="AN198" s="12">
        <f t="shared" ref="AN198:AN261" si="100">AM198/(1+DISC)^($B198)</f>
        <v>3.2033814433804239E-3</v>
      </c>
      <c r="AO198" s="12">
        <f>AM198-'Surv-rate CEA'!AE196*UPD</f>
        <v>4.4403379523460882E-3</v>
      </c>
      <c r="AP198" s="12">
        <f t="shared" ref="AP198:AP261" si="101">AO198/(1+DISC)^($B198)</f>
        <v>3.2033814433804239E-3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6.0265754045164345E-6</v>
      </c>
      <c r="AV198" s="12">
        <f t="shared" ref="AV198:AV261" si="104">AU198/(1+DISC)^($B198)</f>
        <v>4.3477365968868758E-6</v>
      </c>
      <c r="AW198" s="12">
        <f>AU198-'Surv-rate CEA'!AK196*UPD</f>
        <v>6.0265754045164345E-6</v>
      </c>
      <c r="AX198" s="12">
        <f t="shared" ref="AX198:AX261" si="105">AW198/(1+DISC)^($B198)</f>
        <v>4.3477365968868758E-6</v>
      </c>
      <c r="AY198" s="12">
        <f>'Surv-rate CEA'!AO196*UPFS+'Surv-rate CEA'!AN196*UPD</f>
        <v>1.7028792389618059E-5</v>
      </c>
      <c r="AZ198" s="12">
        <f t="shared" ref="AZ198:AZ261" si="106">AY198/(1+DISC)^($B198)</f>
        <v>1.2285037339389561E-5</v>
      </c>
      <c r="BA198" s="12">
        <f>AY198-'Surv-rate CEA'!AN196*UPD</f>
        <v>1.5849761963098808E-11</v>
      </c>
      <c r="BB198" s="12">
        <f t="shared" ref="BB198:BB261" si="107">BA198/(1+DISC)^($B198)</f>
        <v>1.1434452489761814E-11</v>
      </c>
    </row>
    <row r="199" spans="1:54">
      <c r="A199" s="12">
        <v>194</v>
      </c>
      <c r="B199" s="12">
        <f t="shared" ref="B199:B262" si="108">A198*21/365</f>
        <v>11.104109589041096</v>
      </c>
      <c r="C199" s="12">
        <f>'Surv-rate CEA'!D197*Parameter!$D$57+'Surv-rate CEA'!E197*Parameter!$D$58</f>
        <v>4.2713522207863203E-2</v>
      </c>
      <c r="D199" s="12">
        <f t="shared" si="82"/>
        <v>3.0762344782514203E-2</v>
      </c>
      <c r="E199" s="12">
        <f>C199-'Surv-rate CEA'!E197*Parameter!$D$58</f>
        <v>4.2713522207863203E-2</v>
      </c>
      <c r="F199" s="12">
        <f t="shared" si="83"/>
        <v>3.0762344782514203E-2</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6.4286170265085837E-3</v>
      </c>
      <c r="L199" s="12">
        <f t="shared" si="86"/>
        <v>4.6298999291562162E-3</v>
      </c>
      <c r="M199" s="12">
        <f>K199-'Surv-rate CEA'!J197*Parameter!$D$58</f>
        <v>6.4286170265085837E-3</v>
      </c>
      <c r="N199" s="12">
        <f t="shared" si="87"/>
        <v>4.6298999291562162E-3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6.4286170265085837E-3</v>
      </c>
      <c r="T199" s="12">
        <f t="shared" si="90"/>
        <v>4.6298999291562162E-3</v>
      </c>
      <c r="U199" s="12">
        <f>S199-'Surv-rate CEA'!P197*Parameter!$D$58</f>
        <v>6.4286170265085837E-3</v>
      </c>
      <c r="V199" s="12">
        <f t="shared" si="91"/>
        <v>4.6298999291562162E-3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6.7786130622069711E-5</v>
      </c>
      <c r="AB199" s="12">
        <f t="shared" si="94"/>
        <v>4.8819676155968551E-5</v>
      </c>
      <c r="AC199" s="12">
        <f>AA199-'Surv-rate CEA'!V197*UPD</f>
        <v>6.7786130622069711E-5</v>
      </c>
      <c r="AD199" s="12">
        <f t="shared" si="95"/>
        <v>4.8819676155968551E-5</v>
      </c>
      <c r="AE199" s="12">
        <f>'Surv-rate CEA'!Z197*UPFS+'Surv-rate CEA'!Y197*UPD</f>
        <v>6.4286170265085837E-3</v>
      </c>
      <c r="AF199" s="12">
        <f t="shared" si="96"/>
        <v>4.6298999291562162E-3</v>
      </c>
      <c r="AG199" s="12">
        <f>AE199-'Surv-rate CEA'!Y197*UPD</f>
        <v>6.4286170265085837E-3</v>
      </c>
      <c r="AH199" s="12">
        <f t="shared" si="97"/>
        <v>4.6298999291562162E-3</v>
      </c>
      <c r="AI199" s="12">
        <f>'Surv-rate CEA'!AC197*UPFS+'Surv-rate CEA'!AB197*UPD</f>
        <v>1.6108363085192221E-5</v>
      </c>
      <c r="AJ199" s="12">
        <f t="shared" si="98"/>
        <v>1.1601268017587746E-5</v>
      </c>
      <c r="AK199" s="12">
        <f>AI199-'Surv-rate CEA'!AB197*UPD</f>
        <v>1.4414115439561693E-11</v>
      </c>
      <c r="AL199" s="12">
        <f t="shared" si="99"/>
        <v>1.0381068241783386E-11</v>
      </c>
      <c r="AM199" s="12">
        <f>'Surv-rate CEA'!AF197*UPFS+'Surv-rate CEA'!AE197*UPD</f>
        <v>4.3787466227882647E-3</v>
      </c>
      <c r="AN199" s="12">
        <f t="shared" si="100"/>
        <v>3.1535800927389927E-3</v>
      </c>
      <c r="AO199" s="12">
        <f>AM199-'Surv-rate CEA'!AE197*UPD</f>
        <v>4.3787466227882647E-3</v>
      </c>
      <c r="AP199" s="12">
        <f t="shared" si="101"/>
        <v>3.1535800927389927E-3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5.776994600389009E-6</v>
      </c>
      <c r="AV199" s="12">
        <f t="shared" si="104"/>
        <v>4.1606004496434129E-6</v>
      </c>
      <c r="AW199" s="12">
        <f>AU199-'Surv-rate CEA'!AK197*UPD</f>
        <v>5.776994600389009E-6</v>
      </c>
      <c r="AX199" s="12">
        <f t="shared" si="105"/>
        <v>4.1606004496434129E-6</v>
      </c>
      <c r="AY199" s="12">
        <f>'Surv-rate CEA'!AO197*UPFS+'Surv-rate CEA'!AN197*UPD</f>
        <v>1.6108363085192221E-5</v>
      </c>
      <c r="AZ199" s="12">
        <f t="shared" si="106"/>
        <v>1.1601268017587746E-5</v>
      </c>
      <c r="BA199" s="12">
        <f>AY199-'Surv-rate CEA'!AN197*UPD</f>
        <v>1.4414115439561693E-11</v>
      </c>
      <c r="BB199" s="12">
        <f t="shared" si="107"/>
        <v>1.0381068241783386E-11</v>
      </c>
    </row>
    <row r="200" spans="1:54">
      <c r="A200" s="12">
        <v>195</v>
      </c>
      <c r="B200" s="12">
        <f t="shared" si="108"/>
        <v>11.161643835616438</v>
      </c>
      <c r="C200" s="12">
        <f>'Surv-rate CEA'!D198*Parameter!$D$57+'Surv-rate CEA'!E198*Parameter!$D$58</f>
        <v>4.2502951121334162E-2</v>
      </c>
      <c r="D200" s="12">
        <f t="shared" si="82"/>
        <v>3.0558677530644448E-2</v>
      </c>
      <c r="E200" s="12">
        <f>C200-'Surv-rate CEA'!E198*Parameter!$D$58</f>
        <v>4.2502951121334162E-2</v>
      </c>
      <c r="F200" s="12">
        <f t="shared" si="83"/>
        <v>3.0558677530644448E-2</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6.3557232162209975E-3</v>
      </c>
      <c r="L200" s="12">
        <f t="shared" si="86"/>
        <v>4.5696237817481515E-3</v>
      </c>
      <c r="M200" s="12">
        <f>K200-'Surv-rate CEA'!J198*Parameter!$D$58</f>
        <v>6.3557232162209975E-3</v>
      </c>
      <c r="N200" s="12">
        <f t="shared" si="87"/>
        <v>4.5696237817481515E-3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6.3557232162209975E-3</v>
      </c>
      <c r="T200" s="12">
        <f t="shared" si="90"/>
        <v>4.5696237817481515E-3</v>
      </c>
      <c r="U200" s="12">
        <f>S200-'Surv-rate CEA'!P198*Parameter!$D$58</f>
        <v>6.3557232162209975E-3</v>
      </c>
      <c r="V200" s="12">
        <f t="shared" si="91"/>
        <v>4.5696237817481515E-3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6.5585228843963097E-5</v>
      </c>
      <c r="AB200" s="12">
        <f t="shared" si="94"/>
        <v>4.715432237386903E-5</v>
      </c>
      <c r="AC200" s="12">
        <f>AA200-'Surv-rate CEA'!V198*UPD</f>
        <v>6.5585228843963097E-5</v>
      </c>
      <c r="AD200" s="12">
        <f t="shared" si="95"/>
        <v>4.715432237386903E-5</v>
      </c>
      <c r="AE200" s="12">
        <f>'Surv-rate CEA'!Z198*UPFS+'Surv-rate CEA'!Y198*UPD</f>
        <v>6.3557232162209975E-3</v>
      </c>
      <c r="AF200" s="12">
        <f t="shared" si="96"/>
        <v>4.5696237817481515E-3</v>
      </c>
      <c r="AG200" s="12">
        <f>AE200-'Surv-rate CEA'!Y198*UPD</f>
        <v>6.3557232162209975E-3</v>
      </c>
      <c r="AH200" s="12">
        <f t="shared" si="97"/>
        <v>4.5696237817481515E-3</v>
      </c>
      <c r="AI200" s="12">
        <f>'Surv-rate CEA'!AC198*UPFS+'Surv-rate CEA'!AB198*UPD</f>
        <v>1.5237915422592084E-5</v>
      </c>
      <c r="AJ200" s="12">
        <f t="shared" si="98"/>
        <v>1.0955722634621813E-5</v>
      </c>
      <c r="AK200" s="12">
        <f>AI200-'Surv-rate CEA'!AB198*UPD</f>
        <v>1.3111990424422384E-11</v>
      </c>
      <c r="AL200" s="12">
        <f t="shared" si="99"/>
        <v>9.4272297944906559E-12</v>
      </c>
      <c r="AM200" s="12">
        <f>'Surv-rate CEA'!AF198*UPFS+'Surv-rate CEA'!AE198*UPD</f>
        <v>4.3182268476166302E-3</v>
      </c>
      <c r="AN200" s="12">
        <f t="shared" si="100"/>
        <v>3.1047091615775254E-3</v>
      </c>
      <c r="AO200" s="12">
        <f>AM200-'Surv-rate CEA'!AE198*UPD</f>
        <v>4.3182268476166302E-3</v>
      </c>
      <c r="AP200" s="12">
        <f t="shared" si="101"/>
        <v>3.1047091615775254E-3</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5.5384565581515483E-6</v>
      </c>
      <c r="AV200" s="12">
        <f t="shared" si="104"/>
        <v>3.9820272125312E-6</v>
      </c>
      <c r="AW200" s="12">
        <f>AU200-'Surv-rate CEA'!AK198*UPD</f>
        <v>5.5384565581515483E-6</v>
      </c>
      <c r="AX200" s="12">
        <f t="shared" si="105"/>
        <v>3.9820272125312E-6</v>
      </c>
      <c r="AY200" s="12">
        <f>'Surv-rate CEA'!AO198*UPFS+'Surv-rate CEA'!AN198*UPD</f>
        <v>1.5237915422592084E-5</v>
      </c>
      <c r="AZ200" s="12">
        <f t="shared" si="106"/>
        <v>1.0955722634621813E-5</v>
      </c>
      <c r="BA200" s="12">
        <f>AY200-'Surv-rate CEA'!AN198*UPD</f>
        <v>1.3111990424422384E-11</v>
      </c>
      <c r="BB200" s="12">
        <f t="shared" si="107"/>
        <v>9.4272297944906559E-12</v>
      </c>
    </row>
    <row r="201" spans="1:54">
      <c r="A201" s="12">
        <v>196</v>
      </c>
      <c r="B201" s="12">
        <f t="shared" si="108"/>
        <v>11.219178082191782</v>
      </c>
      <c r="C201" s="12">
        <f>'Surv-rate CEA'!D199*Parameter!$D$57+'Surv-rate CEA'!E199*Parameter!$D$58</f>
        <v>4.2294255682813073E-2</v>
      </c>
      <c r="D201" s="12">
        <f t="shared" si="82"/>
        <v>3.0356959859270758E-2</v>
      </c>
      <c r="E201" s="12">
        <f>C201-'Surv-rate CEA'!E199*Parameter!$D$58</f>
        <v>4.2294255682813073E-2</v>
      </c>
      <c r="F201" s="12">
        <f t="shared" si="83"/>
        <v>3.0356959859270758E-2</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6.2839264912250238E-3</v>
      </c>
      <c r="L201" s="12">
        <f t="shared" si="86"/>
        <v>4.5103265484405918E-3</v>
      </c>
      <c r="M201" s="12">
        <f>K201-'Surv-rate CEA'!J199*Parameter!$D$58</f>
        <v>6.2839264912250238E-3</v>
      </c>
      <c r="N201" s="12">
        <f t="shared" si="87"/>
        <v>4.5103265484405918E-3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6.2839264912250238E-3</v>
      </c>
      <c r="T201" s="12">
        <f t="shared" si="90"/>
        <v>4.5103265484405918E-3</v>
      </c>
      <c r="U201" s="12">
        <f>S201-'Surv-rate CEA'!P199*Parameter!$D$58</f>
        <v>6.2839264912250238E-3</v>
      </c>
      <c r="V201" s="12">
        <f t="shared" si="91"/>
        <v>4.5103265484405918E-3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6.3462026151592932E-5</v>
      </c>
      <c r="AB201" s="12">
        <f t="shared" si="94"/>
        <v>4.5550256160549169E-5</v>
      </c>
      <c r="AC201" s="12">
        <f>AA201-'Surv-rate CEA'!V199*UPD</f>
        <v>6.3462026151592932E-5</v>
      </c>
      <c r="AD201" s="12">
        <f t="shared" si="95"/>
        <v>4.5550256160549169E-5</v>
      </c>
      <c r="AE201" s="12">
        <f>'Surv-rate CEA'!Z199*UPFS+'Surv-rate CEA'!Y199*UPD</f>
        <v>6.2839264912250238E-3</v>
      </c>
      <c r="AF201" s="12">
        <f t="shared" si="96"/>
        <v>4.5103265484405918E-3</v>
      </c>
      <c r="AG201" s="12">
        <f>AE201-'Surv-rate CEA'!Y199*UPD</f>
        <v>6.2839264912250238E-3</v>
      </c>
      <c r="AH201" s="12">
        <f t="shared" si="97"/>
        <v>4.5103265484405918E-3</v>
      </c>
      <c r="AI201" s="12">
        <f>'Surv-rate CEA'!AC199*UPFS+'Surv-rate CEA'!AB199*UPD</f>
        <v>1.4414722764864412E-5</v>
      </c>
      <c r="AJ201" s="12">
        <f t="shared" si="98"/>
        <v>1.0346255142476137E-5</v>
      </c>
      <c r="AK201" s="12">
        <f>AI201-'Surv-rate CEA'!AB199*UPD</f>
        <v>1.1930645058653576E-11</v>
      </c>
      <c r="AL201" s="12">
        <f t="shared" si="99"/>
        <v>8.5632932248983951E-12</v>
      </c>
      <c r="AM201" s="12">
        <f>'Surv-rate CEA'!AF199*UPFS+'Surv-rate CEA'!AE199*UPD</f>
        <v>4.2587560451247015E-3</v>
      </c>
      <c r="AN201" s="12">
        <f t="shared" si="100"/>
        <v>3.0567481144919014E-3</v>
      </c>
      <c r="AO201" s="12">
        <f>AM201-'Surv-rate CEA'!AE199*UPD</f>
        <v>4.2587560451247015E-3</v>
      </c>
      <c r="AP201" s="12">
        <f t="shared" si="101"/>
        <v>3.0567481144919014E-3</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5.3104411789517483E-6</v>
      </c>
      <c r="AV201" s="12">
        <f t="shared" si="104"/>
        <v>3.8116015307952664E-6</v>
      </c>
      <c r="AW201" s="12">
        <f>AU201-'Surv-rate CEA'!AK199*UPD</f>
        <v>5.3104411789517483E-6</v>
      </c>
      <c r="AX201" s="12">
        <f t="shared" si="105"/>
        <v>3.8116015307952664E-6</v>
      </c>
      <c r="AY201" s="12">
        <f>'Surv-rate CEA'!AO199*UPFS+'Surv-rate CEA'!AN199*UPD</f>
        <v>1.4414722764864412E-5</v>
      </c>
      <c r="AZ201" s="12">
        <f t="shared" si="106"/>
        <v>1.0346255142476137E-5</v>
      </c>
      <c r="BA201" s="12">
        <f>AY201-'Surv-rate CEA'!AN199*UPD</f>
        <v>1.1930645058653576E-11</v>
      </c>
      <c r="BB201" s="12">
        <f t="shared" si="107"/>
        <v>8.5632932248983951E-12</v>
      </c>
    </row>
    <row r="202" spans="1:54">
      <c r="A202" s="12">
        <v>197</v>
      </c>
      <c r="B202" s="12">
        <f t="shared" si="108"/>
        <v>11.276712328767124</v>
      </c>
      <c r="C202" s="12">
        <f>'Surv-rate CEA'!D200*Parameter!$D$57+'Surv-rate CEA'!E200*Parameter!$D$58</f>
        <v>4.2087410865034529E-2</v>
      </c>
      <c r="D202" s="12">
        <f t="shared" si="82"/>
        <v>3.0157165510481684E-2</v>
      </c>
      <c r="E202" s="12">
        <f>C202-'Surv-rate CEA'!E200*Parameter!$D$58</f>
        <v>4.2087410865034529E-2</v>
      </c>
      <c r="F202" s="12">
        <f t="shared" si="83"/>
        <v>3.0157165510481684E-2</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6.2132060516086338E-3</v>
      </c>
      <c r="L202" s="12">
        <f t="shared" si="86"/>
        <v>4.4519888346173809E-3</v>
      </c>
      <c r="M202" s="12">
        <f>K202-'Surv-rate CEA'!J200*Parameter!$D$58</f>
        <v>6.2132060516086338E-3</v>
      </c>
      <c r="N202" s="12">
        <f t="shared" si="87"/>
        <v>4.4519888346173809E-3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6.2132060516086338E-3</v>
      </c>
      <c r="T202" s="12">
        <f t="shared" si="90"/>
        <v>4.4519888346173809E-3</v>
      </c>
      <c r="U202" s="12">
        <f>S202-'Surv-rate CEA'!P200*Parameter!$D$58</f>
        <v>6.2132060516086338E-3</v>
      </c>
      <c r="V202" s="12">
        <f t="shared" si="91"/>
        <v>4.4519888346173809E-3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6.141355666298146E-5</v>
      </c>
      <c r="AB202" s="12">
        <f t="shared" si="94"/>
        <v>4.4005054119675832E-5</v>
      </c>
      <c r="AC202" s="12">
        <f>AA202-'Surv-rate CEA'!V200*UPD</f>
        <v>6.141355666298146E-5</v>
      </c>
      <c r="AD202" s="12">
        <f t="shared" si="95"/>
        <v>4.4005054119675832E-5</v>
      </c>
      <c r="AE202" s="12">
        <f>'Surv-rate CEA'!Z200*UPFS+'Surv-rate CEA'!Y200*UPD</f>
        <v>6.2132060516086338E-3</v>
      </c>
      <c r="AF202" s="12">
        <f t="shared" si="96"/>
        <v>4.4519888346173809E-3</v>
      </c>
      <c r="AG202" s="12">
        <f>AE202-'Surv-rate CEA'!Y200*UPD</f>
        <v>6.2132060516086338E-3</v>
      </c>
      <c r="AH202" s="12">
        <f t="shared" si="97"/>
        <v>4.4519888346173809E-3</v>
      </c>
      <c r="AI202" s="12">
        <f>'Surv-rate CEA'!AC200*UPFS+'Surv-rate CEA'!AB200*UPD</f>
        <v>1.3636207894011127E-5</v>
      </c>
      <c r="AJ202" s="12">
        <f t="shared" si="98"/>
        <v>9.7708404946494933E-6</v>
      </c>
      <c r="AK202" s="12">
        <f>AI202-'Surv-rate CEA'!AB200*UPD</f>
        <v>1.0858584305561926E-11</v>
      </c>
      <c r="AL202" s="12">
        <f t="shared" si="99"/>
        <v>7.7805718475403107E-12</v>
      </c>
      <c r="AM202" s="12">
        <f>'Surv-rate CEA'!AF200*UPFS+'Surv-rate CEA'!AE200*UPD</f>
        <v>4.2003121948715125E-3</v>
      </c>
      <c r="AN202" s="12">
        <f t="shared" si="100"/>
        <v>3.0096769426524541E-3</v>
      </c>
      <c r="AO202" s="12">
        <f>AM202-'Surv-rate CEA'!AE200*UPD</f>
        <v>4.2003121948715125E-3</v>
      </c>
      <c r="AP202" s="12">
        <f t="shared" si="101"/>
        <v>3.0096769426524541E-3</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5.0924543524564046E-6</v>
      </c>
      <c r="AV202" s="12">
        <f t="shared" si="104"/>
        <v>3.648929349778253E-6</v>
      </c>
      <c r="AW202" s="12">
        <f>AU202-'Surv-rate CEA'!AK200*UPD</f>
        <v>5.0924543524564046E-6</v>
      </c>
      <c r="AX202" s="12">
        <f t="shared" si="105"/>
        <v>3.648929349778253E-6</v>
      </c>
      <c r="AY202" s="12">
        <f>'Surv-rate CEA'!AO200*UPFS+'Surv-rate CEA'!AN200*UPD</f>
        <v>1.3636207894011127E-5</v>
      </c>
      <c r="AZ202" s="12">
        <f t="shared" si="106"/>
        <v>9.7708404946494933E-6</v>
      </c>
      <c r="BA202" s="12">
        <f>AY202-'Surv-rate CEA'!AN200*UPD</f>
        <v>1.0858584305561926E-11</v>
      </c>
      <c r="BB202" s="12">
        <f t="shared" si="107"/>
        <v>7.7805718475403107E-12</v>
      </c>
    </row>
    <row r="203" spans="1:54">
      <c r="A203" s="12">
        <v>198</v>
      </c>
      <c r="B203" s="12">
        <f t="shared" si="108"/>
        <v>11.334246575342465</v>
      </c>
      <c r="C203" s="12">
        <f>'Surv-rate CEA'!D201*Parameter!$D$57+'Surv-rate CEA'!E201*Parameter!$D$58</f>
        <v>4.1882392090956982E-2</v>
      </c>
      <c r="D203" s="12">
        <f t="shared" si="82"/>
        <v>2.9959268696855536E-2</v>
      </c>
      <c r="E203" s="12">
        <f>C203-'Surv-rate CEA'!E201*Parameter!$D$58</f>
        <v>4.1882392090956982E-2</v>
      </c>
      <c r="F203" s="12">
        <f t="shared" si="83"/>
        <v>2.9959268696855536E-2</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6.1435415757875389E-3</v>
      </c>
      <c r="L203" s="12">
        <f t="shared" si="86"/>
        <v>4.3945917038263555E-3</v>
      </c>
      <c r="M203" s="12">
        <f>K203-'Surv-rate CEA'!J201*Parameter!$D$58</f>
        <v>6.1435415757875389E-3</v>
      </c>
      <c r="N203" s="12">
        <f t="shared" si="87"/>
        <v>4.3945917038263555E-3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6.1435415757875389E-3</v>
      </c>
      <c r="T203" s="12">
        <f t="shared" si="90"/>
        <v>4.3945917038263555E-3</v>
      </c>
      <c r="U203" s="12">
        <f>S203-'Surv-rate CEA'!P201*Parameter!$D$58</f>
        <v>6.1435415757875389E-3</v>
      </c>
      <c r="V203" s="12">
        <f t="shared" si="91"/>
        <v>4.3945917038263555E-3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5.9436976290291203E-5</v>
      </c>
      <c r="AB203" s="12">
        <f t="shared" si="94"/>
        <v>4.2516395418444648E-5</v>
      </c>
      <c r="AC203" s="12">
        <f>AA203-'Surv-rate CEA'!V201*UPD</f>
        <v>5.9436976290291203E-5</v>
      </c>
      <c r="AD203" s="12">
        <f t="shared" si="95"/>
        <v>4.2516395418444648E-5</v>
      </c>
      <c r="AE203" s="12">
        <f>'Surv-rate CEA'!Z201*UPFS+'Surv-rate CEA'!Y201*UPD</f>
        <v>6.1435415757875389E-3</v>
      </c>
      <c r="AF203" s="12">
        <f t="shared" si="96"/>
        <v>4.3945917038263555E-3</v>
      </c>
      <c r="AG203" s="12">
        <f>AE203-'Surv-rate CEA'!Y201*UPD</f>
        <v>6.1435415757875389E-3</v>
      </c>
      <c r="AH203" s="12">
        <f t="shared" si="97"/>
        <v>4.3945917038263555E-3</v>
      </c>
      <c r="AI203" s="12">
        <f>'Surv-rate CEA'!AC201*UPFS+'Surv-rate CEA'!AB201*UPD</f>
        <v>1.2899934786953583E-5</v>
      </c>
      <c r="AJ203" s="12">
        <f t="shared" si="98"/>
        <v>9.2275677954340457E-6</v>
      </c>
      <c r="AK203" s="12">
        <f>AI203-'Surv-rate CEA'!AB201*UPD</f>
        <v>9.8854349151725109E-12</v>
      </c>
      <c r="AL203" s="12">
        <f t="shared" si="99"/>
        <v>7.0712389150493604E-12</v>
      </c>
      <c r="AM203" s="12">
        <f>'Surv-rate CEA'!AF201*UPFS+'Surv-rate CEA'!AE201*UPD</f>
        <v>4.1428738215680281E-3</v>
      </c>
      <c r="AN203" s="12">
        <f t="shared" si="100"/>
        <v>2.9634761483531419E-3</v>
      </c>
      <c r="AO203" s="12">
        <f>AM203-'Surv-rate CEA'!AE201*UPD</f>
        <v>4.1428738215680281E-3</v>
      </c>
      <c r="AP203" s="12">
        <f t="shared" si="101"/>
        <v>2.9634761483531419E-3</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4.8840265833626162E-6</v>
      </c>
      <c r="AV203" s="12">
        <f t="shared" si="104"/>
        <v>3.4936367630524842E-6</v>
      </c>
      <c r="AW203" s="12">
        <f>AU203-'Surv-rate CEA'!AK201*UPD</f>
        <v>4.8840265833626162E-6</v>
      </c>
      <c r="AX203" s="12">
        <f t="shared" si="105"/>
        <v>3.4936367630524842E-6</v>
      </c>
      <c r="AY203" s="12">
        <f>'Surv-rate CEA'!AO201*UPFS+'Surv-rate CEA'!AN201*UPD</f>
        <v>1.2899934786953583E-5</v>
      </c>
      <c r="AZ203" s="12">
        <f t="shared" si="106"/>
        <v>9.2275677954340457E-6</v>
      </c>
      <c r="BA203" s="12">
        <f>AY203-'Surv-rate CEA'!AN201*UPD</f>
        <v>9.8854349151725109E-12</v>
      </c>
      <c r="BB203" s="12">
        <f t="shared" si="107"/>
        <v>7.0712389150493604E-12</v>
      </c>
    </row>
    <row r="204" spans="1:54">
      <c r="A204" s="12">
        <v>199</v>
      </c>
      <c r="B204" s="12">
        <f t="shared" si="108"/>
        <v>11.391780821917807</v>
      </c>
      <c r="C204" s="12">
        <f>'Surv-rate CEA'!D202*Parameter!$D$57+'Surv-rate CEA'!E202*Parameter!$D$58</f>
        <v>4.1679175223530214E-2</v>
      </c>
      <c r="D204" s="12">
        <f t="shared" si="82"/>
        <v>2.9763244090826549E-2</v>
      </c>
      <c r="E204" s="12">
        <f>C204-'Surv-rate CEA'!E202*Parameter!$D$58</f>
        <v>4.1679175223530214E-2</v>
      </c>
      <c r="F204" s="12">
        <f t="shared" si="83"/>
        <v>2.9763244090826549E-2</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6.0749132075341872E-3</v>
      </c>
      <c r="L204" s="12">
        <f t="shared" si="86"/>
        <v>4.338116665138547E-3</v>
      </c>
      <c r="M204" s="12">
        <f>K204-'Surv-rate CEA'!J202*Parameter!$D$58</f>
        <v>6.0749132075341872E-3</v>
      </c>
      <c r="N204" s="12">
        <f t="shared" si="87"/>
        <v>4.338116665138547E-3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6.0749132075341872E-3</v>
      </c>
      <c r="T204" s="12">
        <f t="shared" si="90"/>
        <v>4.338116665138547E-3</v>
      </c>
      <c r="U204" s="12">
        <f>S204-'Surv-rate CEA'!P202*Parameter!$D$58</f>
        <v>6.0749132075341872E-3</v>
      </c>
      <c r="V204" s="12">
        <f t="shared" si="91"/>
        <v>4.338116665138547E-3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5.7529557383643869E-5</v>
      </c>
      <c r="AB204" s="12">
        <f t="shared" si="94"/>
        <v>4.1082057158365637E-5</v>
      </c>
      <c r="AC204" s="12">
        <f>AA204-'Surv-rate CEA'!V202*UPD</f>
        <v>5.7529557383643869E-5</v>
      </c>
      <c r="AD204" s="12">
        <f t="shared" si="95"/>
        <v>4.1082057158365637E-5</v>
      </c>
      <c r="AE204" s="12">
        <f>'Surv-rate CEA'!Z202*UPFS+'Surv-rate CEA'!Y202*UPD</f>
        <v>6.0749132075341872E-3</v>
      </c>
      <c r="AF204" s="12">
        <f t="shared" si="96"/>
        <v>4.338116665138547E-3</v>
      </c>
      <c r="AG204" s="12">
        <f>AE204-'Surv-rate CEA'!Y202*UPD</f>
        <v>6.0749132075341872E-3</v>
      </c>
      <c r="AH204" s="12">
        <f t="shared" si="97"/>
        <v>4.338116665138547E-3</v>
      </c>
      <c r="AI204" s="12">
        <f>'Surv-rate CEA'!AC202*UPFS+'Surv-rate CEA'!AB202*UPD</f>
        <v>1.2203600846035667E-5</v>
      </c>
      <c r="AJ204" s="12">
        <f t="shared" si="98"/>
        <v>8.714633838591886E-6</v>
      </c>
      <c r="AK204" s="12">
        <f>AI204-'Surv-rate CEA'!AB202*UPD</f>
        <v>9.0018332516556259E-12</v>
      </c>
      <c r="AL204" s="12">
        <f t="shared" si="99"/>
        <v>6.4282404557441283E-12</v>
      </c>
      <c r="AM204" s="12">
        <f>'Surv-rate CEA'!AF202*UPFS+'Surv-rate CEA'!AE202*UPD</f>
        <v>4.08641997948897E-3</v>
      </c>
      <c r="AN204" s="12">
        <f t="shared" si="100"/>
        <v>2.9181267300725394E-3</v>
      </c>
      <c r="AO204" s="12">
        <f>AM204-'Surv-rate CEA'!AE202*UPD</f>
        <v>4.08641997948897E-3</v>
      </c>
      <c r="AP204" s="12">
        <f t="shared" si="101"/>
        <v>2.9181267300725394E-3</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4.6847116944644888E-6</v>
      </c>
      <c r="AV204" s="12">
        <f t="shared" si="104"/>
        <v>3.3453689260813151E-6</v>
      </c>
      <c r="AW204" s="12">
        <f>AU204-'Surv-rate CEA'!AK202*UPD</f>
        <v>4.6847116944644888E-6</v>
      </c>
      <c r="AX204" s="12">
        <f t="shared" si="105"/>
        <v>3.3453689260813151E-6</v>
      </c>
      <c r="AY204" s="12">
        <f>'Surv-rate CEA'!AO202*UPFS+'Surv-rate CEA'!AN202*UPD</f>
        <v>1.2203600846035667E-5</v>
      </c>
      <c r="AZ204" s="12">
        <f t="shared" si="106"/>
        <v>8.714633838591886E-6</v>
      </c>
      <c r="BA204" s="12">
        <f>AY204-'Surv-rate CEA'!AN202*UPD</f>
        <v>9.0018332516556259E-12</v>
      </c>
      <c r="BB204" s="12">
        <f t="shared" si="107"/>
        <v>6.4282404557441283E-12</v>
      </c>
    </row>
    <row r="205" spans="1:54">
      <c r="A205" s="12">
        <v>200</v>
      </c>
      <c r="B205" s="12">
        <f t="shared" si="108"/>
        <v>11.449315068493151</v>
      </c>
      <c r="C205" s="12">
        <f>'Surv-rate CEA'!D203*Parameter!$D$57+'Surv-rate CEA'!E203*Parameter!$D$58</f>
        <v>4.1477736555743189E-2</v>
      </c>
      <c r="D205" s="12">
        <f t="shared" si="82"/>
        <v>2.956906681434136E-2</v>
      </c>
      <c r="E205" s="12">
        <f>C205-'Surv-rate CEA'!E203*Parameter!$D$58</f>
        <v>4.1477736555743189E-2</v>
      </c>
      <c r="F205" s="12">
        <f t="shared" si="83"/>
        <v>2.956906681434136E-2</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6.0073015434127918E-3</v>
      </c>
      <c r="L205" s="12">
        <f t="shared" si="86"/>
        <v>4.2825456609076554E-3</v>
      </c>
      <c r="M205" s="12">
        <f>K205-'Surv-rate CEA'!J203*Parameter!$D$58</f>
        <v>6.0073015434127918E-3</v>
      </c>
      <c r="N205" s="12">
        <f t="shared" si="87"/>
        <v>4.2825456609076554E-3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6.0073015434127918E-3</v>
      </c>
      <c r="T205" s="12">
        <f t="shared" si="90"/>
        <v>4.2825456609076554E-3</v>
      </c>
      <c r="U205" s="12">
        <f>S205-'Surv-rate CEA'!P203*Parameter!$D$58</f>
        <v>6.0073015434127918E-3</v>
      </c>
      <c r="V205" s="12">
        <f t="shared" si="91"/>
        <v>4.2825456609076554E-3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5.5688683626154051E-5</v>
      </c>
      <c r="AB205" s="12">
        <f t="shared" si="94"/>
        <v>3.9699909968121505E-5</v>
      </c>
      <c r="AC205" s="12">
        <f>AA205-'Surv-rate CEA'!V203*UPD</f>
        <v>5.5688683626154051E-5</v>
      </c>
      <c r="AD205" s="12">
        <f t="shared" si="95"/>
        <v>3.9699909968121505E-5</v>
      </c>
      <c r="AE205" s="12">
        <f>'Surv-rate CEA'!Z203*UPFS+'Surv-rate CEA'!Y203*UPD</f>
        <v>6.0073015434127918E-3</v>
      </c>
      <c r="AF205" s="12">
        <f t="shared" si="96"/>
        <v>4.2825456609076554E-3</v>
      </c>
      <c r="AG205" s="12">
        <f>AE205-'Surv-rate CEA'!Y203*UPD</f>
        <v>6.0073015434127918E-3</v>
      </c>
      <c r="AH205" s="12">
        <f t="shared" si="97"/>
        <v>4.2825456609076554E-3</v>
      </c>
      <c r="AI205" s="12">
        <f>'Surv-rate CEA'!AC203*UPFS+'Surv-rate CEA'!AB203*UPD</f>
        <v>1.154502955884381E-5</v>
      </c>
      <c r="AJ205" s="12">
        <f t="shared" si="98"/>
        <v>8.2303370132122174E-6</v>
      </c>
      <c r="AK205" s="12">
        <f>AI205-'Surv-rate CEA'!AB203*UPD</f>
        <v>8.1993245980500114E-12</v>
      </c>
      <c r="AL205" s="12">
        <f t="shared" si="99"/>
        <v>5.8452171455012348E-12</v>
      </c>
      <c r="AM205" s="12">
        <f>'Surv-rate CEA'!AF203*UPFS+'Surv-rate CEA'!AE203*UPD</f>
        <v>4.0309302373910229E-3</v>
      </c>
      <c r="AN205" s="12">
        <f t="shared" si="100"/>
        <v>2.873610168027849E-3</v>
      </c>
      <c r="AO205" s="12">
        <f>AM205-'Surv-rate CEA'!AE203*UPD</f>
        <v>4.0309302373910229E-3</v>
      </c>
      <c r="AP205" s="12">
        <f t="shared" si="101"/>
        <v>2.873610168027849E-3</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4.4940856017874218E-6</v>
      </c>
      <c r="AV205" s="12">
        <f t="shared" si="104"/>
        <v>3.2037890314972315E-6</v>
      </c>
      <c r="AW205" s="12">
        <f>AU205-'Surv-rate CEA'!AK203*UPD</f>
        <v>4.4940856017874218E-6</v>
      </c>
      <c r="AX205" s="12">
        <f t="shared" si="105"/>
        <v>3.2037890314972315E-6</v>
      </c>
      <c r="AY205" s="12">
        <f>'Surv-rate CEA'!AO203*UPFS+'Surv-rate CEA'!AN203*UPD</f>
        <v>1.154502955884381E-5</v>
      </c>
      <c r="AZ205" s="12">
        <f t="shared" si="106"/>
        <v>8.2303370132122174E-6</v>
      </c>
      <c r="BA205" s="12">
        <f>AY205-'Surv-rate CEA'!AN203*UPD</f>
        <v>8.1993245980500114E-12</v>
      </c>
      <c r="BB205" s="12">
        <f t="shared" si="107"/>
        <v>5.8452171455012348E-12</v>
      </c>
    </row>
    <row r="206" spans="1:54">
      <c r="A206" s="12">
        <v>201</v>
      </c>
      <c r="B206" s="12">
        <f t="shared" si="108"/>
        <v>11.506849315068493</v>
      </c>
      <c r="C206" s="12">
        <f>'Surv-rate CEA'!D204*Parameter!$D$57+'Surv-rate CEA'!E204*Parameter!$D$58</f>
        <v>4.1278052800945868E-2</v>
      </c>
      <c r="D206" s="12">
        <f t="shared" si="82"/>
        <v>2.9376712428798253E-2</v>
      </c>
      <c r="E206" s="12">
        <f>C206-'Surv-rate CEA'!E204*Parameter!$D$58</f>
        <v>4.1278052800945868E-2</v>
      </c>
      <c r="F206" s="12">
        <f t="shared" si="83"/>
        <v>2.9376712428798253E-2</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5.9406876206057856E-3</v>
      </c>
      <c r="L206" s="12">
        <f t="shared" si="86"/>
        <v>4.2278610549153347E-3</v>
      </c>
      <c r="M206" s="12">
        <f>K206-'Surv-rate CEA'!J204*Parameter!$D$58</f>
        <v>5.9406876206057856E-3</v>
      </c>
      <c r="N206" s="12">
        <f t="shared" si="87"/>
        <v>4.2278610549153347E-3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5.9406876206057856E-3</v>
      </c>
      <c r="T206" s="12">
        <f t="shared" si="90"/>
        <v>4.2278610549153347E-3</v>
      </c>
      <c r="U206" s="12">
        <f>S206-'Surv-rate CEA'!P204*Parameter!$D$58</f>
        <v>5.9406876206057856E-3</v>
      </c>
      <c r="V206" s="12">
        <f t="shared" si="91"/>
        <v>4.2278610549153347E-3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5.3911845167659266E-5</v>
      </c>
      <c r="AB206" s="12">
        <f t="shared" si="94"/>
        <v>3.8367913807211663E-5</v>
      </c>
      <c r="AC206" s="12">
        <f>AA206-'Surv-rate CEA'!V204*UPD</f>
        <v>5.3911845167659266E-5</v>
      </c>
      <c r="AD206" s="12">
        <f t="shared" si="95"/>
        <v>3.8367913807211663E-5</v>
      </c>
      <c r="AE206" s="12">
        <f>'Surv-rate CEA'!Z204*UPFS+'Surv-rate CEA'!Y204*UPD</f>
        <v>5.9406876206057856E-3</v>
      </c>
      <c r="AF206" s="12">
        <f t="shared" si="96"/>
        <v>4.2278610549153347E-3</v>
      </c>
      <c r="AG206" s="12">
        <f>AE206-'Surv-rate CEA'!Y204*UPD</f>
        <v>5.9406876206057856E-3</v>
      </c>
      <c r="AH206" s="12">
        <f t="shared" si="97"/>
        <v>4.2278610549153347E-3</v>
      </c>
      <c r="AI206" s="12">
        <f>'Surv-rate CEA'!AC204*UPFS+'Surv-rate CEA'!AB204*UPD</f>
        <v>1.0922163563530677E-5</v>
      </c>
      <c r="AJ206" s="12">
        <f t="shared" si="98"/>
        <v>7.7730715558071745E-6</v>
      </c>
      <c r="AK206" s="12">
        <f>AI206-'Surv-rate CEA'!AB204*UPD</f>
        <v>7.4702727507423286E-12</v>
      </c>
      <c r="AL206" s="12">
        <f t="shared" si="99"/>
        <v>5.3164342664491293E-12</v>
      </c>
      <c r="AM206" s="12">
        <f>'Surv-rate CEA'!AF204*UPFS+'Surv-rate CEA'!AE204*UPD</f>
        <v>3.97638466391898E-3</v>
      </c>
      <c r="AN206" s="12">
        <f t="shared" si="100"/>
        <v>2.8299084102037571E-3</v>
      </c>
      <c r="AO206" s="12">
        <f>AM206-'Surv-rate CEA'!AE204*UPD</f>
        <v>3.97638466391898E-3</v>
      </c>
      <c r="AP206" s="12">
        <f t="shared" si="101"/>
        <v>2.8299084102037571E-3</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4.3117451575780279E-6</v>
      </c>
      <c r="AV206" s="12">
        <f t="shared" si="104"/>
        <v>3.0685773423287702E-6</v>
      </c>
      <c r="AW206" s="12">
        <f>AU206-'Surv-rate CEA'!AK204*UPD</f>
        <v>4.3117451575780279E-6</v>
      </c>
      <c r="AX206" s="12">
        <f t="shared" si="105"/>
        <v>3.0685773423287702E-6</v>
      </c>
      <c r="AY206" s="12">
        <f>'Surv-rate CEA'!AO204*UPFS+'Surv-rate CEA'!AN204*UPD</f>
        <v>1.0922163563530677E-5</v>
      </c>
      <c r="AZ206" s="12">
        <f t="shared" si="106"/>
        <v>7.7730715558071745E-6</v>
      </c>
      <c r="BA206" s="12">
        <f>AY206-'Surv-rate CEA'!AN204*UPD</f>
        <v>7.4702727507423286E-12</v>
      </c>
      <c r="BB206" s="12">
        <f t="shared" si="107"/>
        <v>5.3164342664491293E-12</v>
      </c>
    </row>
    <row r="207" spans="1:54">
      <c r="A207" s="12">
        <v>202</v>
      </c>
      <c r="B207" s="12">
        <f t="shared" si="108"/>
        <v>11.564383561643835</v>
      </c>
      <c r="C207" s="12">
        <f>'Surv-rate CEA'!D205*Parameter!$D$57+'Surv-rate CEA'!E205*Parameter!$D$58</f>
        <v>4.1080101083433011E-2</v>
      </c>
      <c r="D207" s="12">
        <f t="shared" si="82"/>
        <v>2.9186156925257944E-2</v>
      </c>
      <c r="E207" s="12">
        <f>C207-'Surv-rate CEA'!E205*Parameter!$D$58</f>
        <v>4.1080101083433011E-2</v>
      </c>
      <c r="F207" s="12">
        <f t="shared" si="83"/>
        <v>2.9186156925257944E-2</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5.8750529051178032E-3</v>
      </c>
      <c r="L207" s="12">
        <f t="shared" si="86"/>
        <v>4.1740456208885076E-3</v>
      </c>
      <c r="M207" s="12">
        <f>K207-'Surv-rate CEA'!J205*Parameter!$D$58</f>
        <v>5.8750529051178032E-3</v>
      </c>
      <c r="N207" s="12">
        <f t="shared" si="87"/>
        <v>4.1740456208885076E-3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5.8750529051178032E-3</v>
      </c>
      <c r="T207" s="12">
        <f t="shared" si="90"/>
        <v>4.1740456208885076E-3</v>
      </c>
      <c r="U207" s="12">
        <f>S207-'Surv-rate CEA'!P205*Parameter!$D$58</f>
        <v>5.8750529051178032E-3</v>
      </c>
      <c r="V207" s="12">
        <f t="shared" si="91"/>
        <v>4.1740456208885076E-3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5.2196633985283108E-5</v>
      </c>
      <c r="AB207" s="12">
        <f t="shared" si="94"/>
        <v>3.708411396969753E-5</v>
      </c>
      <c r="AC207" s="12">
        <f>AA207-'Surv-rate CEA'!V205*UPD</f>
        <v>5.2196633985283108E-5</v>
      </c>
      <c r="AD207" s="12">
        <f t="shared" si="95"/>
        <v>3.708411396969753E-5</v>
      </c>
      <c r="AE207" s="12">
        <f>'Surv-rate CEA'!Z205*UPFS+'Surv-rate CEA'!Y205*UPD</f>
        <v>5.8750529051178032E-3</v>
      </c>
      <c r="AF207" s="12">
        <f t="shared" si="96"/>
        <v>4.1740456208885076E-3</v>
      </c>
      <c r="AG207" s="12">
        <f>AE207-'Surv-rate CEA'!Y205*UPD</f>
        <v>5.8750529051178032E-3</v>
      </c>
      <c r="AH207" s="12">
        <f t="shared" si="97"/>
        <v>4.1740456208885076E-3</v>
      </c>
      <c r="AI207" s="12">
        <f>'Surv-rate CEA'!AC205*UPFS+'Surv-rate CEA'!AB205*UPD</f>
        <v>1.033305809715366E-5</v>
      </c>
      <c r="AJ207" s="12">
        <f t="shared" si="98"/>
        <v>7.3413221289019073E-6</v>
      </c>
      <c r="AK207" s="12">
        <f>AI207-'Surv-rate CEA'!AB205*UPD</f>
        <v>6.8077788144185053E-12</v>
      </c>
      <c r="AL207" s="12">
        <f t="shared" si="99"/>
        <v>4.8367188869989137E-12</v>
      </c>
      <c r="AM207" s="12">
        <f>'Surv-rate CEA'!AF205*UPFS+'Surv-rate CEA'!AE205*UPD</f>
        <v>3.9227638134820015E-3</v>
      </c>
      <c r="AN207" s="12">
        <f t="shared" si="100"/>
        <v>2.7870038588386349E-3</v>
      </c>
      <c r="AO207" s="12">
        <f>AM207-'Surv-rate CEA'!AE205*UPD</f>
        <v>3.9227638134820015E-3</v>
      </c>
      <c r="AP207" s="12">
        <f t="shared" si="101"/>
        <v>2.7870038588386349E-3</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4.1373070571945786E-6</v>
      </c>
      <c r="AV207" s="12">
        <f t="shared" si="104"/>
        <v>2.9394302797359869E-6</v>
      </c>
      <c r="AW207" s="12">
        <f>AU207-'Surv-rate CEA'!AK205*UPD</f>
        <v>4.1373070571945786E-6</v>
      </c>
      <c r="AX207" s="12">
        <f t="shared" si="105"/>
        <v>2.9394302797359869E-6</v>
      </c>
      <c r="AY207" s="12">
        <f>'Surv-rate CEA'!AO205*UPFS+'Surv-rate CEA'!AN205*UPD</f>
        <v>1.033305809715366E-5</v>
      </c>
      <c r="AZ207" s="12">
        <f t="shared" si="106"/>
        <v>7.3413221289019073E-6</v>
      </c>
      <c r="BA207" s="12">
        <f>AY207-'Surv-rate CEA'!AN205*UPD</f>
        <v>6.8077788144185053E-12</v>
      </c>
      <c r="BB207" s="12">
        <f t="shared" si="107"/>
        <v>4.8367188869989137E-12</v>
      </c>
    </row>
    <row r="208" spans="1:54">
      <c r="A208" s="12">
        <v>203</v>
      </c>
      <c r="B208" s="12">
        <f t="shared" si="108"/>
        <v>11.621917808219179</v>
      </c>
      <c r="C208" s="12">
        <f>'Surv-rate CEA'!D206*Parameter!$D$57+'Surv-rate CEA'!E206*Parameter!$D$58</f>
        <v>4.0883858929284547E-2</v>
      </c>
      <c r="D208" s="12">
        <f t="shared" si="82"/>
        <v>2.8997376714919313E-2</v>
      </c>
      <c r="E208" s="12">
        <f>C208-'Surv-rate CEA'!E206*Parameter!$D$58</f>
        <v>4.0883858929284547E-2</v>
      </c>
      <c r="F208" s="12">
        <f t="shared" si="83"/>
        <v>2.8997376714919313E-2</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5.810379280344175E-3</v>
      </c>
      <c r="L208" s="12">
        <f t="shared" si="86"/>
        <v>4.1210825313756716E-3</v>
      </c>
      <c r="M208" s="12">
        <f>K208-'Surv-rate CEA'!J206*Parameter!$D$58</f>
        <v>5.810379280344175E-3</v>
      </c>
      <c r="N208" s="12">
        <f t="shared" si="87"/>
        <v>4.1210825313756716E-3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5.810379280344175E-3</v>
      </c>
      <c r="T208" s="12">
        <f t="shared" si="90"/>
        <v>4.1210825313756716E-3</v>
      </c>
      <c r="U208" s="12">
        <f>S208-'Surv-rate CEA'!P206*Parameter!$D$58</f>
        <v>5.810379280344175E-3</v>
      </c>
      <c r="V208" s="12">
        <f t="shared" si="91"/>
        <v>4.1210825313756716E-3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5.0540739459605324E-5</v>
      </c>
      <c r="AB208" s="12">
        <f t="shared" si="94"/>
        <v>3.5846637277945667E-5</v>
      </c>
      <c r="AC208" s="12">
        <f>AA208-'Surv-rate CEA'!V206*UPD</f>
        <v>5.0540739459605324E-5</v>
      </c>
      <c r="AD208" s="12">
        <f t="shared" si="95"/>
        <v>3.5846637277945667E-5</v>
      </c>
      <c r="AE208" s="12">
        <f>'Surv-rate CEA'!Z206*UPFS+'Surv-rate CEA'!Y206*UPD</f>
        <v>5.810379280344175E-3</v>
      </c>
      <c r="AF208" s="12">
        <f t="shared" si="96"/>
        <v>4.1210825313756716E-3</v>
      </c>
      <c r="AG208" s="12">
        <f>AE208-'Surv-rate CEA'!Y206*UPD</f>
        <v>5.810379280344175E-3</v>
      </c>
      <c r="AH208" s="12">
        <f t="shared" si="97"/>
        <v>4.1210825313756716E-3</v>
      </c>
      <c r="AI208" s="12">
        <f>'Surv-rate CEA'!AC206*UPFS+'Surv-rate CEA'!AB206*UPD</f>
        <v>9.7758748057929929E-6</v>
      </c>
      <c r="AJ208" s="12">
        <f t="shared" si="98"/>
        <v>6.933658707505691E-6</v>
      </c>
      <c r="AK208" s="12">
        <f>AI208-'Surv-rate CEA'!AB206*UPD</f>
        <v>6.2056082555863191E-12</v>
      </c>
      <c r="AL208" s="12">
        <f t="shared" si="99"/>
        <v>4.4014035133938076E-12</v>
      </c>
      <c r="AM208" s="12">
        <f>'Surv-rate CEA'!AF206*UPFS+'Surv-rate CEA'!AE206*UPD</f>
        <v>3.8700487125832386E-3</v>
      </c>
      <c r="AN208" s="12">
        <f t="shared" si="100"/>
        <v>2.7448793573515177E-3</v>
      </c>
      <c r="AO208" s="12">
        <f>AM208-'Surv-rate CEA'!AE206*UPD</f>
        <v>3.8700487125832386E-3</v>
      </c>
      <c r="AP208" s="12">
        <f t="shared" si="101"/>
        <v>2.7448793573515177E-3</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3.97040680618726E-6</v>
      </c>
      <c r="AV208" s="12">
        <f t="shared" si="104"/>
        <v>2.8160595620298597E-6</v>
      </c>
      <c r="AW208" s="12">
        <f>AU208-'Surv-rate CEA'!AK206*UPD</f>
        <v>3.97040680618726E-6</v>
      </c>
      <c r="AX208" s="12">
        <f t="shared" si="105"/>
        <v>2.8160595620298597E-6</v>
      </c>
      <c r="AY208" s="12">
        <f>'Surv-rate CEA'!AO206*UPFS+'Surv-rate CEA'!AN206*UPD</f>
        <v>9.7758748057929929E-6</v>
      </c>
      <c r="AZ208" s="12">
        <f t="shared" si="106"/>
        <v>6.933658707505691E-6</v>
      </c>
      <c r="BA208" s="12">
        <f>AY208-'Surv-rate CEA'!AN206*UPD</f>
        <v>6.2056082555863191E-12</v>
      </c>
      <c r="BB208" s="12">
        <f t="shared" si="107"/>
        <v>4.4014035133938076E-12</v>
      </c>
    </row>
    <row r="209" spans="1:54">
      <c r="A209" s="12">
        <v>204</v>
      </c>
      <c r="B209" s="12">
        <f t="shared" si="108"/>
        <v>11.67945205479452</v>
      </c>
      <c r="C209" s="12">
        <f>'Surv-rate CEA'!D207*Parameter!$D$57+'Surv-rate CEA'!E207*Parameter!$D$58</f>
        <v>4.0689304257451347E-2</v>
      </c>
      <c r="D209" s="12">
        <f t="shared" si="82"/>
        <v>2.881034861984957E-2</v>
      </c>
      <c r="E209" s="12">
        <f>C209-'Surv-rate CEA'!E207*Parameter!$D$58</f>
        <v>4.0689304257451347E-2</v>
      </c>
      <c r="F209" s="12">
        <f t="shared" si="83"/>
        <v>2.881034861984957E-2</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5.7466490359907117E-3</v>
      </c>
      <c r="L209" s="12">
        <f t="shared" si="86"/>
        <v>4.0689553469692389E-3</v>
      </c>
      <c r="M209" s="12">
        <f>K209-'Surv-rate CEA'!J207*Parameter!$D$58</f>
        <v>5.7466490359907117E-3</v>
      </c>
      <c r="N209" s="12">
        <f t="shared" si="87"/>
        <v>4.0689553469692389E-3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5.7466490359907117E-3</v>
      </c>
      <c r="T209" s="12">
        <f t="shared" si="90"/>
        <v>4.0689553469692389E-3</v>
      </c>
      <c r="U209" s="12">
        <f>S209-'Surv-rate CEA'!P207*Parameter!$D$58</f>
        <v>5.7466490359907117E-3</v>
      </c>
      <c r="V209" s="12">
        <f t="shared" si="91"/>
        <v>4.0689553469692389E-3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4.8941944155784098E-5</v>
      </c>
      <c r="AB209" s="12">
        <f t="shared" si="94"/>
        <v>3.4653688456792241E-5</v>
      </c>
      <c r="AC209" s="12">
        <f>AA209-'Surv-rate CEA'!V207*UPD</f>
        <v>4.8941944155784098E-5</v>
      </c>
      <c r="AD209" s="12">
        <f t="shared" si="95"/>
        <v>3.4653688456792241E-5</v>
      </c>
      <c r="AE209" s="12">
        <f>'Surv-rate CEA'!Z207*UPFS+'Surv-rate CEA'!Y207*UPD</f>
        <v>5.7466490359907117E-3</v>
      </c>
      <c r="AF209" s="12">
        <f t="shared" si="96"/>
        <v>4.0689553469692389E-3</v>
      </c>
      <c r="AG209" s="12">
        <f>AE209-'Surv-rate CEA'!Y207*UPD</f>
        <v>5.7466490359907117E-3</v>
      </c>
      <c r="AH209" s="12">
        <f t="shared" si="97"/>
        <v>4.0689553469692389E-3</v>
      </c>
      <c r="AI209" s="12">
        <f>'Surv-rate CEA'!AC207*UPFS+'Surv-rate CEA'!AB207*UPD</f>
        <v>9.2488758963900624E-6</v>
      </c>
      <c r="AJ209" s="12">
        <f t="shared" si="98"/>
        <v>6.5487317559116173E-6</v>
      </c>
      <c r="AK209" s="12">
        <f>AI209-'Surv-rate CEA'!AB207*UPD</f>
        <v>5.6581253456134111E-12</v>
      </c>
      <c r="AL209" s="12">
        <f t="shared" si="99"/>
        <v>4.0062755241649794E-12</v>
      </c>
      <c r="AM209" s="12">
        <f>'Surv-rate CEA'!AF207*UPFS+'Surv-rate CEA'!AE207*UPD</f>
        <v>3.8182208465862098E-3</v>
      </c>
      <c r="AN209" s="12">
        <f t="shared" si="100"/>
        <v>2.703518177693614E-3</v>
      </c>
      <c r="AO209" s="12">
        <f>AM209-'Surv-rate CEA'!AE207*UPD</f>
        <v>3.8182208465862098E-3</v>
      </c>
      <c r="AP209" s="12">
        <f t="shared" si="101"/>
        <v>2.703518177693614E-3</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3.810697744080746E-6</v>
      </c>
      <c r="AV209" s="12">
        <f t="shared" si="104"/>
        <v>2.698191391948793E-6</v>
      </c>
      <c r="AW209" s="12">
        <f>AU209-'Surv-rate CEA'!AK207*UPD</f>
        <v>3.810697744080746E-6</v>
      </c>
      <c r="AX209" s="12">
        <f t="shared" si="105"/>
        <v>2.698191391948793E-6</v>
      </c>
      <c r="AY209" s="12">
        <f>'Surv-rate CEA'!AO207*UPFS+'Surv-rate CEA'!AN207*UPD</f>
        <v>9.2488758963900624E-6</v>
      </c>
      <c r="AZ209" s="12">
        <f t="shared" si="106"/>
        <v>6.5487317559116173E-6</v>
      </c>
      <c r="BA209" s="12">
        <f>AY209-'Surv-rate CEA'!AN207*UPD</f>
        <v>5.6581253456134111E-12</v>
      </c>
      <c r="BB209" s="12">
        <f t="shared" si="107"/>
        <v>4.0062755241649794E-12</v>
      </c>
    </row>
    <row r="210" spans="1:54">
      <c r="A210" s="12">
        <v>205</v>
      </c>
      <c r="B210" s="12">
        <f t="shared" si="108"/>
        <v>11.736986301369862</v>
      </c>
      <c r="C210" s="12">
        <f>'Surv-rate CEA'!D208*Parameter!$D$57+'Surv-rate CEA'!E208*Parameter!$D$58</f>
        <v>4.0496415371082298E-2</v>
      </c>
      <c r="D210" s="12">
        <f t="shared" si="82"/>
        <v>2.8625049863963452E-2</v>
      </c>
      <c r="E210" s="12">
        <f>C210-'Surv-rate CEA'!E208*Parameter!$D$58</f>
        <v>4.0496415371082298E-2</v>
      </c>
      <c r="F210" s="12">
        <f t="shared" si="83"/>
        <v>2.8625049863963452E-2</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5.6838448573331814E-3</v>
      </c>
      <c r="L210" s="12">
        <f t="shared" si="86"/>
        <v>4.017648005862161E-3</v>
      </c>
      <c r="M210" s="12">
        <f>K210-'Surv-rate CEA'!J208*Parameter!$D$58</f>
        <v>5.6838448573331814E-3</v>
      </c>
      <c r="N210" s="12">
        <f t="shared" si="87"/>
        <v>4.017648005862161E-3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5.6838448573331814E-3</v>
      </c>
      <c r="T210" s="12">
        <f t="shared" si="90"/>
        <v>4.017648005862161E-3</v>
      </c>
      <c r="U210" s="12">
        <f>S210-'Surv-rate CEA'!P208*Parameter!$D$58</f>
        <v>5.6838448573331814E-3</v>
      </c>
      <c r="V210" s="12">
        <f t="shared" si="91"/>
        <v>4.017648005862161E-3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4.7398119799554929E-5</v>
      </c>
      <c r="AB210" s="12">
        <f t="shared" si="94"/>
        <v>3.3503546679077645E-5</v>
      </c>
      <c r="AC210" s="12">
        <f>AA210-'Surv-rate CEA'!V208*UPD</f>
        <v>4.7398119799554929E-5</v>
      </c>
      <c r="AD210" s="12">
        <f t="shared" si="95"/>
        <v>3.3503546679077645E-5</v>
      </c>
      <c r="AE210" s="12">
        <f>'Surv-rate CEA'!Z208*UPFS+'Surv-rate CEA'!Y208*UPD</f>
        <v>5.6838448573331814E-3</v>
      </c>
      <c r="AF210" s="12">
        <f t="shared" si="96"/>
        <v>4.017648005862161E-3</v>
      </c>
      <c r="AG210" s="12">
        <f>AE210-'Surv-rate CEA'!Y208*UPD</f>
        <v>5.6838448573331814E-3</v>
      </c>
      <c r="AH210" s="12">
        <f t="shared" si="97"/>
        <v>4.017648005862161E-3</v>
      </c>
      <c r="AI210" s="12">
        <f>'Surv-rate CEA'!AC208*UPFS+'Surv-rate CEA'!AB208*UPD</f>
        <v>8.7504186113697917E-6</v>
      </c>
      <c r="AJ210" s="12">
        <f t="shared" si="98"/>
        <v>6.1852676782814171E-6</v>
      </c>
      <c r="AK210" s="12">
        <f>AI210-'Surv-rate CEA'!AB208*UPD</f>
        <v>5.1602342207866846E-12</v>
      </c>
      <c r="AL210" s="12">
        <f t="shared" si="99"/>
        <v>3.6475317759909108E-12</v>
      </c>
      <c r="AM210" s="12">
        <f>'Surv-rate CEA'!AF208*UPFS+'Surv-rate CEA'!AE208*UPD</f>
        <v>3.7672621469027E-3</v>
      </c>
      <c r="AN210" s="12">
        <f t="shared" si="100"/>
        <v>2.6629040081092427E-3</v>
      </c>
      <c r="AO210" s="12">
        <f>AM210-'Surv-rate CEA'!AE208*UPD</f>
        <v>3.7672621469027E-3</v>
      </c>
      <c r="AP210" s="12">
        <f t="shared" si="101"/>
        <v>2.6629040081092427E-3</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3.6578501215865245E-6</v>
      </c>
      <c r="AV210" s="12">
        <f t="shared" si="104"/>
        <v>2.5855656893545115E-6</v>
      </c>
      <c r="AW210" s="12">
        <f>AU210-'Surv-rate CEA'!AK208*UPD</f>
        <v>3.6578501215865245E-6</v>
      </c>
      <c r="AX210" s="12">
        <f t="shared" si="105"/>
        <v>2.5855656893545115E-6</v>
      </c>
      <c r="AY210" s="12">
        <f>'Surv-rate CEA'!AO208*UPFS+'Surv-rate CEA'!AN208*UPD</f>
        <v>8.7504186113697917E-6</v>
      </c>
      <c r="AZ210" s="12">
        <f t="shared" si="106"/>
        <v>6.1852676782814171E-6</v>
      </c>
      <c r="BA210" s="12">
        <f>AY210-'Surv-rate CEA'!AN208*UPD</f>
        <v>5.1602342207866846E-12</v>
      </c>
      <c r="BB210" s="12">
        <f t="shared" si="107"/>
        <v>3.6475317759909108E-12</v>
      </c>
    </row>
    <row r="211" spans="1:54">
      <c r="A211" s="12">
        <v>206</v>
      </c>
      <c r="B211" s="12">
        <f t="shared" si="108"/>
        <v>11.794520547945206</v>
      </c>
      <c r="C211" s="12">
        <f>'Surv-rate CEA'!D209*Parameter!$D$57+'Surv-rate CEA'!E209*Parameter!$D$58</f>
        <v>4.0305170949081134E-2</v>
      </c>
      <c r="D211" s="12">
        <f t="shared" si="82"/>
        <v>2.8441458064240838E-2</v>
      </c>
      <c r="E211" s="12">
        <f>C211-'Surv-rate CEA'!E209*Parameter!$D$58</f>
        <v>4.0305170949081134E-2</v>
      </c>
      <c r="F211" s="12">
        <f t="shared" si="83"/>
        <v>2.8441458064240838E-2</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5.621949814803965E-3</v>
      </c>
      <c r="L211" s="12">
        <f t="shared" si="86"/>
        <v>3.9671448137266561E-3</v>
      </c>
      <c r="M211" s="12">
        <f>K211-'Surv-rate CEA'!J209*Parameter!$D$58</f>
        <v>5.621949814803965E-3</v>
      </c>
      <c r="N211" s="12">
        <f t="shared" si="87"/>
        <v>3.9671448137266561E-3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5.621949814803965E-3</v>
      </c>
      <c r="T211" s="12">
        <f t="shared" si="90"/>
        <v>3.9671448137266561E-3</v>
      </c>
      <c r="U211" s="12">
        <f>S211-'Surv-rate CEA'!P209*Parameter!$D$58</f>
        <v>5.621949814803965E-3</v>
      </c>
      <c r="V211" s="12">
        <f t="shared" si="91"/>
        <v>3.9671448137266561E-3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4.5907223438528726E-5</v>
      </c>
      <c r="AB211" s="12">
        <f t="shared" si="94"/>
        <v>3.2394562273960907E-5</v>
      </c>
      <c r="AC211" s="12">
        <f>AA211-'Surv-rate CEA'!V209*UPD</f>
        <v>4.5907223438528726E-5</v>
      </c>
      <c r="AD211" s="12">
        <f t="shared" si="95"/>
        <v>3.2394562273960907E-5</v>
      </c>
      <c r="AE211" s="12">
        <f>'Surv-rate CEA'!Z209*UPFS+'Surv-rate CEA'!Y209*UPD</f>
        <v>5.621949814803965E-3</v>
      </c>
      <c r="AF211" s="12">
        <f t="shared" si="96"/>
        <v>3.9671448137266561E-3</v>
      </c>
      <c r="AG211" s="12">
        <f>AE211-'Surv-rate CEA'!Y209*UPD</f>
        <v>5.621949814803965E-3</v>
      </c>
      <c r="AH211" s="12">
        <f t="shared" si="97"/>
        <v>3.9671448137266561E-3</v>
      </c>
      <c r="AI211" s="12">
        <f>'Surv-rate CEA'!AC209*UPFS+'Surv-rate CEA'!AB209*UPD</f>
        <v>8.2789500081575945E-6</v>
      </c>
      <c r="AJ211" s="12">
        <f t="shared" si="98"/>
        <v>5.8420645274134149E-6</v>
      </c>
      <c r="AK211" s="12">
        <f>AI211-'Surv-rate CEA'!AB209*UPD</f>
        <v>4.7073258987073881E-12</v>
      </c>
      <c r="AL211" s="12">
        <f t="shared" si="99"/>
        <v>3.3217378562155243E-12</v>
      </c>
      <c r="AM211" s="12">
        <f>'Surv-rate CEA'!AF209*UPFS+'Surv-rate CEA'!AE209*UPD</f>
        <v>3.7171549785867172E-3</v>
      </c>
      <c r="AN211" s="12">
        <f t="shared" si="100"/>
        <v>2.6230209412911164E-3</v>
      </c>
      <c r="AO211" s="12">
        <f>AM211-'Surv-rate CEA'!AE209*UPD</f>
        <v>3.7171549785867172E-3</v>
      </c>
      <c r="AP211" s="12">
        <f t="shared" si="101"/>
        <v>2.6230209412911164E-3</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3.5115502281679699E-6</v>
      </c>
      <c r="AV211" s="12">
        <f t="shared" si="104"/>
        <v>2.477935366682561E-6</v>
      </c>
      <c r="AW211" s="12">
        <f>AU211-'Surv-rate CEA'!AK209*UPD</f>
        <v>3.5115502281679699E-6</v>
      </c>
      <c r="AX211" s="12">
        <f t="shared" si="105"/>
        <v>2.477935366682561E-6</v>
      </c>
      <c r="AY211" s="12">
        <f>'Surv-rate CEA'!AO209*UPFS+'Surv-rate CEA'!AN209*UPD</f>
        <v>8.2789500081575945E-6</v>
      </c>
      <c r="AZ211" s="12">
        <f t="shared" si="106"/>
        <v>5.8420645274134149E-6</v>
      </c>
      <c r="BA211" s="12">
        <f>AY211-'Surv-rate CEA'!AN209*UPD</f>
        <v>4.7073258987073881E-12</v>
      </c>
      <c r="BB211" s="12">
        <f t="shared" si="107"/>
        <v>3.3217378562155243E-12</v>
      </c>
    </row>
    <row r="212" spans="1:54">
      <c r="A212" s="12">
        <v>207</v>
      </c>
      <c r="B212" s="12">
        <f t="shared" si="108"/>
        <v>11.852054794520548</v>
      </c>
      <c r="C212" s="12">
        <f>'Surv-rate CEA'!D210*Parameter!$D$57+'Surv-rate CEA'!E210*Parameter!$D$58</f>
        <v>4.0115550037888539E-2</v>
      </c>
      <c r="D212" s="12">
        <f t="shared" si="82"/>
        <v>2.8259551222177222E-2</v>
      </c>
      <c r="E212" s="12">
        <f>C212-'Surv-rate CEA'!E210*Parameter!$D$58</f>
        <v>4.0115550037888539E-2</v>
      </c>
      <c r="F212" s="12">
        <f t="shared" si="83"/>
        <v>2.8259551222177222E-2</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5.5609473538950002E-3</v>
      </c>
      <c r="L212" s="12">
        <f t="shared" si="86"/>
        <v>3.9174304339040823E-3</v>
      </c>
      <c r="M212" s="12">
        <f>K212-'Surv-rate CEA'!J210*Parameter!$D$58</f>
        <v>5.5609473538950002E-3</v>
      </c>
      <c r="N212" s="12">
        <f t="shared" si="87"/>
        <v>3.9174304339040823E-3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5.5609473538950002E-3</v>
      </c>
      <c r="T212" s="12">
        <f t="shared" si="90"/>
        <v>3.9174304339040823E-3</v>
      </c>
      <c r="U212" s="12">
        <f>S212-'Surv-rate CEA'!P210*Parameter!$D$58</f>
        <v>5.5609473538950002E-3</v>
      </c>
      <c r="V212" s="12">
        <f t="shared" si="91"/>
        <v>3.9174304339040823E-3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4.446729377973303E-5</v>
      </c>
      <c r="AB212" s="12">
        <f t="shared" si="94"/>
        <v>3.1325153589894786E-5</v>
      </c>
      <c r="AC212" s="12">
        <f>AA212-'Surv-rate CEA'!V210*UPD</f>
        <v>4.446729377973303E-5</v>
      </c>
      <c r="AD212" s="12">
        <f t="shared" si="95"/>
        <v>3.1325153589894786E-5</v>
      </c>
      <c r="AE212" s="12">
        <f>'Surv-rate CEA'!Z210*UPFS+'Surv-rate CEA'!Y210*UPD</f>
        <v>5.5609473538950002E-3</v>
      </c>
      <c r="AF212" s="12">
        <f t="shared" si="96"/>
        <v>3.9174304339040823E-3</v>
      </c>
      <c r="AG212" s="12">
        <f>AE212-'Surv-rate CEA'!Y210*UPD</f>
        <v>5.5609473538950002E-3</v>
      </c>
      <c r="AH212" s="12">
        <f t="shared" si="97"/>
        <v>3.9174304339040823E-3</v>
      </c>
      <c r="AI212" s="12">
        <f>'Surv-rate CEA'!AC210*UPFS+'Surv-rate CEA'!AB210*UPD</f>
        <v>7.8330020267005265E-6</v>
      </c>
      <c r="AJ212" s="12">
        <f t="shared" si="98"/>
        <v>5.5179879569865802E-6</v>
      </c>
      <c r="AK212" s="12">
        <f>AI212-'Surv-rate CEA'!AB210*UPD</f>
        <v>4.2952306005005804E-12</v>
      </c>
      <c r="AL212" s="12">
        <f t="shared" si="99"/>
        <v>3.0257914711693187E-12</v>
      </c>
      <c r="AM212" s="12">
        <f>'Surv-rate CEA'!AF210*UPFS+'Surv-rate CEA'!AE210*UPD</f>
        <v>3.6678821283202953E-3</v>
      </c>
      <c r="AN212" s="12">
        <f t="shared" si="100"/>
        <v>2.5838534629159353E-3</v>
      </c>
      <c r="AO212" s="12">
        <f>AM212-'Surv-rate CEA'!AE210*UPD</f>
        <v>3.6678821283202953E-3</v>
      </c>
      <c r="AP212" s="12">
        <f t="shared" si="101"/>
        <v>2.5838534629159353E-3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3.371499567068799E-6</v>
      </c>
      <c r="AV212" s="12">
        <f t="shared" si="104"/>
        <v>2.3750656446475565E-6</v>
      </c>
      <c r="AW212" s="12">
        <f>AU212-'Surv-rate CEA'!AK210*UPD</f>
        <v>3.371499567068799E-6</v>
      </c>
      <c r="AX212" s="12">
        <f t="shared" si="105"/>
        <v>2.3750656446475565E-6</v>
      </c>
      <c r="AY212" s="12">
        <f>'Surv-rate CEA'!AO210*UPFS+'Surv-rate CEA'!AN210*UPD</f>
        <v>7.8330020267005265E-6</v>
      </c>
      <c r="AZ212" s="12">
        <f t="shared" si="106"/>
        <v>5.5179879569865802E-6</v>
      </c>
      <c r="BA212" s="12">
        <f>AY212-'Surv-rate CEA'!AN210*UPD</f>
        <v>4.2952306005005804E-12</v>
      </c>
      <c r="BB212" s="12">
        <f t="shared" si="107"/>
        <v>3.0257914711693187E-12</v>
      </c>
    </row>
    <row r="213" spans="1:54">
      <c r="A213" s="12">
        <v>208</v>
      </c>
      <c r="B213" s="12">
        <f t="shared" si="108"/>
        <v>11.90958904109589</v>
      </c>
      <c r="C213" s="12">
        <f>'Surv-rate CEA'!D211*Parameter!$D$57+'Surv-rate CEA'!E211*Parameter!$D$58</f>
        <v>3.992753204348215E-2</v>
      </c>
      <c r="D213" s="12">
        <f t="shared" si="82"/>
        <v>2.8079307715459641E-2</v>
      </c>
      <c r="E213" s="12">
        <f>C213-'Surv-rate CEA'!E211*Parameter!$D$58</f>
        <v>3.992753204348215E-2</v>
      </c>
      <c r="F213" s="12">
        <f t="shared" si="83"/>
        <v>2.8079307715459641E-2</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5.5008212853662249E-3</v>
      </c>
      <c r="L213" s="12">
        <f t="shared" si="86"/>
        <v>3.868489877895238E-3</v>
      </c>
      <c r="M213" s="12">
        <f>K213-'Surv-rate CEA'!J211*Parameter!$D$58</f>
        <v>5.5008212853662249E-3</v>
      </c>
      <c r="N213" s="12">
        <f t="shared" si="87"/>
        <v>3.868489877895238E-3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5.5008212853662249E-3</v>
      </c>
      <c r="T213" s="12">
        <f t="shared" si="90"/>
        <v>3.868489877895238E-3</v>
      </c>
      <c r="U213" s="12">
        <f>S213-'Surv-rate CEA'!P211*Parameter!$D$58</f>
        <v>5.5008212853662249E-3</v>
      </c>
      <c r="V213" s="12">
        <f t="shared" si="91"/>
        <v>3.868489877895238E-3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4.3076447694799417E-5</v>
      </c>
      <c r="AB213" s="12">
        <f t="shared" si="94"/>
        <v>3.0293804004563446E-5</v>
      </c>
      <c r="AC213" s="12">
        <f>AA213-'Surv-rate CEA'!V211*UPD</f>
        <v>4.3076447694799417E-5</v>
      </c>
      <c r="AD213" s="12">
        <f t="shared" si="95"/>
        <v>3.0293804004563446E-5</v>
      </c>
      <c r="AE213" s="12">
        <f>'Surv-rate CEA'!Z211*UPFS+'Surv-rate CEA'!Y211*UPD</f>
        <v>5.5008212853662249E-3</v>
      </c>
      <c r="AF213" s="12">
        <f t="shared" si="96"/>
        <v>3.868489877895238E-3</v>
      </c>
      <c r="AG213" s="12">
        <f>AE213-'Surv-rate CEA'!Y211*UPD</f>
        <v>5.5008212853662249E-3</v>
      </c>
      <c r="AH213" s="12">
        <f t="shared" si="97"/>
        <v>3.868489877895238E-3</v>
      </c>
      <c r="AI213" s="12">
        <f>'Surv-rate CEA'!AC211*UPFS+'Surv-rate CEA'!AB211*UPD</f>
        <v>7.411186829040139E-6</v>
      </c>
      <c r="AJ213" s="12">
        <f t="shared" si="98"/>
        <v>5.2119674034135671E-6</v>
      </c>
      <c r="AK213" s="12">
        <f>AI213-'Surv-rate CEA'!AB211*UPD</f>
        <v>3.9201748757014066E-12</v>
      </c>
      <c r="AL213" s="12">
        <f t="shared" si="99"/>
        <v>2.7568895696673178E-12</v>
      </c>
      <c r="AM213" s="12">
        <f>'Surv-rate CEA'!AF211*UPFS+'Surv-rate CEA'!AE211*UPD</f>
        <v>3.6194267927774234E-3</v>
      </c>
      <c r="AN213" s="12">
        <f t="shared" si="100"/>
        <v>2.5453864405467781E-3</v>
      </c>
      <c r="AO213" s="12">
        <f>AM213-'Surv-rate CEA'!AE211*UPD</f>
        <v>3.6194267927774234E-3</v>
      </c>
      <c r="AP213" s="12">
        <f t="shared" si="101"/>
        <v>2.5453864405467781E-3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3.237414075089279E-6</v>
      </c>
      <c r="AV213" s="12">
        <f t="shared" si="104"/>
        <v>2.2767334058562589E-6</v>
      </c>
      <c r="AW213" s="12">
        <f>AU213-'Surv-rate CEA'!AK211*UPD</f>
        <v>3.237414075089279E-6</v>
      </c>
      <c r="AX213" s="12">
        <f t="shared" si="105"/>
        <v>2.2767334058562589E-6</v>
      </c>
      <c r="AY213" s="12">
        <f>'Surv-rate CEA'!AO211*UPFS+'Surv-rate CEA'!AN211*UPD</f>
        <v>7.411186829040139E-6</v>
      </c>
      <c r="AZ213" s="12">
        <f t="shared" si="106"/>
        <v>5.2119674034135671E-6</v>
      </c>
      <c r="BA213" s="12">
        <f>AY213-'Surv-rate CEA'!AN211*UPD</f>
        <v>3.9201748757014066E-12</v>
      </c>
      <c r="BB213" s="12">
        <f t="shared" si="107"/>
        <v>2.7568895696673178E-12</v>
      </c>
    </row>
    <row r="214" spans="1:54">
      <c r="A214" s="12">
        <v>209</v>
      </c>
      <c r="B214" s="12">
        <f t="shared" si="108"/>
        <v>11.967123287671233</v>
      </c>
      <c r="C214" s="12">
        <f>'Surv-rate CEA'!D212*Parameter!$D$57+'Surv-rate CEA'!E212*Parameter!$D$58</f>
        <v>3.9741096723586417E-2</v>
      </c>
      <c r="D214" s="12">
        <f t="shared" si="82"/>
        <v>2.7900706289860112E-2</v>
      </c>
      <c r="E214" s="12">
        <f>C214-'Surv-rate CEA'!E212*Parameter!$D$58</f>
        <v>3.9741096723586417E-2</v>
      </c>
      <c r="F214" s="12">
        <f t="shared" si="83"/>
        <v>2.7900706289860112E-2</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5.4415557757486049E-3</v>
      </c>
      <c r="L214" s="12">
        <f t="shared" si="86"/>
        <v>3.820308496140378E-3</v>
      </c>
      <c r="M214" s="12">
        <f>K214-'Surv-rate CEA'!J212*Parameter!$D$58</f>
        <v>5.4415557757486049E-3</v>
      </c>
      <c r="N214" s="12">
        <f t="shared" si="87"/>
        <v>3.820308496140378E-3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5.4415557757486049E-3</v>
      </c>
      <c r="T214" s="12">
        <f t="shared" si="90"/>
        <v>3.820308496140378E-3</v>
      </c>
      <c r="U214" s="12">
        <f>S214-'Surv-rate CEA'!P212*Parameter!$D$58</f>
        <v>5.4415557757486049E-3</v>
      </c>
      <c r="V214" s="12">
        <f t="shared" si="91"/>
        <v>3.820308496140378E-3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4.173287688464044E-5</v>
      </c>
      <c r="AB214" s="12">
        <f t="shared" si="94"/>
        <v>2.9299059074486624E-5</v>
      </c>
      <c r="AC214" s="12">
        <f>AA214-'Surv-rate CEA'!V212*UPD</f>
        <v>4.173287688464044E-5</v>
      </c>
      <c r="AD214" s="12">
        <f t="shared" si="95"/>
        <v>2.9299059074486624E-5</v>
      </c>
      <c r="AE214" s="12">
        <f>'Surv-rate CEA'!Z212*UPFS+'Surv-rate CEA'!Y212*UPD</f>
        <v>5.4415557757486049E-3</v>
      </c>
      <c r="AF214" s="12">
        <f t="shared" si="96"/>
        <v>3.820308496140378E-3</v>
      </c>
      <c r="AG214" s="12">
        <f>AE214-'Surv-rate CEA'!Y212*UPD</f>
        <v>5.4415557757486049E-3</v>
      </c>
      <c r="AH214" s="12">
        <f t="shared" si="97"/>
        <v>3.820308496140378E-3</v>
      </c>
      <c r="AI214" s="12">
        <f>'Surv-rate CEA'!AC212*UPFS+'Surv-rate CEA'!AB212*UPD</f>
        <v>7.0121923958698563E-6</v>
      </c>
      <c r="AJ214" s="12">
        <f t="shared" si="98"/>
        <v>4.9229924842270289E-6</v>
      </c>
      <c r="AK214" s="12">
        <f>AI214-'Surv-rate CEA'!AB212*UPD</f>
        <v>3.5787429885641314E-12</v>
      </c>
      <c r="AL214" s="12">
        <f t="shared" si="99"/>
        <v>2.5124987794200252E-12</v>
      </c>
      <c r="AM214" s="12">
        <f>'Surv-rate CEA'!AF212*UPFS+'Surv-rate CEA'!AE212*UPD</f>
        <v>3.5717725673524441E-3</v>
      </c>
      <c r="AN214" s="12">
        <f t="shared" si="100"/>
        <v>2.5076051128889638E-3</v>
      </c>
      <c r="AO214" s="12">
        <f>AM214-'Surv-rate CEA'!AE212*UPD</f>
        <v>3.5717725673524441E-3</v>
      </c>
      <c r="AP214" s="12">
        <f t="shared" si="101"/>
        <v>2.5076051128889638E-3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3.1090233845566899E-6</v>
      </c>
      <c r="AV214" s="12">
        <f t="shared" si="104"/>
        <v>2.1827265841241947E-6</v>
      </c>
      <c r="AW214" s="12">
        <f>AU214-'Surv-rate CEA'!AK212*UPD</f>
        <v>3.1090233845566899E-6</v>
      </c>
      <c r="AX214" s="12">
        <f t="shared" si="105"/>
        <v>2.1827265841241947E-6</v>
      </c>
      <c r="AY214" s="12">
        <f>'Surv-rate CEA'!AO212*UPFS+'Surv-rate CEA'!AN212*UPD</f>
        <v>7.0121923958698563E-6</v>
      </c>
      <c r="AZ214" s="12">
        <f t="shared" si="106"/>
        <v>4.9229924842270289E-6</v>
      </c>
      <c r="BA214" s="12">
        <f>AY214-'Surv-rate CEA'!AN212*UPD</f>
        <v>3.5787429885641314E-12</v>
      </c>
      <c r="BB214" s="12">
        <f t="shared" si="107"/>
        <v>2.5124987794200252E-12</v>
      </c>
    </row>
    <row r="215" spans="1:54">
      <c r="A215" s="12">
        <v>210</v>
      </c>
      <c r="B215" s="12">
        <f t="shared" si="108"/>
        <v>12.024657534246575</v>
      </c>
      <c r="C215" s="12">
        <f>'Surv-rate CEA'!D213*Parameter!$D$57+'Surv-rate CEA'!E213*Parameter!$D$58</f>
        <v>3.9556224180086613E-2</v>
      </c>
      <c r="D215" s="12">
        <f t="shared" si="82"/>
        <v>2.7723726051340488E-2</v>
      </c>
      <c r="E215" s="12">
        <f>C215-'Surv-rate CEA'!E213*Parameter!$D$58</f>
        <v>3.9556224180086613E-2</v>
      </c>
      <c r="F215" s="12">
        <f t="shared" si="83"/>
        <v>2.7723726051340488E-2</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5.3831353381320274E-3</v>
      </c>
      <c r="L215" s="12">
        <f t="shared" si="86"/>
        <v>3.7728719690792211E-3</v>
      </c>
      <c r="M215" s="12">
        <f>K215-'Surv-rate CEA'!J213*Parameter!$D$58</f>
        <v>5.3831353381320274E-3</v>
      </c>
      <c r="N215" s="12">
        <f t="shared" si="87"/>
        <v>3.7728719690792211E-3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5.3831353381320274E-3</v>
      </c>
      <c r="T215" s="12">
        <f t="shared" si="90"/>
        <v>3.7728719690792211E-3</v>
      </c>
      <c r="U215" s="12">
        <f>S215-'Surv-rate CEA'!P213*Parameter!$D$58</f>
        <v>5.3831353381320274E-3</v>
      </c>
      <c r="V215" s="12">
        <f t="shared" si="91"/>
        <v>3.7728719690792211E-3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4.0434844695883795E-5</v>
      </c>
      <c r="AB215" s="12">
        <f t="shared" si="94"/>
        <v>2.8339523817379826E-5</v>
      </c>
      <c r="AC215" s="12">
        <f>AA215-'Surv-rate CEA'!V213*UPD</f>
        <v>4.0434844695883795E-5</v>
      </c>
      <c r="AD215" s="12">
        <f t="shared" si="95"/>
        <v>2.8339523817379826E-5</v>
      </c>
      <c r="AE215" s="12">
        <f>'Surv-rate CEA'!Z213*UPFS+'Surv-rate CEA'!Y213*UPD</f>
        <v>5.3831353381320274E-3</v>
      </c>
      <c r="AF215" s="12">
        <f t="shared" si="96"/>
        <v>3.7728719690792211E-3</v>
      </c>
      <c r="AG215" s="12">
        <f>AE215-'Surv-rate CEA'!Y213*UPD</f>
        <v>5.3831353381320274E-3</v>
      </c>
      <c r="AH215" s="12">
        <f t="shared" si="97"/>
        <v>3.7728719690792211E-3</v>
      </c>
      <c r="AI215" s="12">
        <f>'Surv-rate CEA'!AC213*UPFS+'Surv-rate CEA'!AB213*UPD</f>
        <v>6.6347783658501286E-6</v>
      </c>
      <c r="AJ215" s="12">
        <f t="shared" si="98"/>
        <v>4.6501096006728803E-6</v>
      </c>
      <c r="AK215" s="12">
        <f>AI215-'Surv-rate CEA'!AB213*UPD</f>
        <v>3.2678421812409723E-12</v>
      </c>
      <c r="AL215" s="12">
        <f t="shared" si="99"/>
        <v>2.2903288493684861E-12</v>
      </c>
      <c r="AM215" s="12">
        <f>'Surv-rate CEA'!AF213*UPFS+'Surv-rate CEA'!AE213*UPD</f>
        <v>3.5249034352402885E-3</v>
      </c>
      <c r="AN215" s="12">
        <f t="shared" si="100"/>
        <v>2.4704950793869424E-3</v>
      </c>
      <c r="AO215" s="12">
        <f>AM215-'Surv-rate CEA'!AE213*UPD</f>
        <v>3.5249034352402885E-3</v>
      </c>
      <c r="AP215" s="12">
        <f t="shared" si="101"/>
        <v>2.4704950793869424E-3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2.9860701250902209E-6</v>
      </c>
      <c r="AV215" s="12">
        <f t="shared" si="104"/>
        <v>2.0928435874263476E-6</v>
      </c>
      <c r="AW215" s="12">
        <f>AU215-'Surv-rate CEA'!AK213*UPD</f>
        <v>2.9860701250902209E-6</v>
      </c>
      <c r="AX215" s="12">
        <f t="shared" si="105"/>
        <v>2.0928435874263476E-6</v>
      </c>
      <c r="AY215" s="12">
        <f>'Surv-rate CEA'!AO213*UPFS+'Surv-rate CEA'!AN213*UPD</f>
        <v>6.6347783658501286E-6</v>
      </c>
      <c r="AZ215" s="12">
        <f t="shared" si="106"/>
        <v>4.6501096006728803E-6</v>
      </c>
      <c r="BA215" s="12">
        <f>AY215-'Surv-rate CEA'!AN213*UPD</f>
        <v>3.2678421812409723E-12</v>
      </c>
      <c r="BB215" s="12">
        <f t="shared" si="107"/>
        <v>2.2903288493684861E-12</v>
      </c>
    </row>
    <row r="216" spans="1:54">
      <c r="A216" s="12">
        <v>211</v>
      </c>
      <c r="B216" s="12">
        <f t="shared" si="108"/>
        <v>12.082191780821917</v>
      </c>
      <c r="C216" s="12">
        <f>'Surv-rate CEA'!D214*Parameter!$D$57+'Surv-rate CEA'!E214*Parameter!$D$58</f>
        <v>3.9372894851641707E-2</v>
      </c>
      <c r="D216" s="12">
        <f t="shared" si="82"/>
        <v>2.7548346458362918E-2</v>
      </c>
      <c r="E216" s="12">
        <f>C216-'Surv-rate CEA'!E214*Parameter!$D$58</f>
        <v>3.9372894851641707E-2</v>
      </c>
      <c r="F216" s="12">
        <f t="shared" si="83"/>
        <v>2.7548346458362918E-2</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5.3255448232283472E-3</v>
      </c>
      <c r="L216" s="12">
        <f t="shared" si="86"/>
        <v>3.7261662984813104E-3</v>
      </c>
      <c r="M216" s="12">
        <f>K216-'Surv-rate CEA'!J214*Parameter!$D$58</f>
        <v>5.3255448232283472E-3</v>
      </c>
      <c r="N216" s="12">
        <f t="shared" si="87"/>
        <v>3.7261662984813104E-3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5.3255448232283472E-3</v>
      </c>
      <c r="T216" s="12">
        <f t="shared" si="90"/>
        <v>3.7261662984813104E-3</v>
      </c>
      <c r="U216" s="12">
        <f>S216-'Surv-rate CEA'!P214*Parameter!$D$58</f>
        <v>5.3255448232283472E-3</v>
      </c>
      <c r="V216" s="12">
        <f t="shared" si="91"/>
        <v>3.7261662984813104E-3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3.9180683081734237E-5</v>
      </c>
      <c r="AB216" s="12">
        <f t="shared" si="94"/>
        <v>2.7413860120725355E-5</v>
      </c>
      <c r="AC216" s="12">
        <f>AA216-'Surv-rate CEA'!V214*UPD</f>
        <v>3.9180683081734237E-5</v>
      </c>
      <c r="AD216" s="12">
        <f t="shared" si="95"/>
        <v>2.7413860120725355E-5</v>
      </c>
      <c r="AE216" s="12">
        <f>'Surv-rate CEA'!Z214*UPFS+'Surv-rate CEA'!Y214*UPD</f>
        <v>5.3255448232283472E-3</v>
      </c>
      <c r="AF216" s="12">
        <f t="shared" si="96"/>
        <v>3.7261662984813104E-3</v>
      </c>
      <c r="AG216" s="12">
        <f>AE216-'Surv-rate CEA'!Y214*UPD</f>
        <v>5.3255448232283472E-3</v>
      </c>
      <c r="AH216" s="12">
        <f t="shared" si="97"/>
        <v>3.7261662984813104E-3</v>
      </c>
      <c r="AI216" s="12">
        <f>'Surv-rate CEA'!AC214*UPFS+'Surv-rate CEA'!AB214*UPD</f>
        <v>6.2777721042419277E-6</v>
      </c>
      <c r="AJ216" s="12">
        <f t="shared" si="98"/>
        <v>4.3924187328860221E-6</v>
      </c>
      <c r="AK216" s="12">
        <f>AI216-'Surv-rate CEA'!AB214*UPD</f>
        <v>2.9846713759146986E-12</v>
      </c>
      <c r="AL216" s="12">
        <f t="shared" si="99"/>
        <v>2.088308757531667E-12</v>
      </c>
      <c r="AM216" s="12">
        <f>'Surv-rate CEA'!AF214*UPFS+'Surv-rate CEA'!AE214*UPD</f>
        <v>3.4788037568563926E-3</v>
      </c>
      <c r="AN216" s="12">
        <f t="shared" si="100"/>
        <v>2.4340422901502358E-3</v>
      </c>
      <c r="AO216" s="12">
        <f>AM216-'Surv-rate CEA'!AE214*UPD</f>
        <v>3.4788037568563926E-3</v>
      </c>
      <c r="AP216" s="12">
        <f t="shared" si="101"/>
        <v>2.4340422901502358E-3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2.8683092629039244E-6</v>
      </c>
      <c r="AV216" s="12">
        <f t="shared" si="104"/>
        <v>2.0068927525382134E-6</v>
      </c>
      <c r="AW216" s="12">
        <f>AU216-'Surv-rate CEA'!AK214*UPD</f>
        <v>2.8683092629039244E-6</v>
      </c>
      <c r="AX216" s="12">
        <f t="shared" si="105"/>
        <v>2.0068927525382134E-6</v>
      </c>
      <c r="AY216" s="12">
        <f>'Surv-rate CEA'!AO214*UPFS+'Surv-rate CEA'!AN214*UPD</f>
        <v>6.2777721042419277E-6</v>
      </c>
      <c r="AZ216" s="12">
        <f t="shared" si="106"/>
        <v>4.3924187328860221E-6</v>
      </c>
      <c r="BA216" s="12">
        <f>AY216-'Surv-rate CEA'!AN214*UPD</f>
        <v>2.9846713759146986E-12</v>
      </c>
      <c r="BB216" s="12">
        <f t="shared" si="107"/>
        <v>2.088308757531667E-12</v>
      </c>
    </row>
    <row r="217" spans="1:54">
      <c r="A217" s="12">
        <v>212</v>
      </c>
      <c r="B217" s="12">
        <f t="shared" si="108"/>
        <v>12.139726027397261</v>
      </c>
      <c r="C217" s="12">
        <f>'Surv-rate CEA'!D215*Parameter!$D$57+'Surv-rate CEA'!E215*Parameter!$D$58</f>
        <v>3.9191089506487732E-2</v>
      </c>
      <c r="D217" s="12">
        <f t="shared" si="82"/>
        <v>2.7374547314398048E-2</v>
      </c>
      <c r="E217" s="12">
        <f>C217-'Surv-rate CEA'!E215*Parameter!$D$58</f>
        <v>3.9191089506487732E-2</v>
      </c>
      <c r="F217" s="12">
        <f t="shared" si="83"/>
        <v>2.7374547314398048E-2</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5.2687694107001132E-3</v>
      </c>
      <c r="L217" s="12">
        <f t="shared" si="86"/>
        <v>3.6801777990373898E-3</v>
      </c>
      <c r="M217" s="12">
        <f>K217-'Surv-rate CEA'!J215*Parameter!$D$58</f>
        <v>5.2687694107001132E-3</v>
      </c>
      <c r="N217" s="12">
        <f t="shared" si="87"/>
        <v>3.6801777990373898E-3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5.2687694107001132E-3</v>
      </c>
      <c r="T217" s="12">
        <f t="shared" si="90"/>
        <v>3.6801777990373898E-3</v>
      </c>
      <c r="U217" s="12">
        <f>S217-'Surv-rate CEA'!P215*Parameter!$D$58</f>
        <v>5.2687694107001132E-3</v>
      </c>
      <c r="V217" s="12">
        <f t="shared" si="91"/>
        <v>3.6801777990373898E-3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3.7968789700294841E-5</v>
      </c>
      <c r="AB217" s="12">
        <f t="shared" si="94"/>
        <v>2.6520784270340091E-5</v>
      </c>
      <c r="AC217" s="12">
        <f>AA217-'Surv-rate CEA'!V215*UPD</f>
        <v>3.7968789700294841E-5</v>
      </c>
      <c r="AD217" s="12">
        <f t="shared" si="95"/>
        <v>2.6520784270340091E-5</v>
      </c>
      <c r="AE217" s="12">
        <f>'Surv-rate CEA'!Z215*UPFS+'Surv-rate CEA'!Y215*UPD</f>
        <v>5.2687694107001132E-3</v>
      </c>
      <c r="AF217" s="12">
        <f t="shared" si="96"/>
        <v>3.6801777990373898E-3</v>
      </c>
      <c r="AG217" s="12">
        <f>AE217-'Surv-rate CEA'!Y215*UPD</f>
        <v>5.2687694107001132E-3</v>
      </c>
      <c r="AH217" s="12">
        <f t="shared" si="97"/>
        <v>3.6801777990373898E-3</v>
      </c>
      <c r="AI217" s="12">
        <f>'Surv-rate CEA'!AC215*UPFS+'Surv-rate CEA'!AB215*UPD</f>
        <v>5.9400649881692903E-6</v>
      </c>
      <c r="AJ217" s="12">
        <f t="shared" si="98"/>
        <v>4.1490704166905454E-6</v>
      </c>
      <c r="AK217" s="12">
        <f>AI217-'Surv-rate CEA'!AB215*UPD</f>
        <v>2.7266929872362127E-12</v>
      </c>
      <c r="AL217" s="12">
        <f t="shared" si="99"/>
        <v>1.9045652246687032E-12</v>
      </c>
      <c r="AM217" s="12">
        <f>'Surv-rate CEA'!AF215*UPFS+'Surv-rate CEA'!AE215*UPD</f>
        <v>3.4334582595841432E-3</v>
      </c>
      <c r="AN217" s="12">
        <f t="shared" si="100"/>
        <v>2.3982330361966031E-3</v>
      </c>
      <c r="AO217" s="12">
        <f>AM217-'Surv-rate CEA'!AE215*UPD</f>
        <v>3.4334582595841432E-3</v>
      </c>
      <c r="AP217" s="12">
        <f t="shared" si="101"/>
        <v>2.3982330361966031E-3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2.7555074755245377E-6</v>
      </c>
      <c r="AV217" s="12">
        <f t="shared" si="104"/>
        <v>1.9246918295404137E-6</v>
      </c>
      <c r="AW217" s="12">
        <f>AU217-'Surv-rate CEA'!AK215*UPD</f>
        <v>2.7555074755245377E-6</v>
      </c>
      <c r="AX217" s="12">
        <f t="shared" si="105"/>
        <v>1.9246918295404137E-6</v>
      </c>
      <c r="AY217" s="12">
        <f>'Surv-rate CEA'!AO215*UPFS+'Surv-rate CEA'!AN215*UPD</f>
        <v>5.9400649881692903E-6</v>
      </c>
      <c r="AZ217" s="12">
        <f t="shared" si="106"/>
        <v>4.1490704166905454E-6</v>
      </c>
      <c r="BA217" s="12">
        <f>AY217-'Surv-rate CEA'!AN215*UPD</f>
        <v>2.7266929872362127E-12</v>
      </c>
      <c r="BB217" s="12">
        <f t="shared" si="107"/>
        <v>1.9045652246687032E-12</v>
      </c>
    </row>
    <row r="218" spans="1:54">
      <c r="A218" s="12">
        <v>213</v>
      </c>
      <c r="B218" s="12">
        <f t="shared" si="108"/>
        <v>12.197260273972603</v>
      </c>
      <c r="C218" s="12">
        <f>'Surv-rate CEA'!D216*Parameter!$D$57+'Surv-rate CEA'!E216*Parameter!$D$58</f>
        <v>3.9010789235428472E-2</v>
      </c>
      <c r="D218" s="12">
        <f t="shared" si="82"/>
        <v>2.7202308760626855E-2</v>
      </c>
      <c r="E218" s="12">
        <f>C218-'Surv-rate CEA'!E216*Parameter!$D$58</f>
        <v>3.9010789235428472E-2</v>
      </c>
      <c r="F218" s="12">
        <f t="shared" si="83"/>
        <v>2.7202308760626855E-2</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5.2127946007461618E-3</v>
      </c>
      <c r="L218" s="12">
        <f t="shared" si="86"/>
        <v>3.6348930902030297E-3</v>
      </c>
      <c r="M218" s="12">
        <f>K218-'Surv-rate CEA'!J216*Parameter!$D$58</f>
        <v>5.2127946007461618E-3</v>
      </c>
      <c r="N218" s="12">
        <f t="shared" si="87"/>
        <v>3.6348930902030297E-3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5.2127946007461618E-3</v>
      </c>
      <c r="T218" s="12">
        <f t="shared" si="90"/>
        <v>3.6348930902030297E-3</v>
      </c>
      <c r="U218" s="12">
        <f>S218-'Surv-rate CEA'!P216*Parameter!$D$58</f>
        <v>5.2127946007461618E-3</v>
      </c>
      <c r="V218" s="12">
        <f t="shared" si="91"/>
        <v>3.6348930902030297E-3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3.6797625143747634E-5</v>
      </c>
      <c r="AB218" s="12">
        <f t="shared" si="94"/>
        <v>2.5659064593057959E-5</v>
      </c>
      <c r="AC218" s="12">
        <f>AA218-'Surv-rate CEA'!V216*UPD</f>
        <v>3.6797625143747634E-5</v>
      </c>
      <c r="AD218" s="12">
        <f t="shared" si="95"/>
        <v>2.5659064593057959E-5</v>
      </c>
      <c r="AE218" s="12">
        <f>'Surv-rate CEA'!Z216*UPFS+'Surv-rate CEA'!Y216*UPD</f>
        <v>5.2127946007461618E-3</v>
      </c>
      <c r="AF218" s="12">
        <f t="shared" si="96"/>
        <v>3.6348930902030297E-3</v>
      </c>
      <c r="AG218" s="12">
        <f>AE218-'Surv-rate CEA'!Y216*UPD</f>
        <v>5.2127946007461618E-3</v>
      </c>
      <c r="AH218" s="12">
        <f t="shared" si="97"/>
        <v>3.6348930902030297E-3</v>
      </c>
      <c r="AI218" s="12">
        <f>'Surv-rate CEA'!AC216*UPFS+'Surv-rate CEA'!AB216*UPD</f>
        <v>5.6206088965231649E-6</v>
      </c>
      <c r="AJ218" s="12">
        <f t="shared" si="98"/>
        <v>3.9192628916898669E-6</v>
      </c>
      <c r="AK218" s="12">
        <f>AI218-'Surv-rate CEA'!AB216*UPD</f>
        <v>2.4916075257356922E-12</v>
      </c>
      <c r="AL218" s="12">
        <f t="shared" si="99"/>
        <v>1.73740338387746E-12</v>
      </c>
      <c r="AM218" s="12">
        <f>'Surv-rate CEA'!AF216*UPFS+'Surv-rate CEA'!AE216*UPD</f>
        <v>3.3888520278387915E-3</v>
      </c>
      <c r="AN218" s="12">
        <f t="shared" si="100"/>
        <v>2.3630539400014972E-3</v>
      </c>
      <c r="AO218" s="12">
        <f>AM218-'Surv-rate CEA'!AE216*UPD</f>
        <v>3.3888520278387915E-3</v>
      </c>
      <c r="AP218" s="12">
        <f t="shared" si="101"/>
        <v>2.3630539400014972E-3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2.6474425599281513E-6</v>
      </c>
      <c r="AV218" s="12">
        <f t="shared" si="104"/>
        <v>1.84606749447116E-6</v>
      </c>
      <c r="AW218" s="12">
        <f>AU218-'Surv-rate CEA'!AK216*UPD</f>
        <v>2.6474425599281513E-6</v>
      </c>
      <c r="AX218" s="12">
        <f t="shared" si="105"/>
        <v>1.84606749447116E-6</v>
      </c>
      <c r="AY218" s="12">
        <f>'Surv-rate CEA'!AO216*UPFS+'Surv-rate CEA'!AN216*UPD</f>
        <v>5.6206088965231649E-6</v>
      </c>
      <c r="AZ218" s="12">
        <f t="shared" si="106"/>
        <v>3.9192628916898669E-6</v>
      </c>
      <c r="BA218" s="12">
        <f>AY218-'Surv-rate CEA'!AN216*UPD</f>
        <v>2.4916075257356922E-12</v>
      </c>
      <c r="BB218" s="12">
        <f t="shared" si="107"/>
        <v>1.73740338387746E-12</v>
      </c>
    </row>
    <row r="219" spans="1:54">
      <c r="A219" s="12">
        <v>214</v>
      </c>
      <c r="B219" s="12">
        <f t="shared" si="108"/>
        <v>12.254794520547945</v>
      </c>
      <c r="C219" s="12">
        <f>'Surv-rate CEA'!D217*Parameter!$D$57+'Surv-rate CEA'!E217*Parameter!$D$58</f>
        <v>3.8831975445005128E-2</v>
      </c>
      <c r="D219" s="12">
        <f t="shared" si="82"/>
        <v>2.7031611268828276E-2</v>
      </c>
      <c r="E219" s="12">
        <f>C219-'Surv-rate CEA'!E217*Parameter!$D$58</f>
        <v>3.8831975445005128E-2</v>
      </c>
      <c r="F219" s="12">
        <f t="shared" si="83"/>
        <v>2.7031611268828276E-2</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5.1576062059353394E-3</v>
      </c>
      <c r="L219" s="12">
        <f t="shared" si="86"/>
        <v>3.5902990882858486E-3</v>
      </c>
      <c r="M219" s="12">
        <f>K219-'Surv-rate CEA'!J217*Parameter!$D$58</f>
        <v>5.1576062059353394E-3</v>
      </c>
      <c r="N219" s="12">
        <f t="shared" si="87"/>
        <v>3.5902990882858486E-3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5.1576062059353394E-3</v>
      </c>
      <c r="T219" s="12">
        <f t="shared" si="90"/>
        <v>3.5902990882858486E-3</v>
      </c>
      <c r="U219" s="12">
        <f>S219-'Surv-rate CEA'!P217*Parameter!$D$58</f>
        <v>5.1576062059353394E-3</v>
      </c>
      <c r="V219" s="12">
        <f t="shared" si="91"/>
        <v>3.5902990882858486E-3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3.5665710292122108E-5</v>
      </c>
      <c r="AB219" s="12">
        <f t="shared" si="94"/>
        <v>2.4827519207944465E-5</v>
      </c>
      <c r="AC219" s="12">
        <f>AA219-'Surv-rate CEA'!V217*UPD</f>
        <v>3.5665710292122108E-5</v>
      </c>
      <c r="AD219" s="12">
        <f t="shared" si="95"/>
        <v>2.4827519207944465E-5</v>
      </c>
      <c r="AE219" s="12">
        <f>'Surv-rate CEA'!Z217*UPFS+'Surv-rate CEA'!Y217*UPD</f>
        <v>5.1576062059353394E-3</v>
      </c>
      <c r="AF219" s="12">
        <f t="shared" si="96"/>
        <v>3.5902990882858486E-3</v>
      </c>
      <c r="AG219" s="12">
        <f>AE219-'Surv-rate CEA'!Y217*UPD</f>
        <v>5.1576062059353394E-3</v>
      </c>
      <c r="AH219" s="12">
        <f t="shared" si="97"/>
        <v>3.5902990882858486E-3</v>
      </c>
      <c r="AI219" s="12">
        <f>'Surv-rate CEA'!AC217*UPFS+'Surv-rate CEA'!AB217*UPD</f>
        <v>5.3184128931862243E-6</v>
      </c>
      <c r="AJ219" s="12">
        <f t="shared" si="98"/>
        <v>3.7022394109034842E-6</v>
      </c>
      <c r="AK219" s="12">
        <f>AI219-'Surv-rate CEA'!AB217*UPD</f>
        <v>2.2773307059101582E-12</v>
      </c>
      <c r="AL219" s="12">
        <f t="shared" si="99"/>
        <v>1.5852893824552519E-12</v>
      </c>
      <c r="AM219" s="12">
        <f>'Surv-rate CEA'!AF217*UPFS+'Surv-rate CEA'!AE217*UPD</f>
        <v>3.3449704934366709E-3</v>
      </c>
      <c r="AN219" s="12">
        <f t="shared" si="100"/>
        <v>2.3284919463429283E-3</v>
      </c>
      <c r="AO219" s="12">
        <f>AM219-'Surv-rate CEA'!AE217*UPD</f>
        <v>3.3449704934366709E-3</v>
      </c>
      <c r="AP219" s="12">
        <f t="shared" si="101"/>
        <v>2.3284919463429283E-3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2.543902872216711E-6</v>
      </c>
      <c r="AV219" s="12">
        <f t="shared" si="104"/>
        <v>1.7708548885133544E-6</v>
      </c>
      <c r="AW219" s="12">
        <f>AU219-'Surv-rate CEA'!AK217*UPD</f>
        <v>2.543902872216711E-6</v>
      </c>
      <c r="AX219" s="12">
        <f t="shared" si="105"/>
        <v>1.7708548885133544E-6</v>
      </c>
      <c r="AY219" s="12">
        <f>'Surv-rate CEA'!AO217*UPFS+'Surv-rate CEA'!AN217*UPD</f>
        <v>5.3184128931862243E-6</v>
      </c>
      <c r="AZ219" s="12">
        <f t="shared" si="106"/>
        <v>3.7022394109034842E-6</v>
      </c>
      <c r="BA219" s="12">
        <f>AY219-'Surv-rate CEA'!AN217*UPD</f>
        <v>2.2773307059101582E-12</v>
      </c>
      <c r="BB219" s="12">
        <f t="shared" si="107"/>
        <v>1.5852893824552519E-12</v>
      </c>
    </row>
    <row r="220" spans="1:54">
      <c r="A220" s="12">
        <v>215</v>
      </c>
      <c r="B220" s="12">
        <f t="shared" si="108"/>
        <v>12.312328767123288</v>
      </c>
      <c r="C220" s="12">
        <f>'Surv-rate CEA'!D218*Parameter!$D$57+'Surv-rate CEA'!E218*Parameter!$D$58</f>
        <v>3.8654629850842344E-2</v>
      </c>
      <c r="D220" s="12">
        <f t="shared" si="82"/>
        <v>2.6862435634449199E-2</v>
      </c>
      <c r="E220" s="12">
        <f>C220-'Surv-rate CEA'!E218*Parameter!$D$58</f>
        <v>3.8654629850842344E-2</v>
      </c>
      <c r="F220" s="12">
        <f t="shared" si="83"/>
        <v>2.6862435634449199E-2</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5.1031903432802736E-3</v>
      </c>
      <c r="L220" s="12">
        <f t="shared" si="86"/>
        <v>3.546382998768304E-3</v>
      </c>
      <c r="M220" s="12">
        <f>K220-'Surv-rate CEA'!J218*Parameter!$D$58</f>
        <v>5.1031903432802736E-3</v>
      </c>
      <c r="N220" s="12">
        <f t="shared" si="87"/>
        <v>3.546382998768304E-3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5.1031903432802736E-3</v>
      </c>
      <c r="T220" s="12">
        <f t="shared" si="90"/>
        <v>3.546382998768304E-3</v>
      </c>
      <c r="U220" s="12">
        <f>S220-'Surv-rate CEA'!P218*Parameter!$D$58</f>
        <v>5.1031903432802736E-3</v>
      </c>
      <c r="V220" s="12">
        <f t="shared" si="91"/>
        <v>3.546382998768304E-3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3.4571623785703333E-5</v>
      </c>
      <c r="AB220" s="12">
        <f t="shared" si="94"/>
        <v>2.4025013880752797E-5</v>
      </c>
      <c r="AC220" s="12">
        <f>AA220-'Surv-rate CEA'!V218*UPD</f>
        <v>3.4571623785703333E-5</v>
      </c>
      <c r="AD220" s="12">
        <f t="shared" si="95"/>
        <v>2.4025013880752797E-5</v>
      </c>
      <c r="AE220" s="12">
        <f>'Surv-rate CEA'!Z218*UPFS+'Surv-rate CEA'!Y218*UPD</f>
        <v>5.1031903432802736E-3</v>
      </c>
      <c r="AF220" s="12">
        <f t="shared" si="96"/>
        <v>3.546382998768304E-3</v>
      </c>
      <c r="AG220" s="12">
        <f>AE220-'Surv-rate CEA'!Y218*UPD</f>
        <v>5.1031903432802736E-3</v>
      </c>
      <c r="AH220" s="12">
        <f t="shared" si="97"/>
        <v>3.546382998768304E-3</v>
      </c>
      <c r="AI220" s="12">
        <f>'Surv-rate CEA'!AC218*UPFS+'Surv-rate CEA'!AB218*UPD</f>
        <v>5.0325400928885586E-6</v>
      </c>
      <c r="AJ220" s="12">
        <f t="shared" si="98"/>
        <v>3.4972857027644769E-6</v>
      </c>
      <c r="AK220" s="12">
        <f>AI220-'Surv-rate CEA'!AB218*UPD</f>
        <v>2.0819728082657144E-12</v>
      </c>
      <c r="AL220" s="12">
        <f t="shared" si="99"/>
        <v>1.4468347199421562E-12</v>
      </c>
      <c r="AM220" s="12">
        <f>'Surv-rate CEA'!AF218*UPFS+'Surv-rate CEA'!AE218*UPD</f>
        <v>3.3017994262594303E-3</v>
      </c>
      <c r="AN220" s="12">
        <f t="shared" si="100"/>
        <v>2.2945343134316018E-3</v>
      </c>
      <c r="AO220" s="12">
        <f>AM220-'Surv-rate CEA'!AE218*UPD</f>
        <v>3.3017994262594303E-3</v>
      </c>
      <c r="AP220" s="12">
        <f t="shared" si="101"/>
        <v>2.2945343134316018E-3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2.4446867970673492E-6</v>
      </c>
      <c r="AV220" s="12">
        <f t="shared" si="104"/>
        <v>1.69889718220076E-6</v>
      </c>
      <c r="AW220" s="12">
        <f>AU220-'Surv-rate CEA'!AK218*UPD</f>
        <v>2.4446867970673492E-6</v>
      </c>
      <c r="AX220" s="12">
        <f t="shared" si="105"/>
        <v>1.69889718220076E-6</v>
      </c>
      <c r="AY220" s="12">
        <f>'Surv-rate CEA'!AO218*UPFS+'Surv-rate CEA'!AN218*UPD</f>
        <v>5.0325400928885586E-6</v>
      </c>
      <c r="AZ220" s="12">
        <f t="shared" si="106"/>
        <v>3.4972857027644769E-6</v>
      </c>
      <c r="BA220" s="12">
        <f>AY220-'Surv-rate CEA'!AN218*UPD</f>
        <v>2.0819728082657144E-12</v>
      </c>
      <c r="BB220" s="12">
        <f t="shared" si="107"/>
        <v>1.4468347199421562E-12</v>
      </c>
    </row>
    <row r="221" spans="1:54">
      <c r="A221" s="12">
        <v>216</v>
      </c>
      <c r="B221" s="12">
        <f t="shared" si="108"/>
        <v>12.36986301369863</v>
      </c>
      <c r="C221" s="12">
        <f>'Surv-rate CEA'!D219*Parameter!$D$57+'Surv-rate CEA'!E219*Parameter!$D$58</f>
        <v>3.8478734471162401E-2</v>
      </c>
      <c r="D221" s="12">
        <f t="shared" si="82"/>
        <v>2.6694762969849111E-2</v>
      </c>
      <c r="E221" s="12">
        <f>C221-'Surv-rate CEA'!E219*Parameter!$D$58</f>
        <v>3.8478734471162401E-2</v>
      </c>
      <c r="F221" s="12">
        <f t="shared" si="83"/>
        <v>2.6694762969849111E-2</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5.0495334265427379E-3</v>
      </c>
      <c r="L221" s="12">
        <f t="shared" si="86"/>
        <v>3.5031323088577744E-3</v>
      </c>
      <c r="M221" s="12">
        <f>K221-'Surv-rate CEA'!J219*Parameter!$D$58</f>
        <v>5.0495334265427379E-3</v>
      </c>
      <c r="N221" s="12">
        <f t="shared" si="87"/>
        <v>3.5031323088577744E-3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5.0495334265427379E-3</v>
      </c>
      <c r="T221" s="12">
        <f t="shared" si="90"/>
        <v>3.5031323088577744E-3</v>
      </c>
      <c r="U221" s="12">
        <f>S221-'Surv-rate CEA'!P219*Parameter!$D$58</f>
        <v>5.0495334265427379E-3</v>
      </c>
      <c r="V221" s="12">
        <f t="shared" si="91"/>
        <v>3.5031323088577744E-3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3.3513999610423233E-5</v>
      </c>
      <c r="AB221" s="12">
        <f t="shared" si="94"/>
        <v>2.3250459976596972E-5</v>
      </c>
      <c r="AC221" s="12">
        <f>AA221-'Surv-rate CEA'!V219*UPD</f>
        <v>3.3513999610423233E-5</v>
      </c>
      <c r="AD221" s="12">
        <f t="shared" si="95"/>
        <v>2.3250459976596972E-5</v>
      </c>
      <c r="AE221" s="12">
        <f>'Surv-rate CEA'!Z219*UPFS+'Surv-rate CEA'!Y219*UPD</f>
        <v>5.0495334265427379E-3</v>
      </c>
      <c r="AF221" s="12">
        <f t="shared" si="96"/>
        <v>3.5031323088577744E-3</v>
      </c>
      <c r="AG221" s="12">
        <f>AE221-'Surv-rate CEA'!Y219*UPD</f>
        <v>5.0495334265427379E-3</v>
      </c>
      <c r="AH221" s="12">
        <f t="shared" si="97"/>
        <v>3.5031323088577744E-3</v>
      </c>
      <c r="AI221" s="12">
        <f>'Surv-rate CEA'!AC219*UPFS+'Surv-rate CEA'!AB219*UPD</f>
        <v>4.7621046995939682E-6</v>
      </c>
      <c r="AJ221" s="12">
        <f t="shared" si="98"/>
        <v>3.303727576813553E-6</v>
      </c>
      <c r="AK221" s="12">
        <f>AI221-'Surv-rate CEA'!AB219*UPD</f>
        <v>1.903820069156664E-12</v>
      </c>
      <c r="AL221" s="12">
        <f t="shared" si="99"/>
        <v>1.3207821458230929E-12</v>
      </c>
      <c r="AM221" s="12">
        <f>'Surv-rate CEA'!AF219*UPFS+'Surv-rate CEA'!AE219*UPD</f>
        <v>3.2593249252028307E-3</v>
      </c>
      <c r="AN221" s="12">
        <f t="shared" si="100"/>
        <v>2.2611686043161692E-3</v>
      </c>
      <c r="AO221" s="12">
        <f>AM221-'Surv-rate CEA'!AE219*UPD</f>
        <v>3.2593249252028307E-3</v>
      </c>
      <c r="AP221" s="12">
        <f t="shared" si="101"/>
        <v>2.2611686043161692E-3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2.3496022452898296E-6</v>
      </c>
      <c r="AV221" s="12">
        <f t="shared" si="104"/>
        <v>1.6300451632172014E-6</v>
      </c>
      <c r="AW221" s="12">
        <f>AU221-'Surv-rate CEA'!AK219*UPD</f>
        <v>2.3496022452898296E-6</v>
      </c>
      <c r="AX221" s="12">
        <f t="shared" si="105"/>
        <v>1.6300451632172014E-6</v>
      </c>
      <c r="AY221" s="12">
        <f>'Surv-rate CEA'!AO219*UPFS+'Surv-rate CEA'!AN219*UPD</f>
        <v>4.7621046995939682E-6</v>
      </c>
      <c r="AZ221" s="12">
        <f t="shared" si="106"/>
        <v>3.303727576813553E-6</v>
      </c>
      <c r="BA221" s="12">
        <f>AY221-'Surv-rate CEA'!AN219*UPD</f>
        <v>1.903820069156664E-12</v>
      </c>
      <c r="BB221" s="12">
        <f t="shared" si="107"/>
        <v>1.3207821458230929E-12</v>
      </c>
    </row>
    <row r="222" spans="1:54">
      <c r="A222" s="12">
        <v>217</v>
      </c>
      <c r="B222" s="12">
        <f t="shared" si="108"/>
        <v>12.427397260273972</v>
      </c>
      <c r="C222" s="12">
        <f>'Surv-rate CEA'!D220*Parameter!$D$57+'Surv-rate CEA'!E220*Parameter!$D$58</f>
        <v>3.8304271620465007E-2</v>
      </c>
      <c r="D222" s="12">
        <f t="shared" si="82"/>
        <v>2.6528574697716075E-2</v>
      </c>
      <c r="E222" s="12">
        <f>C222-'Surv-rate CEA'!E220*Parameter!$D$58</f>
        <v>3.8304271620465007E-2</v>
      </c>
      <c r="F222" s="12">
        <f t="shared" si="83"/>
        <v>2.6528574697716075E-2</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4.9966221587635249E-3</v>
      </c>
      <c r="L222" s="12">
        <f t="shared" si="86"/>
        <v>3.4605347802567706E-3</v>
      </c>
      <c r="M222" s="12">
        <f>K222-'Surv-rate CEA'!J220*Parameter!$D$58</f>
        <v>4.9966221587635249E-3</v>
      </c>
      <c r="N222" s="12">
        <f t="shared" si="87"/>
        <v>3.4605347802567706E-3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4.9966221587635249E-3</v>
      </c>
      <c r="T222" s="12">
        <f t="shared" si="90"/>
        <v>3.4605347802567706E-3</v>
      </c>
      <c r="U222" s="12">
        <f>S222-'Surv-rate CEA'!P220*Parameter!$D$58</f>
        <v>4.9966221587635249E-3</v>
      </c>
      <c r="V222" s="12">
        <f t="shared" si="91"/>
        <v>3.4605347802567706E-3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3.2491524790877879E-5</v>
      </c>
      <c r="AB222" s="12">
        <f t="shared" si="94"/>
        <v>2.2502812506085544E-5</v>
      </c>
      <c r="AC222" s="12">
        <f>AA222-'Surv-rate CEA'!V220*UPD</f>
        <v>3.2491524790877879E-5</v>
      </c>
      <c r="AD222" s="12">
        <f t="shared" si="95"/>
        <v>2.2502812506085544E-5</v>
      </c>
      <c r="AE222" s="12">
        <f>'Surv-rate CEA'!Z220*UPFS+'Surv-rate CEA'!Y220*UPD</f>
        <v>4.9966221587635249E-3</v>
      </c>
      <c r="AF222" s="12">
        <f t="shared" si="96"/>
        <v>3.4605347802567706E-3</v>
      </c>
      <c r="AG222" s="12">
        <f>AE222-'Surv-rate CEA'!Y220*UPD</f>
        <v>4.9966221587635249E-3</v>
      </c>
      <c r="AH222" s="12">
        <f t="shared" si="97"/>
        <v>3.4605347802567706E-3</v>
      </c>
      <c r="AI222" s="12">
        <f>'Surv-rate CEA'!AC220*UPFS+'Surv-rate CEA'!AB220*UPD</f>
        <v>4.5062692078801047E-6</v>
      </c>
      <c r="AJ222" s="12">
        <f t="shared" si="98"/>
        <v>3.1209286649219402E-6</v>
      </c>
      <c r="AK222" s="12">
        <f>AI222-'Surv-rate CEA'!AB220*UPD</f>
        <v>1.7413178951335932E-12</v>
      </c>
      <c r="AL222" s="12">
        <f t="shared" si="99"/>
        <v>1.2059929584678646E-12</v>
      </c>
      <c r="AM222" s="12">
        <f>'Surv-rate CEA'!AF220*UPFS+'Surv-rate CEA'!AE220*UPD</f>
        <v>3.2175334094008152E-3</v>
      </c>
      <c r="AN222" s="12">
        <f t="shared" si="100"/>
        <v>2.2283826785543873E-3</v>
      </c>
      <c r="AO222" s="12">
        <f>AM222-'Surv-rate CEA'!AE220*UPD</f>
        <v>3.2175334094008152E-3</v>
      </c>
      <c r="AP222" s="12">
        <f t="shared" si="101"/>
        <v>2.2283826785543873E-3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2.2584661779268862E-6</v>
      </c>
      <c r="AV222" s="12">
        <f t="shared" si="104"/>
        <v>1.5641568464491633E-6</v>
      </c>
      <c r="AW222" s="12">
        <f>AU222-'Surv-rate CEA'!AK220*UPD</f>
        <v>2.2584661779268862E-6</v>
      </c>
      <c r="AX222" s="12">
        <f t="shared" si="105"/>
        <v>1.5641568464491633E-6</v>
      </c>
      <c r="AY222" s="12">
        <f>'Surv-rate CEA'!AO220*UPFS+'Surv-rate CEA'!AN220*UPD</f>
        <v>4.5062692078801047E-6</v>
      </c>
      <c r="AZ222" s="12">
        <f t="shared" si="106"/>
        <v>3.1209286649219402E-6</v>
      </c>
      <c r="BA222" s="12">
        <f>AY222-'Surv-rate CEA'!AN220*UPD</f>
        <v>1.7413178951335932E-12</v>
      </c>
      <c r="BB222" s="12">
        <f t="shared" si="107"/>
        <v>1.2059929584678646E-12</v>
      </c>
    </row>
    <row r="223" spans="1:54">
      <c r="A223" s="12">
        <v>218</v>
      </c>
      <c r="B223" s="12">
        <f t="shared" si="108"/>
        <v>12.484931506849316</v>
      </c>
      <c r="C223" s="12">
        <f>'Surv-rate CEA'!D221*Parameter!$D$57+'Surv-rate CEA'!E221*Parameter!$D$58</f>
        <v>3.8131223903366616E-2</v>
      </c>
      <c r="D223" s="12">
        <f t="shared" si="82"/>
        <v>2.6363852544648115E-2</v>
      </c>
      <c r="E223" s="12">
        <f>C223-'Surv-rate CEA'!E221*Parameter!$D$58</f>
        <v>3.8131223903366616E-2</v>
      </c>
      <c r="F223" s="12">
        <f t="shared" si="83"/>
        <v>2.6363852544648115E-2</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4.9444435250090265E-3</v>
      </c>
      <c r="L223" s="12">
        <f t="shared" si="86"/>
        <v>3.4185784421456524E-3</v>
      </c>
      <c r="M223" s="12">
        <f>K223-'Surv-rate CEA'!J221*Parameter!$D$58</f>
        <v>4.9444435250090265E-3</v>
      </c>
      <c r="N223" s="12">
        <f t="shared" si="87"/>
        <v>3.4185784421456524E-3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4.9444435250090265E-3</v>
      </c>
      <c r="T223" s="12">
        <f t="shared" si="90"/>
        <v>3.4185784421456524E-3</v>
      </c>
      <c r="U223" s="12">
        <f>S223-'Surv-rate CEA'!P221*Parameter!$D$58</f>
        <v>4.9444435250090265E-3</v>
      </c>
      <c r="V223" s="12">
        <f t="shared" si="91"/>
        <v>3.4185784421456524E-3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3.150293718587016E-5</v>
      </c>
      <c r="AB223" s="12">
        <f t="shared" si="94"/>
        <v>2.1781068260393923E-5</v>
      </c>
      <c r="AC223" s="12">
        <f>AA223-'Surv-rate CEA'!V221*UPD</f>
        <v>3.150293718587016E-5</v>
      </c>
      <c r="AD223" s="12">
        <f t="shared" si="95"/>
        <v>2.1781068260393923E-5</v>
      </c>
      <c r="AE223" s="12">
        <f>'Surv-rate CEA'!Z221*UPFS+'Surv-rate CEA'!Y221*UPD</f>
        <v>4.9444435250090265E-3</v>
      </c>
      <c r="AF223" s="12">
        <f t="shared" si="96"/>
        <v>3.4185784421456524E-3</v>
      </c>
      <c r="AG223" s="12">
        <f>AE223-'Surv-rate CEA'!Y221*UPD</f>
        <v>4.9444435250090265E-3</v>
      </c>
      <c r="AH223" s="12">
        <f t="shared" si="97"/>
        <v>3.4185784421456524E-3</v>
      </c>
      <c r="AI223" s="12">
        <f>'Surv-rate CEA'!AC221*UPFS+'Surv-rate CEA'!AB221*UPD</f>
        <v>4.2642417583046124E-6</v>
      </c>
      <c r="AJ223" s="12">
        <f t="shared" si="98"/>
        <v>2.9482882903411881E-6</v>
      </c>
      <c r="AK223" s="12">
        <f>AI223-'Surv-rate CEA'!AB221*UPD</f>
        <v>1.593055711218011E-12</v>
      </c>
      <c r="AL223" s="12">
        <f t="shared" si="99"/>
        <v>1.1014355577045368E-12</v>
      </c>
      <c r="AM223" s="12">
        <f>'Surv-rate CEA'!AF221*UPFS+'Surv-rate CEA'!AE221*UPD</f>
        <v>3.1764116097151491E-3</v>
      </c>
      <c r="AN223" s="12">
        <f t="shared" si="100"/>
        <v>2.1961646841407809E-3</v>
      </c>
      <c r="AO223" s="12">
        <f>AM223-'Surv-rate CEA'!AE221*UPD</f>
        <v>3.1764116097151491E-3</v>
      </c>
      <c r="AP223" s="12">
        <f t="shared" si="101"/>
        <v>2.1961646841407809E-3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2.1711041554222504E-6</v>
      </c>
      <c r="AV223" s="12">
        <f t="shared" si="104"/>
        <v>1.5010971050308031E-6</v>
      </c>
      <c r="AW223" s="12">
        <f>AU223-'Surv-rate CEA'!AK221*UPD</f>
        <v>2.1711041554222504E-6</v>
      </c>
      <c r="AX223" s="12">
        <f t="shared" si="105"/>
        <v>1.5010971050308031E-6</v>
      </c>
      <c r="AY223" s="12">
        <f>'Surv-rate CEA'!AO221*UPFS+'Surv-rate CEA'!AN221*UPD</f>
        <v>4.2642417583046124E-6</v>
      </c>
      <c r="AZ223" s="12">
        <f t="shared" si="106"/>
        <v>2.9482882903411881E-6</v>
      </c>
      <c r="BA223" s="12">
        <f>AY223-'Surv-rate CEA'!AN221*UPD</f>
        <v>1.593055711218011E-12</v>
      </c>
      <c r="BB223" s="12">
        <f t="shared" si="107"/>
        <v>1.1014355577045368E-12</v>
      </c>
    </row>
    <row r="224" spans="1:54">
      <c r="A224" s="12">
        <v>219</v>
      </c>
      <c r="B224" s="12">
        <f t="shared" si="108"/>
        <v>12.542465753424658</v>
      </c>
      <c r="C224" s="12">
        <f>'Surv-rate CEA'!D222*Parameter!$D$57+'Surv-rate CEA'!E222*Parameter!$D$58</f>
        <v>3.7959574208594069E-2</v>
      </c>
      <c r="D224" s="12">
        <f t="shared" si="82"/>
        <v>2.6200578534894776E-2</v>
      </c>
      <c r="E224" s="12">
        <f>C224-'Surv-rate CEA'!E222*Parameter!$D$58</f>
        <v>3.7959574208594069E-2</v>
      </c>
      <c r="F224" s="12">
        <f t="shared" si="83"/>
        <v>2.6200578534894776E-2</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4.8929847853273565E-3</v>
      </c>
      <c r="L224" s="12">
        <f t="shared" si="86"/>
        <v>3.3772515843707835E-3</v>
      </c>
      <c r="M224" s="12">
        <f>K224-'Surv-rate CEA'!J222*Parameter!$D$58</f>
        <v>4.8929847853273565E-3</v>
      </c>
      <c r="N224" s="12">
        <f t="shared" si="87"/>
        <v>3.3772515843707835E-3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4.8929847853273565E-3</v>
      </c>
      <c r="T224" s="12">
        <f t="shared" si="90"/>
        <v>3.3772515843707835E-3</v>
      </c>
      <c r="U224" s="12">
        <f>S224-'Surv-rate CEA'!P222*Parameter!$D$58</f>
        <v>4.8929847853273565E-3</v>
      </c>
      <c r="V224" s="12">
        <f t="shared" si="91"/>
        <v>3.3772515843707835E-3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3.0547023381636827E-5</v>
      </c>
      <c r="AB224" s="12">
        <f t="shared" si="94"/>
        <v>2.1084264030987026E-5</v>
      </c>
      <c r="AC224" s="12">
        <f>AA224-'Surv-rate CEA'!V222*UPD</f>
        <v>3.0547023381636827E-5</v>
      </c>
      <c r="AD224" s="12">
        <f t="shared" si="95"/>
        <v>2.1084264030987026E-5</v>
      </c>
      <c r="AE224" s="12">
        <f>'Surv-rate CEA'!Z222*UPFS+'Surv-rate CEA'!Y222*UPD</f>
        <v>4.8929847853273565E-3</v>
      </c>
      <c r="AF224" s="12">
        <f t="shared" si="96"/>
        <v>3.3772515843707835E-3</v>
      </c>
      <c r="AG224" s="12">
        <f>AE224-'Surv-rate CEA'!Y222*UPD</f>
        <v>4.8929847853273565E-3</v>
      </c>
      <c r="AH224" s="12">
        <f t="shared" si="97"/>
        <v>3.3772515843707835E-3</v>
      </c>
      <c r="AI224" s="12">
        <f>'Surv-rate CEA'!AC222*UPFS+'Surv-rate CEA'!AB222*UPD</f>
        <v>4.0352736382473374E-6</v>
      </c>
      <c r="AJ224" s="12">
        <f t="shared" si="98"/>
        <v>2.7852394573159724E-6</v>
      </c>
      <c r="AK224" s="12">
        <f>AI224-'Surv-rate CEA'!AB222*UPD</f>
        <v>1.4577532931787126E-12</v>
      </c>
      <c r="AL224" s="12">
        <f t="shared" si="99"/>
        <v>1.0061751333813226E-12</v>
      </c>
      <c r="AM224" s="12">
        <f>'Surv-rate CEA'!AF222*UPFS+'Surv-rate CEA'!AE222*UPD</f>
        <v>3.1359465604817059E-3</v>
      </c>
      <c r="AN224" s="12">
        <f t="shared" si="100"/>
        <v>2.1645030496820535E-3</v>
      </c>
      <c r="AO224" s="12">
        <f>AM224-'Surv-rate CEA'!AE222*UPD</f>
        <v>3.1359465604817059E-3</v>
      </c>
      <c r="AP224" s="12">
        <f t="shared" si="101"/>
        <v>2.1645030496820535E-3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2.0873499104676061E-6</v>
      </c>
      <c r="AV224" s="12">
        <f t="shared" si="104"/>
        <v>1.4407373211955128E-6</v>
      </c>
      <c r="AW224" s="12">
        <f>AU224-'Surv-rate CEA'!AK222*UPD</f>
        <v>2.0873499104676061E-6</v>
      </c>
      <c r="AX224" s="12">
        <f t="shared" si="105"/>
        <v>1.4407373211955128E-6</v>
      </c>
      <c r="AY224" s="12">
        <f>'Surv-rate CEA'!AO222*UPFS+'Surv-rate CEA'!AN222*UPD</f>
        <v>4.0352736382473374E-6</v>
      </c>
      <c r="AZ224" s="12">
        <f t="shared" si="106"/>
        <v>2.7852394573159724E-6</v>
      </c>
      <c r="BA224" s="12">
        <f>AY224-'Surv-rate CEA'!AN222*UPD</f>
        <v>1.4577532931787126E-12</v>
      </c>
      <c r="BB224" s="12">
        <f t="shared" si="107"/>
        <v>1.0061751333813226E-12</v>
      </c>
    </row>
    <row r="225" spans="1:54">
      <c r="A225" s="12">
        <v>220</v>
      </c>
      <c r="B225" s="12">
        <f t="shared" si="108"/>
        <v>12.6</v>
      </c>
      <c r="C225" s="12">
        <f>'Surv-rate CEA'!D223*Parameter!$D$57+'Surv-rate CEA'!E223*Parameter!$D$58</f>
        <v>3.7789305703129418E-2</v>
      </c>
      <c r="D225" s="12">
        <f t="shared" si="82"/>
        <v>2.603873498425515E-2</v>
      </c>
      <c r="E225" s="12">
        <f>C225-'Surv-rate CEA'!E223*Parameter!$D$58</f>
        <v>3.7789305703129418E-2</v>
      </c>
      <c r="F225" s="12">
        <f t="shared" si="83"/>
        <v>2.603873498425515E-2</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4.8422334679074624E-3</v>
      </c>
      <c r="L225" s="12">
        <f t="shared" si="86"/>
        <v>3.3365427508315333E-3</v>
      </c>
      <c r="M225" s="12">
        <f>K225-'Surv-rate CEA'!J223*Parameter!$D$58</f>
        <v>4.8422334679074624E-3</v>
      </c>
      <c r="N225" s="12">
        <f t="shared" si="87"/>
        <v>3.3365427508315333E-3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4.8422334679074624E-3</v>
      </c>
      <c r="T225" s="12">
        <f t="shared" si="90"/>
        <v>3.3365427508315333E-3</v>
      </c>
      <c r="U225" s="12">
        <f>S225-'Surv-rate CEA'!P223*Parameter!$D$58</f>
        <v>4.8422334679074624E-3</v>
      </c>
      <c r="V225" s="12">
        <f t="shared" si="91"/>
        <v>3.3365427508315333E-3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2.9622616678165806E-5</v>
      </c>
      <c r="AB225" s="12">
        <f t="shared" si="94"/>
        <v>2.0411474909925643E-5</v>
      </c>
      <c r="AC225" s="12">
        <f>AA225-'Surv-rate CEA'!V223*UPD</f>
        <v>2.9622616678165806E-5</v>
      </c>
      <c r="AD225" s="12">
        <f t="shared" si="95"/>
        <v>2.0411474909925643E-5</v>
      </c>
      <c r="AE225" s="12">
        <f>'Surv-rate CEA'!Z223*UPFS+'Surv-rate CEA'!Y223*UPD</f>
        <v>4.8422334679074624E-3</v>
      </c>
      <c r="AF225" s="12">
        <f t="shared" si="96"/>
        <v>3.3365427508315333E-3</v>
      </c>
      <c r="AG225" s="12">
        <f>AE225-'Surv-rate CEA'!Y223*UPD</f>
        <v>4.8422334679074624E-3</v>
      </c>
      <c r="AH225" s="12">
        <f t="shared" si="97"/>
        <v>3.3365427508315333E-3</v>
      </c>
      <c r="AI225" s="12">
        <f>'Surv-rate CEA'!AC223*UPFS+'Surv-rate CEA'!AB223*UPD</f>
        <v>3.8186569201932751E-6</v>
      </c>
      <c r="AJ225" s="12">
        <f t="shared" si="98"/>
        <v>2.631246954412036E-6</v>
      </c>
      <c r="AK225" s="12">
        <f>AI225-'Surv-rate CEA'!AB223*UPD</f>
        <v>1.3342484228736056E-12</v>
      </c>
      <c r="AL225" s="12">
        <f t="shared" si="99"/>
        <v>9.1936436618599045E-13</v>
      </c>
      <c r="AM225" s="12">
        <f>'Surv-rate CEA'!AF223*UPFS+'Surv-rate CEA'!AE223*UPD</f>
        <v>3.0961255915048281E-3</v>
      </c>
      <c r="AN225" s="12">
        <f t="shared" si="100"/>
        <v>2.1333864768118293E-3</v>
      </c>
      <c r="AO225" s="12">
        <f>AM225-'Surv-rate CEA'!AE223*UPD</f>
        <v>3.0961255915048281E-3</v>
      </c>
      <c r="AP225" s="12">
        <f t="shared" si="101"/>
        <v>2.1333864768118293E-3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2.0070449432209469E-6</v>
      </c>
      <c r="AV225" s="12">
        <f t="shared" si="104"/>
        <v>1.3829550558186576E-6</v>
      </c>
      <c r="AW225" s="12">
        <f>AU225-'Surv-rate CEA'!AK223*UPD</f>
        <v>2.0070449432209469E-6</v>
      </c>
      <c r="AX225" s="12">
        <f t="shared" si="105"/>
        <v>1.3829550558186576E-6</v>
      </c>
      <c r="AY225" s="12">
        <f>'Surv-rate CEA'!AO223*UPFS+'Surv-rate CEA'!AN223*UPD</f>
        <v>3.8186569201932751E-6</v>
      </c>
      <c r="AZ225" s="12">
        <f t="shared" si="106"/>
        <v>2.631246954412036E-6</v>
      </c>
      <c r="BA225" s="12">
        <f>AY225-'Surv-rate CEA'!AN223*UPD</f>
        <v>1.3342484228736056E-12</v>
      </c>
      <c r="BB225" s="12">
        <f t="shared" si="107"/>
        <v>9.1936436618599045E-13</v>
      </c>
    </row>
    <row r="226" spans="1:54">
      <c r="A226" s="12">
        <v>221</v>
      </c>
      <c r="B226" s="12">
        <f t="shared" si="108"/>
        <v>12.657534246575343</v>
      </c>
      <c r="C226" s="12">
        <f>'Surv-rate CEA'!D224*Parameter!$D$57+'Surv-rate CEA'!E224*Parameter!$D$58</f>
        <v>3.7620401826500179E-2</v>
      </c>
      <c r="D226" s="12">
        <f t="shared" si="82"/>
        <v>2.5878304494126883E-2</v>
      </c>
      <c r="E226" s="12">
        <f>C226-'Surv-rate CEA'!E224*Parameter!$D$58</f>
        <v>3.7620401826500179E-2</v>
      </c>
      <c r="F226" s="12">
        <f t="shared" si="83"/>
        <v>2.5878304494126883E-2</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4.7921773624342821E-3</v>
      </c>
      <c r="L226" s="12">
        <f t="shared" si="86"/>
        <v>3.296440733059367E-3</v>
      </c>
      <c r="M226" s="12">
        <f>K226-'Surv-rate CEA'!J224*Parameter!$D$58</f>
        <v>4.7921773624342821E-3</v>
      </c>
      <c r="N226" s="12">
        <f t="shared" si="87"/>
        <v>3.296440733059367E-3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4.7921773624342821E-3</v>
      </c>
      <c r="T226" s="12">
        <f t="shared" si="90"/>
        <v>3.296440733059367E-3</v>
      </c>
      <c r="U226" s="12">
        <f>S226-'Surv-rate CEA'!P224*Parameter!$D$58</f>
        <v>4.7921773624342821E-3</v>
      </c>
      <c r="V226" s="12">
        <f t="shared" si="91"/>
        <v>3.296440733059367E-3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2.8728595164231629E-5</v>
      </c>
      <c r="AB226" s="12">
        <f t="shared" si="94"/>
        <v>1.976181266689171E-5</v>
      </c>
      <c r="AC226" s="12">
        <f>AA226-'Surv-rate CEA'!V224*UPD</f>
        <v>2.8728595164231629E-5</v>
      </c>
      <c r="AD226" s="12">
        <f t="shared" si="95"/>
        <v>1.976181266689171E-5</v>
      </c>
      <c r="AE226" s="12">
        <f>'Surv-rate CEA'!Z224*UPFS+'Surv-rate CEA'!Y224*UPD</f>
        <v>4.7921773624342821E-3</v>
      </c>
      <c r="AF226" s="12">
        <f t="shared" si="96"/>
        <v>3.296440733059367E-3</v>
      </c>
      <c r="AG226" s="12">
        <f>AE226-'Surv-rate CEA'!Y224*UPD</f>
        <v>4.7921773624342821E-3</v>
      </c>
      <c r="AH226" s="12">
        <f t="shared" si="97"/>
        <v>3.296440733059367E-3</v>
      </c>
      <c r="AI226" s="12">
        <f>'Surv-rate CEA'!AC224*UPFS+'Surv-rate CEA'!AB224*UPD</f>
        <v>3.6137222298653529E-6</v>
      </c>
      <c r="AJ226" s="12">
        <f t="shared" si="98"/>
        <v>2.4858055651010215E-6</v>
      </c>
      <c r="AK226" s="12">
        <f>AI226-'Surv-rate CEA'!AB224*UPD</f>
        <v>1.2214857446842561E-12</v>
      </c>
      <c r="AL226" s="12">
        <f t="shared" si="99"/>
        <v>8.4023504538721139E-13</v>
      </c>
      <c r="AM226" s="12">
        <f>'Surv-rate CEA'!AF224*UPFS+'Surv-rate CEA'!AE224*UPD</f>
        <v>3.0569363202913331E-3</v>
      </c>
      <c r="AN226" s="12">
        <f t="shared" si="100"/>
        <v>2.1028039328365232E-3</v>
      </c>
      <c r="AO226" s="12">
        <f>AM226-'Surv-rate CEA'!AE224*UPD</f>
        <v>3.0569363202913331E-3</v>
      </c>
      <c r="AP226" s="12">
        <f t="shared" si="101"/>
        <v>2.1028039328365232E-3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1.9300381376637938E-6</v>
      </c>
      <c r="AV226" s="12">
        <f t="shared" si="104"/>
        <v>1.3276337356013753E-6</v>
      </c>
      <c r="AW226" s="12">
        <f>AU226-'Surv-rate CEA'!AK224*UPD</f>
        <v>1.9300381376637938E-6</v>
      </c>
      <c r="AX226" s="12">
        <f t="shared" si="105"/>
        <v>1.3276337356013753E-6</v>
      </c>
      <c r="AY226" s="12">
        <f>'Surv-rate CEA'!AO224*UPFS+'Surv-rate CEA'!AN224*UPD</f>
        <v>3.6137222298653529E-6</v>
      </c>
      <c r="AZ226" s="12">
        <f t="shared" si="106"/>
        <v>2.4858055651010215E-6</v>
      </c>
      <c r="BA226" s="12">
        <f>AY226-'Surv-rate CEA'!AN224*UPD</f>
        <v>1.2214857446842561E-12</v>
      </c>
      <c r="BB226" s="12">
        <f t="shared" si="107"/>
        <v>8.4023504538721139E-13</v>
      </c>
    </row>
    <row r="227" spans="1:54">
      <c r="A227" s="12">
        <v>222</v>
      </c>
      <c r="B227" s="12">
        <f t="shared" si="108"/>
        <v>12.715068493150685</v>
      </c>
      <c r="C227" s="12">
        <f>'Surv-rate CEA'!D225*Parameter!$D$57+'Surv-rate CEA'!E225*Parameter!$D$58</f>
        <v>3.7452846285211144E-2</v>
      </c>
      <c r="D227" s="12">
        <f t="shared" si="82"/>
        <v>2.5719269945702054E-2</v>
      </c>
      <c r="E227" s="12">
        <f>C227-'Surv-rate CEA'!E225*Parameter!$D$58</f>
        <v>3.7452846285211144E-2</v>
      </c>
      <c r="F227" s="12">
        <f t="shared" si="83"/>
        <v>2.5719269945702054E-2</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4.7428045136337039E-3</v>
      </c>
      <c r="L227" s="12">
        <f t="shared" si="86"/>
        <v>3.2569345639828101E-3</v>
      </c>
      <c r="M227" s="12">
        <f>K227-'Surv-rate CEA'!J225*Parameter!$D$58</f>
        <v>4.7428045136337039E-3</v>
      </c>
      <c r="N227" s="12">
        <f t="shared" si="87"/>
        <v>3.2569345639828101E-3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4.7428045136337039E-3</v>
      </c>
      <c r="T227" s="12">
        <f t="shared" si="90"/>
        <v>3.2569345639828101E-3</v>
      </c>
      <c r="U227" s="12">
        <f>S227-'Surv-rate CEA'!P225*Parameter!$D$58</f>
        <v>4.7428045136337039E-3</v>
      </c>
      <c r="V227" s="12">
        <f t="shared" si="91"/>
        <v>3.2569345639828101E-3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2.7863879876997075E-5</v>
      </c>
      <c r="AB227" s="12">
        <f t="shared" si="94"/>
        <v>1.9134424199265178E-5</v>
      </c>
      <c r="AC227" s="12">
        <f>AA227-'Surv-rate CEA'!V225*UPD</f>
        <v>2.7863879876997075E-5</v>
      </c>
      <c r="AD227" s="12">
        <f t="shared" si="95"/>
        <v>1.9134424199265178E-5</v>
      </c>
      <c r="AE227" s="12">
        <f>'Surv-rate CEA'!Z225*UPFS+'Surv-rate CEA'!Y225*UPD</f>
        <v>4.7428045136337039E-3</v>
      </c>
      <c r="AF227" s="12">
        <f t="shared" si="96"/>
        <v>3.2569345639828101E-3</v>
      </c>
      <c r="AG227" s="12">
        <f>AE227-'Surv-rate CEA'!Y225*UPD</f>
        <v>4.7428045136337039E-3</v>
      </c>
      <c r="AH227" s="12">
        <f t="shared" si="97"/>
        <v>3.2569345639828101E-3</v>
      </c>
      <c r="AI227" s="12">
        <f>'Surv-rate CEA'!AC225*UPFS+'Surv-rate CEA'!AB225*UPD</f>
        <v>3.419836637036032E-6</v>
      </c>
      <c r="AJ227" s="12">
        <f t="shared" si="98"/>
        <v>2.3484383795114209E-6</v>
      </c>
      <c r="AK227" s="12">
        <f>AI227-'Surv-rate CEA'!AB225*UPD</f>
        <v>1.118506695988212E-12</v>
      </c>
      <c r="AL227" s="12">
        <f t="shared" si="99"/>
        <v>7.6809050588914256E-13</v>
      </c>
      <c r="AM227" s="12">
        <f>'Surv-rate CEA'!AF225*UPFS+'Surv-rate CEA'!AE225*UPD</f>
        <v>3.01836664451609E-3</v>
      </c>
      <c r="AN227" s="12">
        <f t="shared" si="100"/>
        <v>2.0727446436044502E-3</v>
      </c>
      <c r="AO227" s="12">
        <f>AM227-'Surv-rate CEA'!AE225*UPD</f>
        <v>3.01836664451609E-3</v>
      </c>
      <c r="AP227" s="12">
        <f t="shared" si="101"/>
        <v>2.0727446436044502E-3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1.8561853979363807E-6</v>
      </c>
      <c r="AV227" s="12">
        <f t="shared" si="104"/>
        <v>1.2746623569073564E-6</v>
      </c>
      <c r="AW227" s="12">
        <f>AU227-'Surv-rate CEA'!AK225*UPD</f>
        <v>1.8561853979363807E-6</v>
      </c>
      <c r="AX227" s="12">
        <f t="shared" si="105"/>
        <v>1.2746623569073564E-6</v>
      </c>
      <c r="AY227" s="12">
        <f>'Surv-rate CEA'!AO225*UPFS+'Surv-rate CEA'!AN225*UPD</f>
        <v>3.419836637036032E-6</v>
      </c>
      <c r="AZ227" s="12">
        <f t="shared" si="106"/>
        <v>2.3484383795114209E-6</v>
      </c>
      <c r="BA227" s="12">
        <f>AY227-'Surv-rate CEA'!AN225*UPD</f>
        <v>1.118506695988212E-12</v>
      </c>
      <c r="BB227" s="12">
        <f t="shared" si="107"/>
        <v>7.6809050588914256E-13</v>
      </c>
    </row>
    <row r="228" spans="1:54">
      <c r="A228" s="12">
        <v>223</v>
      </c>
      <c r="B228" s="12">
        <f t="shared" si="108"/>
        <v>12.772602739726027</v>
      </c>
      <c r="C228" s="12">
        <f>'Surv-rate CEA'!D226*Parameter!$D$57+'Surv-rate CEA'!E226*Parameter!$D$58</f>
        <v>3.7286623047314366E-2</v>
      </c>
      <c r="D228" s="12">
        <f t="shared" si="82"/>
        <v>2.5561614494306099E-2</v>
      </c>
      <c r="E228" s="12">
        <f>C228-'Surv-rate CEA'!E226*Parameter!$D$58</f>
        <v>3.7286623047314366E-2</v>
      </c>
      <c r="F228" s="12">
        <f t="shared" si="83"/>
        <v>2.5561614494306099E-2</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4.6941032150013117E-3</v>
      </c>
      <c r="L228" s="12">
        <f t="shared" si="86"/>
        <v>3.2180135118722903E-3</v>
      </c>
      <c r="M228" s="12">
        <f>K228-'Surv-rate CEA'!J226*Parameter!$D$58</f>
        <v>4.6941032150013117E-3</v>
      </c>
      <c r="N228" s="12">
        <f t="shared" si="87"/>
        <v>3.2180135118722903E-3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4.6941032150013117E-3</v>
      </c>
      <c r="T228" s="12">
        <f t="shared" si="90"/>
        <v>3.2180135118722903E-3</v>
      </c>
      <c r="U228" s="12">
        <f>S228-'Surv-rate CEA'!P226*Parameter!$D$58</f>
        <v>4.6941032150013117E-3</v>
      </c>
      <c r="V228" s="12">
        <f t="shared" si="91"/>
        <v>3.2180135118722903E-3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2.7027433042236422E-5</v>
      </c>
      <c r="AB228" s="12">
        <f t="shared" si="94"/>
        <v>1.8528490051771497E-5</v>
      </c>
      <c r="AC228" s="12">
        <f>AA228-'Surv-rate CEA'!V226*UPD</f>
        <v>2.7027433042236422E-5</v>
      </c>
      <c r="AD228" s="12">
        <f t="shared" si="95"/>
        <v>1.8528490051771497E-5</v>
      </c>
      <c r="AE228" s="12">
        <f>'Surv-rate CEA'!Z226*UPFS+'Surv-rate CEA'!Y226*UPD</f>
        <v>4.6941032150013117E-3</v>
      </c>
      <c r="AF228" s="12">
        <f t="shared" si="96"/>
        <v>3.2180135118722903E-3</v>
      </c>
      <c r="AG228" s="12">
        <f>AE228-'Surv-rate CEA'!Y226*UPD</f>
        <v>4.6941032150013117E-3</v>
      </c>
      <c r="AH228" s="12">
        <f t="shared" si="97"/>
        <v>3.2180135118722903E-3</v>
      </c>
      <c r="AI228" s="12">
        <f>'Surv-rate CEA'!AC226*UPFS+'Surv-rate CEA'!AB226*UPD</f>
        <v>3.2364016622469469E-6</v>
      </c>
      <c r="AJ228" s="12">
        <f t="shared" si="98"/>
        <v>2.2186952016038501E-6</v>
      </c>
      <c r="AK228" s="12">
        <f>AI228-'Surv-rate CEA'!AB226*UPD</f>
        <v>1.0244404121427313E-12</v>
      </c>
      <c r="AL228" s="12">
        <f t="shared" si="99"/>
        <v>7.0229880711781623E-13</v>
      </c>
      <c r="AM228" s="12">
        <f>'Surv-rate CEA'!AF226*UPFS+'Surv-rate CEA'!AE226*UPD</f>
        <v>2.9804047347115671E-3</v>
      </c>
      <c r="AN228" s="12">
        <f t="shared" si="100"/>
        <v>2.0431980865907081E-3</v>
      </c>
      <c r="AO228" s="12">
        <f>AM228-'Surv-rate CEA'!AE226*UPD</f>
        <v>2.9804047347115671E-3</v>
      </c>
      <c r="AP228" s="12">
        <f t="shared" si="101"/>
        <v>2.0431980865907081E-3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1.7853493035568559E-6</v>
      </c>
      <c r="AV228" s="12">
        <f t="shared" si="104"/>
        <v>1.223935205322523E-6</v>
      </c>
      <c r="AW228" s="12">
        <f>AU228-'Surv-rate CEA'!AK226*UPD</f>
        <v>1.7853493035568559E-6</v>
      </c>
      <c r="AX228" s="12">
        <f t="shared" si="105"/>
        <v>1.223935205322523E-6</v>
      </c>
      <c r="AY228" s="12">
        <f>'Surv-rate CEA'!AO226*UPFS+'Surv-rate CEA'!AN226*UPD</f>
        <v>3.2364016622469469E-6</v>
      </c>
      <c r="AZ228" s="12">
        <f t="shared" si="106"/>
        <v>2.2186952016038501E-6</v>
      </c>
      <c r="BA228" s="12">
        <f>AY228-'Surv-rate CEA'!AN226*UPD</f>
        <v>1.0244404121427313E-12</v>
      </c>
      <c r="BB228" s="12">
        <f t="shared" si="107"/>
        <v>7.0229880711781623E-13</v>
      </c>
    </row>
    <row r="229" spans="1:54">
      <c r="A229" s="12">
        <v>224</v>
      </c>
      <c r="B229" s="12">
        <f t="shared" si="108"/>
        <v>12.830136986301369</v>
      </c>
      <c r="C229" s="12">
        <f>'Surv-rate CEA'!D227*Parameter!$D$57+'Surv-rate CEA'!E227*Parameter!$D$58</f>
        <v>3.7121716337112087E-2</v>
      </c>
      <c r="D229" s="12">
        <f t="shared" si="82"/>
        <v>2.5405321563874914E-2</v>
      </c>
      <c r="E229" s="12">
        <f>C229-'Surv-rate CEA'!E227*Parameter!$D$58</f>
        <v>3.7121716337112087E-2</v>
      </c>
      <c r="F229" s="12">
        <f t="shared" si="83"/>
        <v>2.5405321563874914E-2</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4.6460620027087033E-3</v>
      </c>
      <c r="L229" s="12">
        <f t="shared" si="86"/>
        <v>3.1796670744588173E-3</v>
      </c>
      <c r="M229" s="12">
        <f>K229-'Surv-rate CEA'!J227*Parameter!$D$58</f>
        <v>4.6460620027087033E-3</v>
      </c>
      <c r="N229" s="12">
        <f t="shared" si="87"/>
        <v>3.1796670744588173E-3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4.6460620027087033E-3</v>
      </c>
      <c r="T229" s="12">
        <f t="shared" si="90"/>
        <v>3.1796670744588173E-3</v>
      </c>
      <c r="U229" s="12">
        <f>S229-'Surv-rate CEA'!P227*Parameter!$D$58</f>
        <v>4.6460620027087033E-3</v>
      </c>
      <c r="V229" s="12">
        <f t="shared" si="91"/>
        <v>3.1796670744588173E-3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2.6218256391427846E-5</v>
      </c>
      <c r="AB229" s="12">
        <f t="shared" si="94"/>
        <v>1.7943223002392069E-5</v>
      </c>
      <c r="AC229" s="12">
        <f>AA229-'Surv-rate CEA'!V227*UPD</f>
        <v>2.6218256391427846E-5</v>
      </c>
      <c r="AD229" s="12">
        <f t="shared" si="95"/>
        <v>1.7943223002392069E-5</v>
      </c>
      <c r="AE229" s="12">
        <f>'Surv-rate CEA'!Z227*UPFS+'Surv-rate CEA'!Y227*UPD</f>
        <v>4.6460620027087033E-3</v>
      </c>
      <c r="AF229" s="12">
        <f t="shared" si="96"/>
        <v>3.1796670744588173E-3</v>
      </c>
      <c r="AG229" s="12">
        <f>AE229-'Surv-rate CEA'!Y227*UPD</f>
        <v>4.6460620027087033E-3</v>
      </c>
      <c r="AH229" s="12">
        <f t="shared" si="97"/>
        <v>3.1796670744588173E-3</v>
      </c>
      <c r="AI229" s="12">
        <f>'Surv-rate CEA'!AC227*UPFS+'Surv-rate CEA'!AB227*UPD</f>
        <v>3.0628513930382475E-6</v>
      </c>
      <c r="AJ229" s="12">
        <f t="shared" si="98"/>
        <v>2.0961510463541352E-6</v>
      </c>
      <c r="AK229" s="12">
        <f>AI229-'Surv-rate CEA'!AB227*UPD</f>
        <v>9.3849550433596396E-13</v>
      </c>
      <c r="AL229" s="12">
        <f t="shared" si="99"/>
        <v>6.4228657579793881E-13</v>
      </c>
      <c r="AM229" s="12">
        <f>'Surv-rate CEA'!AF227*UPFS+'Surv-rate CEA'!AE227*UPD</f>
        <v>2.9430390271737582E-3</v>
      </c>
      <c r="AN229" s="12">
        <f t="shared" si="100"/>
        <v>2.0141539841904742E-3</v>
      </c>
      <c r="AO229" s="12">
        <f>AM229-'Surv-rate CEA'!AE227*UPD</f>
        <v>2.9430390271737582E-3</v>
      </c>
      <c r="AP229" s="12">
        <f t="shared" si="101"/>
        <v>2.0141539841904742E-3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1.7173987824931988E-6</v>
      </c>
      <c r="AV229" s="12">
        <f t="shared" si="104"/>
        <v>1.1753515900617783E-6</v>
      </c>
      <c r="AW229" s="12">
        <f>AU229-'Surv-rate CEA'!AK227*UPD</f>
        <v>1.7173987824931988E-6</v>
      </c>
      <c r="AX229" s="12">
        <f t="shared" si="105"/>
        <v>1.1753515900617783E-6</v>
      </c>
      <c r="AY229" s="12">
        <f>'Surv-rate CEA'!AO227*UPFS+'Surv-rate CEA'!AN227*UPD</f>
        <v>3.0628513930382475E-6</v>
      </c>
      <c r="AZ229" s="12">
        <f t="shared" si="106"/>
        <v>2.0961510463541352E-6</v>
      </c>
      <c r="BA229" s="12">
        <f>AY229-'Surv-rate CEA'!AN227*UPD</f>
        <v>9.3849550433596396E-13</v>
      </c>
      <c r="BB229" s="12">
        <f t="shared" si="107"/>
        <v>6.4228657579793881E-13</v>
      </c>
    </row>
    <row r="230" spans="1:54">
      <c r="A230" s="12">
        <v>225</v>
      </c>
      <c r="B230" s="12">
        <f t="shared" si="108"/>
        <v>12.887671232876713</v>
      </c>
      <c r="C230" s="12">
        <f>'Surv-rate CEA'!D228*Parameter!$D$57+'Surv-rate CEA'!E228*Parameter!$D$58</f>
        <v>3.6958110629989667E-2</v>
      </c>
      <c r="D230" s="12">
        <f t="shared" si="82"/>
        <v>2.525037484156668E-2</v>
      </c>
      <c r="E230" s="12">
        <f>C230-'Surv-rate CEA'!E228*Parameter!$D$58</f>
        <v>3.6958110629989667E-2</v>
      </c>
      <c r="F230" s="12">
        <f t="shared" si="83"/>
        <v>2.525037484156668E-2</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4.5986696496819216E-3</v>
      </c>
      <c r="L230" s="12">
        <f t="shared" si="86"/>
        <v>3.1418849732210217E-3</v>
      </c>
      <c r="M230" s="12">
        <f>K230-'Surv-rate CEA'!J228*Parameter!$D$58</f>
        <v>4.5986696496819216E-3</v>
      </c>
      <c r="N230" s="12">
        <f t="shared" si="87"/>
        <v>3.1418849732210217E-3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4.5986696496819216E-3</v>
      </c>
      <c r="T230" s="12">
        <f t="shared" si="90"/>
        <v>3.1418849732210217E-3</v>
      </c>
      <c r="U230" s="12">
        <f>S230-'Surv-rate CEA'!P228*Parameter!$D$58</f>
        <v>4.5986696496819216E-3</v>
      </c>
      <c r="V230" s="12">
        <f t="shared" si="91"/>
        <v>3.1418849732210217E-3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2.5435389552147643E-5</v>
      </c>
      <c r="AB230" s="12">
        <f t="shared" si="94"/>
        <v>1.7377866711396235E-5</v>
      </c>
      <c r="AC230" s="12">
        <f>AA230-'Surv-rate CEA'!V228*UPD</f>
        <v>2.5435389552147643E-5</v>
      </c>
      <c r="AD230" s="12">
        <f t="shared" si="95"/>
        <v>1.7377866711396235E-5</v>
      </c>
      <c r="AE230" s="12">
        <f>'Surv-rate CEA'!Z228*UPFS+'Surv-rate CEA'!Y228*UPD</f>
        <v>4.5986696496819216E-3</v>
      </c>
      <c r="AF230" s="12">
        <f t="shared" si="96"/>
        <v>3.1418849732210217E-3</v>
      </c>
      <c r="AG230" s="12">
        <f>AE230-'Surv-rate CEA'!Y228*UPD</f>
        <v>4.5986696496819216E-3</v>
      </c>
      <c r="AH230" s="12">
        <f t="shared" si="97"/>
        <v>3.1418849732210217E-3</v>
      </c>
      <c r="AI230" s="12">
        <f>'Surv-rate CEA'!AC228*UPFS+'Surv-rate CEA'!AB228*UPD</f>
        <v>2.8986507036459739E-6</v>
      </c>
      <c r="AJ230" s="12">
        <f t="shared" si="98"/>
        <v>1.9804047218377061E-6</v>
      </c>
      <c r="AK230" s="12">
        <f>AI230-'Surv-rate CEA'!AB228*UPD</f>
        <v>8.5995262899042114E-13</v>
      </c>
      <c r="AL230" s="12">
        <f t="shared" si="99"/>
        <v>5.8753344956922449E-13</v>
      </c>
      <c r="AM230" s="12">
        <f>'Surv-rate CEA'!AF228*UPFS+'Surv-rate CEA'!AE228*UPD</f>
        <v>2.9062582170773896E-3</v>
      </c>
      <c r="AN230" s="12">
        <f t="shared" si="100"/>
        <v>1.9856022972137488E-3</v>
      </c>
      <c r="AO230" s="12">
        <f>AM230-'Surv-rate CEA'!AE228*UPD</f>
        <v>2.9062582170773896E-3</v>
      </c>
      <c r="AP230" s="12">
        <f t="shared" si="101"/>
        <v>1.9856022972137488E-3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1.6522088011156497E-6</v>
      </c>
      <c r="AV230" s="12">
        <f t="shared" si="104"/>
        <v>1.1288155923980823E-6</v>
      </c>
      <c r="AW230" s="12">
        <f>AU230-'Surv-rate CEA'!AK228*UPD</f>
        <v>1.6522088011156497E-6</v>
      </c>
      <c r="AX230" s="12">
        <f t="shared" si="105"/>
        <v>1.1288155923980823E-6</v>
      </c>
      <c r="AY230" s="12">
        <f>'Surv-rate CEA'!AO228*UPFS+'Surv-rate CEA'!AN228*UPD</f>
        <v>2.8986507036459739E-6</v>
      </c>
      <c r="AZ230" s="12">
        <f t="shared" si="106"/>
        <v>1.9804047218377061E-6</v>
      </c>
      <c r="BA230" s="12">
        <f>AY230-'Surv-rate CEA'!AN228*UPD</f>
        <v>8.5995262899042114E-13</v>
      </c>
      <c r="BB230" s="12">
        <f t="shared" si="107"/>
        <v>5.8753344956922449E-13</v>
      </c>
    </row>
    <row r="231" spans="1:54">
      <c r="A231" s="12">
        <v>226</v>
      </c>
      <c r="B231" s="12">
        <f t="shared" si="108"/>
        <v>12.945205479452055</v>
      </c>
      <c r="C231" s="12">
        <f>'Surv-rate CEA'!D229*Parameter!$D$57+'Surv-rate CEA'!E229*Parameter!$D$58</f>
        <v>3.679579064737451E-2</v>
      </c>
      <c r="D231" s="12">
        <f t="shared" si="82"/>
        <v>2.5096758272504457E-2</v>
      </c>
      <c r="E231" s="12">
        <f>C231-'Surv-rate CEA'!E229*Parameter!$D$58</f>
        <v>3.679579064737451E-2</v>
      </c>
      <c r="F231" s="12">
        <f t="shared" si="83"/>
        <v>2.5096758272504457E-2</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4.5519151598463941E-3</v>
      </c>
      <c r="L231" s="12">
        <f t="shared" si="86"/>
        <v>3.1046571478350522E-3</v>
      </c>
      <c r="M231" s="12">
        <f>K231-'Surv-rate CEA'!J229*Parameter!$D$58</f>
        <v>4.5519151598463941E-3</v>
      </c>
      <c r="N231" s="12">
        <f t="shared" si="87"/>
        <v>3.1046571478350522E-3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4.5519151598463941E-3</v>
      </c>
      <c r="T231" s="12">
        <f t="shared" si="90"/>
        <v>3.1046571478350522E-3</v>
      </c>
      <c r="U231" s="12">
        <f>S231-'Surv-rate CEA'!P229*Parameter!$D$58</f>
        <v>4.5519151598463941E-3</v>
      </c>
      <c r="V231" s="12">
        <f t="shared" si="91"/>
        <v>3.1046571478350522E-3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2.4677908508376939E-5</v>
      </c>
      <c r="AB231" s="12">
        <f t="shared" si="94"/>
        <v>1.6831694430512488E-5</v>
      </c>
      <c r="AC231" s="12">
        <f>AA231-'Surv-rate CEA'!V229*UPD</f>
        <v>2.4677908508376939E-5</v>
      </c>
      <c r="AD231" s="12">
        <f t="shared" si="95"/>
        <v>1.6831694430512488E-5</v>
      </c>
      <c r="AE231" s="12">
        <f>'Surv-rate CEA'!Z229*UPFS+'Surv-rate CEA'!Y229*UPD</f>
        <v>4.5519151598463941E-3</v>
      </c>
      <c r="AF231" s="12">
        <f t="shared" si="96"/>
        <v>3.1046571478350522E-3</v>
      </c>
      <c r="AG231" s="12">
        <f>AE231-'Surv-rate CEA'!Y229*UPD</f>
        <v>4.5519151598463941E-3</v>
      </c>
      <c r="AH231" s="12">
        <f t="shared" si="97"/>
        <v>3.1046571478350522E-3</v>
      </c>
      <c r="AI231" s="12">
        <f>'Surv-rate CEA'!AC229*UPFS+'Surv-rate CEA'!AB229*UPD</f>
        <v>2.7432935724590445E-6</v>
      </c>
      <c r="AJ231" s="12">
        <f t="shared" si="98"/>
        <v>1.8710774913986615E-6</v>
      </c>
      <c r="AK231" s="12">
        <f>AI231-'Surv-rate CEA'!AB229*UPD</f>
        <v>7.8815776698005591E-13</v>
      </c>
      <c r="AL231" s="12">
        <f t="shared" si="99"/>
        <v>5.3756705890777575E-13</v>
      </c>
      <c r="AM231" s="12">
        <f>'Surv-rate CEA'!AF229*UPFS+'Surv-rate CEA'!AE229*UPD</f>
        <v>2.8700512517934955E-3</v>
      </c>
      <c r="AN231" s="12">
        <f t="shared" si="100"/>
        <v>1.9575332185748171E-3</v>
      </c>
      <c r="AO231" s="12">
        <f>AM231-'Surv-rate CEA'!AE229*UPD</f>
        <v>2.8700512517934955E-3</v>
      </c>
      <c r="AP231" s="12">
        <f t="shared" si="101"/>
        <v>1.9575332185748171E-3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1.5896600701132515E-6</v>
      </c>
      <c r="AV231" s="12">
        <f t="shared" si="104"/>
        <v>1.0842358273372612E-6</v>
      </c>
      <c r="AW231" s="12">
        <f>AU231-'Surv-rate CEA'!AK229*UPD</f>
        <v>1.5896600701132515E-6</v>
      </c>
      <c r="AX231" s="12">
        <f t="shared" si="105"/>
        <v>1.0842358273372612E-6</v>
      </c>
      <c r="AY231" s="12">
        <f>'Surv-rate CEA'!AO229*UPFS+'Surv-rate CEA'!AN229*UPD</f>
        <v>2.7432935724590445E-6</v>
      </c>
      <c r="AZ231" s="12">
        <f t="shared" si="106"/>
        <v>1.8710774913986615E-6</v>
      </c>
      <c r="BA231" s="12">
        <f>AY231-'Surv-rate CEA'!AN229*UPD</f>
        <v>7.8815776698005591E-13</v>
      </c>
      <c r="BB231" s="12">
        <f t="shared" si="107"/>
        <v>5.3756705890777575E-13</v>
      </c>
    </row>
    <row r="232" spans="1:54">
      <c r="A232" s="12">
        <v>227</v>
      </c>
      <c r="B232" s="12">
        <f t="shared" si="108"/>
        <v>13.002739726027396</v>
      </c>
      <c r="C232" s="12">
        <f>'Surv-rate CEA'!D230*Parameter!$D$57+'Surv-rate CEA'!E230*Parameter!$D$58</f>
        <v>3.663474135181715E-2</v>
      </c>
      <c r="D232" s="12">
        <f t="shared" si="82"/>
        <v>2.4944456054645601E-2</v>
      </c>
      <c r="E232" s="12">
        <f>C232-'Surv-rate CEA'!E230*Parameter!$D$58</f>
        <v>3.663474135181715E-2</v>
      </c>
      <c r="F232" s="12">
        <f t="shared" si="83"/>
        <v>2.4944456054645601E-2</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4.5057877625330573E-3</v>
      </c>
      <c r="L232" s="12">
        <f t="shared" si="86"/>
        <v>3.0679737507820783E-3</v>
      </c>
      <c r="M232" s="12">
        <f>K232-'Surv-rate CEA'!J230*Parameter!$D$58</f>
        <v>4.5057877625330573E-3</v>
      </c>
      <c r="N232" s="12">
        <f t="shared" si="87"/>
        <v>3.0679737507820783E-3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4.5057877625330573E-3</v>
      </c>
      <c r="T232" s="12">
        <f t="shared" si="90"/>
        <v>3.0679737507820783E-3</v>
      </c>
      <c r="U232" s="12">
        <f>S232-'Surv-rate CEA'!P230*Parameter!$D$58</f>
        <v>4.5057877625330573E-3</v>
      </c>
      <c r="V232" s="12">
        <f t="shared" si="91"/>
        <v>3.0679737507820783E-3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2.394492412749394E-5</v>
      </c>
      <c r="AB232" s="12">
        <f t="shared" si="94"/>
        <v>1.6304007769402988E-5</v>
      </c>
      <c r="AC232" s="12">
        <f>AA232-'Surv-rate CEA'!V230*UPD</f>
        <v>2.394492412749394E-5</v>
      </c>
      <c r="AD232" s="12">
        <f t="shared" si="95"/>
        <v>1.6304007769402988E-5</v>
      </c>
      <c r="AE232" s="12">
        <f>'Surv-rate CEA'!Z230*UPFS+'Surv-rate CEA'!Y230*UPD</f>
        <v>4.5057877625330573E-3</v>
      </c>
      <c r="AF232" s="12">
        <f t="shared" si="96"/>
        <v>3.0679737507820783E-3</v>
      </c>
      <c r="AG232" s="12">
        <f>AE232-'Surv-rate CEA'!Y230*UPD</f>
        <v>4.5057877625330573E-3</v>
      </c>
      <c r="AH232" s="12">
        <f t="shared" si="97"/>
        <v>3.0679737507820783E-3</v>
      </c>
      <c r="AI232" s="12">
        <f>'Surv-rate CEA'!AC230*UPFS+'Surv-rate CEA'!AB230*UPD</f>
        <v>2.5963014918448379E-6</v>
      </c>
      <c r="AJ232" s="12">
        <f t="shared" si="98"/>
        <v>1.7678118113620035E-6</v>
      </c>
      <c r="AK232" s="12">
        <f>AI232-'Surv-rate CEA'!AB230*UPD</f>
        <v>7.2251614447480048E-13</v>
      </c>
      <c r="AL232" s="12">
        <f t="shared" si="99"/>
        <v>4.9195849484903404E-13</v>
      </c>
      <c r="AM232" s="12">
        <f>'Surv-rate CEA'!AF230*UPFS+'Surv-rate CEA'!AE230*UPD</f>
        <v>2.8344073244026729E-3</v>
      </c>
      <c r="AN232" s="12">
        <f t="shared" si="100"/>
        <v>1.9299371671699028E-3</v>
      </c>
      <c r="AO232" s="12">
        <f>AM232-'Surv-rate CEA'!AE230*UPD</f>
        <v>2.8344073244026729E-3</v>
      </c>
      <c r="AP232" s="12">
        <f t="shared" si="101"/>
        <v>1.9299371671699028E-3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1.5296387655099048E-6</v>
      </c>
      <c r="AV232" s="12">
        <f t="shared" si="104"/>
        <v>1.0415252178067188E-6</v>
      </c>
      <c r="AW232" s="12">
        <f>AU232-'Surv-rate CEA'!AK230*UPD</f>
        <v>1.5296387655099048E-6</v>
      </c>
      <c r="AX232" s="12">
        <f t="shared" si="105"/>
        <v>1.0415252178067188E-6</v>
      </c>
      <c r="AY232" s="12">
        <f>'Surv-rate CEA'!AO230*UPFS+'Surv-rate CEA'!AN230*UPD</f>
        <v>2.5963014918448379E-6</v>
      </c>
      <c r="AZ232" s="12">
        <f t="shared" si="106"/>
        <v>1.7678118113620035E-6</v>
      </c>
      <c r="BA232" s="12">
        <f>AY232-'Surv-rate CEA'!AN230*UPD</f>
        <v>7.2251614447480048E-13</v>
      </c>
      <c r="BB232" s="12">
        <f t="shared" si="107"/>
        <v>4.9195849484903404E-13</v>
      </c>
    </row>
    <row r="233" spans="1:54">
      <c r="A233" s="12">
        <v>228</v>
      </c>
      <c r="B233" s="12">
        <f t="shared" si="108"/>
        <v>13.06027397260274</v>
      </c>
      <c r="C233" s="12">
        <f>'Surv-rate CEA'!D231*Parameter!$D$57+'Surv-rate CEA'!E231*Parameter!$D$58</f>
        <v>3.6474947942191575E-2</v>
      </c>
      <c r="D233" s="12">
        <f t="shared" si="82"/>
        <v>2.4793452633774794E-2</v>
      </c>
      <c r="E233" s="12">
        <f>C233-'Surv-rate CEA'!E231*Parameter!$D$58</f>
        <v>3.6474947942191575E-2</v>
      </c>
      <c r="F233" s="12">
        <f t="shared" si="83"/>
        <v>2.4793452633774794E-2</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4.4602769070406258E-3</v>
      </c>
      <c r="L233" s="12">
        <f t="shared" si="86"/>
        <v>3.0318251421083951E-3</v>
      </c>
      <c r="M233" s="12">
        <f>K233-'Surv-rate CEA'!J231*Parameter!$D$58</f>
        <v>4.4602769070406258E-3</v>
      </c>
      <c r="N233" s="12">
        <f t="shared" si="87"/>
        <v>3.0318251421083951E-3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4.4602769070406258E-3</v>
      </c>
      <c r="T233" s="12">
        <f t="shared" si="90"/>
        <v>3.0318251421083951E-3</v>
      </c>
      <c r="U233" s="12">
        <f>S233-'Surv-rate CEA'!P231*Parameter!$D$58</f>
        <v>4.4602769070406258E-3</v>
      </c>
      <c r="V233" s="12">
        <f t="shared" si="91"/>
        <v>3.0318251421083951E-3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2.3235580750884496E-5</v>
      </c>
      <c r="AB233" s="12">
        <f t="shared" si="94"/>
        <v>1.5794135516748046E-5</v>
      </c>
      <c r="AC233" s="12">
        <f>AA233-'Surv-rate CEA'!V231*UPD</f>
        <v>2.3235580750884496E-5</v>
      </c>
      <c r="AD233" s="12">
        <f t="shared" si="95"/>
        <v>1.5794135516748046E-5</v>
      </c>
      <c r="AE233" s="12">
        <f>'Surv-rate CEA'!Z231*UPFS+'Surv-rate CEA'!Y231*UPD</f>
        <v>4.4602769070406258E-3</v>
      </c>
      <c r="AF233" s="12">
        <f t="shared" si="96"/>
        <v>3.0318251421083951E-3</v>
      </c>
      <c r="AG233" s="12">
        <f>AE233-'Surv-rate CEA'!Y231*UPD</f>
        <v>4.4602769070406258E-3</v>
      </c>
      <c r="AH233" s="12">
        <f t="shared" si="97"/>
        <v>3.0318251421083951E-3</v>
      </c>
      <c r="AI233" s="12">
        <f>'Surv-rate CEA'!AC231*UPFS+'Surv-rate CEA'!AB231*UPD</f>
        <v>2.4572219652499974E-6</v>
      </c>
      <c r="AJ233" s="12">
        <f t="shared" si="98"/>
        <v>1.6702701400054774E-6</v>
      </c>
      <c r="AK233" s="12">
        <f>AI233-'Surv-rate CEA'!AB231*UPD</f>
        <v>6.6248673654377161E-13</v>
      </c>
      <c r="AL233" s="12">
        <f t="shared" si="99"/>
        <v>4.5031821701388656E-13</v>
      </c>
      <c r="AM233" s="12">
        <f>'Surv-rate CEA'!AF231*UPFS+'Surv-rate CEA'!AE231*UPD</f>
        <v>2.7993158673976061E-3</v>
      </c>
      <c r="AN233" s="12">
        <f t="shared" si="100"/>
        <v>1.9028047819367663E-3</v>
      </c>
      <c r="AO233" s="12">
        <f>AM233-'Surv-rate CEA'!AE231*UPD</f>
        <v>2.7993158673976061E-3</v>
      </c>
      <c r="AP233" s="12">
        <f t="shared" si="101"/>
        <v>1.9028047819367663E-3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1.4720362639648402E-6</v>
      </c>
      <c r="AV233" s="12">
        <f t="shared" si="104"/>
        <v>1.0006007806688095E-6</v>
      </c>
      <c r="AW233" s="12">
        <f>AU233-'Surv-rate CEA'!AK231*UPD</f>
        <v>1.4720362639648402E-6</v>
      </c>
      <c r="AX233" s="12">
        <f t="shared" si="105"/>
        <v>1.0006007806688095E-6</v>
      </c>
      <c r="AY233" s="12">
        <f>'Surv-rate CEA'!AO231*UPFS+'Surv-rate CEA'!AN231*UPD</f>
        <v>2.4572219652499974E-6</v>
      </c>
      <c r="AZ233" s="12">
        <f t="shared" si="106"/>
        <v>1.6702701400054774E-6</v>
      </c>
      <c r="BA233" s="12">
        <f>AY233-'Surv-rate CEA'!AN231*UPD</f>
        <v>6.6248673654377161E-13</v>
      </c>
      <c r="BB233" s="12">
        <f t="shared" si="107"/>
        <v>4.5031821701388656E-13</v>
      </c>
    </row>
    <row r="234" spans="1:54">
      <c r="A234" s="12">
        <v>229</v>
      </c>
      <c r="B234" s="12">
        <f t="shared" si="108"/>
        <v>13.117808219178082</v>
      </c>
      <c r="C234" s="12">
        <f>'Surv-rate CEA'!D232*Parameter!$D$57+'Surv-rate CEA'!E232*Parameter!$D$58</f>
        <v>3.6316395849010731E-2</v>
      </c>
      <c r="D234" s="12">
        <f t="shared" si="82"/>
        <v>2.4643732698616798E-2</v>
      </c>
      <c r="E234" s="12">
        <f>C234-'Surv-rate CEA'!E232*Parameter!$D$58</f>
        <v>3.6316395849010731E-2</v>
      </c>
      <c r="F234" s="12">
        <f t="shared" si="83"/>
        <v>2.4643732698616798E-2</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4.4153722573489745E-3</v>
      </c>
      <c r="L234" s="12">
        <f t="shared" si="86"/>
        <v>2.9962018843332008E-3</v>
      </c>
      <c r="M234" s="12">
        <f>K234-'Surv-rate CEA'!J232*Parameter!$D$58</f>
        <v>4.4153722573489745E-3</v>
      </c>
      <c r="N234" s="12">
        <f t="shared" si="87"/>
        <v>2.9962018843332008E-3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4.4153722573489745E-3</v>
      </c>
      <c r="T234" s="12">
        <f t="shared" si="90"/>
        <v>2.9962018843332008E-3</v>
      </c>
      <c r="U234" s="12">
        <f>S234-'Surv-rate CEA'!P232*Parameter!$D$58</f>
        <v>4.4153722573489745E-3</v>
      </c>
      <c r="V234" s="12">
        <f t="shared" si="91"/>
        <v>2.9962018843332008E-3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2.2549054845252923E-5</v>
      </c>
      <c r="AB234" s="12">
        <f t="shared" si="94"/>
        <v>1.5301432513380872E-5</v>
      </c>
      <c r="AC234" s="12">
        <f>AA234-'Surv-rate CEA'!V232*UPD</f>
        <v>2.2549054845252923E-5</v>
      </c>
      <c r="AD234" s="12">
        <f t="shared" si="95"/>
        <v>1.5301432513380872E-5</v>
      </c>
      <c r="AE234" s="12">
        <f>'Surv-rate CEA'!Z232*UPFS+'Surv-rate CEA'!Y232*UPD</f>
        <v>4.4153722573489745E-3</v>
      </c>
      <c r="AF234" s="12">
        <f t="shared" si="96"/>
        <v>2.9962018843332008E-3</v>
      </c>
      <c r="AG234" s="12">
        <f>AE234-'Surv-rate CEA'!Y232*UPD</f>
        <v>4.4153722573489745E-3</v>
      </c>
      <c r="AH234" s="12">
        <f t="shared" si="97"/>
        <v>2.9962018843332008E-3</v>
      </c>
      <c r="AI234" s="12">
        <f>'Surv-rate CEA'!AC232*UPFS+'Surv-rate CEA'!AB232*UPD</f>
        <v>2.3256270867656793E-6</v>
      </c>
      <c r="AJ234" s="12">
        <f t="shared" si="98"/>
        <v>1.578133813751716E-6</v>
      </c>
      <c r="AK234" s="12">
        <f>AI234-'Surv-rate CEA'!AB232*UPD</f>
        <v>6.0757728744857361E-13</v>
      </c>
      <c r="AL234" s="12">
        <f t="shared" si="99"/>
        <v>4.1229235213441971E-13</v>
      </c>
      <c r="AM234" s="12">
        <f>'Surv-rate CEA'!AF232*UPFS+'Surv-rate CEA'!AE232*UPD</f>
        <v>2.7647665465686871E-3</v>
      </c>
      <c r="AN234" s="12">
        <f t="shared" si="100"/>
        <v>1.8761269160902318E-3</v>
      </c>
      <c r="AO234" s="12">
        <f>AM234-'Surv-rate CEA'!AE232*UPD</f>
        <v>2.7647665465686871E-3</v>
      </c>
      <c r="AP234" s="12">
        <f t="shared" si="101"/>
        <v>1.8761269160902318E-3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1.4167488915882683E-6</v>
      </c>
      <c r="AV234" s="12">
        <f t="shared" si="104"/>
        <v>9.6138342390917565E-7</v>
      </c>
      <c r="AW234" s="12">
        <f>AU234-'Surv-rate CEA'!AK232*UPD</f>
        <v>1.4167488915882683E-6</v>
      </c>
      <c r="AX234" s="12">
        <f t="shared" si="105"/>
        <v>9.6138342390917565E-7</v>
      </c>
      <c r="AY234" s="12">
        <f>'Surv-rate CEA'!AO232*UPFS+'Surv-rate CEA'!AN232*UPD</f>
        <v>2.3256270867656793E-6</v>
      </c>
      <c r="AZ234" s="12">
        <f t="shared" si="106"/>
        <v>1.578133813751716E-6</v>
      </c>
      <c r="BA234" s="12">
        <f>AY234-'Surv-rate CEA'!AN232*UPD</f>
        <v>6.0757728744857361E-13</v>
      </c>
      <c r="BB234" s="12">
        <f t="shared" si="107"/>
        <v>4.1229235213441971E-13</v>
      </c>
    </row>
    <row r="235" spans="1:54">
      <c r="A235" s="12">
        <v>230</v>
      </c>
      <c r="B235" s="12">
        <f t="shared" si="108"/>
        <v>13.175342465753424</v>
      </c>
      <c r="C235" s="12">
        <f>'Surv-rate CEA'!D233*Parameter!$D$57+'Surv-rate CEA'!E233*Parameter!$D$58</f>
        <v>3.6159070729854539E-2</v>
      </c>
      <c r="D235" s="12">
        <f t="shared" si="82"/>
        <v>2.4495281176065861E-2</v>
      </c>
      <c r="E235" s="12">
        <f>C235-'Surv-rate CEA'!E233*Parameter!$D$58</f>
        <v>3.6159070729854539E-2</v>
      </c>
      <c r="F235" s="12">
        <f t="shared" si="83"/>
        <v>2.4495281176065861E-2</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4.3710636869789352E-3</v>
      </c>
      <c r="L235" s="12">
        <f t="shared" si="86"/>
        <v>2.9610947374993802E-3</v>
      </c>
      <c r="M235" s="12">
        <f>K235-'Surv-rate CEA'!J233*Parameter!$D$58</f>
        <v>4.3710636869789352E-3</v>
      </c>
      <c r="N235" s="12">
        <f t="shared" si="87"/>
        <v>2.9610947374993802E-3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4.3710636869789352E-3</v>
      </c>
      <c r="T235" s="12">
        <f t="shared" si="90"/>
        <v>2.9610947374993802E-3</v>
      </c>
      <c r="U235" s="12">
        <f>S235-'Surv-rate CEA'!P233*Parameter!$D$58</f>
        <v>4.3710636869789352E-3</v>
      </c>
      <c r="V235" s="12">
        <f t="shared" si="91"/>
        <v>2.9610947374993802E-3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2.1884553711856032E-5</v>
      </c>
      <c r="AB235" s="12">
        <f t="shared" si="94"/>
        <v>1.4825278575038918E-5</v>
      </c>
      <c r="AC235" s="12">
        <f>AA235-'Surv-rate CEA'!V233*UPD</f>
        <v>2.1884553711856032E-5</v>
      </c>
      <c r="AD235" s="12">
        <f t="shared" si="95"/>
        <v>1.4825278575038918E-5</v>
      </c>
      <c r="AE235" s="12">
        <f>'Surv-rate CEA'!Z233*UPFS+'Surv-rate CEA'!Y233*UPD</f>
        <v>4.3710636869789352E-3</v>
      </c>
      <c r="AF235" s="12">
        <f t="shared" si="96"/>
        <v>2.9610947374993802E-3</v>
      </c>
      <c r="AG235" s="12">
        <f>AE235-'Surv-rate CEA'!Y233*UPD</f>
        <v>4.3710636869789352E-3</v>
      </c>
      <c r="AH235" s="12">
        <f t="shared" si="97"/>
        <v>2.9610947374993802E-3</v>
      </c>
      <c r="AI235" s="12">
        <f>'Surv-rate CEA'!AC233*UPFS+'Surv-rate CEA'!AB233*UPD</f>
        <v>2.2011121986122028E-6</v>
      </c>
      <c r="AJ235" s="12">
        <f t="shared" si="98"/>
        <v>1.4911019867708678E-6</v>
      </c>
      <c r="AK235" s="12">
        <f>AI235-'Surv-rate CEA'!AB233*UPD</f>
        <v>5.5733980823966726E-13</v>
      </c>
      <c r="AL235" s="12">
        <f t="shared" si="99"/>
        <v>3.7755935199334138E-13</v>
      </c>
      <c r="AM235" s="12">
        <f>'Surv-rate CEA'!AF233*UPFS+'Surv-rate CEA'!AE233*UPD</f>
        <v>2.7307492550667956E-3</v>
      </c>
      <c r="AN235" s="12">
        <f t="shared" si="100"/>
        <v>1.8498946315278451E-3</v>
      </c>
      <c r="AO235" s="12">
        <f>AM235-'Surv-rate CEA'!AE233*UPD</f>
        <v>2.7307492550667956E-3</v>
      </c>
      <c r="AP235" s="12">
        <f t="shared" si="101"/>
        <v>1.8498946315278451E-3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1.3636776855466717E-6</v>
      </c>
      <c r="AV235" s="12">
        <f t="shared" si="104"/>
        <v>9.2379775438788842E-7</v>
      </c>
      <c r="AW235" s="12">
        <f>AU235-'Surv-rate CEA'!AK233*UPD</f>
        <v>1.3636776855466717E-6</v>
      </c>
      <c r="AX235" s="12">
        <f t="shared" si="105"/>
        <v>9.2379775438788842E-7</v>
      </c>
      <c r="AY235" s="12">
        <f>'Surv-rate CEA'!AO233*UPFS+'Surv-rate CEA'!AN233*UPD</f>
        <v>2.2011121986122028E-6</v>
      </c>
      <c r="AZ235" s="12">
        <f t="shared" si="106"/>
        <v>1.4911019867708678E-6</v>
      </c>
      <c r="BA235" s="12">
        <f>AY235-'Surv-rate CEA'!AN233*UPD</f>
        <v>5.5733980823966726E-13</v>
      </c>
      <c r="BB235" s="12">
        <f t="shared" si="107"/>
        <v>3.7755935199334138E-13</v>
      </c>
    </row>
    <row r="236" spans="1:54">
      <c r="A236" s="12">
        <v>231</v>
      </c>
      <c r="B236" s="12">
        <f t="shared" si="108"/>
        <v>13.232876712328768</v>
      </c>
      <c r="C236" s="12">
        <f>'Surv-rate CEA'!D234*Parameter!$D$57+'Surv-rate CEA'!E234*Parameter!$D$58</f>
        <v>3.6002958464906733E-2</v>
      </c>
      <c r="D236" s="12">
        <f t="shared" si="82"/>
        <v>2.4348083226528268E-2</v>
      </c>
      <c r="E236" s="12">
        <f>C236-'Surv-rate CEA'!E234*Parameter!$D$58</f>
        <v>3.6002958464906733E-2</v>
      </c>
      <c r="F236" s="12">
        <f t="shared" si="83"/>
        <v>2.4348083226528268E-2</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4.3273412739938876E-3</v>
      </c>
      <c r="L236" s="12">
        <f t="shared" si="86"/>
        <v>2.9264946543627601E-3</v>
      </c>
      <c r="M236" s="12">
        <f>K236-'Surv-rate CEA'!J234*Parameter!$D$58</f>
        <v>4.3273412739938876E-3</v>
      </c>
      <c r="N236" s="12">
        <f t="shared" si="87"/>
        <v>2.9264946543627601E-3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4.3273412739938876E-3</v>
      </c>
      <c r="T236" s="12">
        <f t="shared" si="90"/>
        <v>2.9264946543627601E-3</v>
      </c>
      <c r="U236" s="12">
        <f>S236-'Surv-rate CEA'!P234*Parameter!$D$58</f>
        <v>4.3273412739938876E-3</v>
      </c>
      <c r="V236" s="12">
        <f t="shared" si="91"/>
        <v>2.9264946543627601E-3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2.1241314251018347E-5</v>
      </c>
      <c r="AB236" s="12">
        <f t="shared" si="94"/>
        <v>1.4365077462418906E-5</v>
      </c>
      <c r="AC236" s="12">
        <f>AA236-'Surv-rate CEA'!V234*UPD</f>
        <v>2.1241314251018347E-5</v>
      </c>
      <c r="AD236" s="12">
        <f t="shared" si="95"/>
        <v>1.4365077462418906E-5</v>
      </c>
      <c r="AE236" s="12">
        <f>'Surv-rate CEA'!Z234*UPFS+'Surv-rate CEA'!Y234*UPD</f>
        <v>4.3273412739938876E-3</v>
      </c>
      <c r="AF236" s="12">
        <f t="shared" si="96"/>
        <v>2.9264946543627601E-3</v>
      </c>
      <c r="AG236" s="12">
        <f>AE236-'Surv-rate CEA'!Y234*UPD</f>
        <v>4.3273412739938876E-3</v>
      </c>
      <c r="AH236" s="12">
        <f t="shared" si="97"/>
        <v>2.9264946543627601E-3</v>
      </c>
      <c r="AI236" s="12">
        <f>'Surv-rate CEA'!AC234*UPFS+'Surv-rate CEA'!AB234*UPD</f>
        <v>2.0832946222503048E-6</v>
      </c>
      <c r="AJ236" s="12">
        <f t="shared" si="98"/>
        <v>1.4088906304011591E-6</v>
      </c>
      <c r="AK236" s="12">
        <f>AI236-'Surv-rate CEA'!AB234*UPD</f>
        <v>5.1136649659866288E-13</v>
      </c>
      <c r="AL236" s="12">
        <f t="shared" si="99"/>
        <v>3.4582696948581676E-13</v>
      </c>
      <c r="AM236" s="12">
        <f>'Surv-rate CEA'!AF234*UPFS+'Surv-rate CEA'!AE234*UPD</f>
        <v>2.6972541076374285E-3</v>
      </c>
      <c r="AN236" s="12">
        <f t="shared" si="100"/>
        <v>1.8240991934000354E-3</v>
      </c>
      <c r="AO236" s="12">
        <f>AM236-'Surv-rate CEA'!AE234*UPD</f>
        <v>2.6972541076374285E-3</v>
      </c>
      <c r="AP236" s="12">
        <f t="shared" si="101"/>
        <v>1.8240991934000354E-3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1.31272816777285E-6</v>
      </c>
      <c r="AV236" s="12">
        <f t="shared" si="104"/>
        <v>8.8777189557619639E-7</v>
      </c>
      <c r="AW236" s="12">
        <f>AU236-'Surv-rate CEA'!AK234*UPD</f>
        <v>1.31272816777285E-6</v>
      </c>
      <c r="AX236" s="12">
        <f t="shared" si="105"/>
        <v>8.8777189557619639E-7</v>
      </c>
      <c r="AY236" s="12">
        <f>'Surv-rate CEA'!AO234*UPFS+'Surv-rate CEA'!AN234*UPD</f>
        <v>2.0832946222503048E-6</v>
      </c>
      <c r="AZ236" s="12">
        <f t="shared" si="106"/>
        <v>1.4088906304011591E-6</v>
      </c>
      <c r="BA236" s="12">
        <f>AY236-'Surv-rate CEA'!AN234*UPD</f>
        <v>5.1136649659866288E-13</v>
      </c>
      <c r="BB236" s="12">
        <f t="shared" si="107"/>
        <v>3.4582696948581676E-13</v>
      </c>
    </row>
    <row r="237" spans="1:54">
      <c r="A237" s="12">
        <v>232</v>
      </c>
      <c r="B237" s="12">
        <f t="shared" si="108"/>
        <v>13.29041095890411</v>
      </c>
      <c r="C237" s="12">
        <f>'Surv-rate CEA'!D235*Parameter!$D$57+'Surv-rate CEA'!E235*Parameter!$D$58</f>
        <v>3.5848045152598172E-2</v>
      </c>
      <c r="D237" s="12">
        <f t="shared" si="82"/>
        <v>2.4202124239375237E-2</v>
      </c>
      <c r="E237" s="12">
        <f>C237-'Surv-rate CEA'!E235*Parameter!$D$58</f>
        <v>3.5848045152598172E-2</v>
      </c>
      <c r="F237" s="12">
        <f t="shared" si="83"/>
        <v>2.4202124239375237E-2</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4.2841952961387457E-3</v>
      </c>
      <c r="L237" s="12">
        <f t="shared" si="86"/>
        <v>2.8923927757154694E-3</v>
      </c>
      <c r="M237" s="12">
        <f>K237-'Surv-rate CEA'!J235*Parameter!$D$58</f>
        <v>4.2841952961387457E-3</v>
      </c>
      <c r="N237" s="12">
        <f t="shared" si="87"/>
        <v>2.8923927757154694E-3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4.2841952961387457E-3</v>
      </c>
      <c r="T237" s="12">
        <f t="shared" si="90"/>
        <v>2.8923927757154694E-3</v>
      </c>
      <c r="U237" s="12">
        <f>S237-'Surv-rate CEA'!P235*Parameter!$D$58</f>
        <v>4.2841952961387457E-3</v>
      </c>
      <c r="V237" s="12">
        <f t="shared" si="91"/>
        <v>2.8923927757154694E-3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2.061860177941397E-5</v>
      </c>
      <c r="AB237" s="12">
        <f t="shared" si="94"/>
        <v>1.3920255896336177E-5</v>
      </c>
      <c r="AC237" s="12">
        <f>AA237-'Surv-rate CEA'!V235*UPD</f>
        <v>2.061860177941397E-5</v>
      </c>
      <c r="AD237" s="12">
        <f t="shared" si="95"/>
        <v>1.3920255896336177E-5</v>
      </c>
      <c r="AE237" s="12">
        <f>'Surv-rate CEA'!Z235*UPFS+'Surv-rate CEA'!Y235*UPD</f>
        <v>4.2841952961387457E-3</v>
      </c>
      <c r="AF237" s="12">
        <f t="shared" si="96"/>
        <v>2.8923927757154694E-3</v>
      </c>
      <c r="AG237" s="12">
        <f>AE237-'Surv-rate CEA'!Y235*UPD</f>
        <v>4.2841952961387457E-3</v>
      </c>
      <c r="AH237" s="12">
        <f t="shared" si="97"/>
        <v>2.8923927757154694E-3</v>
      </c>
      <c r="AI237" s="12">
        <f>'Surv-rate CEA'!AC235*UPFS+'Surv-rate CEA'!AB235*UPD</f>
        <v>1.9718124590630721E-6</v>
      </c>
      <c r="AJ237" s="12">
        <f t="shared" si="98"/>
        <v>1.3312315889987574E-6</v>
      </c>
      <c r="AK237" s="12">
        <f>AI237-'Surv-rate CEA'!AB235*UPD</f>
        <v>4.6928604504521969E-13</v>
      </c>
      <c r="AL237" s="12">
        <f t="shared" si="99"/>
        <v>3.1682952634214346E-13</v>
      </c>
      <c r="AM237" s="12">
        <f>'Surv-rate CEA'!AF235*UPFS+'Surv-rate CEA'!AE235*UPD</f>
        <v>2.6642714350207128E-3</v>
      </c>
      <c r="AN237" s="12">
        <f t="shared" si="100"/>
        <v>1.7987320648394246E-3</v>
      </c>
      <c r="AO237" s="12">
        <f>AM237-'Surv-rate CEA'!AE235*UPD</f>
        <v>2.6642714350207128E-3</v>
      </c>
      <c r="AP237" s="12">
        <f t="shared" si="101"/>
        <v>1.7987320648394246E-3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1.2638101301344991E-6</v>
      </c>
      <c r="AV237" s="12">
        <f t="shared" si="104"/>
        <v>8.5323731473483918E-7</v>
      </c>
      <c r="AW237" s="12">
        <f>AU237-'Surv-rate CEA'!AK235*UPD</f>
        <v>1.2638101301344991E-6</v>
      </c>
      <c r="AX237" s="12">
        <f t="shared" si="105"/>
        <v>8.5323731473483918E-7</v>
      </c>
      <c r="AY237" s="12">
        <f>'Surv-rate CEA'!AO235*UPFS+'Surv-rate CEA'!AN235*UPD</f>
        <v>1.9718124590630721E-6</v>
      </c>
      <c r="AZ237" s="12">
        <f t="shared" si="106"/>
        <v>1.3312315889987574E-6</v>
      </c>
      <c r="BA237" s="12">
        <f>AY237-'Surv-rate CEA'!AN235*UPD</f>
        <v>4.6928604504521969E-13</v>
      </c>
      <c r="BB237" s="12">
        <f t="shared" si="107"/>
        <v>3.1682952634214346E-13</v>
      </c>
    </row>
    <row r="238" spans="1:54">
      <c r="A238" s="12">
        <v>233</v>
      </c>
      <c r="B238" s="12">
        <f t="shared" si="108"/>
        <v>13.347945205479451</v>
      </c>
      <c r="C238" s="12">
        <f>'Surv-rate CEA'!D236*Parameter!$D$57+'Surv-rate CEA'!E236*Parameter!$D$58</f>
        <v>3.5694317105352827E-2</v>
      </c>
      <c r="D238" s="12">
        <f t="shared" si="82"/>
        <v>2.4057389828502623E-2</v>
      </c>
      <c r="E238" s="12">
        <f>C238-'Surv-rate CEA'!E236*Parameter!$D$58</f>
        <v>3.5694317105352827E-2</v>
      </c>
      <c r="F238" s="12">
        <f t="shared" si="83"/>
        <v>2.4057389828502623E-2</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4.2416162261119947E-3</v>
      </c>
      <c r="L238" s="12">
        <f t="shared" si="86"/>
        <v>2.8587804258391547E-3</v>
      </c>
      <c r="M238" s="12">
        <f>K238-'Surv-rate CEA'!J236*Parameter!$D$58</f>
        <v>4.2416162261119947E-3</v>
      </c>
      <c r="N238" s="12">
        <f t="shared" si="87"/>
        <v>2.8587804258391547E-3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4.2416162261119947E-3</v>
      </c>
      <c r="T238" s="12">
        <f t="shared" si="90"/>
        <v>2.8587804258391547E-3</v>
      </c>
      <c r="U238" s="12">
        <f>S238-'Surv-rate CEA'!P236*Parameter!$D$58</f>
        <v>4.2416162261119947E-3</v>
      </c>
      <c r="V238" s="12">
        <f t="shared" si="91"/>
        <v>2.8587804258391547E-3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2.0015708897721822E-5</v>
      </c>
      <c r="AB238" s="12">
        <f t="shared" si="94"/>
        <v>1.3490262615897234E-5</v>
      </c>
      <c r="AC238" s="12">
        <f>AA238-'Surv-rate CEA'!V236*UPD</f>
        <v>2.0015708897721822E-5</v>
      </c>
      <c r="AD238" s="12">
        <f t="shared" si="95"/>
        <v>1.3490262615897234E-5</v>
      </c>
      <c r="AE238" s="12">
        <f>'Surv-rate CEA'!Z236*UPFS+'Surv-rate CEA'!Y236*UPD</f>
        <v>4.2416162261119947E-3</v>
      </c>
      <c r="AF238" s="12">
        <f t="shared" si="96"/>
        <v>2.8587804258391547E-3</v>
      </c>
      <c r="AG238" s="12">
        <f>AE238-'Surv-rate CEA'!Y236*UPD</f>
        <v>4.2416162261119947E-3</v>
      </c>
      <c r="AH238" s="12">
        <f t="shared" si="97"/>
        <v>2.8587804258391547E-3</v>
      </c>
      <c r="AI238" s="12">
        <f>'Surv-rate CEA'!AC236*UPFS+'Surv-rate CEA'!AB236*UPD</f>
        <v>1.8663234567774341E-6</v>
      </c>
      <c r="AJ238" s="12">
        <f t="shared" si="98"/>
        <v>1.2578716890213352E-6</v>
      </c>
      <c r="AK238" s="12">
        <f>AI238-'Surv-rate CEA'!AB236*UPD</f>
        <v>4.3076029240404713E-13</v>
      </c>
      <c r="AL238" s="12">
        <f t="shared" si="99"/>
        <v>2.9032543882034033E-13</v>
      </c>
      <c r="AM238" s="12">
        <f>'Surv-rate CEA'!AF236*UPFS+'Surv-rate CEA'!AE236*UPD</f>
        <v>2.6317917785119004E-3</v>
      </c>
      <c r="AN238" s="12">
        <f t="shared" si="100"/>
        <v>1.7737849018440602E-3</v>
      </c>
      <c r="AO238" s="12">
        <f>AM238-'Surv-rate CEA'!AE236*UPD</f>
        <v>2.6317917785119004E-3</v>
      </c>
      <c r="AP238" s="12">
        <f t="shared" si="101"/>
        <v>1.7737849018440602E-3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1.2168374304511549E-6</v>
      </c>
      <c r="AV238" s="12">
        <f t="shared" si="104"/>
        <v>8.2012865902081867E-7</v>
      </c>
      <c r="AW238" s="12">
        <f>AU238-'Surv-rate CEA'!AK236*UPD</f>
        <v>1.2168374304511549E-6</v>
      </c>
      <c r="AX238" s="12">
        <f t="shared" si="105"/>
        <v>8.2012865902081867E-7</v>
      </c>
      <c r="AY238" s="12">
        <f>'Surv-rate CEA'!AO236*UPFS+'Surv-rate CEA'!AN236*UPD</f>
        <v>1.8663234567774341E-6</v>
      </c>
      <c r="AZ238" s="12">
        <f t="shared" si="106"/>
        <v>1.2578716890213352E-6</v>
      </c>
      <c r="BA238" s="12">
        <f>AY238-'Surv-rate CEA'!AN236*UPD</f>
        <v>4.3076029240404713E-13</v>
      </c>
      <c r="BB238" s="12">
        <f t="shared" si="107"/>
        <v>2.9032543882034033E-13</v>
      </c>
    </row>
    <row r="239" spans="1:54">
      <c r="A239" s="12">
        <v>234</v>
      </c>
      <c r="B239" s="12">
        <f t="shared" si="108"/>
        <v>13.405479452054795</v>
      </c>
      <c r="C239" s="12">
        <f>'Surv-rate CEA'!D237*Parameter!$D$57+'Surv-rate CEA'!E237*Parameter!$D$58</f>
        <v>3.554176084543411E-2</v>
      </c>
      <c r="D239" s="12">
        <f t="shared" si="82"/>
        <v>2.3913865827994818E-2</v>
      </c>
      <c r="E239" s="12">
        <f>C239-'Surv-rate CEA'!E237*Parameter!$D$58</f>
        <v>3.554176084543411E-2</v>
      </c>
      <c r="F239" s="12">
        <f t="shared" si="83"/>
        <v>2.3913865827994818E-2</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4.1995947269667464E-3</v>
      </c>
      <c r="L239" s="12">
        <f t="shared" si="86"/>
        <v>2.8256491080840443E-3</v>
      </c>
      <c r="M239" s="12">
        <f>K239-'Surv-rate CEA'!J237*Parameter!$D$58</f>
        <v>4.1995947269667464E-3</v>
      </c>
      <c r="N239" s="12">
        <f t="shared" si="87"/>
        <v>2.8256491080840443E-3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4.1995947269667464E-3</v>
      </c>
      <c r="T239" s="12">
        <f t="shared" si="90"/>
        <v>2.8256491080840443E-3</v>
      </c>
      <c r="U239" s="12">
        <f>S239-'Surv-rate CEA'!P237*Parameter!$D$58</f>
        <v>4.1995947269667464E-3</v>
      </c>
      <c r="V239" s="12">
        <f t="shared" si="91"/>
        <v>2.8256491080840443E-3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1.943195440637473E-5</v>
      </c>
      <c r="AB239" s="12">
        <f t="shared" si="94"/>
        <v>1.3074567477695889E-5</v>
      </c>
      <c r="AC239" s="12">
        <f>AA239-'Surv-rate CEA'!V237*UPD</f>
        <v>1.943195440637473E-5</v>
      </c>
      <c r="AD239" s="12">
        <f t="shared" si="95"/>
        <v>1.3074567477695889E-5</v>
      </c>
      <c r="AE239" s="12">
        <f>'Surv-rate CEA'!Z237*UPFS+'Surv-rate CEA'!Y237*UPD</f>
        <v>4.1995947269667464E-3</v>
      </c>
      <c r="AF239" s="12">
        <f t="shared" si="96"/>
        <v>2.8256491080840443E-3</v>
      </c>
      <c r="AG239" s="12">
        <f>AE239-'Surv-rate CEA'!Y237*UPD</f>
        <v>4.1995947269667464E-3</v>
      </c>
      <c r="AH239" s="12">
        <f t="shared" si="97"/>
        <v>2.8256491080840443E-3</v>
      </c>
      <c r="AI239" s="12">
        <f>'Surv-rate CEA'!AC237*UPFS+'Surv-rate CEA'!AB237*UPD</f>
        <v>1.7665039380054031E-6</v>
      </c>
      <c r="AJ239" s="12">
        <f t="shared" si="98"/>
        <v>1.1885718983310466E-6</v>
      </c>
      <c r="AK239" s="12">
        <f>AI239-'Surv-rate CEA'!AB237*UPD</f>
        <v>3.954811946033272E-13</v>
      </c>
      <c r="AL239" s="12">
        <f t="shared" si="99"/>
        <v>2.6609498236084255E-13</v>
      </c>
      <c r="AM239" s="12">
        <f>'Surv-rate CEA'!AF237*UPFS+'Surv-rate CEA'!AE237*UPD</f>
        <v>2.59980588467725E-3</v>
      </c>
      <c r="AN239" s="12">
        <f t="shared" si="100"/>
        <v>1.7492495483095909E-3</v>
      </c>
      <c r="AO239" s="12">
        <f>AM239-'Surv-rate CEA'!AE237*UPD</f>
        <v>2.59980588467725E-3</v>
      </c>
      <c r="AP239" s="12">
        <f t="shared" si="101"/>
        <v>1.7492495483095909E-3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1.1717277987834635E-6</v>
      </c>
      <c r="AV239" s="12">
        <f t="shared" si="104"/>
        <v>7.8838360003874504E-7</v>
      </c>
      <c r="AW239" s="12">
        <f>AU239-'Surv-rate CEA'!AK237*UPD</f>
        <v>1.1717277987834635E-6</v>
      </c>
      <c r="AX239" s="12">
        <f t="shared" si="105"/>
        <v>7.8838360003874504E-7</v>
      </c>
      <c r="AY239" s="12">
        <f>'Surv-rate CEA'!AO237*UPFS+'Surv-rate CEA'!AN237*UPD</f>
        <v>1.7665039380054031E-6</v>
      </c>
      <c r="AZ239" s="12">
        <f t="shared" si="106"/>
        <v>1.1885718983310466E-6</v>
      </c>
      <c r="BA239" s="12">
        <f>AY239-'Surv-rate CEA'!AN237*UPD</f>
        <v>3.954811946033272E-13</v>
      </c>
      <c r="BB239" s="12">
        <f t="shared" si="107"/>
        <v>2.6609498236084255E-13</v>
      </c>
    </row>
    <row r="240" spans="1:54">
      <c r="A240" s="12">
        <v>235</v>
      </c>
      <c r="B240" s="12">
        <f t="shared" si="108"/>
        <v>13.463013698630137</v>
      </c>
      <c r="C240" s="12">
        <f>'Surv-rate CEA'!D238*Parameter!$D$57+'Surv-rate CEA'!E238*Parameter!$D$58</f>
        <v>3.5390363100888882E-2</v>
      </c>
      <c r="D240" s="12">
        <f t="shared" si="82"/>
        <v>2.3771538287889978E-2</v>
      </c>
      <c r="E240" s="12">
        <f>C240-'Surv-rate CEA'!E238*Parameter!$D$58</f>
        <v>3.5390363100888882E-2</v>
      </c>
      <c r="F240" s="12">
        <f t="shared" si="83"/>
        <v>2.3771538287889978E-2</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4.158121647636715E-3</v>
      </c>
      <c r="L240" s="12">
        <f t="shared" si="86"/>
        <v>2.7929905005698481E-3</v>
      </c>
      <c r="M240" s="12">
        <f>K240-'Surv-rate CEA'!J238*Parameter!$D$58</f>
        <v>4.158121647636715E-3</v>
      </c>
      <c r="N240" s="12">
        <f t="shared" si="87"/>
        <v>2.7929905005698481E-3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4.158121647636715E-3</v>
      </c>
      <c r="T240" s="12">
        <f t="shared" si="90"/>
        <v>2.7929905005698481E-3</v>
      </c>
      <c r="U240" s="12">
        <f>S240-'Surv-rate CEA'!P238*Parameter!$D$58</f>
        <v>4.158121647636715E-3</v>
      </c>
      <c r="V240" s="12">
        <f t="shared" si="91"/>
        <v>2.7929905005698481E-3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1.8866682267234322E-5</v>
      </c>
      <c r="AB240" s="12">
        <f t="shared" si="94"/>
        <v>1.2672660594142112E-5</v>
      </c>
      <c r="AC240" s="12">
        <f>AA240-'Surv-rate CEA'!V238*UPD</f>
        <v>1.8866682267234322E-5</v>
      </c>
      <c r="AD240" s="12">
        <f t="shared" si="95"/>
        <v>1.2672660594142112E-5</v>
      </c>
      <c r="AE240" s="12">
        <f>'Surv-rate CEA'!Z238*UPFS+'Surv-rate CEA'!Y238*UPD</f>
        <v>4.158121647636715E-3</v>
      </c>
      <c r="AF240" s="12">
        <f t="shared" si="96"/>
        <v>2.7929905005698481E-3</v>
      </c>
      <c r="AG240" s="12">
        <f>AE240-'Surv-rate CEA'!Y238*UPD</f>
        <v>4.158121647636715E-3</v>
      </c>
      <c r="AH240" s="12">
        <f t="shared" si="97"/>
        <v>2.7929905005698481E-3</v>
      </c>
      <c r="AI240" s="12">
        <f>'Surv-rate CEA'!AC238*UPFS+'Surv-rate CEA'!AB238*UPD</f>
        <v>1.6720477874863984E-6</v>
      </c>
      <c r="AJ240" s="12">
        <f t="shared" si="98"/>
        <v>1.1231065328746609E-6</v>
      </c>
      <c r="AK240" s="12">
        <f>AI240-'Surv-rate CEA'!AB238*UPD</f>
        <v>3.6316807435873475E-13</v>
      </c>
      <c r="AL240" s="12">
        <f t="shared" si="99"/>
        <v>2.4393826533927552E-13</v>
      </c>
      <c r="AM240" s="12">
        <f>'Surv-rate CEA'!AF238*UPFS+'Surv-rate CEA'!AE238*UPD</f>
        <v>2.568304700220275E-3</v>
      </c>
      <c r="AN240" s="12">
        <f t="shared" si="100"/>
        <v>1.7251180312055242E-3</v>
      </c>
      <c r="AO240" s="12">
        <f>AM240-'Surv-rate CEA'!AE238*UPD</f>
        <v>2.568304700220275E-3</v>
      </c>
      <c r="AP240" s="12">
        <f t="shared" si="101"/>
        <v>1.7251180312055242E-3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1.1284026534508704E-6</v>
      </c>
      <c r="AV240" s="12">
        <f t="shared" si="104"/>
        <v>7.5794268638035784E-7</v>
      </c>
      <c r="AW240" s="12">
        <f>AU240-'Surv-rate CEA'!AK238*UPD</f>
        <v>1.1284026534508704E-6</v>
      </c>
      <c r="AX240" s="12">
        <f t="shared" si="105"/>
        <v>7.5794268638035784E-7</v>
      </c>
      <c r="AY240" s="12">
        <f>'Surv-rate CEA'!AO238*UPFS+'Surv-rate CEA'!AN238*UPD</f>
        <v>1.6720477874863984E-6</v>
      </c>
      <c r="AZ240" s="12">
        <f t="shared" si="106"/>
        <v>1.1231065328746609E-6</v>
      </c>
      <c r="BA240" s="12">
        <f>AY240-'Surv-rate CEA'!AN238*UPD</f>
        <v>3.6316807435873475E-13</v>
      </c>
      <c r="BB240" s="12">
        <f t="shared" si="107"/>
        <v>2.4393826533927552E-13</v>
      </c>
    </row>
    <row r="241" spans="1:54">
      <c r="A241" s="12">
        <v>236</v>
      </c>
      <c r="B241" s="12">
        <f t="shared" si="108"/>
        <v>13.520547945205479</v>
      </c>
      <c r="C241" s="12">
        <f>'Surv-rate CEA'!D239*Parameter!$D$57+'Surv-rate CEA'!E239*Parameter!$D$58</f>
        <v>3.5240110801586046E-2</v>
      </c>
      <c r="D241" s="12">
        <f t="shared" si="82"/>
        <v>2.3630393470043642E-2</v>
      </c>
      <c r="E241" s="12">
        <f>C241-'Surv-rate CEA'!E239*Parameter!$D$58</f>
        <v>3.5240110801586046E-2</v>
      </c>
      <c r="F241" s="12">
        <f t="shared" si="83"/>
        <v>2.3630393470043642E-2</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4.117188018583344E-3</v>
      </c>
      <c r="L241" s="12">
        <f t="shared" si="86"/>
        <v>2.7607964520047711E-3</v>
      </c>
      <c r="M241" s="12">
        <f>K241-'Surv-rate CEA'!J239*Parameter!$D$58</f>
        <v>4.117188018583344E-3</v>
      </c>
      <c r="N241" s="12">
        <f t="shared" si="87"/>
        <v>2.7607964520047711E-3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4.117188018583344E-3</v>
      </c>
      <c r="T241" s="12">
        <f t="shared" si="90"/>
        <v>2.7607964520047711E-3</v>
      </c>
      <c r="U241" s="12">
        <f>S241-'Surv-rate CEA'!P239*Parameter!$D$58</f>
        <v>4.117188018583344E-3</v>
      </c>
      <c r="V241" s="12">
        <f t="shared" si="91"/>
        <v>2.7607964520047711E-3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1.831926060912457E-5</v>
      </c>
      <c r="AB241" s="12">
        <f t="shared" si="94"/>
        <v>1.2284051509123004E-5</v>
      </c>
      <c r="AC241" s="12">
        <f>AA241-'Surv-rate CEA'!V239*UPD</f>
        <v>1.831926060912457E-5</v>
      </c>
      <c r="AD241" s="12">
        <f t="shared" si="95"/>
        <v>1.2284051509123004E-5</v>
      </c>
      <c r="AE241" s="12">
        <f>'Surv-rate CEA'!Z239*UPFS+'Surv-rate CEA'!Y239*UPD</f>
        <v>4.117188018583344E-3</v>
      </c>
      <c r="AF241" s="12">
        <f t="shared" si="96"/>
        <v>2.7607964520047711E-3</v>
      </c>
      <c r="AG241" s="12">
        <f>AE241-'Surv-rate CEA'!Y239*UPD</f>
        <v>4.117188018583344E-3</v>
      </c>
      <c r="AH241" s="12">
        <f t="shared" si="97"/>
        <v>2.7607964520047711E-3</v>
      </c>
      <c r="AI241" s="12">
        <f>'Surv-rate CEA'!AC239*UPFS+'Surv-rate CEA'!AB239*UPD</f>
        <v>1.5826654947996873E-6</v>
      </c>
      <c r="AJ241" s="12">
        <f t="shared" si="98"/>
        <v>1.0612625080592739E-6</v>
      </c>
      <c r="AK241" s="12">
        <f>AI241-'Surv-rate CEA'!AB239*UPD</f>
        <v>3.3356513068481428E-13</v>
      </c>
      <c r="AL241" s="12">
        <f t="shared" si="99"/>
        <v>2.2367339678211037E-13</v>
      </c>
      <c r="AM241" s="12">
        <f>'Surv-rate CEA'!AF239*UPFS+'Surv-rate CEA'!AE239*UPD</f>
        <v>2.5372793669936342E-3</v>
      </c>
      <c r="AN241" s="12">
        <f t="shared" si="100"/>
        <v>1.7013825558909526E-3</v>
      </c>
      <c r="AO241" s="12">
        <f>AM241-'Surv-rate CEA'!AE239*UPD</f>
        <v>2.5372793669936342E-3</v>
      </c>
      <c r="AP241" s="12">
        <f t="shared" si="101"/>
        <v>1.7013825558909526E-3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1.0867869262639769E-6</v>
      </c>
      <c r="AV241" s="12">
        <f t="shared" si="104"/>
        <v>7.2874920372160831E-7</v>
      </c>
      <c r="AW241" s="12">
        <f>AU241-'Surv-rate CEA'!AK239*UPD</f>
        <v>1.0867869262639769E-6</v>
      </c>
      <c r="AX241" s="12">
        <f t="shared" si="105"/>
        <v>7.2874920372160831E-7</v>
      </c>
      <c r="AY241" s="12">
        <f>'Surv-rate CEA'!AO239*UPFS+'Surv-rate CEA'!AN239*UPD</f>
        <v>1.5826654947996873E-6</v>
      </c>
      <c r="AZ241" s="12">
        <f t="shared" si="106"/>
        <v>1.0612625080592739E-6</v>
      </c>
      <c r="BA241" s="12">
        <f>AY241-'Surv-rate CEA'!AN239*UPD</f>
        <v>3.3356513068481428E-13</v>
      </c>
      <c r="BB241" s="12">
        <f t="shared" si="107"/>
        <v>2.2367339678211037E-13</v>
      </c>
    </row>
    <row r="242" spans="1:54">
      <c r="A242" s="12">
        <v>237</v>
      </c>
      <c r="B242" s="12">
        <f t="shared" si="108"/>
        <v>13.578082191780823</v>
      </c>
      <c r="C242" s="12">
        <f>'Surv-rate CEA'!D240*Parameter!$D$57+'Surv-rate CEA'!E240*Parameter!$D$58</f>
        <v>3.5090991075347182E-2</v>
      </c>
      <c r="D242" s="12">
        <f t="shared" si="82"/>
        <v>2.349041784408799E-2</v>
      </c>
      <c r="E242" s="12">
        <f>C242-'Surv-rate CEA'!E240*Parameter!$D$58</f>
        <v>3.5090991075347182E-2</v>
      </c>
      <c r="F242" s="12">
        <f t="shared" si="83"/>
        <v>2.349041784408799E-2</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4.0767850475603769E-3</v>
      </c>
      <c r="L242" s="12">
        <f t="shared" si="86"/>
        <v>2.7290589776189701E-3</v>
      </c>
      <c r="M242" s="12">
        <f>K242-'Surv-rate CEA'!J240*Parameter!$D$58</f>
        <v>4.0767850475603769E-3</v>
      </c>
      <c r="N242" s="12">
        <f t="shared" si="87"/>
        <v>2.7290589776189701E-3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4.0767850475603769E-3</v>
      </c>
      <c r="T242" s="12">
        <f t="shared" si="90"/>
        <v>2.7290589776189701E-3</v>
      </c>
      <c r="U242" s="12">
        <f>S242-'Surv-rate CEA'!P240*Parameter!$D$58</f>
        <v>4.0767850475603769E-3</v>
      </c>
      <c r="V242" s="12">
        <f t="shared" si="91"/>
        <v>2.7290589776189701E-3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1.778908077525728E-5</v>
      </c>
      <c r="AB242" s="12">
        <f t="shared" si="94"/>
        <v>1.1908268409284074E-5</v>
      </c>
      <c r="AC242" s="12">
        <f>AA242-'Surv-rate CEA'!V240*UPD</f>
        <v>1.778908077525728E-5</v>
      </c>
      <c r="AD242" s="12">
        <f t="shared" si="95"/>
        <v>1.1908268409284074E-5</v>
      </c>
      <c r="AE242" s="12">
        <f>'Surv-rate CEA'!Z240*UPFS+'Surv-rate CEA'!Y240*UPD</f>
        <v>4.0767850475603769E-3</v>
      </c>
      <c r="AF242" s="12">
        <f t="shared" si="96"/>
        <v>2.7290589776189701E-3</v>
      </c>
      <c r="AG242" s="12">
        <f>AE242-'Surv-rate CEA'!Y240*UPD</f>
        <v>4.0767850475603769E-3</v>
      </c>
      <c r="AH242" s="12">
        <f t="shared" si="97"/>
        <v>2.7290589776189701E-3</v>
      </c>
      <c r="AI242" s="12">
        <f>'Surv-rate CEA'!AC240*UPFS+'Surv-rate CEA'!AB240*UPD</f>
        <v>1.4980832494958103E-6</v>
      </c>
      <c r="AJ242" s="12">
        <f t="shared" si="98"/>
        <v>1.0028386322952417E-6</v>
      </c>
      <c r="AK242" s="12">
        <f>AI242-'Surv-rate CEA'!AB240*UPD</f>
        <v>3.0643918091690086E-13</v>
      </c>
      <c r="AL242" s="12">
        <f t="shared" si="99"/>
        <v>2.051348275710351E-13</v>
      </c>
      <c r="AM242" s="12">
        <f>'Surv-rate CEA'!AF240*UPFS+'Surv-rate CEA'!AE240*UPD</f>
        <v>2.5067212171519409E-3</v>
      </c>
      <c r="AN242" s="12">
        <f t="shared" si="100"/>
        <v>1.6780355015651931E-3</v>
      </c>
      <c r="AO242" s="12">
        <f>AM242-'Surv-rate CEA'!AE240*UPD</f>
        <v>2.5067212171519409E-3</v>
      </c>
      <c r="AP242" s="12">
        <f t="shared" si="101"/>
        <v>1.6780355015651931E-3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1.0468088964862875E-6</v>
      </c>
      <c r="AV242" s="12">
        <f t="shared" si="104"/>
        <v>7.0074904207099993E-7</v>
      </c>
      <c r="AW242" s="12">
        <f>AU242-'Surv-rate CEA'!AK240*UPD</f>
        <v>1.0468088964862875E-6</v>
      </c>
      <c r="AX242" s="12">
        <f t="shared" si="105"/>
        <v>7.0074904207099993E-7</v>
      </c>
      <c r="AY242" s="12">
        <f>'Surv-rate CEA'!AO240*UPFS+'Surv-rate CEA'!AN240*UPD</f>
        <v>1.4980832494958103E-6</v>
      </c>
      <c r="AZ242" s="12">
        <f t="shared" si="106"/>
        <v>1.0028386322952417E-6</v>
      </c>
      <c r="BA242" s="12">
        <f>AY242-'Surv-rate CEA'!AN240*UPD</f>
        <v>3.0643918091690086E-13</v>
      </c>
      <c r="BB242" s="12">
        <f t="shared" si="107"/>
        <v>2.051348275710351E-13</v>
      </c>
    </row>
    <row r="243" spans="1:54">
      <c r="A243" s="12">
        <v>238</v>
      </c>
      <c r="B243" s="12">
        <f t="shared" si="108"/>
        <v>13.635616438356164</v>
      </c>
      <c r="C243" s="12">
        <f>'Surv-rate CEA'!D241*Parameter!$D$57+'Surv-rate CEA'!E241*Parameter!$D$58</f>
        <v>3.4942991244167103E-2</v>
      </c>
      <c r="D243" s="12">
        <f t="shared" si="82"/>
        <v>2.3351598083484467E-2</v>
      </c>
      <c r="E243" s="12">
        <f>C243-'Surv-rate CEA'!E241*Parameter!$D$58</f>
        <v>3.4942991244167103E-2</v>
      </c>
      <c r="F243" s="12">
        <f t="shared" si="83"/>
        <v>2.3351598083484467E-2</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4.0369041154922035E-3</v>
      </c>
      <c r="L243" s="12">
        <f t="shared" si="86"/>
        <v>2.6977702552088787E-3</v>
      </c>
      <c r="M243" s="12">
        <f>K243-'Surv-rate CEA'!J241*Parameter!$D$58</f>
        <v>4.0369041154922035E-3</v>
      </c>
      <c r="N243" s="12">
        <f t="shared" si="87"/>
        <v>2.6977702552088787E-3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4.0369041154922035E-3</v>
      </c>
      <c r="T243" s="12">
        <f t="shared" si="90"/>
        <v>2.6977702552088787E-3</v>
      </c>
      <c r="U243" s="12">
        <f>S243-'Surv-rate CEA'!P241*Parameter!$D$58</f>
        <v>4.0369041154922035E-3</v>
      </c>
      <c r="V243" s="12">
        <f t="shared" si="91"/>
        <v>2.6977702552088787E-3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1.7275556410674686E-5</v>
      </c>
      <c r="AB243" s="12">
        <f t="shared" si="94"/>
        <v>1.1544857369300882E-5</v>
      </c>
      <c r="AC243" s="12">
        <f>AA243-'Surv-rate CEA'!V241*UPD</f>
        <v>1.7275556410674686E-5</v>
      </c>
      <c r="AD243" s="12">
        <f t="shared" si="95"/>
        <v>1.1544857369300882E-5</v>
      </c>
      <c r="AE243" s="12">
        <f>'Surv-rate CEA'!Z241*UPFS+'Surv-rate CEA'!Y241*UPD</f>
        <v>4.0369041154922035E-3</v>
      </c>
      <c r="AF243" s="12">
        <f t="shared" si="96"/>
        <v>2.6977702552088787E-3</v>
      </c>
      <c r="AG243" s="12">
        <f>AE243-'Surv-rate CEA'!Y241*UPD</f>
        <v>4.0369041154922035E-3</v>
      </c>
      <c r="AH243" s="12">
        <f t="shared" si="97"/>
        <v>2.6977702552088787E-3</v>
      </c>
      <c r="AI243" s="12">
        <f>'Surv-rate CEA'!AC241*UPFS+'Surv-rate CEA'!AB241*UPD</f>
        <v>1.4180420857631103E-6</v>
      </c>
      <c r="AJ243" s="12">
        <f t="shared" si="98"/>
        <v>9.4764494032071961E-7</v>
      </c>
      <c r="AK243" s="12">
        <f>AI243-'Surv-rate CEA'!AB241*UPD</f>
        <v>2.8157760983259651E-13</v>
      </c>
      <c r="AL243" s="12">
        <f t="shared" si="99"/>
        <v>1.8817184619867325E-13</v>
      </c>
      <c r="AM243" s="12">
        <f>'Surv-rate CEA'!AF241*UPFS+'Surv-rate CEA'!AE241*UPD</f>
        <v>2.4766217684411597E-3</v>
      </c>
      <c r="AN243" s="12">
        <f t="shared" si="100"/>
        <v>1.6550694168490899E-3</v>
      </c>
      <c r="AO243" s="12">
        <f>AM243-'Surv-rate CEA'!AE241*UPD</f>
        <v>2.4766217684411597E-3</v>
      </c>
      <c r="AP243" s="12">
        <f t="shared" si="101"/>
        <v>1.6550694168490899E-3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1.0084000330668946E-6</v>
      </c>
      <c r="AV243" s="12">
        <f t="shared" si="104"/>
        <v>6.7389056978575933E-7</v>
      </c>
      <c r="AW243" s="12">
        <f>AU243-'Surv-rate CEA'!AK241*UPD</f>
        <v>1.0084000330668946E-6</v>
      </c>
      <c r="AX243" s="12">
        <f t="shared" si="105"/>
        <v>6.7389056978575933E-7</v>
      </c>
      <c r="AY243" s="12">
        <f>'Surv-rate CEA'!AO241*UPFS+'Surv-rate CEA'!AN241*UPD</f>
        <v>1.4180420857631103E-6</v>
      </c>
      <c r="AZ243" s="12">
        <f t="shared" si="106"/>
        <v>9.4764494032071961E-7</v>
      </c>
      <c r="BA243" s="12">
        <f>AY243-'Surv-rate CEA'!AN241*UPD</f>
        <v>2.8157760983259651E-13</v>
      </c>
      <c r="BB243" s="12">
        <f t="shared" si="107"/>
        <v>1.8817184619867325E-13</v>
      </c>
    </row>
    <row r="244" spans="1:54">
      <c r="A244" s="12">
        <v>239</v>
      </c>
      <c r="B244" s="12">
        <f t="shared" si="108"/>
        <v>13.693150684931506</v>
      </c>
      <c r="C244" s="12">
        <f>'Surv-rate CEA'!D242*Parameter!$D$57+'Surv-rate CEA'!E242*Parameter!$D$58</f>
        <v>3.479609882052162E-2</v>
      </c>
      <c r="D244" s="12">
        <f t="shared" si="82"/>
        <v>2.3213921061667031E-2</v>
      </c>
      <c r="E244" s="12">
        <f>C244-'Surv-rate CEA'!E242*Parameter!$D$58</f>
        <v>3.479609882052162E-2</v>
      </c>
      <c r="F244" s="12">
        <f t="shared" si="83"/>
        <v>2.3213921061667031E-2</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3.997536772462609E-3</v>
      </c>
      <c r="L244" s="12">
        <f t="shared" si="86"/>
        <v>2.6669226212890462E-3</v>
      </c>
      <c r="M244" s="12">
        <f>K244-'Surv-rate CEA'!J242*Parameter!$D$58</f>
        <v>3.997536772462609E-3</v>
      </c>
      <c r="N244" s="12">
        <f t="shared" si="87"/>
        <v>2.6669226212890462E-3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3.997536772462609E-3</v>
      </c>
      <c r="T244" s="12">
        <f t="shared" si="90"/>
        <v>2.6669226212890462E-3</v>
      </c>
      <c r="U244" s="12">
        <f>S244-'Surv-rate CEA'!P242*Parameter!$D$58</f>
        <v>3.997536772462609E-3</v>
      </c>
      <c r="V244" s="12">
        <f t="shared" si="91"/>
        <v>2.6669226212890462E-3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1.677812258792518E-5</v>
      </c>
      <c r="AB244" s="12">
        <f t="shared" si="94"/>
        <v>1.1193381629591228E-5</v>
      </c>
      <c r="AC244" s="12">
        <f>AA244-'Surv-rate CEA'!V242*UPD</f>
        <v>1.677812258792518E-5</v>
      </c>
      <c r="AD244" s="12">
        <f t="shared" si="95"/>
        <v>1.1193381629591228E-5</v>
      </c>
      <c r="AE244" s="12">
        <f>'Surv-rate CEA'!Z242*UPFS+'Surv-rate CEA'!Y242*UPD</f>
        <v>3.997536772462609E-3</v>
      </c>
      <c r="AF244" s="12">
        <f t="shared" si="96"/>
        <v>2.6669226212890462E-3</v>
      </c>
      <c r="AG244" s="12">
        <f>AE244-'Surv-rate CEA'!Y242*UPD</f>
        <v>3.997536772462609E-3</v>
      </c>
      <c r="AH244" s="12">
        <f t="shared" si="97"/>
        <v>2.6669226212890462E-3</v>
      </c>
      <c r="AI244" s="12">
        <f>'Surv-rate CEA'!AC242*UPFS+'Surv-rate CEA'!AB242*UPD</f>
        <v>1.342297073906415E-6</v>
      </c>
      <c r="AJ244" s="12">
        <f t="shared" si="98"/>
        <v>8.955020640587732E-7</v>
      </c>
      <c r="AK244" s="12">
        <f>AI244-'Surv-rate CEA'!AB242*UPD</f>
        <v>2.5878651295554989E-13</v>
      </c>
      <c r="AL244" s="12">
        <f t="shared" si="99"/>
        <v>1.726472187172663E-13</v>
      </c>
      <c r="AM244" s="12">
        <f>'Surv-rate CEA'!AF242*UPFS+'Surv-rate CEA'!AE242*UPD</f>
        <v>2.4469727196201677E-3</v>
      </c>
      <c r="AN244" s="12">
        <f t="shared" si="100"/>
        <v>1.6324770154927308E-3</v>
      </c>
      <c r="AO244" s="12">
        <f>AM244-'Surv-rate CEA'!AE242*UPD</f>
        <v>2.4469727196201677E-3</v>
      </c>
      <c r="AP244" s="12">
        <f t="shared" si="101"/>
        <v>1.6324770154927308E-3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9.7149484471090276E-7</v>
      </c>
      <c r="AV244" s="12">
        <f t="shared" si="104"/>
        <v>6.4812451399393088E-7</v>
      </c>
      <c r="AW244" s="12">
        <f>AU244-'Surv-rate CEA'!AK242*UPD</f>
        <v>9.7149484471090276E-7</v>
      </c>
      <c r="AX244" s="12">
        <f t="shared" si="105"/>
        <v>6.4812451399393088E-7</v>
      </c>
      <c r="AY244" s="12">
        <f>'Surv-rate CEA'!AO242*UPFS+'Surv-rate CEA'!AN242*UPD</f>
        <v>1.342297073906415E-6</v>
      </c>
      <c r="AZ244" s="12">
        <f t="shared" si="106"/>
        <v>8.955020640587732E-7</v>
      </c>
      <c r="BA244" s="12">
        <f>AY244-'Surv-rate CEA'!AN242*UPD</f>
        <v>2.5878651295554989E-13</v>
      </c>
      <c r="BB244" s="12">
        <f t="shared" si="107"/>
        <v>1.726472187172663E-13</v>
      </c>
    </row>
    <row r="245" spans="1:54">
      <c r="A245" s="12">
        <v>240</v>
      </c>
      <c r="B245" s="12">
        <f t="shared" si="108"/>
        <v>13.75068493150685</v>
      </c>
      <c r="C245" s="12">
        <f>'Surv-rate CEA'!D243*Parameter!$D$57+'Surv-rate CEA'!E243*Parameter!$D$58</f>
        <v>3.4650301503759966E-2</v>
      </c>
      <c r="D245" s="12">
        <f t="shared" si="82"/>
        <v>2.3077373848273477E-2</v>
      </c>
      <c r="E245" s="12">
        <f>C245-'Surv-rate CEA'!E243*Parameter!$D$58</f>
        <v>3.4650301503759966E-2</v>
      </c>
      <c r="F245" s="12">
        <f t="shared" si="83"/>
        <v>2.3077373848273477E-2</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3.9586747338104817E-3</v>
      </c>
      <c r="L245" s="12">
        <f t="shared" si="86"/>
        <v>2.6365085673481308E-3</v>
      </c>
      <c r="M245" s="12">
        <f>K245-'Surv-rate CEA'!J243*Parameter!$D$58</f>
        <v>3.9586747338104817E-3</v>
      </c>
      <c r="N245" s="12">
        <f t="shared" si="87"/>
        <v>2.6365085673481308E-3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3.9586747338104817E-3</v>
      </c>
      <c r="T245" s="12">
        <f t="shared" si="90"/>
        <v>2.6365085673481308E-3</v>
      </c>
      <c r="U245" s="12">
        <f>S245-'Surv-rate CEA'!P243*Parameter!$D$58</f>
        <v>3.9586747338104817E-3</v>
      </c>
      <c r="V245" s="12">
        <f t="shared" si="91"/>
        <v>2.6365085673481308E-3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1.6296234969269049E-5</v>
      </c>
      <c r="AB245" s="12">
        <f t="shared" si="94"/>
        <v>1.0853420904990416E-5</v>
      </c>
      <c r="AC245" s="12">
        <f>AA245-'Surv-rate CEA'!V243*UPD</f>
        <v>1.6296234969269049E-5</v>
      </c>
      <c r="AD245" s="12">
        <f t="shared" si="95"/>
        <v>1.0853420904990416E-5</v>
      </c>
      <c r="AE245" s="12">
        <f>'Surv-rate CEA'!Z243*UPFS+'Surv-rate CEA'!Y243*UPD</f>
        <v>3.9586747338104817E-3</v>
      </c>
      <c r="AF245" s="12">
        <f t="shared" si="96"/>
        <v>2.6365085673481308E-3</v>
      </c>
      <c r="AG245" s="12">
        <f>AE245-'Surv-rate CEA'!Y243*UPD</f>
        <v>3.9586747338104817E-3</v>
      </c>
      <c r="AH245" s="12">
        <f t="shared" si="97"/>
        <v>2.6365085673481308E-3</v>
      </c>
      <c r="AI245" s="12">
        <f>'Surv-rate CEA'!AC243*UPFS+'Surv-rate CEA'!AB243*UPD</f>
        <v>1.2706165560635252E-6</v>
      </c>
      <c r="AJ245" s="12">
        <f t="shared" si="98"/>
        <v>8.4624063888453816E-7</v>
      </c>
      <c r="AK245" s="12">
        <f>AI245-'Surv-rate CEA'!AB243*UPD</f>
        <v>2.3788900799527591E-13</v>
      </c>
      <c r="AL245" s="12">
        <f t="shared" si="99"/>
        <v>1.5843595390666908E-13</v>
      </c>
      <c r="AM245" s="12">
        <f>'Surv-rate CEA'!AF243*UPFS+'Surv-rate CEA'!AE243*UPD</f>
        <v>2.4177659460104029E-3</v>
      </c>
      <c r="AN245" s="12">
        <f t="shared" si="100"/>
        <v>1.6102511722055914E-3</v>
      </c>
      <c r="AO245" s="12">
        <f>AM245-'Surv-rate CEA'!AE243*UPD</f>
        <v>2.4177659460104029E-3</v>
      </c>
      <c r="AP245" s="12">
        <f t="shared" si="101"/>
        <v>1.6102511722055914E-3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9.360307373781707E-7</v>
      </c>
      <c r="AV245" s="12">
        <f t="shared" si="104"/>
        <v>6.2340384708072903E-7</v>
      </c>
      <c r="AW245" s="12">
        <f>AU245-'Surv-rate CEA'!AK243*UPD</f>
        <v>9.360307373781707E-7</v>
      </c>
      <c r="AX245" s="12">
        <f t="shared" si="105"/>
        <v>6.2340384708072903E-7</v>
      </c>
      <c r="AY245" s="12">
        <f>'Surv-rate CEA'!AO243*UPFS+'Surv-rate CEA'!AN243*UPD</f>
        <v>1.2706165560635252E-6</v>
      </c>
      <c r="AZ245" s="12">
        <f t="shared" si="106"/>
        <v>8.4624063888453816E-7</v>
      </c>
      <c r="BA245" s="12">
        <f>AY245-'Surv-rate CEA'!AN243*UPD</f>
        <v>2.3788900799527591E-13</v>
      </c>
      <c r="BB245" s="12">
        <f t="shared" si="107"/>
        <v>1.5843595390666908E-13</v>
      </c>
    </row>
    <row r="246" spans="1:54">
      <c r="A246" s="12">
        <v>241</v>
      </c>
      <c r="B246" s="12">
        <f t="shared" si="108"/>
        <v>13.808219178082192</v>
      </c>
      <c r="C246" s="12">
        <f>'Surv-rate CEA'!D244*Parameter!$D$57+'Surv-rate CEA'!E244*Parameter!$D$58</f>
        <v>3.4505587176579908E-2</v>
      </c>
      <c r="D246" s="12">
        <f t="shared" si="82"/>
        <v>2.294194370546266E-2</v>
      </c>
      <c r="E246" s="12">
        <f>C246-'Surv-rate CEA'!E244*Parameter!$D$58</f>
        <v>3.4505587176579908E-2</v>
      </c>
      <c r="F246" s="12">
        <f t="shared" si="83"/>
        <v>2.294194370546266E-2</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3.9203098763293948E-3</v>
      </c>
      <c r="L246" s="12">
        <f t="shared" si="86"/>
        <v>2.6065207362059675E-3</v>
      </c>
      <c r="M246" s="12">
        <f>K246-'Surv-rate CEA'!J244*Parameter!$D$58</f>
        <v>3.9203098763293948E-3</v>
      </c>
      <c r="N246" s="12">
        <f t="shared" si="87"/>
        <v>2.6065207362059675E-3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3.9203098763293948E-3</v>
      </c>
      <c r="T246" s="12">
        <f t="shared" si="90"/>
        <v>2.6065207362059675E-3</v>
      </c>
      <c r="U246" s="12">
        <f>S246-'Surv-rate CEA'!P244*Parameter!$D$58</f>
        <v>3.9203098763293948E-3</v>
      </c>
      <c r="V246" s="12">
        <f t="shared" si="91"/>
        <v>2.6065207362059675E-3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1.5829369003795561E-5</v>
      </c>
      <c r="AB246" s="12">
        <f t="shared" si="94"/>
        <v>1.0524570722985979E-5</v>
      </c>
      <c r="AC246" s="12">
        <f>AA246-'Surv-rate CEA'!V244*UPD</f>
        <v>1.5829369003795561E-5</v>
      </c>
      <c r="AD246" s="12">
        <f t="shared" si="95"/>
        <v>1.0524570722985979E-5</v>
      </c>
      <c r="AE246" s="12">
        <f>'Surv-rate CEA'!Z244*UPFS+'Surv-rate CEA'!Y244*UPD</f>
        <v>3.9203098763293948E-3</v>
      </c>
      <c r="AF246" s="12">
        <f t="shared" si="96"/>
        <v>2.6065207362059675E-3</v>
      </c>
      <c r="AG246" s="12">
        <f>AE246-'Surv-rate CEA'!Y244*UPD</f>
        <v>3.9203098763293948E-3</v>
      </c>
      <c r="AH246" s="12">
        <f t="shared" si="97"/>
        <v>2.6065207362059675E-3</v>
      </c>
      <c r="AI246" s="12">
        <f>'Surv-rate CEA'!AC244*UPFS+'Surv-rate CEA'!AB244*UPD</f>
        <v>1.2027814237286419E-6</v>
      </c>
      <c r="AJ246" s="12">
        <f t="shared" si="98"/>
        <v>7.9970074330129924E-7</v>
      </c>
      <c r="AK246" s="12">
        <f>AI246-'Surv-rate CEA'!AB244*UPD</f>
        <v>2.1872370404686181E-13</v>
      </c>
      <c r="AL246" s="12">
        <f t="shared" si="99"/>
        <v>1.4542418535335713E-13</v>
      </c>
      <c r="AM246" s="12">
        <f>'Surv-rate CEA'!AF244*UPFS+'Surv-rate CEA'!AE244*UPD</f>
        <v>2.3889934951695745E-3</v>
      </c>
      <c r="AN246" s="12">
        <f t="shared" si="100"/>
        <v>1.5883849186052101E-3</v>
      </c>
      <c r="AO246" s="12">
        <f>AM246-'Surv-rate CEA'!AE244*UPD</f>
        <v>2.3889934951695745E-3</v>
      </c>
      <c r="AP246" s="12">
        <f t="shared" si="101"/>
        <v>1.5883849186052101E-3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9.0194787882344735E-7</v>
      </c>
      <c r="AV246" s="12">
        <f t="shared" si="104"/>
        <v>5.9968367891660266E-7</v>
      </c>
      <c r="AW246" s="12">
        <f>AU246-'Surv-rate CEA'!AK244*UPD</f>
        <v>9.0194787882344735E-7</v>
      </c>
      <c r="AX246" s="12">
        <f t="shared" si="105"/>
        <v>5.9968367891660266E-7</v>
      </c>
      <c r="AY246" s="12">
        <f>'Surv-rate CEA'!AO244*UPFS+'Surv-rate CEA'!AN244*UPD</f>
        <v>1.2027814237286419E-6</v>
      </c>
      <c r="AZ246" s="12">
        <f t="shared" si="106"/>
        <v>7.9970074330129924E-7</v>
      </c>
      <c r="BA246" s="12">
        <f>AY246-'Surv-rate CEA'!AN244*UPD</f>
        <v>2.1872370404686181E-13</v>
      </c>
      <c r="BB246" s="12">
        <f t="shared" si="107"/>
        <v>1.4542418535335713E-13</v>
      </c>
    </row>
    <row r="247" spans="1:54">
      <c r="A247" s="12">
        <v>242</v>
      </c>
      <c r="B247" s="12">
        <f t="shared" si="108"/>
        <v>13.865753424657534</v>
      </c>
      <c r="C247" s="12">
        <f>'Surv-rate CEA'!D245*Parameter!$D$57+'Surv-rate CEA'!E245*Parameter!$D$58</f>
        <v>3.4361943901583356E-2</v>
      </c>
      <c r="D247" s="12">
        <f t="shared" si="82"/>
        <v>2.2807618084315376E-2</v>
      </c>
      <c r="E247" s="12">
        <f>C247-'Surv-rate CEA'!E245*Parameter!$D$58</f>
        <v>3.4361943901583356E-2</v>
      </c>
      <c r="F247" s="12">
        <f t="shared" si="83"/>
        <v>2.2807618084315376E-2</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3.882434234567707E-3</v>
      </c>
      <c r="L247" s="12">
        <f t="shared" si="86"/>
        <v>2.576951918468481E-3</v>
      </c>
      <c r="M247" s="12">
        <f>K247-'Surv-rate CEA'!J245*Parameter!$D$58</f>
        <v>3.882434234567707E-3</v>
      </c>
      <c r="N247" s="12">
        <f t="shared" si="87"/>
        <v>2.576951918468481E-3</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3.882434234567707E-3</v>
      </c>
      <c r="T247" s="12">
        <f t="shared" si="90"/>
        <v>2.576951918468481E-3</v>
      </c>
      <c r="U247" s="12">
        <f>S247-'Surv-rate CEA'!P245*Parameter!$D$58</f>
        <v>3.882434234567707E-3</v>
      </c>
      <c r="V247" s="12">
        <f t="shared" si="91"/>
        <v>2.576951918468481E-3</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1.537701915790496E-5</v>
      </c>
      <c r="AB247" s="12">
        <f t="shared" si="94"/>
        <v>1.0206441790172899E-5</v>
      </c>
      <c r="AC247" s="12">
        <f>AA247-'Surv-rate CEA'!V245*UPD</f>
        <v>1.537701915790496E-5</v>
      </c>
      <c r="AD247" s="12">
        <f t="shared" si="95"/>
        <v>1.0206441790172899E-5</v>
      </c>
      <c r="AE247" s="12">
        <f>'Surv-rate CEA'!Z245*UPFS+'Surv-rate CEA'!Y245*UPD</f>
        <v>3.882434234567707E-3</v>
      </c>
      <c r="AF247" s="12">
        <f t="shared" si="96"/>
        <v>2.576951918468481E-3</v>
      </c>
      <c r="AG247" s="12">
        <f>AE247-'Surv-rate CEA'!Y245*UPD</f>
        <v>3.882434234567707E-3</v>
      </c>
      <c r="AH247" s="12">
        <f t="shared" si="97"/>
        <v>2.576951918468481E-3</v>
      </c>
      <c r="AI247" s="12">
        <f>'Surv-rate CEA'!AC245*UPFS+'Surv-rate CEA'!AB245*UPD</f>
        <v>1.1385844347856015E-6</v>
      </c>
      <c r="AJ247" s="12">
        <f t="shared" si="98"/>
        <v>7.5573137013763332E-7</v>
      </c>
      <c r="AK247" s="12">
        <f>AI247-'Surv-rate CEA'!AB245*UPD</f>
        <v>2.0114331266869192E-13</v>
      </c>
      <c r="AL247" s="12">
        <f t="shared" si="99"/>
        <v>1.335081585809285E-13</v>
      </c>
      <c r="AM247" s="12">
        <f>'Surv-rate CEA'!AF245*UPFS+'Surv-rate CEA'!AE245*UPD</f>
        <v>2.360647582685537E-3</v>
      </c>
      <c r="AN247" s="12">
        <f t="shared" si="100"/>
        <v>1.5668714392806256E-3</v>
      </c>
      <c r="AO247" s="12">
        <f>AM247-'Surv-rate CEA'!AE245*UPD</f>
        <v>2.360647582685537E-3</v>
      </c>
      <c r="AP247" s="12">
        <f t="shared" si="101"/>
        <v>1.5668714392806256E-3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8.6918906981199472E-7</v>
      </c>
      <c r="AV247" s="12">
        <f t="shared" si="104"/>
        <v>5.7692115452233887E-7</v>
      </c>
      <c r="AW247" s="12">
        <f>AU247-'Surv-rate CEA'!AK245*UPD</f>
        <v>8.6918906981199472E-7</v>
      </c>
      <c r="AX247" s="12">
        <f t="shared" si="105"/>
        <v>5.7692115452233887E-7</v>
      </c>
      <c r="AY247" s="12">
        <f>'Surv-rate CEA'!AO245*UPFS+'Surv-rate CEA'!AN245*UPD</f>
        <v>1.1385844347856015E-6</v>
      </c>
      <c r="AZ247" s="12">
        <f t="shared" si="106"/>
        <v>7.5573137013763332E-7</v>
      </c>
      <c r="BA247" s="12">
        <f>AY247-'Surv-rate CEA'!AN245*UPD</f>
        <v>2.0114331266869192E-13</v>
      </c>
      <c r="BB247" s="12">
        <f t="shared" si="107"/>
        <v>1.335081585809285E-13</v>
      </c>
    </row>
    <row r="248" spans="1:54">
      <c r="A248" s="12">
        <v>243</v>
      </c>
      <c r="B248" s="12">
        <f t="shared" si="108"/>
        <v>13.923287671232877</v>
      </c>
      <c r="C248" s="12">
        <f>'Surv-rate CEA'!D246*Parameter!$D$57+'Surv-rate CEA'!E246*Parameter!$D$58</f>
        <v>3.4219359917909892E-2</v>
      </c>
      <c r="D248" s="12">
        <f t="shared" si="82"/>
        <v>2.2674384621316337E-2</v>
      </c>
      <c r="E248" s="12">
        <f>C248-'Surv-rate CEA'!E246*Parameter!$D$58</f>
        <v>3.4219359917909892E-2</v>
      </c>
      <c r="F248" s="12">
        <f t="shared" si="83"/>
        <v>2.2674384621316337E-2</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3.8450399972264353E-3</v>
      </c>
      <c r="L248" s="12">
        <f t="shared" si="86"/>
        <v>2.5477950490776589E-3</v>
      </c>
      <c r="M248" s="12">
        <f>K248-'Surv-rate CEA'!J246*Parameter!$D$58</f>
        <v>3.8450399972264353E-3</v>
      </c>
      <c r="N248" s="12">
        <f t="shared" si="87"/>
        <v>2.5477950490776589E-3</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3.8450399972264353E-3</v>
      </c>
      <c r="T248" s="12">
        <f t="shared" si="90"/>
        <v>2.5477950490776589E-3</v>
      </c>
      <c r="U248" s="12">
        <f>S248-'Surv-rate CEA'!P246*Parameter!$D$58</f>
        <v>3.8450399972264353E-3</v>
      </c>
      <c r="V248" s="12">
        <f t="shared" si="91"/>
        <v>2.5477950490776589E-3</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1.4938698177683537E-5</v>
      </c>
      <c r="AB248" s="12">
        <f t="shared" si="94"/>
        <v>9.8986593856558408E-6</v>
      </c>
      <c r="AC248" s="12">
        <f>AA248-'Surv-rate CEA'!V246*UPD</f>
        <v>1.4938698177683537E-5</v>
      </c>
      <c r="AD248" s="12">
        <f t="shared" si="95"/>
        <v>9.8986593856558408E-6</v>
      </c>
      <c r="AE248" s="12">
        <f>'Surv-rate CEA'!Z246*UPFS+'Surv-rate CEA'!Y246*UPD</f>
        <v>3.8450399972264353E-3</v>
      </c>
      <c r="AF248" s="12">
        <f t="shared" si="96"/>
        <v>2.5477950490776589E-3</v>
      </c>
      <c r="AG248" s="12">
        <f>AE248-'Surv-rate CEA'!Y246*UPD</f>
        <v>3.8450399972264353E-3</v>
      </c>
      <c r="AH248" s="12">
        <f t="shared" si="97"/>
        <v>2.5477950490776589E-3</v>
      </c>
      <c r="AI248" s="12">
        <f>'Surv-rate CEA'!AC246*UPFS+'Surv-rate CEA'!AB246*UPD</f>
        <v>1.0778295678800872E-6</v>
      </c>
      <c r="AJ248" s="12">
        <f t="shared" si="98"/>
        <v>7.1418992748456464E-7</v>
      </c>
      <c r="AK248" s="12">
        <f>AI248-'Surv-rate CEA'!AB246*UPD</f>
        <v>1.8501338368577384E-13</v>
      </c>
      <c r="AL248" s="12">
        <f t="shared" si="99"/>
        <v>1.2259331068278623E-13</v>
      </c>
      <c r="AM248" s="12">
        <f>'Surv-rate CEA'!AF246*UPFS+'Surv-rate CEA'!AE246*UPD</f>
        <v>2.3327205880866353E-3</v>
      </c>
      <c r="AN248" s="12">
        <f t="shared" si="100"/>
        <v>1.545704067966982E-3</v>
      </c>
      <c r="AO248" s="12">
        <f>AM248-'Surv-rate CEA'!AE246*UPD</f>
        <v>2.3327205880866353E-3</v>
      </c>
      <c r="AP248" s="12">
        <f t="shared" si="101"/>
        <v>1.545704067966982E-3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8.3769962166492567E-7</v>
      </c>
      <c r="AV248" s="12">
        <f t="shared" si="104"/>
        <v>5.5507535688358587E-7</v>
      </c>
      <c r="AW248" s="12">
        <f>AU248-'Surv-rate CEA'!AK246*UPD</f>
        <v>8.3769962166492567E-7</v>
      </c>
      <c r="AX248" s="12">
        <f t="shared" si="105"/>
        <v>5.5507535688358587E-7</v>
      </c>
      <c r="AY248" s="12">
        <f>'Surv-rate CEA'!AO246*UPFS+'Surv-rate CEA'!AN246*UPD</f>
        <v>1.0778295678800872E-6</v>
      </c>
      <c r="AZ248" s="12">
        <f t="shared" si="106"/>
        <v>7.1418992748456464E-7</v>
      </c>
      <c r="BA248" s="12">
        <f>AY248-'Surv-rate CEA'!AN246*UPD</f>
        <v>1.8501338368577384E-13</v>
      </c>
      <c r="BB248" s="12">
        <f t="shared" si="107"/>
        <v>1.2259331068278623E-13</v>
      </c>
    </row>
    <row r="249" spans="1:54">
      <c r="A249" s="12">
        <v>244</v>
      </c>
      <c r="B249" s="12">
        <f t="shared" si="108"/>
        <v>13.980821917808219</v>
      </c>
      <c r="C249" s="12">
        <f>'Surv-rate CEA'!D247*Parameter!$D$57+'Surv-rate CEA'!E247*Parameter!$D$58</f>
        <v>3.4077823637946605E-2</v>
      </c>
      <c r="D249" s="12">
        <f t="shared" si="82"/>
        <v>2.2542231134915464E-2</v>
      </c>
      <c r="E249" s="12">
        <f>C249-'Surv-rate CEA'!E247*Parameter!$D$58</f>
        <v>3.4077823637946605E-2</v>
      </c>
      <c r="F249" s="12">
        <f t="shared" si="83"/>
        <v>2.2542231134915464E-2</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3.808119503651731E-3</v>
      </c>
      <c r="L249" s="12">
        <f t="shared" si="86"/>
        <v>2.5190432039535449E-3</v>
      </c>
      <c r="M249" s="12">
        <f>K249-'Surv-rate CEA'!J247*Parameter!$D$58</f>
        <v>3.808119503651731E-3</v>
      </c>
      <c r="N249" s="12">
        <f t="shared" si="87"/>
        <v>2.5190432039535449E-3</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3.808119503651731E-3</v>
      </c>
      <c r="T249" s="12">
        <f t="shared" si="90"/>
        <v>2.5190432039535449E-3</v>
      </c>
      <c r="U249" s="12">
        <f>S249-'Surv-rate CEA'!P247*Parameter!$D$58</f>
        <v>3.808119503651731E-3</v>
      </c>
      <c r="V249" s="12">
        <f t="shared" si="91"/>
        <v>2.5190432039535449E-3</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1.4513936381768463E-5</v>
      </c>
      <c r="AB249" s="12">
        <f t="shared" si="94"/>
        <v>9.6008627801853858E-6</v>
      </c>
      <c r="AC249" s="12">
        <f>AA249-'Surv-rate CEA'!V247*UPD</f>
        <v>1.4513936381768463E-5</v>
      </c>
      <c r="AD249" s="12">
        <f t="shared" si="95"/>
        <v>9.6008627801853858E-6</v>
      </c>
      <c r="AE249" s="12">
        <f>'Surv-rate CEA'!Z247*UPFS+'Surv-rate CEA'!Y247*UPD</f>
        <v>3.808119503651731E-3</v>
      </c>
      <c r="AF249" s="12">
        <f t="shared" si="96"/>
        <v>2.5190432039535449E-3</v>
      </c>
      <c r="AG249" s="12">
        <f>AE249-'Surv-rate CEA'!Y247*UPD</f>
        <v>3.808119503651731E-3</v>
      </c>
      <c r="AH249" s="12">
        <f t="shared" si="97"/>
        <v>2.5190432039535449E-3</v>
      </c>
      <c r="AI249" s="12">
        <f>'Surv-rate CEA'!AC247*UPFS+'Surv-rate CEA'!AB247*UPD</f>
        <v>1.0203314120809109E-6</v>
      </c>
      <c r="AJ249" s="12">
        <f t="shared" si="98"/>
        <v>6.7494176769348672E-7</v>
      </c>
      <c r="AK249" s="12">
        <f>AI249-'Surv-rate CEA'!AB247*UPD</f>
        <v>1.702111600011938E-13</v>
      </c>
      <c r="AL249" s="12">
        <f t="shared" si="99"/>
        <v>1.1259343763421704E-13</v>
      </c>
      <c r="AM249" s="12">
        <f>'Surv-rate CEA'!AF247*UPFS+'Surv-rate CEA'!AE247*UPD</f>
        <v>2.3052050508648551E-3</v>
      </c>
      <c r="AN249" s="12">
        <f t="shared" si="100"/>
        <v>1.5248762838277689E-3</v>
      </c>
      <c r="AO249" s="12">
        <f>AM249-'Surv-rate CEA'!AE247*UPD</f>
        <v>2.3052050508648551E-3</v>
      </c>
      <c r="AP249" s="12">
        <f t="shared" si="101"/>
        <v>1.5248762838277689E-3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8.0742723980706476E-7</v>
      </c>
      <c r="AV249" s="12">
        <f t="shared" si="104"/>
        <v>5.3410721464295954E-7</v>
      </c>
      <c r="AW249" s="12">
        <f>AU249-'Surv-rate CEA'!AK247*UPD</f>
        <v>8.0742723980706476E-7</v>
      </c>
      <c r="AX249" s="12">
        <f t="shared" si="105"/>
        <v>5.3410721464295954E-7</v>
      </c>
      <c r="AY249" s="12">
        <f>'Surv-rate CEA'!AO247*UPFS+'Surv-rate CEA'!AN247*UPD</f>
        <v>1.0203314120809109E-6</v>
      </c>
      <c r="AZ249" s="12">
        <f t="shared" si="106"/>
        <v>6.7494176769348672E-7</v>
      </c>
      <c r="BA249" s="12">
        <f>AY249-'Surv-rate CEA'!AN247*UPD</f>
        <v>1.702111600011938E-13</v>
      </c>
      <c r="BB249" s="12">
        <f t="shared" si="107"/>
        <v>1.1259343763421704E-13</v>
      </c>
    </row>
    <row r="250" spans="1:54">
      <c r="A250" s="12">
        <v>245</v>
      </c>
      <c r="B250" s="12">
        <f t="shared" si="108"/>
        <v>14.038356164383561</v>
      </c>
      <c r="C250" s="12">
        <f>'Surv-rate CEA'!D248*Parameter!$D$57+'Surv-rate CEA'!E248*Parameter!$D$58</f>
        <v>3.3937323644112213E-2</v>
      </c>
      <c r="D250" s="12">
        <f t="shared" si="82"/>
        <v>2.2411145622166305E-2</v>
      </c>
      <c r="E250" s="12">
        <f>C250-'Surv-rate CEA'!E248*Parameter!$D$58</f>
        <v>3.3937323644112213E-2</v>
      </c>
      <c r="F250" s="12">
        <f t="shared" si="83"/>
        <v>2.2411145622166305E-2</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3.7716652404193342E-3</v>
      </c>
      <c r="L250" s="12">
        <f t="shared" si="86"/>
        <v>2.4906895967256168E-3</v>
      </c>
      <c r="M250" s="12">
        <f>K250-'Surv-rate CEA'!J248*Parameter!$D$58</f>
        <v>3.7716652404193342E-3</v>
      </c>
      <c r="N250" s="12">
        <f t="shared" si="87"/>
        <v>2.4906895967256168E-3</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3.7716652404193342E-3</v>
      </c>
      <c r="T250" s="12">
        <f t="shared" si="90"/>
        <v>2.4906895967256168E-3</v>
      </c>
      <c r="U250" s="12">
        <f>S250-'Surv-rate CEA'!P248*Parameter!$D$58</f>
        <v>3.7716652404193342E-3</v>
      </c>
      <c r="V250" s="12">
        <f t="shared" si="91"/>
        <v>2.4906895967256168E-3</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1.4102280983363409E-5</v>
      </c>
      <c r="AB250" s="12">
        <f t="shared" si="94"/>
        <v>9.3127046798722817E-6</v>
      </c>
      <c r="AC250" s="12">
        <f>AA250-'Surv-rate CEA'!V248*UPD</f>
        <v>1.4102280983363409E-5</v>
      </c>
      <c r="AD250" s="12">
        <f t="shared" si="95"/>
        <v>9.3127046798722817E-6</v>
      </c>
      <c r="AE250" s="12">
        <f>'Surv-rate CEA'!Z248*UPFS+'Surv-rate CEA'!Y248*UPD</f>
        <v>3.7716652404193342E-3</v>
      </c>
      <c r="AF250" s="12">
        <f t="shared" si="96"/>
        <v>2.4906895967256168E-3</v>
      </c>
      <c r="AG250" s="12">
        <f>AE250-'Surv-rate CEA'!Y248*UPD</f>
        <v>3.7716652404193342E-3</v>
      </c>
      <c r="AH250" s="12">
        <f t="shared" si="97"/>
        <v>2.4906895967256168E-3</v>
      </c>
      <c r="AI250" s="12">
        <f>'Surv-rate CEA'!AC248*UPFS+'Surv-rate CEA'!AB248*UPD</f>
        <v>9.6591458989212689E-7</v>
      </c>
      <c r="AJ250" s="12">
        <f t="shared" si="98"/>
        <v>6.378597428499075E-7</v>
      </c>
      <c r="AK250" s="12">
        <f>AI250-'Surv-rate CEA'!AB248*UPD</f>
        <v>1.566245351103168E-13</v>
      </c>
      <c r="AL250" s="12">
        <f t="shared" si="99"/>
        <v>1.0342993752750986E-13</v>
      </c>
      <c r="AM250" s="12">
        <f>'Surv-rate CEA'!AF248*UPFS+'Surv-rate CEA'!AE248*UPD</f>
        <v>2.278093666608388E-3</v>
      </c>
      <c r="AN250" s="12">
        <f t="shared" si="100"/>
        <v>1.5043817078413855E-3</v>
      </c>
      <c r="AO250" s="12">
        <f>AM250-'Surv-rate CEA'!AE248*UPD</f>
        <v>2.278093666608388E-3</v>
      </c>
      <c r="AP250" s="12">
        <f t="shared" si="101"/>
        <v>1.5043817078413855E-3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7.7832191300806111E-7</v>
      </c>
      <c r="AV250" s="12">
        <f t="shared" si="104"/>
        <v>5.1397941441304296E-7</v>
      </c>
      <c r="AW250" s="12">
        <f>AU250-'Surv-rate CEA'!AK248*UPD</f>
        <v>7.7832191300806111E-7</v>
      </c>
      <c r="AX250" s="12">
        <f t="shared" si="105"/>
        <v>5.1397941441304296E-7</v>
      </c>
      <c r="AY250" s="12">
        <f>'Surv-rate CEA'!AO248*UPFS+'Surv-rate CEA'!AN248*UPD</f>
        <v>9.6591458989212689E-7</v>
      </c>
      <c r="AZ250" s="12">
        <f t="shared" si="106"/>
        <v>6.378597428499075E-7</v>
      </c>
      <c r="BA250" s="12">
        <f>AY250-'Surv-rate CEA'!AN248*UPD</f>
        <v>1.566245351103168E-13</v>
      </c>
      <c r="BB250" s="12">
        <f t="shared" si="107"/>
        <v>1.0342993752750986E-13</v>
      </c>
    </row>
    <row r="251" spans="1:54">
      <c r="A251" s="12">
        <v>246</v>
      </c>
      <c r="B251" s="12">
        <f t="shared" si="108"/>
        <v>14.095890410958905</v>
      </c>
      <c r="C251" s="12">
        <f>'Surv-rate CEA'!D249*Parameter!$D$57+'Surv-rate CEA'!E249*Parameter!$D$58</f>
        <v>3.379784868571277E-2</v>
      </c>
      <c r="D251" s="12">
        <f t="shared" si="82"/>
        <v>2.2281116255439212E-2</v>
      </c>
      <c r="E251" s="12">
        <f>C251-'Surv-rate CEA'!E249*Parameter!$D$58</f>
        <v>3.379784868571277E-2</v>
      </c>
      <c r="F251" s="12">
        <f t="shared" si="83"/>
        <v>2.2281116255439212E-2</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3.7356698380081395E-3</v>
      </c>
      <c r="L251" s="12">
        <f t="shared" si="86"/>
        <v>2.4627275755507681E-3</v>
      </c>
      <c r="M251" s="12">
        <f>K251-'Surv-rate CEA'!J249*Parameter!$D$58</f>
        <v>3.7356698380081395E-3</v>
      </c>
      <c r="N251" s="12">
        <f t="shared" si="87"/>
        <v>2.4627275755507681E-3</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3.7356698380081395E-3</v>
      </c>
      <c r="T251" s="12">
        <f t="shared" si="90"/>
        <v>2.4627275755507681E-3</v>
      </c>
      <c r="U251" s="12">
        <f>S251-'Surv-rate CEA'!P249*Parameter!$D$58</f>
        <v>3.7356698380081395E-3</v>
      </c>
      <c r="V251" s="12">
        <f t="shared" si="91"/>
        <v>2.4627275755507681E-3</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1.3703295440129157E-5</v>
      </c>
      <c r="AB251" s="12">
        <f t="shared" si="94"/>
        <v>9.0338506933790868E-6</v>
      </c>
      <c r="AC251" s="12">
        <f>AA251-'Surv-rate CEA'!V249*UPD</f>
        <v>1.3703295440129157E-5</v>
      </c>
      <c r="AD251" s="12">
        <f t="shared" si="95"/>
        <v>9.0338506933790868E-6</v>
      </c>
      <c r="AE251" s="12">
        <f>'Surv-rate CEA'!Z249*UPFS+'Surv-rate CEA'!Y249*UPD</f>
        <v>3.7356698380081395E-3</v>
      </c>
      <c r="AF251" s="12">
        <f t="shared" si="96"/>
        <v>2.4627275755507681E-3</v>
      </c>
      <c r="AG251" s="12">
        <f>AE251-'Surv-rate CEA'!Y249*UPD</f>
        <v>3.7356698380081395E-3</v>
      </c>
      <c r="AH251" s="12">
        <f t="shared" si="97"/>
        <v>2.4627275755507681E-3</v>
      </c>
      <c r="AI251" s="12">
        <f>'Surv-rate CEA'!AC249*UPFS+'Surv-rate CEA'!AB249*UPD</f>
        <v>9.1441321178559494E-7</v>
      </c>
      <c r="AJ251" s="12">
        <f t="shared" si="98"/>
        <v>6.0282378522858705E-7</v>
      </c>
      <c r="AK251" s="12">
        <f>AI251-'Surv-rate CEA'!AB249*UPD</f>
        <v>1.4415110632970982E-13</v>
      </c>
      <c r="AL251" s="12">
        <f t="shared" si="99"/>
        <v>9.5031124269166131E-14</v>
      </c>
      <c r="AM251" s="12">
        <f>'Surv-rate CEA'!AF249*UPFS+'Surv-rate CEA'!AE249*UPD</f>
        <v>2.2513792832401275E-3</v>
      </c>
      <c r="AN251" s="12">
        <f t="shared" si="100"/>
        <v>1.484214099288692E-3</v>
      </c>
      <c r="AO251" s="12">
        <f>AM251-'Surv-rate CEA'!AE249*UPD</f>
        <v>2.2513792832401275E-3</v>
      </c>
      <c r="AP251" s="12">
        <f t="shared" si="101"/>
        <v>1.484214099288692E-3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7.5033580802403606E-7</v>
      </c>
      <c r="AV251" s="12">
        <f t="shared" si="104"/>
        <v>4.9465631746761835E-7</v>
      </c>
      <c r="AW251" s="12">
        <f>AU251-'Surv-rate CEA'!AK249*UPD</f>
        <v>7.5033580802403606E-7</v>
      </c>
      <c r="AX251" s="12">
        <f t="shared" si="105"/>
        <v>4.9465631746761835E-7</v>
      </c>
      <c r="AY251" s="12">
        <f>'Surv-rate CEA'!AO249*UPFS+'Surv-rate CEA'!AN249*UPD</f>
        <v>9.1441321178559494E-7</v>
      </c>
      <c r="AZ251" s="12">
        <f t="shared" si="106"/>
        <v>6.0282378522858705E-7</v>
      </c>
      <c r="BA251" s="12">
        <f>AY251-'Surv-rate CEA'!AN249*UPD</f>
        <v>1.4415110632970982E-13</v>
      </c>
      <c r="BB251" s="12">
        <f t="shared" si="107"/>
        <v>9.5031124269166131E-14</v>
      </c>
    </row>
    <row r="252" spans="1:54">
      <c r="A252" s="12">
        <v>247</v>
      </c>
      <c r="B252" s="12">
        <f t="shared" si="108"/>
        <v>14.153424657534247</v>
      </c>
      <c r="C252" s="12">
        <f>'Surv-rate CEA'!D250*Parameter!$D$57+'Surv-rate CEA'!E250*Parameter!$D$58</f>
        <v>3.3659387675868249E-2</v>
      </c>
      <c r="D252" s="12">
        <f t="shared" si="82"/>
        <v>2.215213137920791E-2</v>
      </c>
      <c r="E252" s="12">
        <f>C252-'Surv-rate CEA'!E250*Parameter!$D$58</f>
        <v>3.3659387675868249E-2</v>
      </c>
      <c r="F252" s="12">
        <f t="shared" si="83"/>
        <v>2.215213137920791E-2</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3.7001260675603104E-3</v>
      </c>
      <c r="L252" s="12">
        <f t="shared" si="86"/>
        <v>2.4351506200153599E-3</v>
      </c>
      <c r="M252" s="12">
        <f>K252-'Surv-rate CEA'!J250*Parameter!$D$58</f>
        <v>3.7001260675603104E-3</v>
      </c>
      <c r="N252" s="12">
        <f t="shared" si="87"/>
        <v>2.4351506200153599E-3</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3.7001260675603104E-3</v>
      </c>
      <c r="T252" s="12">
        <f t="shared" si="90"/>
        <v>2.4351506200153599E-3</v>
      </c>
      <c r="U252" s="12">
        <f>S252-'Surv-rate CEA'!P250*Parameter!$D$58</f>
        <v>3.7001260675603104E-3</v>
      </c>
      <c r="V252" s="12">
        <f t="shared" si="91"/>
        <v>2.4351506200153599E-3</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1.3316558830732768E-5</v>
      </c>
      <c r="AB252" s="12">
        <f t="shared" si="94"/>
        <v>8.7639788215408835E-6</v>
      </c>
      <c r="AC252" s="12">
        <f>AA252-'Surv-rate CEA'!V250*UPD</f>
        <v>1.3316558830732768E-5</v>
      </c>
      <c r="AD252" s="12">
        <f t="shared" si="95"/>
        <v>8.7639788215408835E-6</v>
      </c>
      <c r="AE252" s="12">
        <f>'Surv-rate CEA'!Z250*UPFS+'Surv-rate CEA'!Y250*UPD</f>
        <v>3.7001260675603104E-3</v>
      </c>
      <c r="AF252" s="12">
        <f t="shared" si="96"/>
        <v>2.4351506200153599E-3</v>
      </c>
      <c r="AG252" s="12">
        <f>AE252-'Surv-rate CEA'!Y250*UPD</f>
        <v>3.7001260675603104E-3</v>
      </c>
      <c r="AH252" s="12">
        <f t="shared" si="97"/>
        <v>2.4351506200153599E-3</v>
      </c>
      <c r="AI252" s="12">
        <f>'Surv-rate CEA'!AC250*UPFS+'Surv-rate CEA'!AB250*UPD</f>
        <v>8.6567036052454578E-7</v>
      </c>
      <c r="AJ252" s="12">
        <f t="shared" si="98"/>
        <v>5.6972051132036395E-7</v>
      </c>
      <c r="AK252" s="12">
        <f>AI252-'Surv-rate CEA'!AB250*UPD</f>
        <v>1.3269731431754653E-13</v>
      </c>
      <c r="AL252" s="12">
        <f t="shared" si="99"/>
        <v>8.7331604743891473E-14</v>
      </c>
      <c r="AM252" s="12">
        <f>'Surv-rate CEA'!AF250*UPFS+'Surv-rate CEA'!AE250*UPD</f>
        <v>2.2250548973589512E-3</v>
      </c>
      <c r="AN252" s="12">
        <f t="shared" si="100"/>
        <v>1.4643673523384744E-3</v>
      </c>
      <c r="AO252" s="12">
        <f>AM252-'Surv-rate CEA'!AE250*UPD</f>
        <v>2.2250548973589512E-3</v>
      </c>
      <c r="AP252" s="12">
        <f t="shared" si="101"/>
        <v>1.4643673523384744E-3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7.2342316936300816E-7</v>
      </c>
      <c r="AV252" s="12">
        <f t="shared" si="104"/>
        <v>4.7610388058192611E-7</v>
      </c>
      <c r="AW252" s="12">
        <f>AU252-'Surv-rate CEA'!AK250*UPD</f>
        <v>7.2342316936300816E-7</v>
      </c>
      <c r="AX252" s="12">
        <f t="shared" si="105"/>
        <v>4.7610388058192611E-7</v>
      </c>
      <c r="AY252" s="12">
        <f>'Surv-rate CEA'!AO250*UPFS+'Surv-rate CEA'!AN250*UPD</f>
        <v>8.6567036052454578E-7</v>
      </c>
      <c r="AZ252" s="12">
        <f t="shared" si="106"/>
        <v>5.6972051132036395E-7</v>
      </c>
      <c r="BA252" s="12">
        <f>AY252-'Surv-rate CEA'!AN250*UPD</f>
        <v>1.3269731431754653E-13</v>
      </c>
      <c r="BB252" s="12">
        <f t="shared" si="107"/>
        <v>8.7331604743891473E-14</v>
      </c>
    </row>
    <row r="253" spans="1:54">
      <c r="A253" s="12">
        <v>248</v>
      </c>
      <c r="B253" s="12">
        <f t="shared" si="108"/>
        <v>14.210958904109589</v>
      </c>
      <c r="C253" s="12">
        <f>'Surv-rate CEA'!D251*Parameter!$D$57+'Surv-rate CEA'!E251*Parameter!$D$58</f>
        <v>3.3521929688507104E-2</v>
      </c>
      <c r="D253" s="12">
        <f t="shared" si="82"/>
        <v>2.2024179506907049E-2</v>
      </c>
      <c r="E253" s="12">
        <f>C253-'Surv-rate CEA'!E251*Parameter!$D$58</f>
        <v>3.3521929688507104E-2</v>
      </c>
      <c r="F253" s="12">
        <f t="shared" si="83"/>
        <v>2.2024179506907049E-2</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3.665026837725377E-3</v>
      </c>
      <c r="L253" s="12">
        <f t="shared" si="86"/>
        <v>2.4079523381188264E-3</v>
      </c>
      <c r="M253" s="12">
        <f>K253-'Surv-rate CEA'!J251*Parameter!$D$58</f>
        <v>3.665026837725377E-3</v>
      </c>
      <c r="N253" s="12">
        <f t="shared" si="87"/>
        <v>2.4079523381188264E-3</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3.665026837725377E-3</v>
      </c>
      <c r="T253" s="12">
        <f t="shared" si="90"/>
        <v>2.4079523381188264E-3</v>
      </c>
      <c r="U253" s="12">
        <f>S253-'Surv-rate CEA'!P251*Parameter!$D$58</f>
        <v>3.665026837725377E-3</v>
      </c>
      <c r="V253" s="12">
        <f t="shared" si="91"/>
        <v>2.4079523381188264E-3</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1.2941665256893461E-5</v>
      </c>
      <c r="AB253" s="12">
        <f t="shared" si="94"/>
        <v>8.5027789684149785E-6</v>
      </c>
      <c r="AC253" s="12">
        <f>AA253-'Surv-rate CEA'!V251*UPD</f>
        <v>1.2941665256893461E-5</v>
      </c>
      <c r="AD253" s="12">
        <f t="shared" si="95"/>
        <v>8.5027789684149785E-6</v>
      </c>
      <c r="AE253" s="12">
        <f>'Surv-rate CEA'!Z251*UPFS+'Surv-rate CEA'!Y251*UPD</f>
        <v>3.665026837725377E-3</v>
      </c>
      <c r="AF253" s="12">
        <f t="shared" si="96"/>
        <v>2.4079523381188264E-3</v>
      </c>
      <c r="AG253" s="12">
        <f>AE253-'Surv-rate CEA'!Y251*UPD</f>
        <v>3.665026837725377E-3</v>
      </c>
      <c r="AH253" s="12">
        <f t="shared" si="97"/>
        <v>2.4079523381188264E-3</v>
      </c>
      <c r="AI253" s="12">
        <f>'Surv-rate CEA'!AC251*UPFS+'Surv-rate CEA'!AB251*UPD</f>
        <v>8.1953760364310964E-7</v>
      </c>
      <c r="AJ253" s="12">
        <f t="shared" si="98"/>
        <v>5.3844284810025578E-7</v>
      </c>
      <c r="AK253" s="12">
        <f>AI253-'Surv-rate CEA'!AB251*UPD</f>
        <v>1.221776608386805E-13</v>
      </c>
      <c r="AL253" s="12">
        <f t="shared" si="99"/>
        <v>8.0271713443980557E-14</v>
      </c>
      <c r="AM253" s="12">
        <f>'Surv-rate CEA'!AF251*UPFS+'Surv-rate CEA'!AE251*UPD</f>
        <v>2.199113650680574E-3</v>
      </c>
      <c r="AN253" s="12">
        <f t="shared" si="100"/>
        <v>1.4448354927277347E-3</v>
      </c>
      <c r="AO253" s="12">
        <f>AM253-'Surv-rate CEA'!AE251*UPD</f>
        <v>2.199113650680574E-3</v>
      </c>
      <c r="AP253" s="12">
        <f t="shared" si="101"/>
        <v>1.4448354927277347E-3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6.9754022391203224E-7</v>
      </c>
      <c r="AV253" s="12">
        <f t="shared" si="104"/>
        <v>4.5828958080518287E-7</v>
      </c>
      <c r="AW253" s="12">
        <f>AU253-'Surv-rate CEA'!AK251*UPD</f>
        <v>6.9754022391203224E-7</v>
      </c>
      <c r="AX253" s="12">
        <f t="shared" si="105"/>
        <v>4.5828958080518287E-7</v>
      </c>
      <c r="AY253" s="12">
        <f>'Surv-rate CEA'!AO251*UPFS+'Surv-rate CEA'!AN251*UPD</f>
        <v>8.1953760364310964E-7</v>
      </c>
      <c r="AZ253" s="12">
        <f t="shared" si="106"/>
        <v>5.3844284810025578E-7</v>
      </c>
      <c r="BA253" s="12">
        <f>AY253-'Surv-rate CEA'!AN251*UPD</f>
        <v>1.221776608386805E-13</v>
      </c>
      <c r="BB253" s="12">
        <f t="shared" si="107"/>
        <v>8.0271713443980557E-14</v>
      </c>
    </row>
    <row r="254" spans="1:54">
      <c r="A254" s="12">
        <v>249</v>
      </c>
      <c r="B254" s="12">
        <f t="shared" si="108"/>
        <v>14.268493150684931</v>
      </c>
      <c r="C254" s="12">
        <f>'Surv-rate CEA'!D252*Parameter!$D$57+'Surv-rate CEA'!E252*Parameter!$D$58</f>
        <v>3.3385463955427776E-2</v>
      </c>
      <c r="D254" s="12">
        <f t="shared" si="82"/>
        <v>2.1897249317859184E-2</v>
      </c>
      <c r="E254" s="12">
        <f>C254-'Surv-rate CEA'!E252*Parameter!$D$58</f>
        <v>3.3385463955427776E-2</v>
      </c>
      <c r="F254" s="12">
        <f t="shared" si="83"/>
        <v>2.1897249317859184E-2</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3.6303651915858878E-3</v>
      </c>
      <c r="L254" s="12">
        <f t="shared" si="86"/>
        <v>2.381126463336436E-3</v>
      </c>
      <c r="M254" s="12">
        <f>K254-'Surv-rate CEA'!J252*Parameter!$D$58</f>
        <v>3.6303651915858878E-3</v>
      </c>
      <c r="N254" s="12">
        <f t="shared" si="87"/>
        <v>2.381126463336436E-3</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3.6303651915858878E-3</v>
      </c>
      <c r="T254" s="12">
        <f t="shared" si="90"/>
        <v>2.381126463336436E-3</v>
      </c>
      <c r="U254" s="12">
        <f>S254-'Surv-rate CEA'!P252*Parameter!$D$58</f>
        <v>3.6303651915858878E-3</v>
      </c>
      <c r="V254" s="12">
        <f t="shared" si="91"/>
        <v>2.381126463336436E-3</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1.2578223269819103E-5</v>
      </c>
      <c r="AB254" s="12">
        <f t="shared" si="94"/>
        <v>8.2499524728080933E-6</v>
      </c>
      <c r="AC254" s="12">
        <f>AA254-'Surv-rate CEA'!V252*UPD</f>
        <v>1.2578223269819103E-5</v>
      </c>
      <c r="AD254" s="12">
        <f t="shared" si="95"/>
        <v>8.2499524728080933E-6</v>
      </c>
      <c r="AE254" s="12">
        <f>'Surv-rate CEA'!Z252*UPFS+'Surv-rate CEA'!Y252*UPD</f>
        <v>3.6303651915858878E-3</v>
      </c>
      <c r="AF254" s="12">
        <f t="shared" si="96"/>
        <v>2.381126463336436E-3</v>
      </c>
      <c r="AG254" s="12">
        <f>AE254-'Surv-rate CEA'!Y252*UPD</f>
        <v>3.6303651915858878E-3</v>
      </c>
      <c r="AH254" s="12">
        <f t="shared" si="97"/>
        <v>2.381126463336436E-3</v>
      </c>
      <c r="AI254" s="12">
        <f>'Surv-rate CEA'!AC252*UPFS+'Surv-rate CEA'!AB252*UPD</f>
        <v>7.7587453253803766E-7</v>
      </c>
      <c r="AJ254" s="12">
        <f t="shared" si="98"/>
        <v>5.0888968028256855E-7</v>
      </c>
      <c r="AK254" s="12">
        <f>AI254-'Surv-rate CEA'!AB252*UPD</f>
        <v>1.1251399704521127E-13</v>
      </c>
      <c r="AL254" s="12">
        <f t="shared" si="99"/>
        <v>7.3796998847676919E-14</v>
      </c>
      <c r="AM254" s="12">
        <f>'Surv-rate CEA'!AF252*UPFS+'Surv-rate CEA'!AE252*UPD</f>
        <v>2.1735488265750016E-3</v>
      </c>
      <c r="AN254" s="12">
        <f t="shared" si="100"/>
        <v>1.4256126745339171E-3</v>
      </c>
      <c r="AO254" s="12">
        <f>AM254-'Surv-rate CEA'!AE252*UPD</f>
        <v>2.1735488265750016E-3</v>
      </c>
      <c r="AP254" s="12">
        <f t="shared" si="101"/>
        <v>1.4256126745339171E-3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6.7264509017822082E-7</v>
      </c>
      <c r="AV254" s="12">
        <f t="shared" si="104"/>
        <v>4.4118234396055883E-7</v>
      </c>
      <c r="AW254" s="12">
        <f>AU254-'Surv-rate CEA'!AK252*UPD</f>
        <v>6.7264509017822082E-7</v>
      </c>
      <c r="AX254" s="12">
        <f t="shared" si="105"/>
        <v>4.4118234396055883E-7</v>
      </c>
      <c r="AY254" s="12">
        <f>'Surv-rate CEA'!AO252*UPFS+'Surv-rate CEA'!AN252*UPD</f>
        <v>7.7587453253803766E-7</v>
      </c>
      <c r="AZ254" s="12">
        <f t="shared" si="106"/>
        <v>5.0888968028256855E-7</v>
      </c>
      <c r="BA254" s="12">
        <f>AY254-'Surv-rate CEA'!AN252*UPD</f>
        <v>1.1251399704521127E-13</v>
      </c>
      <c r="BB254" s="12">
        <f t="shared" si="107"/>
        <v>7.3796998847676919E-14</v>
      </c>
    </row>
    <row r="255" spans="1:54">
      <c r="A255" s="12">
        <v>250</v>
      </c>
      <c r="B255" s="12">
        <f t="shared" si="108"/>
        <v>14.326027397260274</v>
      </c>
      <c r="C255" s="12">
        <f>'Surv-rate CEA'!D253*Parameter!$D$57+'Surv-rate CEA'!E253*Parameter!$D$58</f>
        <v>3.3249979863424747E-2</v>
      </c>
      <c r="D255" s="12">
        <f t="shared" si="82"/>
        <v>2.1771329654269148E-2</v>
      </c>
      <c r="E255" s="12">
        <f>C255-'Surv-rate CEA'!E253*Parameter!$D$58</f>
        <v>3.3249979863424747E-2</v>
      </c>
      <c r="F255" s="12">
        <f t="shared" si="83"/>
        <v>2.1771329654269148E-2</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3.5961343036620872E-3</v>
      </c>
      <c r="L255" s="12">
        <f t="shared" si="86"/>
        <v>2.3546668517587729E-3</v>
      </c>
      <c r="M255" s="12">
        <f>K255-'Surv-rate CEA'!J253*Parameter!$D$58</f>
        <v>3.5961343036620872E-3</v>
      </c>
      <c r="N255" s="12">
        <f t="shared" si="87"/>
        <v>2.3546668517587729E-3</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3.5961343036620872E-3</v>
      </c>
      <c r="T255" s="12">
        <f t="shared" si="90"/>
        <v>2.3546668517587729E-3</v>
      </c>
      <c r="U255" s="12">
        <f>S255-'Surv-rate CEA'!P253*Parameter!$D$58</f>
        <v>3.5961343036620872E-3</v>
      </c>
      <c r="V255" s="12">
        <f t="shared" si="91"/>
        <v>2.3546668517587729E-3</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1.2225855319976001E-5</v>
      </c>
      <c r="AB255" s="12">
        <f t="shared" si="94"/>
        <v>8.005211659372775E-6</v>
      </c>
      <c r="AC255" s="12">
        <f>AA255-'Surv-rate CEA'!V253*UPD</f>
        <v>1.2225855319976001E-5</v>
      </c>
      <c r="AD255" s="12">
        <f t="shared" si="95"/>
        <v>8.005211659372775E-6</v>
      </c>
      <c r="AE255" s="12">
        <f>'Surv-rate CEA'!Z253*UPFS+'Surv-rate CEA'!Y253*UPD</f>
        <v>3.5961343036620872E-3</v>
      </c>
      <c r="AF255" s="12">
        <f t="shared" si="96"/>
        <v>2.3546668517587729E-3</v>
      </c>
      <c r="AG255" s="12">
        <f>AE255-'Surv-rate CEA'!Y253*UPD</f>
        <v>3.5961343036620872E-3</v>
      </c>
      <c r="AH255" s="12">
        <f t="shared" si="97"/>
        <v>2.3546668517587729E-3</v>
      </c>
      <c r="AI255" s="12">
        <f>'Surv-rate CEA'!AC253*UPFS+'Surv-rate CEA'!AB253*UPD</f>
        <v>7.3454832671313036E-7</v>
      </c>
      <c r="AJ255" s="12">
        <f t="shared" si="98"/>
        <v>4.8096551737929901E-7</v>
      </c>
      <c r="AK255" s="12">
        <f>AI255-'Surv-rate CEA'!AB253*UPD</f>
        <v>1.036348760256753E-13</v>
      </c>
      <c r="AL255" s="12">
        <f t="shared" si="99"/>
        <v>6.7857756873898332E-14</v>
      </c>
      <c r="AM255" s="12">
        <f>'Surv-rate CEA'!AF253*UPFS+'Surv-rate CEA'!AE253*UPD</f>
        <v>2.1483538466975801E-3</v>
      </c>
      <c r="AN255" s="12">
        <f t="shared" si="100"/>
        <v>1.4066931770361877E-3</v>
      </c>
      <c r="AO255" s="12">
        <f>AM255-'Surv-rate CEA'!AE253*UPD</f>
        <v>2.1483538466975801E-3</v>
      </c>
      <c r="AP255" s="12">
        <f t="shared" si="101"/>
        <v>1.4066931770361877E-3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6.4869769190890385E-7</v>
      </c>
      <c r="AV255" s="12">
        <f t="shared" si="104"/>
        <v>4.2475247667887163E-7</v>
      </c>
      <c r="AW255" s="12">
        <f>AU255-'Surv-rate CEA'!AK253*UPD</f>
        <v>6.4869769190890385E-7</v>
      </c>
      <c r="AX255" s="12">
        <f t="shared" si="105"/>
        <v>4.2475247667887163E-7</v>
      </c>
      <c r="AY255" s="12">
        <f>'Surv-rate CEA'!AO253*UPFS+'Surv-rate CEA'!AN253*UPD</f>
        <v>7.3454832671313036E-7</v>
      </c>
      <c r="AZ255" s="12">
        <f t="shared" si="106"/>
        <v>4.8096551737929901E-7</v>
      </c>
      <c r="BA255" s="12">
        <f>AY255-'Surv-rate CEA'!AN253*UPD</f>
        <v>1.036348760256753E-13</v>
      </c>
      <c r="BB255" s="12">
        <f t="shared" si="107"/>
        <v>6.7857756873898332E-14</v>
      </c>
    </row>
    <row r="256" spans="1:54">
      <c r="A256" s="12">
        <v>251</v>
      </c>
      <c r="B256" s="12">
        <f t="shared" si="108"/>
        <v>14.383561643835616</v>
      </c>
      <c r="C256" s="12">
        <f>'Surv-rate CEA'!D254*Parameter!$D$57+'Surv-rate CEA'!E254*Parameter!$D$58</f>
        <v>3.3115466951478177E-2</v>
      </c>
      <c r="D256" s="12">
        <f t="shared" si="82"/>
        <v>2.1646409518284396E-2</v>
      </c>
      <c r="E256" s="12">
        <f>C256-'Surv-rate CEA'!E254*Parameter!$D$58</f>
        <v>3.3115466951478177E-2</v>
      </c>
      <c r="F256" s="12">
        <f t="shared" si="83"/>
        <v>2.1646409518284396E-2</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3.5623274769935502E-3</v>
      </c>
      <c r="L256" s="12">
        <f t="shared" si="86"/>
        <v>2.3285674793058352E-3</v>
      </c>
      <c r="M256" s="12">
        <f>K256-'Surv-rate CEA'!J254*Parameter!$D$58</f>
        <v>3.5623274769935502E-3</v>
      </c>
      <c r="N256" s="12">
        <f t="shared" si="87"/>
        <v>2.3285674793058352E-3</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3.5623274769935502E-3</v>
      </c>
      <c r="T256" s="12">
        <f t="shared" si="90"/>
        <v>2.3285674793058352E-3</v>
      </c>
      <c r="U256" s="12">
        <f>S256-'Surv-rate CEA'!P254*Parameter!$D$58</f>
        <v>3.5623274769935502E-3</v>
      </c>
      <c r="V256" s="12">
        <f t="shared" si="91"/>
        <v>2.3285674793058352E-3</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1.1884197229184775E-5</v>
      </c>
      <c r="AB256" s="12">
        <f t="shared" si="94"/>
        <v>7.7682794084083271E-6</v>
      </c>
      <c r="AC256" s="12">
        <f>AA256-'Surv-rate CEA'!V254*UPD</f>
        <v>1.1884197229184775E-5</v>
      </c>
      <c r="AD256" s="12">
        <f t="shared" si="95"/>
        <v>7.7682794084083271E-6</v>
      </c>
      <c r="AE256" s="12">
        <f>'Surv-rate CEA'!Z254*UPFS+'Surv-rate CEA'!Y254*UPD</f>
        <v>3.5623274769935502E-3</v>
      </c>
      <c r="AF256" s="12">
        <f t="shared" si="96"/>
        <v>2.3285674793058352E-3</v>
      </c>
      <c r="AG256" s="12">
        <f>AE256-'Surv-rate CEA'!Y254*UPD</f>
        <v>3.5623274769935502E-3</v>
      </c>
      <c r="AH256" s="12">
        <f t="shared" si="97"/>
        <v>2.3285674793058352E-3</v>
      </c>
      <c r="AI256" s="12">
        <f>'Surv-rate CEA'!AC254*UPFS+'Surv-rate CEA'!AB254*UPD</f>
        <v>6.9543334179733855E-7</v>
      </c>
      <c r="AJ256" s="12">
        <f t="shared" si="98"/>
        <v>4.5458017944519083E-7</v>
      </c>
      <c r="AK256" s="12">
        <f>AI256-'Surv-rate CEA'!AB254*UPD</f>
        <v>9.5474964434784978E-14</v>
      </c>
      <c r="AL256" s="12">
        <f t="shared" si="99"/>
        <v>6.2408607492298784E-14</v>
      </c>
      <c r="AM256" s="12">
        <f>'Surv-rate CEA'!AF254*UPFS+'Surv-rate CEA'!AE254*UPD</f>
        <v>2.1235222677109008E-3</v>
      </c>
      <c r="AN256" s="12">
        <f t="shared" si="100"/>
        <v>1.3880714016630919E-3</v>
      </c>
      <c r="AO256" s="12">
        <f>AM256-'Surv-rate CEA'!AE254*UPD</f>
        <v>2.1235222677109008E-3</v>
      </c>
      <c r="AP256" s="12">
        <f t="shared" si="101"/>
        <v>1.3880714016630919E-3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6.2565967586887638E-7</v>
      </c>
      <c r="AV256" s="12">
        <f t="shared" si="104"/>
        <v>4.0897160178290178E-7</v>
      </c>
      <c r="AW256" s="12">
        <f>AU256-'Surv-rate CEA'!AK254*UPD</f>
        <v>6.2565967586887638E-7</v>
      </c>
      <c r="AX256" s="12">
        <f t="shared" si="105"/>
        <v>4.0897160178290178E-7</v>
      </c>
      <c r="AY256" s="12">
        <f>'Surv-rate CEA'!AO254*UPFS+'Surv-rate CEA'!AN254*UPD</f>
        <v>6.9543334179733855E-7</v>
      </c>
      <c r="AZ256" s="12">
        <f t="shared" si="106"/>
        <v>4.5458017944519083E-7</v>
      </c>
      <c r="BA256" s="12">
        <f>AY256-'Surv-rate CEA'!AN254*UPD</f>
        <v>9.5474964434784978E-14</v>
      </c>
      <c r="BB256" s="12">
        <f t="shared" si="107"/>
        <v>6.2408607492298784E-14</v>
      </c>
    </row>
    <row r="257" spans="1:54">
      <c r="A257" s="12">
        <v>252</v>
      </c>
      <c r="B257" s="12">
        <f t="shared" si="108"/>
        <v>14.441095890410958</v>
      </c>
      <c r="C257" s="12">
        <f>'Surv-rate CEA'!D255*Parameter!$D$57+'Surv-rate CEA'!E255*Parameter!$D$58</f>
        <v>3.2981914908004589E-2</v>
      </c>
      <c r="D257" s="12">
        <f t="shared" si="82"/>
        <v>2.1522478069119104E-2</v>
      </c>
      <c r="E257" s="12">
        <f>C257-'Surv-rate CEA'!E255*Parameter!$D$58</f>
        <v>3.2981914908004589E-2</v>
      </c>
      <c r="F257" s="12">
        <f t="shared" si="83"/>
        <v>2.1522478069119104E-2</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3.5289381402953015E-3</v>
      </c>
      <c r="L257" s="12">
        <f t="shared" si="86"/>
        <v>2.3028224390134011E-3</v>
      </c>
      <c r="M257" s="12">
        <f>K257-'Surv-rate CEA'!J255*Parameter!$D$58</f>
        <v>3.5289381402953015E-3</v>
      </c>
      <c r="N257" s="12">
        <f t="shared" si="87"/>
        <v>2.3028224390134011E-3</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3.5289381402953015E-3</v>
      </c>
      <c r="T257" s="12">
        <f t="shared" si="90"/>
        <v>2.3028224390134011E-3</v>
      </c>
      <c r="U257" s="12">
        <f>S257-'Surv-rate CEA'!P255*Parameter!$D$58</f>
        <v>3.5289381402953015E-3</v>
      </c>
      <c r="V257" s="12">
        <f t="shared" si="91"/>
        <v>2.3028224390134011E-3</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1.1552897684080213E-5</v>
      </c>
      <c r="AB257" s="12">
        <f t="shared" si="94"/>
        <v>7.5388887435413145E-6</v>
      </c>
      <c r="AC257" s="12">
        <f>AA257-'Surv-rate CEA'!V255*UPD</f>
        <v>1.1552897684080213E-5</v>
      </c>
      <c r="AD257" s="12">
        <f t="shared" si="95"/>
        <v>7.5388887435413145E-6</v>
      </c>
      <c r="AE257" s="12">
        <f>'Surv-rate CEA'!Z255*UPFS+'Surv-rate CEA'!Y255*UPD</f>
        <v>3.5289381402953015E-3</v>
      </c>
      <c r="AF257" s="12">
        <f t="shared" si="96"/>
        <v>2.3028224390134011E-3</v>
      </c>
      <c r="AG257" s="12">
        <f>AE257-'Surv-rate CEA'!Y255*UPD</f>
        <v>3.5289381402953015E-3</v>
      </c>
      <c r="AH257" s="12">
        <f t="shared" si="97"/>
        <v>2.3028224390134011E-3</v>
      </c>
      <c r="AI257" s="12">
        <f>'Surv-rate CEA'!AC255*UPFS+'Surv-rate CEA'!AB255*UPD</f>
        <v>6.5841072003393367E-7</v>
      </c>
      <c r="AJ257" s="12">
        <f t="shared" si="98"/>
        <v>4.2964850045635456E-7</v>
      </c>
      <c r="AK257" s="12">
        <f>AI257-'Surv-rate CEA'!AB255*UPD</f>
        <v>8.7974506003935633E-14</v>
      </c>
      <c r="AL257" s="12">
        <f t="shared" si="99"/>
        <v>5.7408109304525652E-14</v>
      </c>
      <c r="AM257" s="12">
        <f>'Surv-rate CEA'!AF255*UPFS+'Surv-rate CEA'!AE255*UPD</f>
        <v>2.0990477780947142E-3</v>
      </c>
      <c r="AN257" s="12">
        <f t="shared" si="100"/>
        <v>1.3697418690238768E-3</v>
      </c>
      <c r="AO257" s="12">
        <f>AM257-'Surv-rate CEA'!AE255*UPD</f>
        <v>2.0990477780947142E-3</v>
      </c>
      <c r="AP257" s="12">
        <f t="shared" si="101"/>
        <v>1.3697418690238768E-3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6.0349433356434143E-7</v>
      </c>
      <c r="AV257" s="12">
        <f t="shared" si="104"/>
        <v>3.9381259684906529E-7</v>
      </c>
      <c r="AW257" s="12">
        <f>AU257-'Surv-rate CEA'!AK255*UPD</f>
        <v>6.0349433356434143E-7</v>
      </c>
      <c r="AX257" s="12">
        <f t="shared" si="105"/>
        <v>3.9381259684906529E-7</v>
      </c>
      <c r="AY257" s="12">
        <f>'Surv-rate CEA'!AO255*UPFS+'Surv-rate CEA'!AN255*UPD</f>
        <v>6.5841072003393367E-7</v>
      </c>
      <c r="AZ257" s="12">
        <f t="shared" si="106"/>
        <v>4.2964850045635456E-7</v>
      </c>
      <c r="BA257" s="12">
        <f>AY257-'Surv-rate CEA'!AN255*UPD</f>
        <v>8.7974506003935633E-14</v>
      </c>
      <c r="BB257" s="12">
        <f t="shared" si="107"/>
        <v>5.7408109304525652E-14</v>
      </c>
    </row>
    <row r="258" spans="1:54">
      <c r="A258" s="12">
        <v>253</v>
      </c>
      <c r="B258" s="12">
        <f t="shared" si="108"/>
        <v>14.498630136986302</v>
      </c>
      <c r="C258" s="12">
        <f>'Surv-rate CEA'!D256*Parameter!$D$57+'Surv-rate CEA'!E256*Parameter!$D$58</f>
        <v>3.2849313568168267E-2</v>
      </c>
      <c r="D258" s="12">
        <f t="shared" si="82"/>
        <v>2.1399524620241198E-2</v>
      </c>
      <c r="E258" s="12">
        <f>C258-'Surv-rate CEA'!E256*Parameter!$D$58</f>
        <v>3.2849313568168267E-2</v>
      </c>
      <c r="F258" s="12">
        <f t="shared" si="83"/>
        <v>2.1399524620241198E-2</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3.4959598451864428E-3</v>
      </c>
      <c r="L258" s="12">
        <f t="shared" si="86"/>
        <v>2.2774259383896624E-3</v>
      </c>
      <c r="M258" s="12">
        <f>K258-'Surv-rate CEA'!J256*Parameter!$D$58</f>
        <v>3.4959598451864428E-3</v>
      </c>
      <c r="N258" s="12">
        <f t="shared" si="87"/>
        <v>2.2774259383896624E-3</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3.4959598451864428E-3</v>
      </c>
      <c r="T258" s="12">
        <f t="shared" si="90"/>
        <v>2.2774259383896624E-3</v>
      </c>
      <c r="U258" s="12">
        <f>S258-'Surv-rate CEA'!P256*Parameter!$D$58</f>
        <v>3.4959598451864428E-3</v>
      </c>
      <c r="V258" s="12">
        <f t="shared" si="91"/>
        <v>2.2774259383896624E-3</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1.1231617750016844E-5</v>
      </c>
      <c r="AB258" s="12">
        <f t="shared" si="94"/>
        <v>7.3167824364990492E-6</v>
      </c>
      <c r="AC258" s="12">
        <f>AA258-'Surv-rate CEA'!V256*UPD</f>
        <v>1.1231617750016844E-5</v>
      </c>
      <c r="AD258" s="12">
        <f t="shared" si="95"/>
        <v>7.3167824364990492E-6</v>
      </c>
      <c r="AE258" s="12">
        <f>'Surv-rate CEA'!Z256*UPFS+'Surv-rate CEA'!Y256*UPD</f>
        <v>3.4959598451864428E-3</v>
      </c>
      <c r="AF258" s="12">
        <f t="shared" si="96"/>
        <v>2.2774259383896624E-3</v>
      </c>
      <c r="AG258" s="12">
        <f>AE258-'Surv-rate CEA'!Y256*UPD</f>
        <v>3.4959598451864428E-3</v>
      </c>
      <c r="AH258" s="12">
        <f t="shared" si="97"/>
        <v>2.2774259383896624E-3</v>
      </c>
      <c r="AI258" s="12">
        <f>'Surv-rate CEA'!AC256*UPFS+'Surv-rate CEA'!AB256*UPD</f>
        <v>6.2336802200926853E-7</v>
      </c>
      <c r="AJ258" s="12">
        <f t="shared" si="98"/>
        <v>4.0609004832858819E-7</v>
      </c>
      <c r="AK258" s="12">
        <f>AI258-'Surv-rate CEA'!AB256*UPD</f>
        <v>8.1078834179623542E-14</v>
      </c>
      <c r="AL258" s="12">
        <f t="shared" si="99"/>
        <v>5.2818409876564635E-14</v>
      </c>
      <c r="AM258" s="12">
        <f>'Surv-rate CEA'!AF256*UPFS+'Surv-rate CEA'!AE256*UPD</f>
        <v>2.0749241950413061E-3</v>
      </c>
      <c r="AN258" s="12">
        <f t="shared" si="100"/>
        <v>1.3516992160209859E-3</v>
      </c>
      <c r="AO258" s="12">
        <f>AM258-'Surv-rate CEA'!AE256*UPD</f>
        <v>2.0749241950413061E-3</v>
      </c>
      <c r="AP258" s="12">
        <f t="shared" si="101"/>
        <v>1.3516992160209859E-3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5.8216652671443611E-7</v>
      </c>
      <c r="AV258" s="12">
        <f t="shared" si="104"/>
        <v>3.7924953578263051E-7</v>
      </c>
      <c r="AW258" s="12">
        <f>AU258-'Surv-rate CEA'!AK256*UPD</f>
        <v>5.8216652671443611E-7</v>
      </c>
      <c r="AX258" s="12">
        <f t="shared" si="105"/>
        <v>3.7924953578263051E-7</v>
      </c>
      <c r="AY258" s="12">
        <f>'Surv-rate CEA'!AO256*UPFS+'Surv-rate CEA'!AN256*UPD</f>
        <v>6.2336802200926853E-7</v>
      </c>
      <c r="AZ258" s="12">
        <f t="shared" si="106"/>
        <v>4.0609004832858819E-7</v>
      </c>
      <c r="BA258" s="12">
        <f>AY258-'Surv-rate CEA'!AN256*UPD</f>
        <v>8.1078834179623542E-14</v>
      </c>
      <c r="BB258" s="12">
        <f t="shared" si="107"/>
        <v>5.2818409876564635E-14</v>
      </c>
    </row>
    <row r="259" spans="1:54">
      <c r="A259" s="12">
        <v>254</v>
      </c>
      <c r="B259" s="12">
        <f t="shared" si="108"/>
        <v>14.556164383561644</v>
      </c>
      <c r="C259" s="12">
        <f>'Surv-rate CEA'!D257*Parameter!$D$57+'Surv-rate CEA'!E257*Parameter!$D$58</f>
        <v>3.2717652911250554E-2</v>
      </c>
      <c r="D259" s="12">
        <f t="shared" si="82"/>
        <v>2.1277538636619877E-2</v>
      </c>
      <c r="E259" s="12">
        <f>C259-'Surv-rate CEA'!E257*Parameter!$D$58</f>
        <v>3.2717652911250554E-2</v>
      </c>
      <c r="F259" s="12">
        <f t="shared" si="83"/>
        <v>2.1277538636619877E-2</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3.463386263489087E-3</v>
      </c>
      <c r="L259" s="12">
        <f t="shared" si="86"/>
        <v>2.2523722968400082E-3</v>
      </c>
      <c r="M259" s="12">
        <f>K259-'Surv-rate CEA'!J257*Parameter!$D$58</f>
        <v>3.463386263489087E-3</v>
      </c>
      <c r="N259" s="12">
        <f t="shared" si="87"/>
        <v>2.2523722968400082E-3</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3.463386263489087E-3</v>
      </c>
      <c r="T259" s="12">
        <f t="shared" si="90"/>
        <v>2.2523722968400082E-3</v>
      </c>
      <c r="U259" s="12">
        <f>S259-'Surv-rate CEA'!P257*Parameter!$D$58</f>
        <v>3.463386263489087E-3</v>
      </c>
      <c r="V259" s="12">
        <f t="shared" si="91"/>
        <v>2.2523722968400082E-3</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1.0920030404544537E-5</v>
      </c>
      <c r="AB259" s="12">
        <f t="shared" si="94"/>
        <v>7.1017126282265184E-6</v>
      </c>
      <c r="AC259" s="12">
        <f>AA259-'Surv-rate CEA'!V257*UPD</f>
        <v>1.0920030404544537E-5</v>
      </c>
      <c r="AD259" s="12">
        <f t="shared" si="95"/>
        <v>7.1017126282265184E-6</v>
      </c>
      <c r="AE259" s="12">
        <f>'Surv-rate CEA'!Z257*UPFS+'Surv-rate CEA'!Y257*UPD</f>
        <v>3.463386263489087E-3</v>
      </c>
      <c r="AF259" s="12">
        <f t="shared" si="96"/>
        <v>2.2523722968400082E-3</v>
      </c>
      <c r="AG259" s="12">
        <f>AE259-'Surv-rate CEA'!Y257*UPD</f>
        <v>3.463386263489087E-3</v>
      </c>
      <c r="AH259" s="12">
        <f t="shared" si="97"/>
        <v>2.2523722968400082E-3</v>
      </c>
      <c r="AI259" s="12">
        <f>'Surv-rate CEA'!AC257*UPFS+'Surv-rate CEA'!AB257*UPD</f>
        <v>5.901988784575702E-7</v>
      </c>
      <c r="AJ259" s="12">
        <f t="shared" si="98"/>
        <v>3.8382886063787236E-7</v>
      </c>
      <c r="AK259" s="12">
        <f>AI259-'Surv-rate CEA'!AB257*UPD</f>
        <v>7.4737927960544194E-14</v>
      </c>
      <c r="AL259" s="12">
        <f t="shared" si="99"/>
        <v>4.8604927563571033E-14</v>
      </c>
      <c r="AM259" s="12">
        <f>'Surv-rate CEA'!AF257*UPFS+'Surv-rate CEA'!AE257*UPD</f>
        <v>2.0511454614337275E-3</v>
      </c>
      <c r="AN259" s="12">
        <f t="shared" si="100"/>
        <v>1.3339381930412282E-3</v>
      </c>
      <c r="AO259" s="12">
        <f>AM259-'Surv-rate CEA'!AE257*UPD</f>
        <v>2.0511454614337275E-3</v>
      </c>
      <c r="AP259" s="12">
        <f t="shared" si="101"/>
        <v>1.3339381930412282E-3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5.6164261628169029E-7</v>
      </c>
      <c r="AV259" s="12">
        <f t="shared" si="104"/>
        <v>3.6525763325145446E-7</v>
      </c>
      <c r="AW259" s="12">
        <f>AU259-'Surv-rate CEA'!AK257*UPD</f>
        <v>5.6164261628169029E-7</v>
      </c>
      <c r="AX259" s="12">
        <f t="shared" si="105"/>
        <v>3.6525763325145446E-7</v>
      </c>
      <c r="AY259" s="12">
        <f>'Surv-rate CEA'!AO257*UPFS+'Surv-rate CEA'!AN257*UPD</f>
        <v>5.901988784575702E-7</v>
      </c>
      <c r="AZ259" s="12">
        <f t="shared" si="106"/>
        <v>3.8382886063787236E-7</v>
      </c>
      <c r="BA259" s="12">
        <f>AY259-'Surv-rate CEA'!AN257*UPD</f>
        <v>7.4737927960544194E-14</v>
      </c>
      <c r="BB259" s="12">
        <f t="shared" si="107"/>
        <v>4.8604927563571033E-14</v>
      </c>
    </row>
    <row r="260" spans="1:54">
      <c r="A260" s="12">
        <v>255</v>
      </c>
      <c r="B260" s="12">
        <f t="shared" si="108"/>
        <v>14.613698630136986</v>
      </c>
      <c r="C260" s="12">
        <f>'Surv-rate CEA'!D258*Parameter!$D$57+'Surv-rate CEA'!E258*Parameter!$D$58</f>
        <v>3.2586923058076186E-2</v>
      </c>
      <c r="D260" s="12">
        <f t="shared" si="82"/>
        <v>2.1156509732032487E-2</v>
      </c>
      <c r="E260" s="12">
        <f>C260-'Surv-rate CEA'!E258*Parameter!$D$58</f>
        <v>3.2586923058076186E-2</v>
      </c>
      <c r="F260" s="12">
        <f t="shared" si="83"/>
        <v>2.1156509732032487E-2</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3.4312111845956261E-3</v>
      </c>
      <c r="L260" s="12">
        <f t="shared" si="86"/>
        <v>2.2276559431580059E-3</v>
      </c>
      <c r="M260" s="12">
        <f>K260-'Surv-rate CEA'!J258*Parameter!$D$58</f>
        <v>3.4312111845956261E-3</v>
      </c>
      <c r="N260" s="12">
        <f t="shared" si="87"/>
        <v>2.2276559431580059E-3</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3.4312111845956261E-3</v>
      </c>
      <c r="T260" s="12">
        <f t="shared" si="90"/>
        <v>2.2276559431580059E-3</v>
      </c>
      <c r="U260" s="12">
        <f>S260-'Surv-rate CEA'!P258*Parameter!$D$58</f>
        <v>3.4312111845956261E-3</v>
      </c>
      <c r="V260" s="12">
        <f t="shared" si="91"/>
        <v>2.2276559431580059E-3</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1.0617820089617056E-5</v>
      </c>
      <c r="AB260" s="12">
        <f t="shared" si="94"/>
        <v>6.8934404656312162E-6</v>
      </c>
      <c r="AC260" s="12">
        <f>AA260-'Surv-rate CEA'!V258*UPD</f>
        <v>1.0617820089617056E-5</v>
      </c>
      <c r="AD260" s="12">
        <f t="shared" si="95"/>
        <v>6.8934404656312162E-6</v>
      </c>
      <c r="AE260" s="12">
        <f>'Surv-rate CEA'!Z258*UPFS+'Surv-rate CEA'!Y258*UPD</f>
        <v>3.4312111845956261E-3</v>
      </c>
      <c r="AF260" s="12">
        <f t="shared" si="96"/>
        <v>2.2276559431580059E-3</v>
      </c>
      <c r="AG260" s="12">
        <f>AE260-'Surv-rate CEA'!Y258*UPD</f>
        <v>3.4312111845956261E-3</v>
      </c>
      <c r="AH260" s="12">
        <f t="shared" si="97"/>
        <v>2.2276559431580059E-3</v>
      </c>
      <c r="AI260" s="12">
        <f>'Surv-rate CEA'!AC258*UPFS+'Surv-rate CEA'!AB258*UPD</f>
        <v>5.5880266104274781E-7</v>
      </c>
      <c r="AJ260" s="12">
        <f t="shared" si="98"/>
        <v>3.6279319515889547E-7</v>
      </c>
      <c r="AK260" s="12">
        <f>AI260-'Surv-rate CEA'!AB258*UPD</f>
        <v>6.8906007227601744E-14</v>
      </c>
      <c r="AL260" s="12">
        <f t="shared" si="99"/>
        <v>4.473606206723345E-14</v>
      </c>
      <c r="AM260" s="12">
        <f>'Surv-rate CEA'!AF258*UPFS+'Surv-rate CEA'!AE258*UPD</f>
        <v>2.0277056429043802E-3</v>
      </c>
      <c r="AN260" s="12">
        <f t="shared" si="100"/>
        <v>1.3164536612232183E-3</v>
      </c>
      <c r="AO260" s="12">
        <f>AM260-'Surv-rate CEA'!AE258*UPD</f>
        <v>2.0277056429043802E-3</v>
      </c>
      <c r="AP260" s="12">
        <f t="shared" si="101"/>
        <v>1.3164536612232183E-3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5.4189039488278752E-7</v>
      </c>
      <c r="AV260" s="12">
        <f t="shared" si="104"/>
        <v>3.5181319183160229E-7</v>
      </c>
      <c r="AW260" s="12">
        <f>AU260-'Surv-rate CEA'!AK258*UPD</f>
        <v>5.4189039488278752E-7</v>
      </c>
      <c r="AX260" s="12">
        <f t="shared" si="105"/>
        <v>3.5181319183160229E-7</v>
      </c>
      <c r="AY260" s="12">
        <f>'Surv-rate CEA'!AO258*UPFS+'Surv-rate CEA'!AN258*UPD</f>
        <v>5.5880266104274781E-7</v>
      </c>
      <c r="AZ260" s="12">
        <f t="shared" si="106"/>
        <v>3.6279319515889547E-7</v>
      </c>
      <c r="BA260" s="12">
        <f>AY260-'Surv-rate CEA'!AN258*UPD</f>
        <v>6.8906007227601744E-14</v>
      </c>
      <c r="BB260" s="12">
        <f t="shared" si="107"/>
        <v>4.473606206723345E-14</v>
      </c>
    </row>
    <row r="261" spans="1:54">
      <c r="A261" s="12">
        <v>256</v>
      </c>
      <c r="B261" s="12">
        <f t="shared" si="108"/>
        <v>14.671232876712329</v>
      </c>
      <c r="C261" s="12">
        <f>'Surv-rate CEA'!D259*Parameter!$D$57+'Surv-rate CEA'!E259*Parameter!$D$58</f>
        <v>3.2457114268495464E-2</v>
      </c>
      <c r="D261" s="12">
        <f t="shared" si="82"/>
        <v>2.1036427666429436E-2</v>
      </c>
      <c r="E261" s="12">
        <f>C261-'Surv-rate CEA'!E259*Parameter!$D$58</f>
        <v>3.2457114268495464E-2</v>
      </c>
      <c r="F261" s="12">
        <f t="shared" si="83"/>
        <v>2.1036427666429436E-2</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3.399428512902352E-3</v>
      </c>
      <c r="L261" s="12">
        <f t="shared" si="86"/>
        <v>2.2032714130806492E-3</v>
      </c>
      <c r="M261" s="12">
        <f>K261-'Surv-rate CEA'!J259*Parameter!$D$58</f>
        <v>3.399428512902352E-3</v>
      </c>
      <c r="N261" s="12">
        <f t="shared" si="87"/>
        <v>2.2032714130806492E-3</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3.399428512902352E-3</v>
      </c>
      <c r="T261" s="12">
        <f t="shared" si="90"/>
        <v>2.2032714130806492E-3</v>
      </c>
      <c r="U261" s="12">
        <f>S261-'Surv-rate CEA'!P259*Parameter!$D$58</f>
        <v>3.399428512902352E-3</v>
      </c>
      <c r="V261" s="12">
        <f t="shared" si="91"/>
        <v>2.2032714130806492E-3</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1.0324682281735307E-5</v>
      </c>
      <c r="AB261" s="12">
        <f t="shared" si="94"/>
        <v>6.6917357532739883E-6</v>
      </c>
      <c r="AC261" s="12">
        <f>AA261-'Surv-rate CEA'!V259*UPD</f>
        <v>1.0324682281735307E-5</v>
      </c>
      <c r="AD261" s="12">
        <f t="shared" si="95"/>
        <v>6.6917357532739883E-6</v>
      </c>
      <c r="AE261" s="12">
        <f>'Surv-rate CEA'!Z259*UPFS+'Surv-rate CEA'!Y259*UPD</f>
        <v>3.399428512902352E-3</v>
      </c>
      <c r="AF261" s="12">
        <f t="shared" si="96"/>
        <v>2.2032714130806492E-3</v>
      </c>
      <c r="AG261" s="12">
        <f>AE261-'Surv-rate CEA'!Y259*UPD</f>
        <v>3.399428512902352E-3</v>
      </c>
      <c r="AH261" s="12">
        <f t="shared" si="97"/>
        <v>2.2032714130806492E-3</v>
      </c>
      <c r="AI261" s="12">
        <f>'Surv-rate CEA'!AC259*UPFS+'Surv-rate CEA'!AB259*UPD</f>
        <v>5.2908417107776039E-7</v>
      </c>
      <c r="AJ261" s="12">
        <f t="shared" si="98"/>
        <v>3.4291529438689101E-7</v>
      </c>
      <c r="AK261" s="12">
        <f>AI261-'Surv-rate CEA'!AB259*UPD</f>
        <v>6.3541164602214312E-14</v>
      </c>
      <c r="AL261" s="12">
        <f t="shared" si="99"/>
        <v>4.1182931481145783E-14</v>
      </c>
      <c r="AM261" s="12">
        <f>'Surv-rate CEA'!AF259*UPFS+'Surv-rate CEA'!AE259*UPD</f>
        <v>2.0045989249716355E-3</v>
      </c>
      <c r="AN261" s="12">
        <f t="shared" si="100"/>
        <v>1.2992405897988284E-3</v>
      </c>
      <c r="AO261" s="12">
        <f>AM261-'Surv-rate CEA'!AE259*UPD</f>
        <v>2.0045989249716355E-3</v>
      </c>
      <c r="AP261" s="12">
        <f t="shared" si="101"/>
        <v>1.2992405897988284E-3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5.2287902241035023E-7</v>
      </c>
      <c r="AV261" s="12">
        <f t="shared" si="104"/>
        <v>3.3889355172604954E-7</v>
      </c>
      <c r="AW261" s="12">
        <f>AU261-'Surv-rate CEA'!AK259*UPD</f>
        <v>5.2287902241035023E-7</v>
      </c>
      <c r="AX261" s="12">
        <f t="shared" si="105"/>
        <v>3.3889355172604954E-7</v>
      </c>
      <c r="AY261" s="12">
        <f>'Surv-rate CEA'!AO259*UPFS+'Surv-rate CEA'!AN259*UPD</f>
        <v>5.2908417107776039E-7</v>
      </c>
      <c r="AZ261" s="12">
        <f t="shared" si="106"/>
        <v>3.4291529438689101E-7</v>
      </c>
      <c r="BA261" s="12">
        <f>AY261-'Surv-rate CEA'!AN259*UPD</f>
        <v>6.3541164602214312E-14</v>
      </c>
      <c r="BB261" s="12">
        <f t="shared" si="107"/>
        <v>4.1182931481145783E-14</v>
      </c>
    </row>
    <row r="262" spans="1:54">
      <c r="A262" s="12">
        <v>257</v>
      </c>
      <c r="B262" s="12">
        <f t="shared" si="108"/>
        <v>14.728767123287671</v>
      </c>
      <c r="C262" s="12">
        <f>'Surv-rate CEA'!D260*Parameter!$D$57+'Surv-rate CEA'!E260*Parameter!$D$58</f>
        <v>3.2328216938920247E-2</v>
      </c>
      <c r="D262" s="12">
        <f t="shared" ref="D262:D325" si="109">C262/(1+DISC)^($B262)</f>
        <v>2.0917282343355239E-2</v>
      </c>
      <c r="E262" s="12">
        <f>C262-'Surv-rate CEA'!E260*Parameter!$D$58</f>
        <v>3.2328216938920247E-2</v>
      </c>
      <c r="F262" s="12">
        <f t="shared" ref="F262:F325" si="110">E262/(1+DISC)^($B262)</f>
        <v>2.0917282343355239E-2</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3.3680322653075927E-3</v>
      </c>
      <c r="L262" s="12">
        <f t="shared" ref="L262:L325" si="113">K262/(1+DISC)^($B262)</f>
        <v>2.1792133469060505E-3</v>
      </c>
      <c r="M262" s="12">
        <f>K262-'Surv-rate CEA'!J260*Parameter!$D$58</f>
        <v>3.3680322653075927E-3</v>
      </c>
      <c r="N262" s="12">
        <f t="shared" ref="N262:N325" si="114">M262/(1+DISC)^($B262)</f>
        <v>2.1792133469060505E-3</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3.3680322653075927E-3</v>
      </c>
      <c r="T262" s="12">
        <f t="shared" ref="T262:T325" si="117">S262/(1+DISC)^($B262)</f>
        <v>2.1792133469060505E-3</v>
      </c>
      <c r="U262" s="12">
        <f>S262-'Surv-rate CEA'!P260*Parameter!$D$58</f>
        <v>3.3680322653075927E-3</v>
      </c>
      <c r="V262" s="12">
        <f t="shared" ref="V262:V325" si="118">U262/(1+DISC)^($B262)</f>
        <v>2.1792133469060505E-3</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1.004032307926254E-5</v>
      </c>
      <c r="AB262" s="12">
        <f t="shared" ref="AB262:AB325" si="121">AA262/(1+DISC)^($B262)</f>
        <v>6.4963766193550832E-6</v>
      </c>
      <c r="AC262" s="12">
        <f>AA262-'Surv-rate CEA'!V260*UPD</f>
        <v>1.004032307926254E-5</v>
      </c>
      <c r="AD262" s="12">
        <f t="shared" ref="AD262:AD325" si="122">AC262/(1+DISC)^($B262)</f>
        <v>6.4963766193550832E-6</v>
      </c>
      <c r="AE262" s="12">
        <f>'Surv-rate CEA'!Z260*UPFS+'Surv-rate CEA'!Y260*UPD</f>
        <v>3.3680322653075927E-3</v>
      </c>
      <c r="AF262" s="12">
        <f t="shared" ref="AF262:AF325" si="123">AE262/(1+DISC)^($B262)</f>
        <v>2.1792133469060505E-3</v>
      </c>
      <c r="AG262" s="12">
        <f>AE262-'Surv-rate CEA'!Y260*UPD</f>
        <v>3.3680322653075927E-3</v>
      </c>
      <c r="AH262" s="12">
        <f t="shared" ref="AH262:AH325" si="124">AG262/(1+DISC)^($B262)</f>
        <v>2.1792133469060505E-3</v>
      </c>
      <c r="AI262" s="12">
        <f>'Surv-rate CEA'!AC260*UPFS+'Surv-rate CEA'!AB260*UPD</f>
        <v>5.0095334519992773E-7</v>
      </c>
      <c r="AJ262" s="12">
        <f t="shared" ref="AJ262:AJ325" si="125">AI262/(1+DISC)^($B262)</f>
        <v>3.2413116325571074E-7</v>
      </c>
      <c r="AK262" s="12">
        <f>AI262-'Surv-rate CEA'!AB260*UPD</f>
        <v>5.8605029703629515E-14</v>
      </c>
      <c r="AL262" s="12">
        <f t="shared" ref="AL262:AL325" si="126">AK262/(1+DISC)^($B262)</f>
        <v>3.7919132854361575E-14</v>
      </c>
      <c r="AM262" s="12">
        <f>'Surv-rate CEA'!AF260*UPFS+'Surv-rate CEA'!AE260*UPD</f>
        <v>1.9818196102521211E-3</v>
      </c>
      <c r="AN262" s="12">
        <f t="shared" ref="AN262:AN325" si="127">AM262/(1+DISC)^($B262)</f>
        <v>1.2822940535063862E-3</v>
      </c>
      <c r="AO262" s="12">
        <f>AM262-'Surv-rate CEA'!AE260*UPD</f>
        <v>1.9818196102521211E-3</v>
      </c>
      <c r="AP262" s="12">
        <f t="shared" ref="AP262:AP325" si="128">AO262/(1+DISC)^($B262)</f>
        <v>1.2822940535063862E-3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5.0457896470540992E-7</v>
      </c>
      <c r="AV262" s="12">
        <f t="shared" ref="AV262:AV325" si="131">AU262/(1+DISC)^($B262)</f>
        <v>3.264770429251349E-7</v>
      </c>
      <c r="AW262" s="12">
        <f>AU262-'Surv-rate CEA'!AK260*UPD</f>
        <v>5.0457896470540992E-7</v>
      </c>
      <c r="AX262" s="12">
        <f t="shared" ref="AX262:AX325" si="132">AW262/(1+DISC)^($B262)</f>
        <v>3.264770429251349E-7</v>
      </c>
      <c r="AY262" s="12">
        <f>'Surv-rate CEA'!AO260*UPFS+'Surv-rate CEA'!AN260*UPD</f>
        <v>5.0095334519992773E-7</v>
      </c>
      <c r="AZ262" s="12">
        <f t="shared" ref="AZ262:AZ325" si="133">AY262/(1+DISC)^($B262)</f>
        <v>3.2413116325571074E-7</v>
      </c>
      <c r="BA262" s="12">
        <f>AY262-'Surv-rate CEA'!AN260*UPD</f>
        <v>5.8605029703629515E-14</v>
      </c>
      <c r="BB262" s="12">
        <f t="shared" ref="BB262:BB325" si="134">BA262/(1+DISC)^($B262)</f>
        <v>3.7919132854361575E-14</v>
      </c>
    </row>
    <row r="263" spans="1:54">
      <c r="A263" s="12">
        <v>258</v>
      </c>
      <c r="B263" s="12">
        <f t="shared" ref="B263:B326" si="135">A262*21/365</f>
        <v>14.786301369863013</v>
      </c>
      <c r="C263" s="12">
        <f>'Surv-rate CEA'!D261*Parameter!$D$57+'Surv-rate CEA'!E261*Parameter!$D$58</f>
        <v>3.2200221599912593E-2</v>
      </c>
      <c r="D263" s="12">
        <f t="shared" si="109"/>
        <v>2.0799063807424481E-2</v>
      </c>
      <c r="E263" s="12">
        <f>C263-'Surv-rate CEA'!E261*Parameter!$D$58</f>
        <v>3.2200221599912593E-2</v>
      </c>
      <c r="F263" s="12">
        <f t="shared" si="110"/>
        <v>2.0799063807424481E-2</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3.3370165687724193E-3</v>
      </c>
      <c r="L263" s="12">
        <f t="shared" si="113"/>
        <v>2.1554764871717109E-3</v>
      </c>
      <c r="M263" s="12">
        <f>K263-'Surv-rate CEA'!J261*Parameter!$D$58</f>
        <v>3.3370165687724193E-3</v>
      </c>
      <c r="N263" s="12">
        <f t="shared" si="114"/>
        <v>2.1554764871717109E-3</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3.3370165687724193E-3</v>
      </c>
      <c r="T263" s="12">
        <f t="shared" si="117"/>
        <v>2.1554764871717109E-3</v>
      </c>
      <c r="U263" s="12">
        <f>S263-'Surv-rate CEA'!P261*Parameter!$D$58</f>
        <v>3.3370165687724193E-3</v>
      </c>
      <c r="V263" s="12">
        <f t="shared" si="118"/>
        <v>2.1554764871717109E-3</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9.7644588061830465E-6</v>
      </c>
      <c r="AB263" s="12">
        <f t="shared" si="121"/>
        <v>6.3071491953744919E-6</v>
      </c>
      <c r="AC263" s="12">
        <f>AA263-'Surv-rate CEA'!V261*UPD</f>
        <v>9.7644588061830465E-6</v>
      </c>
      <c r="AD263" s="12">
        <f t="shared" si="122"/>
        <v>6.3071491953744919E-6</v>
      </c>
      <c r="AE263" s="12">
        <f>'Surv-rate CEA'!Z261*UPFS+'Surv-rate CEA'!Y261*UPD</f>
        <v>3.3370165687724193E-3</v>
      </c>
      <c r="AF263" s="12">
        <f t="shared" si="123"/>
        <v>2.1554764871717109E-3</v>
      </c>
      <c r="AG263" s="12">
        <f>AE263-'Surv-rate CEA'!Y261*UPD</f>
        <v>3.3370165687724193E-3</v>
      </c>
      <c r="AH263" s="12">
        <f t="shared" si="124"/>
        <v>2.1554764871717109E-3</v>
      </c>
      <c r="AI263" s="12">
        <f>'Surv-rate CEA'!AC261*UPFS+'Surv-rate CEA'!AB261*UPD</f>
        <v>4.7432497707452241E-7</v>
      </c>
      <c r="AJ263" s="12">
        <f t="shared" si="125"/>
        <v>3.0638035930954353E-7</v>
      </c>
      <c r="AK263" s="12">
        <f>AI263-'Surv-rate CEA'!AB261*UPD</f>
        <v>5.4062463317090949E-14</v>
      </c>
      <c r="AL263" s="12">
        <f t="shared" si="126"/>
        <v>3.4920524401663504E-14</v>
      </c>
      <c r="AM263" s="12">
        <f>'Surv-rate CEA'!AF261*UPFS+'Surv-rate CEA'!AE261*UPD</f>
        <v>1.9593621157464381E-3</v>
      </c>
      <c r="AN263" s="12">
        <f t="shared" si="127"/>
        <v>1.265609230073467E-3</v>
      </c>
      <c r="AO263" s="12">
        <f>AM263-'Surv-rate CEA'!AE261*UPD</f>
        <v>1.9593621157464381E-3</v>
      </c>
      <c r="AP263" s="12">
        <f t="shared" si="128"/>
        <v>1.265609230073467E-3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4.8696193512855487E-7</v>
      </c>
      <c r="AV263" s="12">
        <f t="shared" si="131"/>
        <v>3.1454293968440286E-7</v>
      </c>
      <c r="AW263" s="12">
        <f>AU263-'Surv-rate CEA'!AK261*UPD</f>
        <v>4.8696193512855487E-7</v>
      </c>
      <c r="AX263" s="12">
        <f t="shared" si="132"/>
        <v>3.1454293968440286E-7</v>
      </c>
      <c r="AY263" s="12">
        <f>'Surv-rate CEA'!AO261*UPFS+'Surv-rate CEA'!AN261*UPD</f>
        <v>4.7432497707452241E-7</v>
      </c>
      <c r="AZ263" s="12">
        <f t="shared" si="133"/>
        <v>3.0638035930954353E-7</v>
      </c>
      <c r="BA263" s="12">
        <f>AY263-'Surv-rate CEA'!AN261*UPD</f>
        <v>5.4062463317090949E-14</v>
      </c>
      <c r="BB263" s="12">
        <f t="shared" si="134"/>
        <v>3.4920524401663504E-14</v>
      </c>
    </row>
    <row r="264" spans="1:54">
      <c r="A264" s="12">
        <v>259</v>
      </c>
      <c r="B264" s="12">
        <f t="shared" si="135"/>
        <v>14.843835616438357</v>
      </c>
      <c r="C264" s="12">
        <f>'Surv-rate CEA'!D262*Parameter!$D$57+'Surv-rate CEA'!E262*Parameter!$D$58</f>
        <v>3.2073118913825464E-2</v>
      </c>
      <c r="D264" s="12">
        <f t="shared" si="109"/>
        <v>2.0681762241851726E-2</v>
      </c>
      <c r="E264" s="12">
        <f>C264-'Surv-rate CEA'!E262*Parameter!$D$58</f>
        <v>3.2073118913825464E-2</v>
      </c>
      <c r="F264" s="12">
        <f t="shared" si="110"/>
        <v>2.0681762241851726E-2</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3.3063756579422838E-3</v>
      </c>
      <c r="L264" s="12">
        <f t="shared" si="113"/>
        <v>2.1320556763917251E-3</v>
      </c>
      <c r="M264" s="12">
        <f>K264-'Surv-rate CEA'!J262*Parameter!$D$58</f>
        <v>3.3063756579422838E-3</v>
      </c>
      <c r="N264" s="12">
        <f t="shared" si="114"/>
        <v>2.1320556763917251E-3</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3.3063756579422838E-3</v>
      </c>
      <c r="T264" s="12">
        <f t="shared" si="117"/>
        <v>2.1320556763917251E-3</v>
      </c>
      <c r="U264" s="12">
        <f>S264-'Surv-rate CEA'!P262*Parameter!$D$58</f>
        <v>3.3063756579422838E-3</v>
      </c>
      <c r="V264" s="12">
        <f t="shared" si="118"/>
        <v>2.1320556763917251E-3</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9.4968156316090886E-6</v>
      </c>
      <c r="AB264" s="12">
        <f t="shared" si="121"/>
        <v>6.1238473088744436E-6</v>
      </c>
      <c r="AC264" s="12">
        <f>AA264-'Surv-rate CEA'!V262*UPD</f>
        <v>9.4968156316090886E-6</v>
      </c>
      <c r="AD264" s="12">
        <f t="shared" si="122"/>
        <v>6.1238473088744436E-6</v>
      </c>
      <c r="AE264" s="12">
        <f>'Surv-rate CEA'!Z262*UPFS+'Surv-rate CEA'!Y262*UPD</f>
        <v>3.3063756579422838E-3</v>
      </c>
      <c r="AF264" s="12">
        <f t="shared" si="123"/>
        <v>2.1320556763917251E-3</v>
      </c>
      <c r="AG264" s="12">
        <f>AE264-'Surv-rate CEA'!Y262*UPD</f>
        <v>3.3063756579422838E-3</v>
      </c>
      <c r="AH264" s="12">
        <f t="shared" si="124"/>
        <v>2.1320556763917251E-3</v>
      </c>
      <c r="AI264" s="12">
        <f>'Surv-rate CEA'!AC262*UPFS+'Surv-rate CEA'!AB262*UPD</f>
        <v>4.4911845424938904E-7</v>
      </c>
      <c r="AJ264" s="12">
        <f t="shared" si="125"/>
        <v>2.8960579462728497E-7</v>
      </c>
      <c r="AK264" s="12">
        <f>AI264-'Surv-rate CEA'!AB262*UPD</f>
        <v>4.9881278667058984E-14</v>
      </c>
      <c r="AL264" s="12">
        <f t="shared" si="126"/>
        <v>3.2165027307867088E-14</v>
      </c>
      <c r="AM264" s="12">
        <f>'Surv-rate CEA'!AF262*UPFS+'Surv-rate CEA'!AE262*UPD</f>
        <v>1.9372209701961744E-3</v>
      </c>
      <c r="AN264" s="12">
        <f t="shared" si="127"/>
        <v>1.2491813977672155E-3</v>
      </c>
      <c r="AO264" s="12">
        <f>AM264-'Surv-rate CEA'!AE262*UPD</f>
        <v>1.9372209701961744E-3</v>
      </c>
      <c r="AP264" s="12">
        <f t="shared" si="128"/>
        <v>1.2491813977672155E-3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4.7000083888578626E-7</v>
      </c>
      <c r="AV264" s="12">
        <f t="shared" si="131"/>
        <v>3.0307141720216636E-7</v>
      </c>
      <c r="AW264" s="12">
        <f>AU264-'Surv-rate CEA'!AK262*UPD</f>
        <v>4.7000083888578626E-7</v>
      </c>
      <c r="AX264" s="12">
        <f t="shared" si="132"/>
        <v>3.0307141720216636E-7</v>
      </c>
      <c r="AY264" s="12">
        <f>'Surv-rate CEA'!AO262*UPFS+'Surv-rate CEA'!AN262*UPD</f>
        <v>4.4911845424938904E-7</v>
      </c>
      <c r="AZ264" s="12">
        <f t="shared" si="133"/>
        <v>2.8960579462728497E-7</v>
      </c>
      <c r="BA264" s="12">
        <f>AY264-'Surv-rate CEA'!AN262*UPD</f>
        <v>4.9881278667058984E-14</v>
      </c>
      <c r="BB264" s="12">
        <f t="shared" si="134"/>
        <v>3.2165027307867088E-14</v>
      </c>
    </row>
    <row r="265" spans="1:54">
      <c r="A265" s="12">
        <v>260</v>
      </c>
      <c r="B265" s="12">
        <f t="shared" si="135"/>
        <v>14.901369863013699</v>
      </c>
      <c r="C265" s="12">
        <f>'Surv-rate CEA'!D263*Parameter!$D$57+'Surv-rate CEA'!E263*Parameter!$D$58</f>
        <v>3.1946899672492701E-2</v>
      </c>
      <c r="D265" s="12">
        <f t="shared" si="109"/>
        <v>2.0565367966033126E-2</v>
      </c>
      <c r="E265" s="12">
        <f>C265-'Surv-rate CEA'!E263*Parameter!$D$58</f>
        <v>3.1946899672492701E-2</v>
      </c>
      <c r="F265" s="12">
        <f t="shared" si="110"/>
        <v>2.0565367966033126E-2</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3.2761038728277626E-3</v>
      </c>
      <c r="L265" s="12">
        <f t="shared" si="113"/>
        <v>2.1089458548511526E-3</v>
      </c>
      <c r="M265" s="12">
        <f>K265-'Surv-rate CEA'!J263*Parameter!$D$58</f>
        <v>3.2761038728277626E-3</v>
      </c>
      <c r="N265" s="12">
        <f t="shared" si="114"/>
        <v>2.1089458548511526E-3</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3.2761038728277626E-3</v>
      </c>
      <c r="T265" s="12">
        <f t="shared" si="117"/>
        <v>2.1089458548511526E-3</v>
      </c>
      <c r="U265" s="12">
        <f>S265-'Surv-rate CEA'!P263*Parameter!$D$58</f>
        <v>3.2761038728277626E-3</v>
      </c>
      <c r="V265" s="12">
        <f t="shared" si="118"/>
        <v>2.1089458548511526E-3</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9.2371292043711788E-6</v>
      </c>
      <c r="AB265" s="12">
        <f t="shared" si="121"/>
        <v>5.946272188698485E-6</v>
      </c>
      <c r="AC265" s="12">
        <f>AA265-'Surv-rate CEA'!V263*UPD</f>
        <v>9.2371292043711788E-6</v>
      </c>
      <c r="AD265" s="12">
        <f t="shared" si="122"/>
        <v>5.946272188698485E-6</v>
      </c>
      <c r="AE265" s="12">
        <f>'Surv-rate CEA'!Z263*UPFS+'Surv-rate CEA'!Y263*UPD</f>
        <v>3.2761038728277626E-3</v>
      </c>
      <c r="AF265" s="12">
        <f t="shared" si="123"/>
        <v>2.1089458548511526E-3</v>
      </c>
      <c r="AG265" s="12">
        <f>AE265-'Surv-rate CEA'!Y263*UPD</f>
        <v>3.2761038728277626E-3</v>
      </c>
      <c r="AH265" s="12">
        <f t="shared" si="124"/>
        <v>2.1089458548511526E-3</v>
      </c>
      <c r="AI265" s="12">
        <f>'Surv-rate CEA'!AC263*UPFS+'Surv-rate CEA'!AB263*UPD</f>
        <v>4.2525750933229844E-7</v>
      </c>
      <c r="AJ265" s="12">
        <f t="shared" si="125"/>
        <v>2.7375354883865942E-7</v>
      </c>
      <c r="AK265" s="12">
        <f>AI265-'Surv-rate CEA'!AB263*UPD</f>
        <v>4.6031987360266145E-14</v>
      </c>
      <c r="AL265" s="12">
        <f t="shared" si="126"/>
        <v>2.9632445338248824E-14</v>
      </c>
      <c r="AM265" s="12">
        <f>'Surv-rate CEA'!AF263*UPFS+'Surv-rate CEA'!AE263*UPD</f>
        <v>1.9153908115101034E-3</v>
      </c>
      <c r="AN265" s="12">
        <f t="shared" si="127"/>
        <v>1.2330059330101673E-3</v>
      </c>
      <c r="AO265" s="12">
        <f>AM265-'Surv-rate CEA'!AE263*UPD</f>
        <v>1.9153908115101034E-3</v>
      </c>
      <c r="AP265" s="12">
        <f t="shared" si="128"/>
        <v>1.2330059330101673E-3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4.5366971997251585E-7</v>
      </c>
      <c r="AV265" s="12">
        <f t="shared" si="131"/>
        <v>2.9204351038530744E-7</v>
      </c>
      <c r="AW265" s="12">
        <f>AU265-'Surv-rate CEA'!AK263*UPD</f>
        <v>4.5366971997251585E-7</v>
      </c>
      <c r="AX265" s="12">
        <f t="shared" si="132"/>
        <v>2.9204351038530744E-7</v>
      </c>
      <c r="AY265" s="12">
        <f>'Surv-rate CEA'!AO263*UPFS+'Surv-rate CEA'!AN263*UPD</f>
        <v>4.2525750933229844E-7</v>
      </c>
      <c r="AZ265" s="12">
        <f t="shared" si="133"/>
        <v>2.7375354883865942E-7</v>
      </c>
      <c r="BA265" s="12">
        <f>AY265-'Surv-rate CEA'!AN263*UPD</f>
        <v>4.6031987360266145E-14</v>
      </c>
      <c r="BB265" s="12">
        <f t="shared" si="134"/>
        <v>2.9632445338248824E-14</v>
      </c>
    </row>
    <row r="266" spans="1:54">
      <c r="A266" s="12">
        <v>261</v>
      </c>
      <c r="B266" s="12">
        <f t="shared" si="135"/>
        <v>14.95890410958904</v>
      </c>
      <c r="C266" s="12">
        <f>'Surv-rate CEA'!D264*Parameter!$D$57+'Surv-rate CEA'!E264*Parameter!$D$58</f>
        <v>3.1821554794968537E-2</v>
      </c>
      <c r="D266" s="12">
        <f t="shared" si="109"/>
        <v>2.0449871433179379E-2</v>
      </c>
      <c r="E266" s="12">
        <f>C266-'Surv-rate CEA'!E264*Parameter!$D$58</f>
        <v>3.1821554794968537E-2</v>
      </c>
      <c r="F266" s="12">
        <f t="shared" si="110"/>
        <v>2.0449871433179379E-2</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3.2461956565427493E-3</v>
      </c>
      <c r="L266" s="12">
        <f t="shared" si="113"/>
        <v>2.0861420584559523E-3</v>
      </c>
      <c r="M266" s="12">
        <f>K266-'Surv-rate CEA'!J264*Parameter!$D$58</f>
        <v>3.2461956565427493E-3</v>
      </c>
      <c r="N266" s="12">
        <f t="shared" si="114"/>
        <v>2.0861420584559523E-3</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3.2461956565427493E-3</v>
      </c>
      <c r="T266" s="12">
        <f t="shared" si="117"/>
        <v>2.0861420584559523E-3</v>
      </c>
      <c r="U266" s="12">
        <f>S266-'Surv-rate CEA'!P264*Parameter!$D$58</f>
        <v>3.2461956565427493E-3</v>
      </c>
      <c r="V266" s="12">
        <f t="shared" si="118"/>
        <v>2.0861420584559523E-3</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8.9851443020570465E-6</v>
      </c>
      <c r="AB266" s="12">
        <f t="shared" si="121"/>
        <v>5.7742321822277432E-6</v>
      </c>
      <c r="AC266" s="12">
        <f>AA266-'Surv-rate CEA'!V264*UPD</f>
        <v>8.9851443020570465E-6</v>
      </c>
      <c r="AD266" s="12">
        <f t="shared" si="122"/>
        <v>5.7742321822277432E-6</v>
      </c>
      <c r="AE266" s="12">
        <f>'Surv-rate CEA'!Z264*UPFS+'Surv-rate CEA'!Y264*UPD</f>
        <v>3.2461956565427493E-3</v>
      </c>
      <c r="AF266" s="12">
        <f t="shared" si="123"/>
        <v>2.0861420584559523E-3</v>
      </c>
      <c r="AG266" s="12">
        <f>AE266-'Surv-rate CEA'!Y264*UPD</f>
        <v>3.2461956565427493E-3</v>
      </c>
      <c r="AH266" s="12">
        <f t="shared" si="124"/>
        <v>2.0861420584559523E-3</v>
      </c>
      <c r="AI266" s="12">
        <f>'Surv-rate CEA'!AC264*UPFS+'Surv-rate CEA'!AB264*UPD</f>
        <v>4.0266998470769977E-7</v>
      </c>
      <c r="AJ266" s="12">
        <f t="shared" si="125"/>
        <v>2.5877269260818057E-7</v>
      </c>
      <c r="AK266" s="12">
        <f>AI266-'Surv-rate CEA'!AB264*UPD</f>
        <v>4.2487567510447803E-14</v>
      </c>
      <c r="AL266" s="12">
        <f t="shared" si="126"/>
        <v>2.730430045594653E-14</v>
      </c>
      <c r="AM266" s="12">
        <f>'Surv-rate CEA'!AF264*UPFS+'Surv-rate CEA'!AE264*UPD</f>
        <v>1.8938663842575261E-3</v>
      </c>
      <c r="AN266" s="12">
        <f t="shared" si="127"/>
        <v>1.2170783080596172E-3</v>
      </c>
      <c r="AO266" s="12">
        <f>AM266-'Surv-rate CEA'!AE264*UPD</f>
        <v>1.8938663842575261E-3</v>
      </c>
      <c r="AP266" s="12">
        <f t="shared" si="128"/>
        <v>1.2170783080596172E-3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4.3794371060630573E-7</v>
      </c>
      <c r="AV266" s="12">
        <f t="shared" si="131"/>
        <v>2.8144107459779212E-7</v>
      </c>
      <c r="AW266" s="12">
        <f>AU266-'Surv-rate CEA'!AK264*UPD</f>
        <v>4.3794371060630573E-7</v>
      </c>
      <c r="AX266" s="12">
        <f t="shared" si="132"/>
        <v>2.8144107459779212E-7</v>
      </c>
      <c r="AY266" s="12">
        <f>'Surv-rate CEA'!AO264*UPFS+'Surv-rate CEA'!AN264*UPD</f>
        <v>4.0266998470769977E-7</v>
      </c>
      <c r="AZ266" s="12">
        <f t="shared" si="133"/>
        <v>2.5877269260818057E-7</v>
      </c>
      <c r="BA266" s="12">
        <f>AY266-'Surv-rate CEA'!AN264*UPD</f>
        <v>4.2487567510447803E-14</v>
      </c>
      <c r="BB266" s="12">
        <f t="shared" si="134"/>
        <v>2.730430045594653E-14</v>
      </c>
    </row>
    <row r="267" spans="1:54">
      <c r="A267" s="12">
        <v>262</v>
      </c>
      <c r="B267" s="12">
        <f t="shared" si="135"/>
        <v>15.016438356164384</v>
      </c>
      <c r="C267" s="12">
        <f>'Surv-rate CEA'!D265*Parameter!$D$57+'Surv-rate CEA'!E265*Parameter!$D$58</f>
        <v>3.1697075325314475E-2</v>
      </c>
      <c r="D267" s="12">
        <f t="shared" si="109"/>
        <v>2.0335263227998144E-2</v>
      </c>
      <c r="E267" s="12">
        <f>C267-'Surv-rate CEA'!E265*Parameter!$D$58</f>
        <v>3.1697075325314475E-2</v>
      </c>
      <c r="F267" s="12">
        <f t="shared" si="110"/>
        <v>2.0335263227998144E-2</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3.2166455530986192E-3</v>
      </c>
      <c r="L267" s="12">
        <f t="shared" si="113"/>
        <v>2.0636394166369714E-3</v>
      </c>
      <c r="M267" s="12">
        <f>K267-'Surv-rate CEA'!J265*Parameter!$D$58</f>
        <v>3.2166455530986192E-3</v>
      </c>
      <c r="N267" s="12">
        <f t="shared" si="114"/>
        <v>2.0636394166369714E-3</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3.2166455530986192E-3</v>
      </c>
      <c r="T267" s="12">
        <f t="shared" si="117"/>
        <v>2.0636394166369714E-3</v>
      </c>
      <c r="U267" s="12">
        <f>S267-'Surv-rate CEA'!P265*Parameter!$D$58</f>
        <v>3.2166455530986192E-3</v>
      </c>
      <c r="V267" s="12">
        <f t="shared" si="118"/>
        <v>2.0636394166369714E-3</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8.740614493893218E-6</v>
      </c>
      <c r="AB267" s="12">
        <f t="shared" si="121"/>
        <v>5.6075424840796707E-6</v>
      </c>
      <c r="AC267" s="12">
        <f>AA267-'Surv-rate CEA'!V265*UPD</f>
        <v>8.740614493893218E-6</v>
      </c>
      <c r="AD267" s="12">
        <f t="shared" si="122"/>
        <v>5.6075424840796707E-6</v>
      </c>
      <c r="AE267" s="12">
        <f>'Surv-rate CEA'!Z265*UPFS+'Surv-rate CEA'!Y265*UPD</f>
        <v>3.2166455530986192E-3</v>
      </c>
      <c r="AF267" s="12">
        <f t="shared" si="123"/>
        <v>2.0636394166369714E-3</v>
      </c>
      <c r="AG267" s="12">
        <f>AE267-'Surv-rate CEA'!Y265*UPD</f>
        <v>3.2166455530986192E-3</v>
      </c>
      <c r="AH267" s="12">
        <f t="shared" si="124"/>
        <v>2.0636394166369714E-3</v>
      </c>
      <c r="AI267" s="12">
        <f>'Surv-rate CEA'!AC265*UPFS+'Surv-rate CEA'!AB265*UPD</f>
        <v>3.8128761005282146E-7</v>
      </c>
      <c r="AJ267" s="12">
        <f t="shared" si="125"/>
        <v>2.4461512099843904E-7</v>
      </c>
      <c r="AK267" s="12">
        <f>AI267-'Surv-rate CEA'!AB265*UPD</f>
        <v>3.9223252350682275E-14</v>
      </c>
      <c r="AL267" s="12">
        <f t="shared" si="126"/>
        <v>2.5163683179700671E-14</v>
      </c>
      <c r="AM267" s="12">
        <f>'Surv-rate CEA'!AF265*UPFS+'Surv-rate CEA'!AE265*UPD</f>
        <v>1.8726425372268328E-3</v>
      </c>
      <c r="AN267" s="12">
        <f t="shared" si="127"/>
        <v>1.2013940887486644E-3</v>
      </c>
      <c r="AO267" s="12">
        <f>AM267-'Surv-rate CEA'!AE265*UPD</f>
        <v>1.8726425372268328E-3</v>
      </c>
      <c r="AP267" s="12">
        <f t="shared" si="128"/>
        <v>1.2013940887486644E-3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4.2279898302563563E-7</v>
      </c>
      <c r="AV267" s="12">
        <f t="shared" si="131"/>
        <v>2.7124674829193944E-7</v>
      </c>
      <c r="AW267" s="12">
        <f>AU267-'Surv-rate CEA'!AK265*UPD</f>
        <v>4.2279898302563563E-7</v>
      </c>
      <c r="AX267" s="12">
        <f t="shared" si="132"/>
        <v>2.7124674829193944E-7</v>
      </c>
      <c r="AY267" s="12">
        <f>'Surv-rate CEA'!AO265*UPFS+'Surv-rate CEA'!AN265*UPD</f>
        <v>3.8128761005282146E-7</v>
      </c>
      <c r="AZ267" s="12">
        <f t="shared" si="133"/>
        <v>2.4461512099843904E-7</v>
      </c>
      <c r="BA267" s="12">
        <f>AY267-'Surv-rate CEA'!AN265*UPD</f>
        <v>3.9223252350682275E-14</v>
      </c>
      <c r="BB267" s="12">
        <f t="shared" si="134"/>
        <v>2.5163683179700671E-14</v>
      </c>
    </row>
    <row r="268" spans="1:54">
      <c r="A268" s="12">
        <v>263</v>
      </c>
      <c r="B268" s="12">
        <f t="shared" si="135"/>
        <v>15.073972602739726</v>
      </c>
      <c r="C268" s="12">
        <f>'Surv-rate CEA'!D266*Parameter!$D$57+'Surv-rate CEA'!E266*Parameter!$D$58</f>
        <v>3.1573452430432879E-2</v>
      </c>
      <c r="D268" s="12">
        <f t="shared" si="109"/>
        <v>2.0221534064425097E-2</v>
      </c>
      <c r="E268" s="12">
        <f>C268-'Surv-rate CEA'!E266*Parameter!$D$58</f>
        <v>3.1573452430432879E-2</v>
      </c>
      <c r="F268" s="12">
        <f t="shared" si="110"/>
        <v>2.0221534064425097E-2</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3.1874482052525657E-3</v>
      </c>
      <c r="L268" s="12">
        <f t="shared" si="113"/>
        <v>2.0414331503063221E-3</v>
      </c>
      <c r="M268" s="12">
        <f>K268-'Surv-rate CEA'!J266*Parameter!$D$58</f>
        <v>3.1874482052525657E-3</v>
      </c>
      <c r="N268" s="12">
        <f t="shared" si="114"/>
        <v>2.0414331503063221E-3</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3.1874482052525657E-3</v>
      </c>
      <c r="T268" s="12">
        <f t="shared" si="117"/>
        <v>2.0414331503063221E-3</v>
      </c>
      <c r="U268" s="12">
        <f>S268-'Surv-rate CEA'!P266*Parameter!$D$58</f>
        <v>3.1874482052525657E-3</v>
      </c>
      <c r="V268" s="12">
        <f t="shared" si="118"/>
        <v>2.0414331503063221E-3</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8.503301816888581E-6</v>
      </c>
      <c r="AB268" s="12">
        <f t="shared" si="121"/>
        <v>5.4460248757770322E-6</v>
      </c>
      <c r="AC268" s="12">
        <f>AA268-'Surv-rate CEA'!V266*UPD</f>
        <v>8.503301816888581E-6</v>
      </c>
      <c r="AD268" s="12">
        <f t="shared" si="122"/>
        <v>5.4460248757770322E-6</v>
      </c>
      <c r="AE268" s="12">
        <f>'Surv-rate CEA'!Z266*UPFS+'Surv-rate CEA'!Y266*UPD</f>
        <v>3.1874482052525657E-3</v>
      </c>
      <c r="AF268" s="12">
        <f t="shared" si="123"/>
        <v>2.0414331503063221E-3</v>
      </c>
      <c r="AG268" s="12">
        <f>AE268-'Surv-rate CEA'!Y266*UPD</f>
        <v>3.1874482052525657E-3</v>
      </c>
      <c r="AH268" s="12">
        <f t="shared" si="124"/>
        <v>2.0414331503063221E-3</v>
      </c>
      <c r="AI268" s="12">
        <f>'Surv-rate CEA'!AC266*UPFS+'Surv-rate CEA'!AB266*UPD</f>
        <v>3.6104579195365465E-7</v>
      </c>
      <c r="AJ268" s="12">
        <f t="shared" si="125"/>
        <v>2.3123539615740612E-7</v>
      </c>
      <c r="AK268" s="12">
        <f>AI268-'Surv-rate CEA'!AB266*UPD</f>
        <v>3.6216337586334884E-14</v>
      </c>
      <c r="AL268" s="12">
        <f t="shared" si="126"/>
        <v>2.3195116397372358E-14</v>
      </c>
      <c r="AM268" s="12">
        <f>'Surv-rate CEA'!AF266*UPFS+'Surv-rate CEA'!AE266*UPD</f>
        <v>1.8517142210473737E-3</v>
      </c>
      <c r="AN268" s="12">
        <f t="shared" si="127"/>
        <v>1.1859489322871136E-3</v>
      </c>
      <c r="AO268" s="12">
        <f>AM268-'Surv-rate CEA'!AE266*UPD</f>
        <v>1.8517142210473737E-3</v>
      </c>
      <c r="AP268" s="12">
        <f t="shared" si="128"/>
        <v>1.1859489322871136E-3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4.082127035383142E-7</v>
      </c>
      <c r="AV268" s="12">
        <f t="shared" si="131"/>
        <v>2.614439174277499E-7</v>
      </c>
      <c r="AW268" s="12">
        <f>AU268-'Surv-rate CEA'!AK266*UPD</f>
        <v>4.082127035383142E-7</v>
      </c>
      <c r="AX268" s="12">
        <f t="shared" si="132"/>
        <v>2.614439174277499E-7</v>
      </c>
      <c r="AY268" s="12">
        <f>'Surv-rate CEA'!AO266*UPFS+'Surv-rate CEA'!AN266*UPD</f>
        <v>3.6104579195365465E-7</v>
      </c>
      <c r="AZ268" s="12">
        <f t="shared" si="133"/>
        <v>2.3123539615740612E-7</v>
      </c>
      <c r="BA268" s="12">
        <f>AY268-'Surv-rate CEA'!AN266*UPD</f>
        <v>3.6216337586334884E-14</v>
      </c>
      <c r="BB268" s="12">
        <f t="shared" si="134"/>
        <v>2.3195116397372358E-14</v>
      </c>
    </row>
    <row r="269" spans="1:54">
      <c r="A269" s="12">
        <v>264</v>
      </c>
      <c r="B269" s="12">
        <f t="shared" si="135"/>
        <v>15.131506849315068</v>
      </c>
      <c r="C269" s="12">
        <f>'Surv-rate CEA'!D267*Parameter!$D$57+'Surv-rate CEA'!E267*Parameter!$D$58</f>
        <v>3.1450677397945728E-2</v>
      </c>
      <c r="D269" s="12">
        <f t="shared" si="109"/>
        <v>2.0108674783402083E-2</v>
      </c>
      <c r="E269" s="12">
        <f>C269-'Surv-rate CEA'!E267*Parameter!$D$58</f>
        <v>3.1450677397945728E-2</v>
      </c>
      <c r="F269" s="12">
        <f t="shared" si="110"/>
        <v>2.0108674783402083E-2</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3.1585983524088155E-3</v>
      </c>
      <c r="L269" s="12">
        <f t="shared" si="113"/>
        <v>2.0195185698647987E-3</v>
      </c>
      <c r="M269" s="12">
        <f>K269-'Surv-rate CEA'!J267*Parameter!$D$58</f>
        <v>3.1585983524088155E-3</v>
      </c>
      <c r="N269" s="12">
        <f t="shared" si="114"/>
        <v>2.0195185698647987E-3</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3.1585983524088155E-3</v>
      </c>
      <c r="T269" s="12">
        <f t="shared" si="117"/>
        <v>2.0195185698647987E-3</v>
      </c>
      <c r="U269" s="12">
        <f>S269-'Surv-rate CEA'!P267*Parameter!$D$58</f>
        <v>3.1585983524088155E-3</v>
      </c>
      <c r="V269" s="12">
        <f t="shared" si="118"/>
        <v>2.0195185698647987E-3</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8.2729764646873278E-6</v>
      </c>
      <c r="AB269" s="12">
        <f t="shared" si="121"/>
        <v>5.2895074759185649E-6</v>
      </c>
      <c r="AC269" s="12">
        <f>AA269-'Surv-rate CEA'!V267*UPD</f>
        <v>8.2729764646873278E-6</v>
      </c>
      <c r="AD269" s="12">
        <f t="shared" si="122"/>
        <v>5.2895074759185649E-6</v>
      </c>
      <c r="AE269" s="12">
        <f>'Surv-rate CEA'!Z267*UPFS+'Surv-rate CEA'!Y267*UPD</f>
        <v>3.1585983524088155E-3</v>
      </c>
      <c r="AF269" s="12">
        <f t="shared" si="123"/>
        <v>2.0195185698647987E-3</v>
      </c>
      <c r="AG269" s="12">
        <f>AE269-'Surv-rate CEA'!Y267*UPD</f>
        <v>3.1585983524088155E-3</v>
      </c>
      <c r="AH269" s="12">
        <f t="shared" si="124"/>
        <v>2.0195185698647987E-3</v>
      </c>
      <c r="AI269" s="12">
        <f>'Surv-rate CEA'!AC267*UPFS+'Surv-rate CEA'!AB267*UPD</f>
        <v>3.4188341495967481E-7</v>
      </c>
      <c r="AJ269" s="12">
        <f t="shared" si="125"/>
        <v>2.1859059880573662E-7</v>
      </c>
      <c r="AK269" s="12">
        <f>AI269-'Surv-rate CEA'!AB267*UPD</f>
        <v>3.3446005318084045E-14</v>
      </c>
      <c r="AL269" s="12">
        <f t="shared" si="126"/>
        <v>2.1384431096203288E-14</v>
      </c>
      <c r="AM269" s="12">
        <f>'Surv-rate CEA'!AF267*UPFS+'Surv-rate CEA'!AE267*UPD</f>
        <v>1.8310764858727566E-3</v>
      </c>
      <c r="AN269" s="12">
        <f t="shared" si="127"/>
        <v>1.1707385851204277E-3</v>
      </c>
      <c r="AO269" s="12">
        <f>AM269-'Surv-rate CEA'!AE267*UPD</f>
        <v>1.8310764858727566E-3</v>
      </c>
      <c r="AP269" s="12">
        <f t="shared" si="128"/>
        <v>1.1707385851204277E-3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3.9416298870918709E-7</v>
      </c>
      <c r="AV269" s="12">
        <f t="shared" si="131"/>
        <v>2.5201668159060196E-7</v>
      </c>
      <c r="AW269" s="12">
        <f>AU269-'Surv-rate CEA'!AK267*UPD</f>
        <v>3.9416298870918709E-7</v>
      </c>
      <c r="AX269" s="12">
        <f t="shared" si="132"/>
        <v>2.5201668159060196E-7</v>
      </c>
      <c r="AY269" s="12">
        <f>'Surv-rate CEA'!AO267*UPFS+'Surv-rate CEA'!AN267*UPD</f>
        <v>3.4188341495967481E-7</v>
      </c>
      <c r="AZ269" s="12">
        <f t="shared" si="133"/>
        <v>2.1859059880573662E-7</v>
      </c>
      <c r="BA269" s="12">
        <f>AY269-'Surv-rate CEA'!AN267*UPD</f>
        <v>3.3446005318084045E-14</v>
      </c>
      <c r="BB269" s="12">
        <f t="shared" si="134"/>
        <v>2.1384431096203288E-14</v>
      </c>
    </row>
    <row r="270" spans="1:54">
      <c r="A270" s="12">
        <v>265</v>
      </c>
      <c r="B270" s="12">
        <f t="shared" si="135"/>
        <v>15.189041095890412</v>
      </c>
      <c r="C270" s="12">
        <f>'Surv-rate CEA'!D268*Parameter!$D$57+'Surv-rate CEA'!E268*Parameter!$D$58</f>
        <v>3.1328741634117613E-2</v>
      </c>
      <c r="D270" s="12">
        <f t="shared" si="109"/>
        <v>1.9996676350701414E-2</v>
      </c>
      <c r="E270" s="12">
        <f>C270-'Surv-rate CEA'!E268*Parameter!$D$58</f>
        <v>3.1328741634117613E-2</v>
      </c>
      <c r="F270" s="12">
        <f t="shared" si="110"/>
        <v>1.9996676350701414E-2</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3.1300908285711243E-3</v>
      </c>
      <c r="L270" s="12">
        <f t="shared" si="113"/>
        <v>1.9978910732588225E-3</v>
      </c>
      <c r="M270" s="12">
        <f>K270-'Surv-rate CEA'!J268*Parameter!$D$58</f>
        <v>3.1300908285711243E-3</v>
      </c>
      <c r="N270" s="12">
        <f t="shared" si="114"/>
        <v>1.9978910732588225E-3</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3.1300908285711243E-3</v>
      </c>
      <c r="T270" s="12">
        <f t="shared" si="117"/>
        <v>1.9978910732588225E-3</v>
      </c>
      <c r="U270" s="12">
        <f>S270-'Surv-rate CEA'!P268*Parameter!$D$58</f>
        <v>3.1300908285711243E-3</v>
      </c>
      <c r="V270" s="12">
        <f t="shared" si="118"/>
        <v>1.9978910732588225E-3</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8.0494164886005574E-6</v>
      </c>
      <c r="AB270" s="12">
        <f t="shared" si="121"/>
        <v>5.1378245004023547E-6</v>
      </c>
      <c r="AC270" s="12">
        <f>AA270-'Surv-rate CEA'!V268*UPD</f>
        <v>8.0494164886005574E-6</v>
      </c>
      <c r="AD270" s="12">
        <f t="shared" si="122"/>
        <v>5.1378245004023547E-6</v>
      </c>
      <c r="AE270" s="12">
        <f>'Surv-rate CEA'!Z268*UPFS+'Surv-rate CEA'!Y268*UPD</f>
        <v>3.1300908285711243E-3</v>
      </c>
      <c r="AF270" s="12">
        <f t="shared" si="123"/>
        <v>1.9978910732588225E-3</v>
      </c>
      <c r="AG270" s="12">
        <f>AE270-'Surv-rate CEA'!Y268*UPD</f>
        <v>3.1300908285711243E-3</v>
      </c>
      <c r="AH270" s="12">
        <f t="shared" si="124"/>
        <v>1.9978910732588225E-3</v>
      </c>
      <c r="AI270" s="12">
        <f>'Surv-rate CEA'!AC268*UPFS+'Surv-rate CEA'!AB268*UPD</f>
        <v>3.2374265345262053E-7</v>
      </c>
      <c r="AJ270" s="12">
        <f t="shared" si="125"/>
        <v>2.0664018802974422E-7</v>
      </c>
      <c r="AK270" s="12">
        <f>AI270-'Surv-rate CEA'!AB268*UPD</f>
        <v>3.0893163529177765E-14</v>
      </c>
      <c r="AL270" s="12">
        <f t="shared" si="126"/>
        <v>1.9718653234048413E-14</v>
      </c>
      <c r="AM270" s="12">
        <f>'Surv-rate CEA'!AF268*UPFS+'Surv-rate CEA'!AE268*UPD</f>
        <v>1.8107244791239006E-3</v>
      </c>
      <c r="AN270" s="12">
        <f t="shared" si="127"/>
        <v>1.1557588808450991E-3</v>
      </c>
      <c r="AO270" s="12">
        <f>AM270-'Surv-rate CEA'!AE268*UPD</f>
        <v>1.8107244791239006E-3</v>
      </c>
      <c r="AP270" s="12">
        <f t="shared" si="128"/>
        <v>1.1557588808450991E-3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3.8062886358244139E-7</v>
      </c>
      <c r="AV270" s="12">
        <f t="shared" si="131"/>
        <v>2.4294982172231558E-7</v>
      </c>
      <c r="AW270" s="12">
        <f>AU270-'Surv-rate CEA'!AK268*UPD</f>
        <v>3.8062886358244139E-7</v>
      </c>
      <c r="AX270" s="12">
        <f t="shared" si="132"/>
        <v>2.4294982172231558E-7</v>
      </c>
      <c r="AY270" s="12">
        <f>'Surv-rate CEA'!AO268*UPFS+'Surv-rate CEA'!AN268*UPD</f>
        <v>3.2374265345262053E-7</v>
      </c>
      <c r="AZ270" s="12">
        <f t="shared" si="133"/>
        <v>2.0664018802974422E-7</v>
      </c>
      <c r="BA270" s="12">
        <f>AY270-'Surv-rate CEA'!AN268*UPD</f>
        <v>3.0893163529177765E-14</v>
      </c>
      <c r="BB270" s="12">
        <f t="shared" si="134"/>
        <v>1.9718653234048413E-14</v>
      </c>
    </row>
    <row r="271" spans="1:54">
      <c r="A271" s="12">
        <v>266</v>
      </c>
      <c r="B271" s="12">
        <f t="shared" si="135"/>
        <v>15.246575342465754</v>
      </c>
      <c r="C271" s="12">
        <f>'Surv-rate CEA'!D269*Parameter!$D$57+'Surv-rate CEA'!E269*Parameter!$D$58</f>
        <v>3.1207636661822063E-2</v>
      </c>
      <c r="D271" s="12">
        <f t="shared" si="109"/>
        <v>1.9885529854795275E-2</v>
      </c>
      <c r="E271" s="12">
        <f>C271-'Surv-rate CEA'!E269*Parameter!$D$58</f>
        <v>3.1207636661822063E-2</v>
      </c>
      <c r="F271" s="12">
        <f t="shared" si="110"/>
        <v>1.9885529854795275E-2</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3.1019205603452244E-3</v>
      </c>
      <c r="L271" s="12">
        <f t="shared" si="113"/>
        <v>1.976546144085582E-3</v>
      </c>
      <c r="M271" s="12">
        <f>K271-'Surv-rate CEA'!J269*Parameter!$D$58</f>
        <v>3.1019205603452244E-3</v>
      </c>
      <c r="N271" s="12">
        <f t="shared" si="114"/>
        <v>1.976546144085582E-3</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3.1019205603452244E-3</v>
      </c>
      <c r="T271" s="12">
        <f t="shared" si="117"/>
        <v>1.976546144085582E-3</v>
      </c>
      <c r="U271" s="12">
        <f>S271-'Surv-rate CEA'!P269*Parameter!$D$58</f>
        <v>3.1019205603452244E-3</v>
      </c>
      <c r="V271" s="12">
        <f t="shared" si="118"/>
        <v>1.976546144085582E-3</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7.8324075103116845E-6</v>
      </c>
      <c r="AB271" s="12">
        <f t="shared" si="121"/>
        <v>4.9908160322747151E-6</v>
      </c>
      <c r="AC271" s="12">
        <f>AA271-'Surv-rate CEA'!V269*UPD</f>
        <v>7.8324075103116845E-6</v>
      </c>
      <c r="AD271" s="12">
        <f t="shared" si="122"/>
        <v>4.9908160322747151E-6</v>
      </c>
      <c r="AE271" s="12">
        <f>'Surv-rate CEA'!Z269*UPFS+'Surv-rate CEA'!Y269*UPD</f>
        <v>3.1019205603452244E-3</v>
      </c>
      <c r="AF271" s="12">
        <f t="shared" si="123"/>
        <v>1.976546144085582E-3</v>
      </c>
      <c r="AG271" s="12">
        <f>AE271-'Surv-rate CEA'!Y269*UPD</f>
        <v>3.1019205603452244E-3</v>
      </c>
      <c r="AH271" s="12">
        <f t="shared" si="124"/>
        <v>1.976546144085582E-3</v>
      </c>
      <c r="AI271" s="12">
        <f>'Surv-rate CEA'!AC269*UPFS+'Surv-rate CEA'!AB269*UPD</f>
        <v>3.0656879373863056E-7</v>
      </c>
      <c r="AJ271" s="12">
        <f t="shared" si="125"/>
        <v>1.9534586891342575E-7</v>
      </c>
      <c r="AK271" s="12">
        <f>AI271-'Surv-rate CEA'!AB269*UPD</f>
        <v>2.8540299548733767E-14</v>
      </c>
      <c r="AL271" s="12">
        <f t="shared" si="126"/>
        <v>1.818590061436615E-14</v>
      </c>
      <c r="AM271" s="12">
        <f>'Surv-rate CEA'!AF269*UPFS+'Surv-rate CEA'!AE269*UPD</f>
        <v>1.7906534432899916E-3</v>
      </c>
      <c r="AN271" s="12">
        <f t="shared" si="127"/>
        <v>1.1410057381787046E-3</v>
      </c>
      <c r="AO271" s="12">
        <f>AM271-'Surv-rate CEA'!AE269*UPD</f>
        <v>1.7906534432899916E-3</v>
      </c>
      <c r="AP271" s="12">
        <f t="shared" si="128"/>
        <v>1.1410057381787046E-3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3.6759022183920592E-7</v>
      </c>
      <c r="AV271" s="12">
        <f t="shared" si="131"/>
        <v>2.3422876938504986E-7</v>
      </c>
      <c r="AW271" s="12">
        <f>AU271-'Surv-rate CEA'!AK269*UPD</f>
        <v>3.6759022183920592E-7</v>
      </c>
      <c r="AX271" s="12">
        <f t="shared" si="132"/>
        <v>2.3422876938504986E-7</v>
      </c>
      <c r="AY271" s="12">
        <f>'Surv-rate CEA'!AO269*UPFS+'Surv-rate CEA'!AN269*UPD</f>
        <v>3.0656879373863056E-7</v>
      </c>
      <c r="AZ271" s="12">
        <f t="shared" si="133"/>
        <v>1.9534586891342575E-7</v>
      </c>
      <c r="BA271" s="12">
        <f>AY271-'Surv-rate CEA'!AN269*UPD</f>
        <v>2.8540299548733767E-14</v>
      </c>
      <c r="BB271" s="12">
        <f t="shared" si="134"/>
        <v>1.818590061436615E-14</v>
      </c>
    </row>
    <row r="272" spans="1:54">
      <c r="A272" s="12">
        <v>267</v>
      </c>
      <c r="B272" s="12">
        <f t="shared" si="135"/>
        <v>15.304109589041095</v>
      </c>
      <c r="C272" s="12">
        <f>'Surv-rate CEA'!D270*Parameter!$D$57+'Surv-rate CEA'!E270*Parameter!$D$58</f>
        <v>3.1087354118549859E-2</v>
      </c>
      <c r="D272" s="12">
        <f t="shared" si="109"/>
        <v>1.9775226504768914E-2</v>
      </c>
      <c r="E272" s="12">
        <f>C272-'Surv-rate CEA'!E270*Parameter!$D$58</f>
        <v>3.1087354118549859E-2</v>
      </c>
      <c r="F272" s="12">
        <f t="shared" si="110"/>
        <v>1.9775226504768914E-2</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3.07408256498973E-3</v>
      </c>
      <c r="L272" s="12">
        <f t="shared" si="113"/>
        <v>1.9554793497449517E-3</v>
      </c>
      <c r="M272" s="12">
        <f>K272-'Surv-rate CEA'!J270*Parameter!$D$58</f>
        <v>3.07408256498973E-3</v>
      </c>
      <c r="N272" s="12">
        <f t="shared" si="114"/>
        <v>1.9554793497449517E-3</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3.07408256498973E-3</v>
      </c>
      <c r="T272" s="12">
        <f t="shared" si="117"/>
        <v>1.9554793497449517E-3</v>
      </c>
      <c r="U272" s="12">
        <f>S272-'Surv-rate CEA'!P270*Parameter!$D$58</f>
        <v>3.07408256498973E-3</v>
      </c>
      <c r="V272" s="12">
        <f t="shared" si="118"/>
        <v>1.9554793497449517E-3</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7.6217424457706966E-6</v>
      </c>
      <c r="AB272" s="12">
        <f t="shared" si="121"/>
        <v>4.8483278007950868E-6</v>
      </c>
      <c r="AC272" s="12">
        <f>AA272-'Surv-rate CEA'!V270*UPD</f>
        <v>7.6217424457706966E-6</v>
      </c>
      <c r="AD272" s="12">
        <f t="shared" si="122"/>
        <v>4.8483278007950868E-6</v>
      </c>
      <c r="AE272" s="12">
        <f>'Surv-rate CEA'!Z270*UPFS+'Surv-rate CEA'!Y270*UPD</f>
        <v>3.07408256498973E-3</v>
      </c>
      <c r="AF272" s="12">
        <f t="shared" si="123"/>
        <v>1.9554793497449517E-3</v>
      </c>
      <c r="AG272" s="12">
        <f>AE272-'Surv-rate CEA'!Y270*UPD</f>
        <v>3.07408256498973E-3</v>
      </c>
      <c r="AH272" s="12">
        <f t="shared" si="124"/>
        <v>1.9554793497449517E-3</v>
      </c>
      <c r="AI272" s="12">
        <f>'Surv-rate CEA'!AC270*UPFS+'Surv-rate CEA'!AB270*UPD</f>
        <v>2.9031006580583378E-7</v>
      </c>
      <c r="AJ272" s="12">
        <f t="shared" si="125"/>
        <v>1.8467146756948037E-7</v>
      </c>
      <c r="AK272" s="12">
        <f>AI272-'Surv-rate CEA'!AB270*UPD</f>
        <v>2.6371346061715141E-14</v>
      </c>
      <c r="AL272" s="12">
        <f t="shared" si="126"/>
        <v>1.6775288743369876E-14</v>
      </c>
      <c r="AM272" s="12">
        <f>'Surv-rate CEA'!AF270*UPFS+'Surv-rate CEA'!AE270*UPD</f>
        <v>1.7708587137858041E-3</v>
      </c>
      <c r="AN272" s="12">
        <f t="shared" si="127"/>
        <v>1.1264751589831206E-3</v>
      </c>
      <c r="AO272" s="12">
        <f>AM272-'Surv-rate CEA'!AE270*UPD</f>
        <v>1.7708587137858041E-3</v>
      </c>
      <c r="AP272" s="12">
        <f t="shared" si="128"/>
        <v>1.1264751589831206E-3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3.550277877962045E-7</v>
      </c>
      <c r="AV272" s="12">
        <f t="shared" si="131"/>
        <v>2.2583957748169005E-7</v>
      </c>
      <c r="AW272" s="12">
        <f>AU272-'Surv-rate CEA'!AK270*UPD</f>
        <v>3.550277877962045E-7</v>
      </c>
      <c r="AX272" s="12">
        <f t="shared" si="132"/>
        <v>2.2583957748169005E-7</v>
      </c>
      <c r="AY272" s="12">
        <f>'Surv-rate CEA'!AO270*UPFS+'Surv-rate CEA'!AN270*UPD</f>
        <v>2.9031006580583378E-7</v>
      </c>
      <c r="AZ272" s="12">
        <f t="shared" si="133"/>
        <v>1.8467146756948037E-7</v>
      </c>
      <c r="BA272" s="12">
        <f>AY272-'Surv-rate CEA'!AN270*UPD</f>
        <v>2.6371346061715141E-14</v>
      </c>
      <c r="BB272" s="12">
        <f t="shared" si="134"/>
        <v>1.6775288743369876E-14</v>
      </c>
    </row>
    <row r="273" spans="1:54">
      <c r="A273" s="12">
        <v>268</v>
      </c>
      <c r="B273" s="12">
        <f t="shared" si="135"/>
        <v>15.361643835616439</v>
      </c>
      <c r="C273" s="12">
        <f>'Surv-rate CEA'!D271*Parameter!$D$57+'Surv-rate CEA'!E271*Parameter!$D$58</f>
        <v>3.0967885754458444E-2</v>
      </c>
      <c r="D273" s="12">
        <f t="shared" si="109"/>
        <v>1.9665757628276718E-2</v>
      </c>
      <c r="E273" s="12">
        <f>C273-'Surv-rate CEA'!E271*Parameter!$D$58</f>
        <v>3.0967885754458444E-2</v>
      </c>
      <c r="F273" s="12">
        <f t="shared" si="110"/>
        <v>1.9665757628276718E-2</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3.0465719485142854E-3</v>
      </c>
      <c r="L273" s="12">
        <f t="shared" si="113"/>
        <v>1.9346863396369571E-3</v>
      </c>
      <c r="M273" s="12">
        <f>K273-'Surv-rate CEA'!J271*Parameter!$D$58</f>
        <v>3.0465719485142854E-3</v>
      </c>
      <c r="N273" s="12">
        <f t="shared" si="114"/>
        <v>1.9346863396369571E-3</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3.0465719485142854E-3</v>
      </c>
      <c r="T273" s="12">
        <f t="shared" si="117"/>
        <v>1.9346863396369571E-3</v>
      </c>
      <c r="U273" s="12">
        <f>S273-'Surv-rate CEA'!P271*Parameter!$D$58</f>
        <v>3.0465719485142854E-3</v>
      </c>
      <c r="V273" s="12">
        <f t="shared" si="118"/>
        <v>1.9346863396369571E-3</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7.4172212398155864E-6</v>
      </c>
      <c r="AB273" s="12">
        <f t="shared" si="121"/>
        <v>4.710210969327128E-6</v>
      </c>
      <c r="AC273" s="12">
        <f>AA273-'Surv-rate CEA'!V271*UPD</f>
        <v>7.4172212398155864E-6</v>
      </c>
      <c r="AD273" s="12">
        <f t="shared" si="122"/>
        <v>4.710210969327128E-6</v>
      </c>
      <c r="AE273" s="12">
        <f>'Surv-rate CEA'!Z271*UPFS+'Surv-rate CEA'!Y271*UPD</f>
        <v>3.0465719485142854E-3</v>
      </c>
      <c r="AF273" s="12">
        <f t="shared" si="123"/>
        <v>1.9346863396369571E-3</v>
      </c>
      <c r="AG273" s="12">
        <f>AE273-'Surv-rate CEA'!Y271*UPD</f>
        <v>3.0465719485142854E-3</v>
      </c>
      <c r="AH273" s="12">
        <f t="shared" si="124"/>
        <v>1.9346863396369571E-3</v>
      </c>
      <c r="AI273" s="12">
        <f>'Surv-rate CEA'!AC271*UPFS+'Surv-rate CEA'!AB271*UPD</f>
        <v>2.7491748421971517E-7</v>
      </c>
      <c r="AJ273" s="12">
        <f t="shared" si="125"/>
        <v>1.7458281315385375E-7</v>
      </c>
      <c r="AK273" s="12">
        <f>AI273-'Surv-rate CEA'!AB271*UPD</f>
        <v>2.4371559083246388E-14</v>
      </c>
      <c r="AL273" s="12">
        <f t="shared" si="126"/>
        <v>1.5476845198750669E-14</v>
      </c>
      <c r="AM273" s="12">
        <f>'Surv-rate CEA'!AF271*UPFS+'Surv-rate CEA'!AE271*UPD</f>
        <v>1.7513357168636946E-3</v>
      </c>
      <c r="AN273" s="12">
        <f t="shared" si="127"/>
        <v>1.1121632263393106E-3</v>
      </c>
      <c r="AO273" s="12">
        <f>AM273-'Surv-rate CEA'!AE271*UPD</f>
        <v>1.7513357168636946E-3</v>
      </c>
      <c r="AP273" s="12">
        <f t="shared" si="128"/>
        <v>1.1121632263393106E-3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3.4292308015604846E-7</v>
      </c>
      <c r="AV273" s="12">
        <f t="shared" si="131"/>
        <v>2.1776889236037202E-7</v>
      </c>
      <c r="AW273" s="12">
        <f>AU273-'Surv-rate CEA'!AK271*UPD</f>
        <v>3.4292308015604846E-7</v>
      </c>
      <c r="AX273" s="12">
        <f t="shared" si="132"/>
        <v>2.1776889236037202E-7</v>
      </c>
      <c r="AY273" s="12">
        <f>'Surv-rate CEA'!AO271*UPFS+'Surv-rate CEA'!AN271*UPD</f>
        <v>2.7491748421971517E-7</v>
      </c>
      <c r="AZ273" s="12">
        <f t="shared" si="133"/>
        <v>1.7458281315385375E-7</v>
      </c>
      <c r="BA273" s="12">
        <f>AY273-'Surv-rate CEA'!AN271*UPD</f>
        <v>2.4371559083246388E-14</v>
      </c>
      <c r="BB273" s="12">
        <f t="shared" si="134"/>
        <v>1.5476845198750669E-14</v>
      </c>
    </row>
    <row r="274" spans="1:54">
      <c r="A274" s="12">
        <v>269</v>
      </c>
      <c r="B274" s="12">
        <f t="shared" si="135"/>
        <v>15.419178082191781</v>
      </c>
      <c r="C274" s="12">
        <f>'Surv-rate CEA'!D272*Parameter!$D$57+'Surv-rate CEA'!E272*Parameter!$D$58</f>
        <v>3.0849223430461373E-2</v>
      </c>
      <c r="D274" s="12">
        <f t="shared" si="109"/>
        <v>1.9557114669540052E-2</v>
      </c>
      <c r="E274" s="12">
        <f>C274-'Surv-rate CEA'!E272*Parameter!$D$58</f>
        <v>3.0849223430461373E-2</v>
      </c>
      <c r="F274" s="12">
        <f t="shared" si="110"/>
        <v>1.9557114669540052E-2</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3.0193839038236072E-3</v>
      </c>
      <c r="L274" s="12">
        <f t="shared" si="113"/>
        <v>1.9141628434034986E-3</v>
      </c>
      <c r="M274" s="12">
        <f>K274-'Surv-rate CEA'!J272*Parameter!$D$58</f>
        <v>3.0193839038236072E-3</v>
      </c>
      <c r="N274" s="12">
        <f t="shared" si="114"/>
        <v>1.9141628434034986E-3</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3.0193839038236072E-3</v>
      </c>
      <c r="T274" s="12">
        <f t="shared" si="117"/>
        <v>1.9141628434034986E-3</v>
      </c>
      <c r="U274" s="12">
        <f>S274-'Surv-rate CEA'!P272*Parameter!$D$58</f>
        <v>3.0193839038236072E-3</v>
      </c>
      <c r="V274" s="12">
        <f t="shared" si="118"/>
        <v>1.9141628434034986E-3</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7.2186506110778268E-6</v>
      </c>
      <c r="AB274" s="12">
        <f t="shared" si="121"/>
        <v>4.5763219316825126E-6</v>
      </c>
      <c r="AC274" s="12">
        <f>AA274-'Surv-rate CEA'!V272*UPD</f>
        <v>7.2186506110778268E-6</v>
      </c>
      <c r="AD274" s="12">
        <f t="shared" si="122"/>
        <v>4.5763219316825126E-6</v>
      </c>
      <c r="AE274" s="12">
        <f>'Surv-rate CEA'!Z272*UPFS+'Surv-rate CEA'!Y272*UPD</f>
        <v>3.0193839038236072E-3</v>
      </c>
      <c r="AF274" s="12">
        <f t="shared" si="123"/>
        <v>1.9141628434034986E-3</v>
      </c>
      <c r="AG274" s="12">
        <f>AE274-'Surv-rate CEA'!Y272*UPD</f>
        <v>3.0193839038236072E-3</v>
      </c>
      <c r="AH274" s="12">
        <f t="shared" si="124"/>
        <v>1.9141628434034986E-3</v>
      </c>
      <c r="AI274" s="12">
        <f>'Surv-rate CEA'!AC272*UPFS+'Surv-rate CEA'!AB272*UPD</f>
        <v>2.6034469765778848E-7</v>
      </c>
      <c r="AJ274" s="12">
        <f t="shared" si="125"/>
        <v>1.6504762647193664E-7</v>
      </c>
      <c r="AK274" s="12">
        <f>AI274-'Surv-rate CEA'!AB272*UPD</f>
        <v>2.2527406150264377E-14</v>
      </c>
      <c r="AL274" s="12">
        <f t="shared" si="126"/>
        <v>1.4281431306727489E-14</v>
      </c>
      <c r="AM274" s="12">
        <f>'Surv-rate CEA'!AF272*UPFS+'Surv-rate CEA'!AE272*UPD</f>
        <v>1.7320799675786991E-3</v>
      </c>
      <c r="AN274" s="12">
        <f t="shared" si="127"/>
        <v>1.0980661026721739E-3</v>
      </c>
      <c r="AO274" s="12">
        <f>AM274-'Surv-rate CEA'!AE272*UPD</f>
        <v>1.7320799675786991E-3</v>
      </c>
      <c r="AP274" s="12">
        <f t="shared" si="128"/>
        <v>1.0980661026721739E-3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3.3125837742430131E-7</v>
      </c>
      <c r="AV274" s="12">
        <f t="shared" si="131"/>
        <v>2.1000392723454523E-7</v>
      </c>
      <c r="AW274" s="12">
        <f>AU274-'Surv-rate CEA'!AK272*UPD</f>
        <v>3.3125837742430131E-7</v>
      </c>
      <c r="AX274" s="12">
        <f t="shared" si="132"/>
        <v>2.1000392723454523E-7</v>
      </c>
      <c r="AY274" s="12">
        <f>'Surv-rate CEA'!AO272*UPFS+'Surv-rate CEA'!AN272*UPD</f>
        <v>2.6034469765778848E-7</v>
      </c>
      <c r="AZ274" s="12">
        <f t="shared" si="133"/>
        <v>1.6504762647193664E-7</v>
      </c>
      <c r="BA274" s="12">
        <f>AY274-'Surv-rate CEA'!AN272*UPD</f>
        <v>2.2527406150264377E-14</v>
      </c>
      <c r="BB274" s="12">
        <f t="shared" si="134"/>
        <v>1.4281431306727489E-14</v>
      </c>
    </row>
    <row r="275" spans="1:54">
      <c r="A275" s="12">
        <v>270</v>
      </c>
      <c r="B275" s="12">
        <f t="shared" si="135"/>
        <v>15.476712328767123</v>
      </c>
      <c r="C275" s="12">
        <f>'Surv-rate CEA'!D273*Parameter!$D$57+'Surv-rate CEA'!E273*Parameter!$D$58</f>
        <v>3.0731359116356997E-2</v>
      </c>
      <c r="D275" s="12">
        <f t="shared" si="109"/>
        <v>1.9449289187385938E-2</v>
      </c>
      <c r="E275" s="12">
        <f>C275-'Surv-rate CEA'!E273*Parameter!$D$58</f>
        <v>3.0731359116356997E-2</v>
      </c>
      <c r="F275" s="12">
        <f t="shared" si="110"/>
        <v>1.9449289187385938E-2</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2.9925137089061413E-3</v>
      </c>
      <c r="L275" s="12">
        <f t="shared" si="113"/>
        <v>1.8939046692130778E-3</v>
      </c>
      <c r="M275" s="12">
        <f>K275-'Surv-rate CEA'!J273*Parameter!$D$58</f>
        <v>2.9925137089061413E-3</v>
      </c>
      <c r="N275" s="12">
        <f t="shared" si="114"/>
        <v>1.8939046692130778E-3</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2.9925137089061413E-3</v>
      </c>
      <c r="T275" s="12">
        <f t="shared" si="117"/>
        <v>1.8939046692130778E-3</v>
      </c>
      <c r="U275" s="12">
        <f>S275-'Surv-rate CEA'!P273*Parameter!$D$58</f>
        <v>2.9925137089061413E-3</v>
      </c>
      <c r="V275" s="12">
        <f t="shared" si="118"/>
        <v>1.8939046692130778E-3</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7.0258438067493764E-6</v>
      </c>
      <c r="AB275" s="12">
        <f t="shared" si="121"/>
        <v>4.4465221165614294E-6</v>
      </c>
      <c r="AC275" s="12">
        <f>AA275-'Surv-rate CEA'!V273*UPD</f>
        <v>7.0258438067493764E-6</v>
      </c>
      <c r="AD275" s="12">
        <f t="shared" si="122"/>
        <v>4.4465221165614294E-6</v>
      </c>
      <c r="AE275" s="12">
        <f>'Surv-rate CEA'!Z273*UPFS+'Surv-rate CEA'!Y273*UPD</f>
        <v>2.9925137089061413E-3</v>
      </c>
      <c r="AF275" s="12">
        <f t="shared" si="123"/>
        <v>1.8939046692130778E-3</v>
      </c>
      <c r="AG275" s="12">
        <f>AE275-'Surv-rate CEA'!Y273*UPD</f>
        <v>2.9925137089061413E-3</v>
      </c>
      <c r="AH275" s="12">
        <f t="shared" si="124"/>
        <v>1.8939046692130778E-3</v>
      </c>
      <c r="AI275" s="12">
        <f>'Surv-rate CEA'!AC273*UPFS+'Surv-rate CEA'!AB273*UPD</f>
        <v>2.4654784661210202E-7</v>
      </c>
      <c r="AJ275" s="12">
        <f t="shared" si="125"/>
        <v>1.5603541480642722E-7</v>
      </c>
      <c r="AK275" s="12">
        <f>AI275-'Surv-rate CEA'!AB273*UPD</f>
        <v>2.0826464465806439E-14</v>
      </c>
      <c r="AL275" s="12">
        <f t="shared" si="126"/>
        <v>1.3180670877998704E-14</v>
      </c>
      <c r="AM275" s="12">
        <f>'Surv-rate CEA'!AF273*UPFS+'Surv-rate CEA'!AE273*UPD</f>
        <v>1.7130870678053035E-3</v>
      </c>
      <c r="AN275" s="12">
        <f t="shared" si="127"/>
        <v>1.084180027924064E-3</v>
      </c>
      <c r="AO275" s="12">
        <f>AM275-'Surv-rate CEA'!AE273*UPD</f>
        <v>1.7130870678053035E-3</v>
      </c>
      <c r="AP275" s="12">
        <f t="shared" si="128"/>
        <v>1.084180027924064E-3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3.2001668491277532E-7</v>
      </c>
      <c r="AV275" s="12">
        <f t="shared" si="131"/>
        <v>2.0253243685354324E-7</v>
      </c>
      <c r="AW275" s="12">
        <f>AU275-'Surv-rate CEA'!AK273*UPD</f>
        <v>3.2001668491277532E-7</v>
      </c>
      <c r="AX275" s="12">
        <f t="shared" si="132"/>
        <v>2.0253243685354324E-7</v>
      </c>
      <c r="AY275" s="12">
        <f>'Surv-rate CEA'!AO273*UPFS+'Surv-rate CEA'!AN273*UPD</f>
        <v>2.4654784661210202E-7</v>
      </c>
      <c r="AZ275" s="12">
        <f t="shared" si="133"/>
        <v>1.5603541480642722E-7</v>
      </c>
      <c r="BA275" s="12">
        <f>AY275-'Surv-rate CEA'!AN273*UPD</f>
        <v>2.0826464465806439E-14</v>
      </c>
      <c r="BB275" s="12">
        <f t="shared" si="134"/>
        <v>1.3180670877998704E-14</v>
      </c>
    </row>
    <row r="276" spans="1:54">
      <c r="A276" s="12">
        <v>271</v>
      </c>
      <c r="B276" s="12">
        <f t="shared" si="135"/>
        <v>15.534246575342467</v>
      </c>
      <c r="C276" s="12">
        <f>'Surv-rate CEA'!D274*Parameter!$D$57+'Surv-rate CEA'!E274*Parameter!$D$58</f>
        <v>3.0614284888995261E-2</v>
      </c>
      <c r="D276" s="12">
        <f t="shared" si="109"/>
        <v>1.9342272853325574E-2</v>
      </c>
      <c r="E276" s="12">
        <f>C276-'Surv-rate CEA'!E274*Parameter!$D$58</f>
        <v>3.0614284888995261E-2</v>
      </c>
      <c r="F276" s="12">
        <f t="shared" si="110"/>
        <v>1.9342272853325574E-2</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2.9659567250661968E-3</v>
      </c>
      <c r="L276" s="12">
        <f t="shared" si="113"/>
        <v>1.8739077020874064E-3</v>
      </c>
      <c r="M276" s="12">
        <f>K276-'Surv-rate CEA'!J274*Parameter!$D$58</f>
        <v>2.9659567250661968E-3</v>
      </c>
      <c r="N276" s="12">
        <f t="shared" si="114"/>
        <v>1.8739077020874064E-3</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2.9659567250661968E-3</v>
      </c>
      <c r="T276" s="12">
        <f t="shared" si="117"/>
        <v>1.8739077020874064E-3</v>
      </c>
      <c r="U276" s="12">
        <f>S276-'Surv-rate CEA'!P274*Parameter!$D$58</f>
        <v>2.9659567250661968E-3</v>
      </c>
      <c r="V276" s="12">
        <f t="shared" si="118"/>
        <v>1.8739077020874064E-3</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6.838620366806325E-6</v>
      </c>
      <c r="AB276" s="12">
        <f t="shared" si="121"/>
        <v>4.3206777997491384E-6</v>
      </c>
      <c r="AC276" s="12">
        <f>AA276-'Surv-rate CEA'!V274*UPD</f>
        <v>6.838620366806325E-6</v>
      </c>
      <c r="AD276" s="12">
        <f t="shared" si="122"/>
        <v>4.3206777997491384E-6</v>
      </c>
      <c r="AE276" s="12">
        <f>'Surv-rate CEA'!Z274*UPFS+'Surv-rate CEA'!Y274*UPD</f>
        <v>2.9659567250661968E-3</v>
      </c>
      <c r="AF276" s="12">
        <f t="shared" si="123"/>
        <v>1.8739077020874064E-3</v>
      </c>
      <c r="AG276" s="12">
        <f>AE276-'Surv-rate CEA'!Y274*UPD</f>
        <v>2.9659567250661968E-3</v>
      </c>
      <c r="AH276" s="12">
        <f t="shared" si="124"/>
        <v>1.8739077020874064E-3</v>
      </c>
      <c r="AI276" s="12">
        <f>'Surv-rate CEA'!AC274*UPFS+'Surv-rate CEA'!AB274*UPD</f>
        <v>2.3348542881447702E-7</v>
      </c>
      <c r="AJ276" s="12">
        <f t="shared" si="125"/>
        <v>1.4751737261805941E-7</v>
      </c>
      <c r="AK276" s="12">
        <f>AI276-'Surv-rate CEA'!AB274*UPD</f>
        <v>1.9257327593037274E-14</v>
      </c>
      <c r="AL276" s="12">
        <f t="shared" si="126"/>
        <v>1.2166885036870345E-14</v>
      </c>
      <c r="AM276" s="12">
        <f>'Surv-rate CEA'!AF274*UPFS+'Surv-rate CEA'!AE274*UPD</f>
        <v>1.6943527043043461E-3</v>
      </c>
      <c r="AN276" s="12">
        <f t="shared" si="127"/>
        <v>1.0705013177755235E-3</v>
      </c>
      <c r="AO276" s="12">
        <f>AM276-'Surv-rate CEA'!AE274*UPD</f>
        <v>1.6943527043043461E-3</v>
      </c>
      <c r="AP276" s="12">
        <f t="shared" si="128"/>
        <v>1.0705013177755235E-3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3.0918170325257723E-7</v>
      </c>
      <c r="AV276" s="12">
        <f t="shared" si="131"/>
        <v>1.9534269336197961E-7</v>
      </c>
      <c r="AW276" s="12">
        <f>AU276-'Surv-rate CEA'!AK274*UPD</f>
        <v>3.0918170325257723E-7</v>
      </c>
      <c r="AX276" s="12">
        <f t="shared" si="132"/>
        <v>1.9534269336197961E-7</v>
      </c>
      <c r="AY276" s="12">
        <f>'Surv-rate CEA'!AO274*UPFS+'Surv-rate CEA'!AN274*UPD</f>
        <v>2.3348542881447702E-7</v>
      </c>
      <c r="AZ276" s="12">
        <f t="shared" si="133"/>
        <v>1.4751737261805941E-7</v>
      </c>
      <c r="BA276" s="12">
        <f>AY276-'Surv-rate CEA'!AN274*UPD</f>
        <v>1.9257327593037274E-14</v>
      </c>
      <c r="BB276" s="12">
        <f t="shared" si="134"/>
        <v>1.2166885036870345E-14</v>
      </c>
    </row>
    <row r="277" spans="1:54">
      <c r="A277" s="12">
        <v>272</v>
      </c>
      <c r="B277" s="12">
        <f t="shared" si="135"/>
        <v>15.591780821917808</v>
      </c>
      <c r="C277" s="12">
        <f>'Surv-rate CEA'!D275*Parameter!$D$57+'Surv-rate CEA'!E275*Parameter!$D$58</f>
        <v>3.0497992930481797E-2</v>
      </c>
      <c r="D277" s="12">
        <f t="shared" si="109"/>
        <v>1.9236057449671704E-2</v>
      </c>
      <c r="E277" s="12">
        <f>C277-'Surv-rate CEA'!E275*Parameter!$D$58</f>
        <v>3.0497992930481797E-2</v>
      </c>
      <c r="F277" s="12">
        <f t="shared" si="110"/>
        <v>1.9236057449671704E-2</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2.9397083951982826E-3</v>
      </c>
      <c r="L277" s="12">
        <f t="shared" si="113"/>
        <v>1.854167902268677E-3</v>
      </c>
      <c r="M277" s="12">
        <f>K277-'Surv-rate CEA'!J275*Parameter!$D$58</f>
        <v>2.9397083951982826E-3</v>
      </c>
      <c r="N277" s="12">
        <f t="shared" si="114"/>
        <v>1.854167902268677E-3</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2.9397083951982826E-3</v>
      </c>
      <c r="T277" s="12">
        <f t="shared" si="117"/>
        <v>1.854167902268677E-3</v>
      </c>
      <c r="U277" s="12">
        <f>S277-'Surv-rate CEA'!P275*Parameter!$D$58</f>
        <v>2.9397083951982826E-3</v>
      </c>
      <c r="V277" s="12">
        <f t="shared" si="118"/>
        <v>1.854167902268677E-3</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6.656805897302019E-6</v>
      </c>
      <c r="AB277" s="12">
        <f t="shared" si="121"/>
        <v>4.1986599237431237E-6</v>
      </c>
      <c r="AC277" s="12">
        <f>AA277-'Surv-rate CEA'!V275*UPD</f>
        <v>6.656805897302019E-6</v>
      </c>
      <c r="AD277" s="12">
        <f t="shared" si="122"/>
        <v>4.1986599237431237E-6</v>
      </c>
      <c r="AE277" s="12">
        <f>'Surv-rate CEA'!Z275*UPFS+'Surv-rate CEA'!Y275*UPD</f>
        <v>2.9397083951982826E-3</v>
      </c>
      <c r="AF277" s="12">
        <f t="shared" si="123"/>
        <v>1.854167902268677E-3</v>
      </c>
      <c r="AG277" s="12">
        <f>AE277-'Surv-rate CEA'!Y275*UPD</f>
        <v>2.9397083951982826E-3</v>
      </c>
      <c r="AH277" s="12">
        <f t="shared" si="124"/>
        <v>1.854167902268677E-3</v>
      </c>
      <c r="AI277" s="12">
        <f>'Surv-rate CEA'!AC275*UPFS+'Surv-rate CEA'!AB275*UPD</f>
        <v>2.2111817196308148E-7</v>
      </c>
      <c r="AJ277" s="12">
        <f t="shared" si="125"/>
        <v>1.3946628778961515E-7</v>
      </c>
      <c r="AK277" s="12">
        <f>AI277-'Surv-rate CEA'!AB275*UPD</f>
        <v>1.7809520381377304E-14</v>
      </c>
      <c r="AL277" s="12">
        <f t="shared" si="126"/>
        <v>1.1233032874923055E-14</v>
      </c>
      <c r="AM277" s="12">
        <f>'Surv-rate CEA'!AF275*UPFS+'Surv-rate CEA'!AE275*UPD</f>
        <v>1.6758726468386474E-3</v>
      </c>
      <c r="AN277" s="12">
        <f t="shared" si="127"/>
        <v>1.0570263619118863E-3</v>
      </c>
      <c r="AO277" s="12">
        <f>AM277-'Surv-rate CEA'!AE275*UPD</f>
        <v>1.6758726468386474E-3</v>
      </c>
      <c r="AP277" s="12">
        <f t="shared" si="128"/>
        <v>1.0570263619118863E-3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2.9873779834430052E-7</v>
      </c>
      <c r="AV277" s="12">
        <f t="shared" si="131"/>
        <v>1.8842346328947828E-7</v>
      </c>
      <c r="AW277" s="12">
        <f>AU277-'Surv-rate CEA'!AK275*UPD</f>
        <v>2.9873779834430052E-7</v>
      </c>
      <c r="AX277" s="12">
        <f t="shared" si="132"/>
        <v>1.8842346328947828E-7</v>
      </c>
      <c r="AY277" s="12">
        <f>'Surv-rate CEA'!AO275*UPFS+'Surv-rate CEA'!AN275*UPD</f>
        <v>2.2111817196308148E-7</v>
      </c>
      <c r="AZ277" s="12">
        <f t="shared" si="133"/>
        <v>1.3946628778961515E-7</v>
      </c>
      <c r="BA277" s="12">
        <f>AY277-'Surv-rate CEA'!AN275*UPD</f>
        <v>1.7809520381377304E-14</v>
      </c>
      <c r="BB277" s="12">
        <f t="shared" si="134"/>
        <v>1.1233032874923055E-14</v>
      </c>
    </row>
    <row r="278" spans="1:54">
      <c r="A278" s="12">
        <v>273</v>
      </c>
      <c r="B278" s="12">
        <f t="shared" si="135"/>
        <v>15.64931506849315</v>
      </c>
      <c r="C278" s="12">
        <f>'Surv-rate CEA'!D276*Parameter!$D$57+'Surv-rate CEA'!E276*Parameter!$D$58</f>
        <v>3.038247552641837E-2</v>
      </c>
      <c r="D278" s="12">
        <f t="shared" si="109"/>
        <v>1.9130634867693942E-2</v>
      </c>
      <c r="E278" s="12">
        <f>C278-'Surv-rate CEA'!E276*Parameter!$D$58</f>
        <v>3.038247552641837E-2</v>
      </c>
      <c r="F278" s="12">
        <f t="shared" si="110"/>
        <v>1.9130634867693942E-2</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2.9137642421025829E-3</v>
      </c>
      <c r="L278" s="12">
        <f t="shared" si="113"/>
        <v>1.834681303626434E-3</v>
      </c>
      <c r="M278" s="12">
        <f>K278-'Surv-rate CEA'!J276*Parameter!$D$58</f>
        <v>2.9137642421025829E-3</v>
      </c>
      <c r="N278" s="12">
        <f t="shared" si="114"/>
        <v>1.834681303626434E-3</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2.9137642421025829E-3</v>
      </c>
      <c r="T278" s="12">
        <f t="shared" si="117"/>
        <v>1.834681303626434E-3</v>
      </c>
      <c r="U278" s="12">
        <f>S278-'Surv-rate CEA'!P276*Parameter!$D$58</f>
        <v>2.9137642421025829E-3</v>
      </c>
      <c r="V278" s="12">
        <f t="shared" si="118"/>
        <v>1.834681303626434E-3</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6.4802318523594911E-6</v>
      </c>
      <c r="AB278" s="12">
        <f t="shared" si="121"/>
        <v>4.0803439244999419E-6</v>
      </c>
      <c r="AC278" s="12">
        <f>AA278-'Surv-rate CEA'!V276*UPD</f>
        <v>6.4802318523594911E-6</v>
      </c>
      <c r="AD278" s="12">
        <f t="shared" si="122"/>
        <v>4.0803439244999419E-6</v>
      </c>
      <c r="AE278" s="12">
        <f>'Surv-rate CEA'!Z276*UPFS+'Surv-rate CEA'!Y276*UPD</f>
        <v>2.9137642421025829E-3</v>
      </c>
      <c r="AF278" s="12">
        <f t="shared" si="123"/>
        <v>1.834681303626434E-3</v>
      </c>
      <c r="AG278" s="12">
        <f>AE278-'Surv-rate CEA'!Y276*UPD</f>
        <v>2.9137642421025829E-3</v>
      </c>
      <c r="AH278" s="12">
        <f t="shared" si="124"/>
        <v>1.834681303626434E-3</v>
      </c>
      <c r="AI278" s="12">
        <f>'Surv-rate CEA'!AC276*UPFS+'Surv-rate CEA'!AB276*UPD</f>
        <v>2.0940891335262722E-7</v>
      </c>
      <c r="AJ278" s="12">
        <f t="shared" si="125"/>
        <v>1.3185645310258664E-7</v>
      </c>
      <c r="AK278" s="12">
        <f>AI278-'Surv-rate CEA'!AB276*UPD</f>
        <v>1.6473420933592415E-14</v>
      </c>
      <c r="AL278" s="12">
        <f t="shared" si="126"/>
        <v>1.0372657113748142E-14</v>
      </c>
      <c r="AM278" s="12">
        <f>'Surv-rate CEA'!AF276*UPFS+'Surv-rate CEA'!AE276*UPD</f>
        <v>1.6576427463360314E-3</v>
      </c>
      <c r="AN278" s="12">
        <f t="shared" si="127"/>
        <v>1.0437516223344542E-3</v>
      </c>
      <c r="AO278" s="12">
        <f>AM278-'Surv-rate CEA'!AE276*UPD</f>
        <v>1.6576427463360314E-3</v>
      </c>
      <c r="AP278" s="12">
        <f t="shared" si="128"/>
        <v>1.0437516223344542E-3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2.8866997267643406E-7</v>
      </c>
      <c r="AV278" s="12">
        <f t="shared" si="131"/>
        <v>1.8176398561526492E-7</v>
      </c>
      <c r="AW278" s="12">
        <f>AU278-'Surv-rate CEA'!AK276*UPD</f>
        <v>2.8866997267643406E-7</v>
      </c>
      <c r="AX278" s="12">
        <f t="shared" si="132"/>
        <v>1.8176398561526492E-7</v>
      </c>
      <c r="AY278" s="12">
        <f>'Surv-rate CEA'!AO276*UPFS+'Surv-rate CEA'!AN276*UPD</f>
        <v>2.0940891335262722E-7</v>
      </c>
      <c r="AZ278" s="12">
        <f t="shared" si="133"/>
        <v>1.3185645310258664E-7</v>
      </c>
      <c r="BA278" s="12">
        <f>AY278-'Surv-rate CEA'!AN276*UPD</f>
        <v>1.6473420933592415E-14</v>
      </c>
      <c r="BB278" s="12">
        <f t="shared" si="134"/>
        <v>1.0372657113748142E-14</v>
      </c>
    </row>
    <row r="279" spans="1:54">
      <c r="A279" s="12">
        <v>274</v>
      </c>
      <c r="B279" s="12">
        <f t="shared" si="135"/>
        <v>15.706849315068494</v>
      </c>
      <c r="C279" s="12">
        <f>'Surv-rate CEA'!D277*Parameter!$D$57+'Surv-rate CEA'!E277*Parameter!$D$58</f>
        <v>3.0267725064178821E-2</v>
      </c>
      <c r="D279" s="12">
        <f t="shared" si="109"/>
        <v>1.9025997105811134E-2</v>
      </c>
      <c r="E279" s="12">
        <f>C279-'Surv-rate CEA'!E277*Parameter!$D$58</f>
        <v>3.0267725064178821E-2</v>
      </c>
      <c r="F279" s="12">
        <f t="shared" si="110"/>
        <v>1.9025997105811134E-2</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2.8881198668404165E-3</v>
      </c>
      <c r="L279" s="12">
        <f t="shared" si="113"/>
        <v>1.8154440121029361E-3</v>
      </c>
      <c r="M279" s="12">
        <f>K279-'Surv-rate CEA'!J277*Parameter!$D$58</f>
        <v>2.8881198668404165E-3</v>
      </c>
      <c r="N279" s="12">
        <f t="shared" si="114"/>
        <v>1.8154440121029361E-3</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2.8881198668404165E-3</v>
      </c>
      <c r="T279" s="12">
        <f t="shared" si="117"/>
        <v>1.8154440121029361E-3</v>
      </c>
      <c r="U279" s="12">
        <f>S279-'Surv-rate CEA'!P277*Parameter!$D$58</f>
        <v>2.8881198668404165E-3</v>
      </c>
      <c r="V279" s="12">
        <f t="shared" si="118"/>
        <v>1.8154440121029361E-3</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6.3087353245089237E-6</v>
      </c>
      <c r="AB279" s="12">
        <f t="shared" si="121"/>
        <v>3.9656095650045423E-6</v>
      </c>
      <c r="AC279" s="12">
        <f>AA279-'Surv-rate CEA'!V277*UPD</f>
        <v>6.3087353245089237E-6</v>
      </c>
      <c r="AD279" s="12">
        <f t="shared" si="122"/>
        <v>3.9656095650045423E-6</v>
      </c>
      <c r="AE279" s="12">
        <f>'Surv-rate CEA'!Z277*UPFS+'Surv-rate CEA'!Y277*UPD</f>
        <v>2.8881198668404165E-3</v>
      </c>
      <c r="AF279" s="12">
        <f t="shared" si="123"/>
        <v>1.8154440121029361E-3</v>
      </c>
      <c r="AG279" s="12">
        <f>AE279-'Surv-rate CEA'!Y277*UPD</f>
        <v>2.8881198668404165E-3</v>
      </c>
      <c r="AH279" s="12">
        <f t="shared" si="124"/>
        <v>1.8154440121029361E-3</v>
      </c>
      <c r="AI279" s="12">
        <f>'Surv-rate CEA'!AC277*UPFS+'Surv-rate CEA'!AB277*UPD</f>
        <v>1.9832248603187926E-7</v>
      </c>
      <c r="AJ279" s="12">
        <f t="shared" si="125"/>
        <v>1.2466358265310796E-7</v>
      </c>
      <c r="AK279" s="12">
        <f>AI279-'Surv-rate CEA'!AB277*UPD</f>
        <v>1.5240189481496164E-14</v>
      </c>
      <c r="AL279" s="12">
        <f t="shared" si="126"/>
        <v>9.579834637460753E-15</v>
      </c>
      <c r="AM279" s="12">
        <f>'Surv-rate CEA'!AF277*UPFS+'Surv-rate CEA'!AE277*UPD</f>
        <v>1.6396589330983583E-3</v>
      </c>
      <c r="AN279" s="12">
        <f t="shared" si="127"/>
        <v>1.0306736317149477E-3</v>
      </c>
      <c r="AO279" s="12">
        <f>AM279-'Surv-rate CEA'!AE277*UPD</f>
        <v>1.6396589330983583E-3</v>
      </c>
      <c r="AP279" s="12">
        <f t="shared" si="128"/>
        <v>1.0306736317149477E-3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2.7896383794649643E-7</v>
      </c>
      <c r="AV279" s="12">
        <f t="shared" si="131"/>
        <v>1.7535395085497828E-7</v>
      </c>
      <c r="AW279" s="12">
        <f>AU279-'Surv-rate CEA'!AK277*UPD</f>
        <v>2.7896383794649643E-7</v>
      </c>
      <c r="AX279" s="12">
        <f t="shared" si="132"/>
        <v>1.7535395085497828E-7</v>
      </c>
      <c r="AY279" s="12">
        <f>'Surv-rate CEA'!AO277*UPFS+'Surv-rate CEA'!AN277*UPD</f>
        <v>1.9832248603187926E-7</v>
      </c>
      <c r="AZ279" s="12">
        <f t="shared" si="133"/>
        <v>1.2466358265310796E-7</v>
      </c>
      <c r="BA279" s="12">
        <f>AY279-'Surv-rate CEA'!AN277*UPD</f>
        <v>1.5240189481496164E-14</v>
      </c>
      <c r="BB279" s="12">
        <f t="shared" si="134"/>
        <v>9.579834637460753E-15</v>
      </c>
    </row>
    <row r="280" spans="1:54">
      <c r="A280" s="12">
        <v>275</v>
      </c>
      <c r="B280" s="12">
        <f t="shared" si="135"/>
        <v>15.764383561643836</v>
      </c>
      <c r="C280" s="12">
        <f>'Surv-rate CEA'!D278*Parameter!$D$57+'Surv-rate CEA'!E278*Parameter!$D$58</f>
        <v>3.0153734031219868E-2</v>
      </c>
      <c r="D280" s="12">
        <f t="shared" si="109"/>
        <v>1.8922136267820019E-2</v>
      </c>
      <c r="E280" s="12">
        <f>C280-'Surv-rate CEA'!E278*Parameter!$D$58</f>
        <v>3.0153734031219868E-2</v>
      </c>
      <c r="F280" s="12">
        <f t="shared" si="110"/>
        <v>1.8922136267820019E-2</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2.8627709471286508E-3</v>
      </c>
      <c r="L280" s="12">
        <f t="shared" si="113"/>
        <v>1.7964522041959883E-3</v>
      </c>
      <c r="M280" s="12">
        <f>K280-'Surv-rate CEA'!J278*Parameter!$D$58</f>
        <v>2.8627709471286508E-3</v>
      </c>
      <c r="N280" s="12">
        <f t="shared" si="114"/>
        <v>1.7964522041959883E-3</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2.8627709471286508E-3</v>
      </c>
      <c r="T280" s="12">
        <f t="shared" si="117"/>
        <v>1.7964522041959883E-3</v>
      </c>
      <c r="U280" s="12">
        <f>S280-'Surv-rate CEA'!P278*Parameter!$D$58</f>
        <v>2.8627709471286508E-3</v>
      </c>
      <c r="V280" s="12">
        <f t="shared" si="118"/>
        <v>1.7964522041959883E-3</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6.142158843030805E-6</v>
      </c>
      <c r="AB280" s="12">
        <f t="shared" si="121"/>
        <v>3.854340775377691E-6</v>
      </c>
      <c r="AC280" s="12">
        <f>AA280-'Surv-rate CEA'!V278*UPD</f>
        <v>6.142158843030805E-6</v>
      </c>
      <c r="AD280" s="12">
        <f t="shared" si="122"/>
        <v>3.854340775377691E-6</v>
      </c>
      <c r="AE280" s="12">
        <f>'Surv-rate CEA'!Z278*UPFS+'Surv-rate CEA'!Y278*UPD</f>
        <v>2.8627709471286508E-3</v>
      </c>
      <c r="AF280" s="12">
        <f t="shared" si="123"/>
        <v>1.7964522041959883E-3</v>
      </c>
      <c r="AG280" s="12">
        <f>AE280-'Surv-rate CEA'!Y278*UPD</f>
        <v>2.8627709471286508E-3</v>
      </c>
      <c r="AH280" s="12">
        <f t="shared" si="124"/>
        <v>1.7964522041959883E-3</v>
      </c>
      <c r="AI280" s="12">
        <f>'Surv-rate CEA'!AC278*UPFS+'Surv-rate CEA'!AB278*UPD</f>
        <v>1.8782561113290193E-7</v>
      </c>
      <c r="AJ280" s="12">
        <f t="shared" si="125"/>
        <v>1.1786473293037678E-7</v>
      </c>
      <c r="AK280" s="12">
        <f>AI280-'Surv-rate CEA'!AB278*UPD</f>
        <v>1.4101703296761736E-14</v>
      </c>
      <c r="AL280" s="12">
        <f t="shared" si="126"/>
        <v>8.849131292112071E-15</v>
      </c>
      <c r="AM280" s="12">
        <f>'Surv-rate CEA'!AF278*UPFS+'Surv-rate CEA'!AE278*UPD</f>
        <v>1.6219172150553224E-3</v>
      </c>
      <c r="AN280" s="12">
        <f t="shared" si="127"/>
        <v>1.0177889917920189E-3</v>
      </c>
      <c r="AO280" s="12">
        <f>AM280-'Surv-rate CEA'!AE278*UPD</f>
        <v>1.6219172150553224E-3</v>
      </c>
      <c r="AP280" s="12">
        <f t="shared" si="128"/>
        <v>1.0177889917920189E-3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2.6960558892272167E-7</v>
      </c>
      <c r="AV280" s="12">
        <f t="shared" si="131"/>
        <v>1.6918348111977513E-7</v>
      </c>
      <c r="AW280" s="12">
        <f>AU280-'Surv-rate CEA'!AK278*UPD</f>
        <v>2.6960558892272167E-7</v>
      </c>
      <c r="AX280" s="12">
        <f t="shared" si="132"/>
        <v>1.6918348111977513E-7</v>
      </c>
      <c r="AY280" s="12">
        <f>'Surv-rate CEA'!AO278*UPFS+'Surv-rate CEA'!AN278*UPD</f>
        <v>1.8782561113290193E-7</v>
      </c>
      <c r="AZ280" s="12">
        <f t="shared" si="133"/>
        <v>1.1786473293037678E-7</v>
      </c>
      <c r="BA280" s="12">
        <f>AY280-'Surv-rate CEA'!AN278*UPD</f>
        <v>1.4101703296761736E-14</v>
      </c>
      <c r="BB280" s="12">
        <f t="shared" si="134"/>
        <v>8.849131292112071E-15</v>
      </c>
    </row>
    <row r="281" spans="1:54">
      <c r="A281" s="12">
        <v>276</v>
      </c>
      <c r="B281" s="12">
        <f t="shared" si="135"/>
        <v>15.821917808219178</v>
      </c>
      <c r="C281" s="12">
        <f>'Surv-rate CEA'!D279*Parameter!$D$57+'Surv-rate CEA'!E279*Parameter!$D$58</f>
        <v>3.0040495013425445E-2</v>
      </c>
      <c r="D281" s="12">
        <f t="shared" si="109"/>
        <v>1.8819044561159039E-2</v>
      </c>
      <c r="E281" s="12">
        <f>C281-'Surv-rate CEA'!E279*Parameter!$D$58</f>
        <v>3.0040495013425445E-2</v>
      </c>
      <c r="F281" s="12">
        <f t="shared" si="110"/>
        <v>1.8819044561159039E-2</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2.8377132357719445E-3</v>
      </c>
      <c r="L281" s="12">
        <f t="shared" si="113"/>
        <v>1.7777021254781783E-3</v>
      </c>
      <c r="M281" s="12">
        <f>K281-'Surv-rate CEA'!J279*Parameter!$D$58</f>
        <v>2.8377132357719445E-3</v>
      </c>
      <c r="N281" s="12">
        <f t="shared" si="114"/>
        <v>1.7777021254781783E-3</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2.8377132357719445E-3</v>
      </c>
      <c r="T281" s="12">
        <f t="shared" si="117"/>
        <v>1.7777021254781783E-3</v>
      </c>
      <c r="U281" s="12">
        <f>S281-'Surv-rate CEA'!P279*Parameter!$D$58</f>
        <v>2.8377132357719445E-3</v>
      </c>
      <c r="V281" s="12">
        <f t="shared" si="118"/>
        <v>1.7777021254781783E-3</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5.9803501799807932E-6</v>
      </c>
      <c r="AB281" s="12">
        <f t="shared" si="121"/>
        <v>3.7464254992501488E-6</v>
      </c>
      <c r="AC281" s="12">
        <f>AA281-'Surv-rate CEA'!V279*UPD</f>
        <v>5.9803501799807932E-6</v>
      </c>
      <c r="AD281" s="12">
        <f t="shared" si="122"/>
        <v>3.7464254992501488E-6</v>
      </c>
      <c r="AE281" s="12">
        <f>'Surv-rate CEA'!Z279*UPFS+'Surv-rate CEA'!Y279*UPD</f>
        <v>2.8377132357719445E-3</v>
      </c>
      <c r="AF281" s="12">
        <f t="shared" si="123"/>
        <v>1.7777021254781783E-3</v>
      </c>
      <c r="AG281" s="12">
        <f>AE281-'Surv-rate CEA'!Y279*UPD</f>
        <v>2.8377132357719445E-3</v>
      </c>
      <c r="AH281" s="12">
        <f t="shared" si="124"/>
        <v>1.7777021254781783E-3</v>
      </c>
      <c r="AI281" s="12">
        <f>'Surv-rate CEA'!AC279*UPFS+'Surv-rate CEA'!AB279*UPD</f>
        <v>1.7788679603591791E-7</v>
      </c>
      <c r="AJ281" s="12">
        <f t="shared" si="125"/>
        <v>1.1143822829635932E-7</v>
      </c>
      <c r="AK281" s="12">
        <f>AI281-'Surv-rate CEA'!AB279*UPD</f>
        <v>1.3050497054508506E-14</v>
      </c>
      <c r="AL281" s="12">
        <f t="shared" si="126"/>
        <v>8.1755605393423051E-15</v>
      </c>
      <c r="AM281" s="12">
        <f>'Surv-rate CEA'!AF279*UPFS+'Surv-rate CEA'!AE279*UPD</f>
        <v>1.6044136760617255E-3</v>
      </c>
      <c r="AN281" s="12">
        <f t="shared" si="127"/>
        <v>1.0050943718086123E-3</v>
      </c>
      <c r="AO281" s="12">
        <f>AM281-'Surv-rate CEA'!AE279*UPD</f>
        <v>1.6044136760617255E-3</v>
      </c>
      <c r="AP281" s="12">
        <f t="shared" si="128"/>
        <v>1.0050943718086123E-3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2.6058197848721594E-7</v>
      </c>
      <c r="AV281" s="12">
        <f t="shared" si="131"/>
        <v>1.6324311110034276E-7</v>
      </c>
      <c r="AW281" s="12">
        <f>AU281-'Surv-rate CEA'!AK279*UPD</f>
        <v>2.6058197848721594E-7</v>
      </c>
      <c r="AX281" s="12">
        <f t="shared" si="132"/>
        <v>1.6324311110034276E-7</v>
      </c>
      <c r="AY281" s="12">
        <f>'Surv-rate CEA'!AO279*UPFS+'Surv-rate CEA'!AN279*UPD</f>
        <v>1.7788679603591791E-7</v>
      </c>
      <c r="AZ281" s="12">
        <f t="shared" si="133"/>
        <v>1.1143822829635932E-7</v>
      </c>
      <c r="BA281" s="12">
        <f>AY281-'Surv-rate CEA'!AN279*UPD</f>
        <v>1.3050497054508506E-14</v>
      </c>
      <c r="BB281" s="12">
        <f t="shared" si="134"/>
        <v>8.1755605393423051E-15</v>
      </c>
    </row>
    <row r="282" spans="1:54">
      <c r="A282" s="12">
        <v>277</v>
      </c>
      <c r="B282" s="12">
        <f t="shared" si="135"/>
        <v>15.87945205479452</v>
      </c>
      <c r="C282" s="12">
        <f>'Surv-rate CEA'!D280*Parameter!$D$57+'Surv-rate CEA'!E280*Parameter!$D$58</f>
        <v>2.9928000693484367E-2</v>
      </c>
      <c r="D282" s="12">
        <f t="shared" si="109"/>
        <v>1.8716714295206788E-2</v>
      </c>
      <c r="E282" s="12">
        <f>C282-'Surv-rate CEA'!E280*Parameter!$D$58</f>
        <v>2.9928000693484367E-2</v>
      </c>
      <c r="F282" s="12">
        <f t="shared" si="110"/>
        <v>1.8716714295206788E-2</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2.8129425591319128E-3</v>
      </c>
      <c r="L282" s="12">
        <f t="shared" si="113"/>
        <v>1.7591900891515977E-3</v>
      </c>
      <c r="M282" s="12">
        <f>K282-'Surv-rate CEA'!J280*Parameter!$D$58</f>
        <v>2.8129425591319128E-3</v>
      </c>
      <c r="N282" s="12">
        <f t="shared" si="114"/>
        <v>1.7591900891515977E-3</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2.8129425591319128E-3</v>
      </c>
      <c r="T282" s="12">
        <f t="shared" si="117"/>
        <v>1.7591900891515977E-3</v>
      </c>
      <c r="U282" s="12">
        <f>S282-'Surv-rate CEA'!P280*Parameter!$D$58</f>
        <v>2.8129425591319128E-3</v>
      </c>
      <c r="V282" s="12">
        <f t="shared" si="118"/>
        <v>1.7591900891515977E-3</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5.8231621635849996E-6</v>
      </c>
      <c r="AB282" s="12">
        <f t="shared" si="121"/>
        <v>3.6417555461433479E-6</v>
      </c>
      <c r="AC282" s="12">
        <f>AA282-'Surv-rate CEA'!V280*UPD</f>
        <v>5.8231621635849996E-6</v>
      </c>
      <c r="AD282" s="12">
        <f t="shared" si="122"/>
        <v>3.6417555461433479E-6</v>
      </c>
      <c r="AE282" s="12">
        <f>'Surv-rate CEA'!Z280*UPFS+'Surv-rate CEA'!Y280*UPD</f>
        <v>2.8129425591319128E-3</v>
      </c>
      <c r="AF282" s="12">
        <f t="shared" si="123"/>
        <v>1.7591900891515977E-3</v>
      </c>
      <c r="AG282" s="12">
        <f>AE282-'Surv-rate CEA'!Y280*UPD</f>
        <v>2.8129425591319128E-3</v>
      </c>
      <c r="AH282" s="12">
        <f t="shared" si="124"/>
        <v>1.7591900891515977E-3</v>
      </c>
      <c r="AI282" s="12">
        <f>'Surv-rate CEA'!AC280*UPFS+'Surv-rate CEA'!AB280*UPD</f>
        <v>1.6847623805210594E-7</v>
      </c>
      <c r="AJ282" s="12">
        <f t="shared" si="125"/>
        <v>1.0536359062030574E-7</v>
      </c>
      <c r="AK282" s="12">
        <f>AI282-'Surv-rate CEA'!AB280*UPD</f>
        <v>1.2079708332025837E-14</v>
      </c>
      <c r="AL282" s="12">
        <f t="shared" si="126"/>
        <v>7.5545457224337468E-15</v>
      </c>
      <c r="AM282" s="12">
        <f>'Surv-rate CEA'!AF280*UPFS+'Surv-rate CEA'!AE280*UPD</f>
        <v>1.5871444742370378E-3</v>
      </c>
      <c r="AN282" s="12">
        <f t="shared" si="127"/>
        <v>9.9258650698902709E-4</v>
      </c>
      <c r="AO282" s="12">
        <f>AM282-'Surv-rate CEA'!AE280*UPD</f>
        <v>1.5871444742370378E-3</v>
      </c>
      <c r="AP282" s="12">
        <f t="shared" si="128"/>
        <v>9.9258650698902709E-4</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2.5188029380445483E-7</v>
      </c>
      <c r="AV282" s="12">
        <f t="shared" si="131"/>
        <v>1.5752376993084917E-7</v>
      </c>
      <c r="AW282" s="12">
        <f>AU282-'Surv-rate CEA'!AK280*UPD</f>
        <v>2.5188029380445483E-7</v>
      </c>
      <c r="AX282" s="12">
        <f t="shared" si="132"/>
        <v>1.5752376993084917E-7</v>
      </c>
      <c r="AY282" s="12">
        <f>'Surv-rate CEA'!AO280*UPFS+'Surv-rate CEA'!AN280*UPD</f>
        <v>1.6847623805210594E-7</v>
      </c>
      <c r="AZ282" s="12">
        <f t="shared" si="133"/>
        <v>1.0536359062030574E-7</v>
      </c>
      <c r="BA282" s="12">
        <f>AY282-'Surv-rate CEA'!AN280*UPD</f>
        <v>1.2079708332025837E-14</v>
      </c>
      <c r="BB282" s="12">
        <f t="shared" si="134"/>
        <v>7.5545457224337468E-15</v>
      </c>
    </row>
    <row r="283" spans="1:54">
      <c r="A283" s="12">
        <v>278</v>
      </c>
      <c r="B283" s="12">
        <f t="shared" si="135"/>
        <v>15.936986301369863</v>
      </c>
      <c r="C283" s="12">
        <f>'Surv-rate CEA'!D281*Parameter!$D$57+'Surv-rate CEA'!E281*Parameter!$D$58</f>
        <v>2.9816243849300175E-2</v>
      </c>
      <c r="D283" s="12">
        <f t="shared" si="109"/>
        <v>1.8615137879614135E-2</v>
      </c>
      <c r="E283" s="12">
        <f>C283-'Surv-rate CEA'!E281*Parameter!$D$58</f>
        <v>2.9816243849300175E-2</v>
      </c>
      <c r="F283" s="12">
        <f t="shared" si="110"/>
        <v>1.8615137879614135E-2</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2.7884548156321483E-3</v>
      </c>
      <c r="L283" s="12">
        <f t="shared" si="113"/>
        <v>1.7409124746370357E-3</v>
      </c>
      <c r="M283" s="12">
        <f>K283-'Surv-rate CEA'!J281*Parameter!$D$58</f>
        <v>2.7884548156321483E-3</v>
      </c>
      <c r="N283" s="12">
        <f t="shared" si="114"/>
        <v>1.7409124746370357E-3</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2.7884548156321483E-3</v>
      </c>
      <c r="T283" s="12">
        <f t="shared" si="117"/>
        <v>1.7409124746370357E-3</v>
      </c>
      <c r="U283" s="12">
        <f>S283-'Surv-rate CEA'!P281*Parameter!$D$58</f>
        <v>2.7884548156321483E-3</v>
      </c>
      <c r="V283" s="12">
        <f t="shared" si="118"/>
        <v>1.7409124746370357E-3</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5.6704524987093321E-6</v>
      </c>
      <c r="AB283" s="12">
        <f t="shared" si="121"/>
        <v>3.5402264496087513E-6</v>
      </c>
      <c r="AC283" s="12">
        <f>AA283-'Surv-rate CEA'!V281*UPD</f>
        <v>5.6704524987093321E-6</v>
      </c>
      <c r="AD283" s="12">
        <f t="shared" si="122"/>
        <v>3.5402264496087513E-6</v>
      </c>
      <c r="AE283" s="12">
        <f>'Surv-rate CEA'!Z281*UPFS+'Surv-rate CEA'!Y281*UPD</f>
        <v>2.7884548156321483E-3</v>
      </c>
      <c r="AF283" s="12">
        <f t="shared" si="123"/>
        <v>1.7409124746370357E-3</v>
      </c>
      <c r="AG283" s="12">
        <f>AE283-'Surv-rate CEA'!Y281*UPD</f>
        <v>2.7884548156321483E-3</v>
      </c>
      <c r="AH283" s="12">
        <f t="shared" si="124"/>
        <v>1.7409124746370357E-3</v>
      </c>
      <c r="AI283" s="12">
        <f>'Surv-rate CEA'!AC281*UPFS+'Surv-rate CEA'!AB281*UPD</f>
        <v>1.5956573332380963E-7</v>
      </c>
      <c r="AJ283" s="12">
        <f t="shared" si="125"/>
        <v>9.9621472835324087E-8</v>
      </c>
      <c r="AK283" s="12">
        <f>AI283-'Surv-rate CEA'!AB281*UPD</f>
        <v>1.1183027713238528E-14</v>
      </c>
      <c r="AL283" s="12">
        <f t="shared" si="126"/>
        <v>6.9818855737043918E-15</v>
      </c>
      <c r="AM283" s="12">
        <f>'Surv-rate CEA'!AF281*UPFS+'Surv-rate CEA'!AE281*UPD</f>
        <v>1.5701058403460846E-3</v>
      </c>
      <c r="AN283" s="12">
        <f t="shared" si="127"/>
        <v>9.8026219705456968E-4</v>
      </c>
      <c r="AO283" s="12">
        <f>AM283-'Surv-rate CEA'!AE281*UPD</f>
        <v>1.5701058403460846E-3</v>
      </c>
      <c r="AP283" s="12">
        <f t="shared" si="128"/>
        <v>9.8026219705456968E-4</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2.4348833356179837E-7</v>
      </c>
      <c r="AV283" s="12">
        <f t="shared" si="131"/>
        <v>1.5201676389015515E-7</v>
      </c>
      <c r="AW283" s="12">
        <f>AU283-'Surv-rate CEA'!AK281*UPD</f>
        <v>2.4348833356179837E-7</v>
      </c>
      <c r="AX283" s="12">
        <f t="shared" si="132"/>
        <v>1.5201676389015515E-7</v>
      </c>
      <c r="AY283" s="12">
        <f>'Surv-rate CEA'!AO281*UPFS+'Surv-rate CEA'!AN281*UPD</f>
        <v>1.5956573332380963E-7</v>
      </c>
      <c r="AZ283" s="12">
        <f t="shared" si="133"/>
        <v>9.9621472835324087E-8</v>
      </c>
      <c r="BA283" s="12">
        <f>AY283-'Surv-rate CEA'!AN281*UPD</f>
        <v>1.1183027713238528E-14</v>
      </c>
      <c r="BB283" s="12">
        <f t="shared" si="134"/>
        <v>6.9818855737043918E-15</v>
      </c>
    </row>
    <row r="284" spans="1:54">
      <c r="A284" s="12">
        <v>279</v>
      </c>
      <c r="B284" s="12">
        <f t="shared" si="135"/>
        <v>15.994520547945205</v>
      </c>
      <c r="C284" s="12">
        <f>'Surv-rate CEA'!D282*Parameter!$D$57+'Surv-rate CEA'!E282*Parameter!$D$58</f>
        <v>2.9705217352432724E-2</v>
      </c>
      <c r="D284" s="12">
        <f t="shared" si="109"/>
        <v>1.8514307822669374E-2</v>
      </c>
      <c r="E284" s="12">
        <f>C284-'Surv-rate CEA'!E282*Parameter!$D$58</f>
        <v>2.9705217352432724E-2</v>
      </c>
      <c r="F284" s="12">
        <f t="shared" si="110"/>
        <v>1.8514307822669374E-2</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2.7642459742982352E-3</v>
      </c>
      <c r="L284" s="12">
        <f t="shared" si="113"/>
        <v>1.7228657261967783E-3</v>
      </c>
      <c r="M284" s="12">
        <f>K284-'Surv-rate CEA'!J282*Parameter!$D$58</f>
        <v>2.7642459742982352E-3</v>
      </c>
      <c r="N284" s="12">
        <f t="shared" si="114"/>
        <v>1.7228657261967783E-3</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2.7642459742982352E-3</v>
      </c>
      <c r="T284" s="12">
        <f t="shared" si="117"/>
        <v>1.7228657261967783E-3</v>
      </c>
      <c r="U284" s="12">
        <f>S284-'Surv-rate CEA'!P282*Parameter!$D$58</f>
        <v>2.7642459742982352E-3</v>
      </c>
      <c r="V284" s="12">
        <f t="shared" si="118"/>
        <v>1.7228657261967783E-3</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5.5220835941176381E-6</v>
      </c>
      <c r="AB284" s="12">
        <f t="shared" si="121"/>
        <v>3.4417373308878888E-6</v>
      </c>
      <c r="AC284" s="12">
        <f>AA284-'Surv-rate CEA'!V282*UPD</f>
        <v>5.5220835941176381E-6</v>
      </c>
      <c r="AD284" s="12">
        <f t="shared" si="122"/>
        <v>3.4417373308878888E-6</v>
      </c>
      <c r="AE284" s="12">
        <f>'Surv-rate CEA'!Z282*UPFS+'Surv-rate CEA'!Y282*UPD</f>
        <v>2.7642459742982352E-3</v>
      </c>
      <c r="AF284" s="12">
        <f t="shared" si="123"/>
        <v>1.7228657261967783E-3</v>
      </c>
      <c r="AG284" s="12">
        <f>AE284-'Surv-rate CEA'!Y282*UPD</f>
        <v>2.7642459742982352E-3</v>
      </c>
      <c r="AH284" s="12">
        <f t="shared" si="124"/>
        <v>1.7228657261967783E-3</v>
      </c>
      <c r="AI284" s="12">
        <f>'Surv-rate CEA'!AC282*UPFS+'Surv-rate CEA'!AB282*UPD</f>
        <v>1.5112859065839622E-7</v>
      </c>
      <c r="AJ284" s="12">
        <f t="shared" si="125"/>
        <v>9.4193596197558067E-8</v>
      </c>
      <c r="AK284" s="12">
        <f>AI284-'Surv-rate CEA'!AB282*UPD</f>
        <v>1.0354653260685905E-14</v>
      </c>
      <c r="AL284" s="12">
        <f t="shared" si="126"/>
        <v>6.4537227784211404E-15</v>
      </c>
      <c r="AM284" s="12">
        <f>'Surv-rate CEA'!AF282*UPFS+'Surv-rate CEA'!AE282*UPD</f>
        <v>1.5532940762197007E-3</v>
      </c>
      <c r="AN284" s="12">
        <f t="shared" si="127"/>
        <v>9.6811830477669402E-4</v>
      </c>
      <c r="AO284" s="12">
        <f>AM284-'Surv-rate CEA'!AE282*UPD</f>
        <v>1.5532940762197007E-3</v>
      </c>
      <c r="AP284" s="12">
        <f t="shared" si="128"/>
        <v>9.6811830477669402E-4</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2.3539438623135828E-7</v>
      </c>
      <c r="AV284" s="12">
        <f t="shared" si="131"/>
        <v>1.4671375989978335E-7</v>
      </c>
      <c r="AW284" s="12">
        <f>AU284-'Surv-rate CEA'!AK282*UPD</f>
        <v>2.3539438623135828E-7</v>
      </c>
      <c r="AX284" s="12">
        <f t="shared" si="132"/>
        <v>1.4671375989978335E-7</v>
      </c>
      <c r="AY284" s="12">
        <f>'Surv-rate CEA'!AO282*UPFS+'Surv-rate CEA'!AN282*UPD</f>
        <v>1.5112859065839622E-7</v>
      </c>
      <c r="AZ284" s="12">
        <f t="shared" si="133"/>
        <v>9.4193596197558067E-8</v>
      </c>
      <c r="BA284" s="12">
        <f>AY284-'Surv-rate CEA'!AN282*UPD</f>
        <v>1.0354653260685905E-14</v>
      </c>
      <c r="BB284" s="12">
        <f t="shared" si="134"/>
        <v>6.4537227784211404E-15</v>
      </c>
    </row>
    <row r="285" spans="1:54">
      <c r="A285" s="12">
        <v>280</v>
      </c>
      <c r="B285" s="12">
        <f t="shared" si="135"/>
        <v>16.052054794520547</v>
      </c>
      <c r="C285" s="12">
        <f>'Surv-rate CEA'!D283*Parameter!$D$57+'Surv-rate CEA'!E283*Parameter!$D$58</f>
        <v>2.9594914166570018E-2</v>
      </c>
      <c r="D285" s="12">
        <f t="shared" si="109"/>
        <v>1.8414216729695183E-2</v>
      </c>
      <c r="E285" s="12">
        <f>C285-'Surv-rate CEA'!E283*Parameter!$D$58</f>
        <v>2.9594914166570018E-2</v>
      </c>
      <c r="F285" s="12">
        <f t="shared" si="110"/>
        <v>1.8414216729695183E-2</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2.7403120733316658E-3</v>
      </c>
      <c r="L285" s="12">
        <f t="shared" si="113"/>
        <v>1.7050463515900082E-3</v>
      </c>
      <c r="M285" s="12">
        <f>K285-'Surv-rate CEA'!J283*Parameter!$D$58</f>
        <v>2.7403120733316658E-3</v>
      </c>
      <c r="N285" s="12">
        <f t="shared" si="114"/>
        <v>1.7050463515900082E-3</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2.7403120733316658E-3</v>
      </c>
      <c r="T285" s="12">
        <f t="shared" si="117"/>
        <v>1.7050463515900082E-3</v>
      </c>
      <c r="U285" s="12">
        <f>S285-'Surv-rate CEA'!P283*Parameter!$D$58</f>
        <v>2.7403120733316658E-3</v>
      </c>
      <c r="V285" s="12">
        <f t="shared" si="118"/>
        <v>1.7050463515900082E-3</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5.3779223962460785E-6</v>
      </c>
      <c r="AB285" s="12">
        <f t="shared" si="121"/>
        <v>3.3461907678657862E-6</v>
      </c>
      <c r="AC285" s="12">
        <f>AA285-'Surv-rate CEA'!V283*UPD</f>
        <v>5.3779223962460785E-6</v>
      </c>
      <c r="AD285" s="12">
        <f t="shared" si="122"/>
        <v>3.3461907678657862E-6</v>
      </c>
      <c r="AE285" s="12">
        <f>'Surv-rate CEA'!Z283*UPFS+'Surv-rate CEA'!Y283*UPD</f>
        <v>2.7403120733316658E-3</v>
      </c>
      <c r="AF285" s="12">
        <f t="shared" si="123"/>
        <v>1.7050463515900082E-3</v>
      </c>
      <c r="AG285" s="12">
        <f>AE285-'Surv-rate CEA'!Y283*UPD</f>
        <v>2.7403120733316658E-3</v>
      </c>
      <c r="AH285" s="12">
        <f t="shared" si="124"/>
        <v>1.7050463515900082E-3</v>
      </c>
      <c r="AI285" s="12">
        <f>'Surv-rate CEA'!AC283*UPFS+'Surv-rate CEA'!AB283*UPD</f>
        <v>1.431395500272813E-7</v>
      </c>
      <c r="AJ285" s="12">
        <f t="shared" si="125"/>
        <v>8.9062691040704829E-8</v>
      </c>
      <c r="AK285" s="12">
        <f>AI285-'Surv-rate CEA'!AB283*UPD</f>
        <v>9.5892484815118074E-15</v>
      </c>
      <c r="AL285" s="12">
        <f t="shared" si="126"/>
        <v>5.9665150173984747E-15</v>
      </c>
      <c r="AM285" s="12">
        <f>'Surv-rate CEA'!AF283*UPFS+'Surv-rate CEA'!AE283*UPD</f>
        <v>1.536705553214222E-3</v>
      </c>
      <c r="AN285" s="12">
        <f t="shared" si="127"/>
        <v>9.5615175456656529E-4</v>
      </c>
      <c r="AO285" s="12">
        <f>AM285-'Surv-rate CEA'!AE283*UPD</f>
        <v>1.536705553214222E-3</v>
      </c>
      <c r="AP285" s="12">
        <f t="shared" si="128"/>
        <v>9.5615175456656529E-4</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2.2758720930499783E-7</v>
      </c>
      <c r="AV285" s="12">
        <f t="shared" si="131"/>
        <v>1.4160676978014833E-7</v>
      </c>
      <c r="AW285" s="12">
        <f>AU285-'Surv-rate CEA'!AK283*UPD</f>
        <v>2.2758720930499783E-7</v>
      </c>
      <c r="AX285" s="12">
        <f t="shared" si="132"/>
        <v>1.4160676978014833E-7</v>
      </c>
      <c r="AY285" s="12">
        <f>'Surv-rate CEA'!AO283*UPFS+'Surv-rate CEA'!AN283*UPD</f>
        <v>1.431395500272813E-7</v>
      </c>
      <c r="AZ285" s="12">
        <f t="shared" si="133"/>
        <v>8.9062691040704829E-8</v>
      </c>
      <c r="BA285" s="12">
        <f>AY285-'Surv-rate CEA'!AN283*UPD</f>
        <v>9.5892484815118074E-15</v>
      </c>
      <c r="BB285" s="12">
        <f t="shared" si="134"/>
        <v>5.9665150173984747E-15</v>
      </c>
    </row>
    <row r="286" spans="1:54">
      <c r="A286" s="12">
        <v>281</v>
      </c>
      <c r="B286" s="12">
        <f t="shared" si="135"/>
        <v>16.109589041095891</v>
      </c>
      <c r="C286" s="12">
        <f>'Surv-rate CEA'!D284*Parameter!$D$57+'Surv-rate CEA'!E284*Parameter!$D$58</f>
        <v>2.9485327346030842E-2</v>
      </c>
      <c r="D286" s="12">
        <f t="shared" si="109"/>
        <v>1.8314857301477451E-2</v>
      </c>
      <c r="E286" s="12">
        <f>C286-'Surv-rate CEA'!E284*Parameter!$D$58</f>
        <v>2.9485327346030842E-2</v>
      </c>
      <c r="F286" s="12">
        <f t="shared" si="110"/>
        <v>1.8314857301477451E-2</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2.7166492187170022E-3</v>
      </c>
      <c r="L286" s="12">
        <f t="shared" si="113"/>
        <v>1.6874509207600798E-3</v>
      </c>
      <c r="M286" s="12">
        <f>K286-'Surv-rate CEA'!J284*Parameter!$D$58</f>
        <v>2.7166492187170022E-3</v>
      </c>
      <c r="N286" s="12">
        <f t="shared" si="114"/>
        <v>1.6874509207600798E-3</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2.7166492187170022E-3</v>
      </c>
      <c r="T286" s="12">
        <f t="shared" si="117"/>
        <v>1.6874509207600798E-3</v>
      </c>
      <c r="U286" s="12">
        <f>S286-'Surv-rate CEA'!P284*Parameter!$D$58</f>
        <v>2.7166492187170022E-3</v>
      </c>
      <c r="V286" s="12">
        <f t="shared" si="118"/>
        <v>1.6874509207600798E-3</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5.2378402292336669E-6</v>
      </c>
      <c r="AB286" s="12">
        <f t="shared" si="121"/>
        <v>3.253492669100931E-6</v>
      </c>
      <c r="AC286" s="12">
        <f>AA286-'Surv-rate CEA'!V284*UPD</f>
        <v>5.2378402292336669E-6</v>
      </c>
      <c r="AD286" s="12">
        <f t="shared" si="122"/>
        <v>3.253492669100931E-6</v>
      </c>
      <c r="AE286" s="12">
        <f>'Surv-rate CEA'!Z284*UPFS+'Surv-rate CEA'!Y284*UPD</f>
        <v>2.7166492187170022E-3</v>
      </c>
      <c r="AF286" s="12">
        <f t="shared" si="123"/>
        <v>1.6874509207600798E-3</v>
      </c>
      <c r="AG286" s="12">
        <f>AE286-'Surv-rate CEA'!Y284*UPD</f>
        <v>2.7166492187170022E-3</v>
      </c>
      <c r="AH286" s="12">
        <f t="shared" si="124"/>
        <v>1.6874509207600798E-3</v>
      </c>
      <c r="AI286" s="12">
        <f>'Surv-rate CEA'!AC284*UPFS+'Surv-rate CEA'!AB284*UPD</f>
        <v>1.3557470547632798E-7</v>
      </c>
      <c r="AJ286" s="12">
        <f t="shared" si="125"/>
        <v>8.4212440830270557E-8</v>
      </c>
      <c r="AK286" s="12">
        <f>AI286-'Surv-rate CEA'!AB284*UPD</f>
        <v>8.8819043433308644E-15</v>
      </c>
      <c r="AL286" s="12">
        <f t="shared" si="126"/>
        <v>5.5170088059197159E-15</v>
      </c>
      <c r="AM286" s="12">
        <f>'Surv-rate CEA'!AF284*UPFS+'Surv-rate CEA'!AE284*UPD</f>
        <v>1.5203367107088257E-3</v>
      </c>
      <c r="AN286" s="12">
        <f t="shared" si="127"/>
        <v>9.4435953110006971E-4</v>
      </c>
      <c r="AO286" s="12">
        <f>AM286-'Surv-rate CEA'!AE284*UPD</f>
        <v>1.5203367107088257E-3</v>
      </c>
      <c r="AP286" s="12">
        <f t="shared" si="128"/>
        <v>9.4435953110006971E-4</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2.2005600945676562E-7</v>
      </c>
      <c r="AV286" s="12">
        <f t="shared" si="131"/>
        <v>1.3668813522858079E-7</v>
      </c>
      <c r="AW286" s="12">
        <f>AU286-'Surv-rate CEA'!AK284*UPD</f>
        <v>2.2005600945676562E-7</v>
      </c>
      <c r="AX286" s="12">
        <f t="shared" si="132"/>
        <v>1.3668813522858079E-7</v>
      </c>
      <c r="AY286" s="12">
        <f>'Surv-rate CEA'!AO284*UPFS+'Surv-rate CEA'!AN284*UPD</f>
        <v>1.3557470547632798E-7</v>
      </c>
      <c r="AZ286" s="12">
        <f t="shared" si="133"/>
        <v>8.4212440830270557E-8</v>
      </c>
      <c r="BA286" s="12">
        <f>AY286-'Surv-rate CEA'!AN284*UPD</f>
        <v>8.8819043433308644E-15</v>
      </c>
      <c r="BB286" s="12">
        <f t="shared" si="134"/>
        <v>5.5170088059197159E-15</v>
      </c>
    </row>
    <row r="287" spans="1:54">
      <c r="A287" s="12">
        <v>282</v>
      </c>
      <c r="B287" s="12">
        <f t="shared" si="135"/>
        <v>16.167123287671235</v>
      </c>
      <c r="C287" s="12">
        <f>'Surv-rate CEA'!D285*Parameter!$D$57+'Surv-rate CEA'!E285*Parameter!$D$58</f>
        <v>2.9376450034296307E-2</v>
      </c>
      <c r="D287" s="12">
        <f t="shared" si="109"/>
        <v>1.8216222332724508E-2</v>
      </c>
      <c r="E287" s="12">
        <f>C287-'Surv-rate CEA'!E285*Parameter!$D$58</f>
        <v>2.9376450034296307E-2</v>
      </c>
      <c r="F287" s="12">
        <f t="shared" si="110"/>
        <v>1.8216222332724508E-2</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2.6932535828612042E-3</v>
      </c>
      <c r="L287" s="12">
        <f t="shared" si="113"/>
        <v>1.6700760645526986E-3</v>
      </c>
      <c r="M287" s="12">
        <f>K287-'Surv-rate CEA'!J285*Parameter!$D$58</f>
        <v>2.6932535828612042E-3</v>
      </c>
      <c r="N287" s="12">
        <f t="shared" si="114"/>
        <v>1.6700760645526986E-3</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2.6932535828612042E-3</v>
      </c>
      <c r="T287" s="12">
        <f t="shared" si="117"/>
        <v>1.6700760645526986E-3</v>
      </c>
      <c r="U287" s="12">
        <f>S287-'Surv-rate CEA'!P285*Parameter!$D$58</f>
        <v>2.6932535828612042E-3</v>
      </c>
      <c r="V287" s="12">
        <f t="shared" si="118"/>
        <v>1.6700760645526986E-3</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5.1017126409581077E-6</v>
      </c>
      <c r="AB287" s="12">
        <f t="shared" si="121"/>
        <v>3.1635521527232138E-6</v>
      </c>
      <c r="AC287" s="12">
        <f>AA287-'Surv-rate CEA'!V285*UPD</f>
        <v>5.1017126409581077E-6</v>
      </c>
      <c r="AD287" s="12">
        <f t="shared" si="122"/>
        <v>3.1635521527232138E-6</v>
      </c>
      <c r="AE287" s="12">
        <f>'Surv-rate CEA'!Z285*UPFS+'Surv-rate CEA'!Y285*UPD</f>
        <v>2.6932535828612042E-3</v>
      </c>
      <c r="AF287" s="12">
        <f t="shared" si="123"/>
        <v>1.6700760645526986E-3</v>
      </c>
      <c r="AG287" s="12">
        <f>AE287-'Surv-rate CEA'!Y285*UPD</f>
        <v>2.6932535828612042E-3</v>
      </c>
      <c r="AH287" s="12">
        <f t="shared" si="124"/>
        <v>1.6700760645526986E-3</v>
      </c>
      <c r="AI287" s="12">
        <f>'Surv-rate CEA'!AC285*UPFS+'Surv-rate CEA'!AB285*UPD</f>
        <v>1.2841143220782478E-7</v>
      </c>
      <c r="AJ287" s="12">
        <f t="shared" si="125"/>
        <v>7.9627429333033446E-8</v>
      </c>
      <c r="AK287" s="12">
        <f>AI287-'Surv-rate CEA'!AB285*UPD</f>
        <v>8.2281039900122832E-15</v>
      </c>
      <c r="AL287" s="12">
        <f t="shared" si="126"/>
        <v>5.1022152603141035E-15</v>
      </c>
      <c r="AM287" s="12">
        <f>'Surv-rate CEA'!AF285*UPFS+'Surv-rate CEA'!AE285*UPD</f>
        <v>1.5041840546396058E-3</v>
      </c>
      <c r="AN287" s="12">
        <f t="shared" si="127"/>
        <v>9.3273867797724359E-4</v>
      </c>
      <c r="AO287" s="12">
        <f>AM287-'Surv-rate CEA'!AE285*UPD</f>
        <v>1.5041840546396058E-3</v>
      </c>
      <c r="AP287" s="12">
        <f t="shared" si="128"/>
        <v>9.3273867797724359E-4</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2.127904235891455E-7</v>
      </c>
      <c r="AV287" s="12">
        <f t="shared" si="131"/>
        <v>1.3195051348440961E-7</v>
      </c>
      <c r="AW287" s="12">
        <f>AU287-'Surv-rate CEA'!AK285*UPD</f>
        <v>2.127904235891455E-7</v>
      </c>
      <c r="AX287" s="12">
        <f t="shared" si="132"/>
        <v>1.3195051348440961E-7</v>
      </c>
      <c r="AY287" s="12">
        <f>'Surv-rate CEA'!AO285*UPFS+'Surv-rate CEA'!AN285*UPD</f>
        <v>1.2841143220782478E-7</v>
      </c>
      <c r="AZ287" s="12">
        <f t="shared" si="133"/>
        <v>7.9627429333033446E-8</v>
      </c>
      <c r="BA287" s="12">
        <f>AY287-'Surv-rate CEA'!AN285*UPD</f>
        <v>8.2281039900122832E-15</v>
      </c>
      <c r="BB287" s="12">
        <f t="shared" si="134"/>
        <v>5.1022152603141035E-15</v>
      </c>
    </row>
    <row r="288" spans="1:54">
      <c r="A288" s="12">
        <v>283</v>
      </c>
      <c r="B288" s="12">
        <f t="shared" si="135"/>
        <v>16.224657534246575</v>
      </c>
      <c r="C288" s="12">
        <f>'Surv-rate CEA'!D286*Parameter!$D$57+'Surv-rate CEA'!E286*Parameter!$D$58</f>
        <v>2.9268275462570277E-2</v>
      </c>
      <c r="D288" s="12">
        <f t="shared" si="109"/>
        <v>1.8118304710556424E-2</v>
      </c>
      <c r="E288" s="12">
        <f>C288-'Surv-rate CEA'!E286*Parameter!$D$58</f>
        <v>2.9268275462570277E-2</v>
      </c>
      <c r="F288" s="12">
        <f t="shared" si="110"/>
        <v>1.8118304710556424E-2</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2.6701214032643734E-3</v>
      </c>
      <c r="L288" s="12">
        <f t="shared" si="113"/>
        <v>1.6529184734642363E-3</v>
      </c>
      <c r="M288" s="12">
        <f>K288-'Surv-rate CEA'!J286*Parameter!$D$58</f>
        <v>2.6701214032643734E-3</v>
      </c>
      <c r="N288" s="12">
        <f t="shared" si="114"/>
        <v>1.6529184734642363E-3</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2.6701214032643734E-3</v>
      </c>
      <c r="T288" s="12">
        <f t="shared" si="117"/>
        <v>1.6529184734642363E-3</v>
      </c>
      <c r="U288" s="12">
        <f>S288-'Surv-rate CEA'!P286*Parameter!$D$58</f>
        <v>2.6701214032643734E-3</v>
      </c>
      <c r="V288" s="12">
        <f t="shared" si="118"/>
        <v>1.6529184734642363E-3</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4.9694192548383068E-6</v>
      </c>
      <c r="AB288" s="12">
        <f t="shared" si="121"/>
        <v>3.076281430001267E-6</v>
      </c>
      <c r="AC288" s="12">
        <f>AA288-'Surv-rate CEA'!V286*UPD</f>
        <v>4.9694192548383068E-6</v>
      </c>
      <c r="AD288" s="12">
        <f t="shared" si="122"/>
        <v>3.076281430001267E-6</v>
      </c>
      <c r="AE288" s="12">
        <f>'Surv-rate CEA'!Z286*UPFS+'Surv-rate CEA'!Y286*UPD</f>
        <v>2.6701214032643734E-3</v>
      </c>
      <c r="AF288" s="12">
        <f t="shared" si="123"/>
        <v>1.6529184734642363E-3</v>
      </c>
      <c r="AG288" s="12">
        <f>AE288-'Surv-rate CEA'!Y286*UPD</f>
        <v>2.6701214032643734E-3</v>
      </c>
      <c r="AH288" s="12">
        <f t="shared" si="124"/>
        <v>1.6529184734642363E-3</v>
      </c>
      <c r="AI288" s="12">
        <f>'Surv-rate CEA'!AC286*UPFS+'Surv-rate CEA'!AB286*UPD</f>
        <v>1.2162831760721973E-7</v>
      </c>
      <c r="AJ288" s="12">
        <f t="shared" si="125"/>
        <v>7.5293090727471858E-8</v>
      </c>
      <c r="AK288" s="12">
        <f>AI288-'Surv-rate CEA'!AB286*UPD</f>
        <v>7.6236906867767519E-15</v>
      </c>
      <c r="AL288" s="12">
        <f t="shared" si="126"/>
        <v>4.7193880985129364E-15</v>
      </c>
      <c r="AM288" s="12">
        <f>'Surv-rate CEA'!AF286*UPFS+'Surv-rate CEA'!AE286*UPD</f>
        <v>1.4882441560694062E-3</v>
      </c>
      <c r="AN288" s="12">
        <f t="shared" si="127"/>
        <v>9.2128629641517084E-4</v>
      </c>
      <c r="AO288" s="12">
        <f>AM288-'Surv-rate CEA'!AE286*UPD</f>
        <v>1.4882441560694062E-3</v>
      </c>
      <c r="AP288" s="12">
        <f t="shared" si="128"/>
        <v>9.2128629641517084E-4</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2.0578050072180754E-7</v>
      </c>
      <c r="AV288" s="12">
        <f t="shared" si="131"/>
        <v>1.273868636482064E-7</v>
      </c>
      <c r="AW288" s="12">
        <f>AU288-'Surv-rate CEA'!AK286*UPD</f>
        <v>2.0578050072180754E-7</v>
      </c>
      <c r="AX288" s="12">
        <f t="shared" si="132"/>
        <v>1.273868636482064E-7</v>
      </c>
      <c r="AY288" s="12">
        <f>'Surv-rate CEA'!AO286*UPFS+'Surv-rate CEA'!AN286*UPD</f>
        <v>1.2162831760721973E-7</v>
      </c>
      <c r="AZ288" s="12">
        <f t="shared" si="133"/>
        <v>7.5293090727471858E-8</v>
      </c>
      <c r="BA288" s="12">
        <f>AY288-'Surv-rate CEA'!AN286*UPD</f>
        <v>7.6236906867767519E-15</v>
      </c>
      <c r="BB288" s="12">
        <f t="shared" si="134"/>
        <v>4.7193880985129364E-15</v>
      </c>
    </row>
    <row r="289" spans="1:54">
      <c r="A289" s="12">
        <v>284</v>
      </c>
      <c r="B289" s="12">
        <f t="shared" si="135"/>
        <v>16.282191780821918</v>
      </c>
      <c r="C289" s="12">
        <f>'Surv-rate CEA'!D287*Parameter!$D$57+'Surv-rate CEA'!E287*Parameter!$D$58</f>
        <v>2.9160796948367877E-2</v>
      </c>
      <c r="D289" s="12">
        <f t="shared" si="109"/>
        <v>1.8021097413023646E-2</v>
      </c>
      <c r="E289" s="12">
        <f>C289-'Surv-rate CEA'!E287*Parameter!$D$58</f>
        <v>2.9160796948367877E-2</v>
      </c>
      <c r="F289" s="12">
        <f t="shared" si="110"/>
        <v>1.8021097413023646E-2</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2.6472489812211187E-3</v>
      </c>
      <c r="L289" s="12">
        <f t="shared" si="113"/>
        <v>1.635974896419403E-3</v>
      </c>
      <c r="M289" s="12">
        <f>K289-'Surv-rate CEA'!J287*Parameter!$D$58</f>
        <v>2.6472489812211187E-3</v>
      </c>
      <c r="N289" s="12">
        <f t="shared" si="114"/>
        <v>1.635974896419403E-3</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2.6472489812211187E-3</v>
      </c>
      <c r="T289" s="12">
        <f t="shared" si="117"/>
        <v>1.635974896419403E-3</v>
      </c>
      <c r="U289" s="12">
        <f>S289-'Surv-rate CEA'!P287*Parameter!$D$58</f>
        <v>2.6472489812211187E-3</v>
      </c>
      <c r="V289" s="12">
        <f t="shared" si="118"/>
        <v>1.635974896419403E-3</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4.8408436271741079E-6</v>
      </c>
      <c r="AB289" s="12">
        <f t="shared" si="121"/>
        <v>2.9915956933886871E-6</v>
      </c>
      <c r="AC289" s="12">
        <f>AA289-'Surv-rate CEA'!V287*UPD</f>
        <v>4.8408436271741079E-6</v>
      </c>
      <c r="AD289" s="12">
        <f t="shared" si="122"/>
        <v>2.9915956933886871E-6</v>
      </c>
      <c r="AE289" s="12">
        <f>'Surv-rate CEA'!Z287*UPFS+'Surv-rate CEA'!Y287*UPD</f>
        <v>2.6472489812211187E-3</v>
      </c>
      <c r="AF289" s="12">
        <f t="shared" si="123"/>
        <v>1.635974896419403E-3</v>
      </c>
      <c r="AG289" s="12">
        <f>AE289-'Surv-rate CEA'!Y287*UPD</f>
        <v>2.6472489812211187E-3</v>
      </c>
      <c r="AH289" s="12">
        <f t="shared" si="124"/>
        <v>1.635974896419403E-3</v>
      </c>
      <c r="AI289" s="12">
        <f>'Surv-rate CEA'!AC287*UPFS+'Surv-rate CEA'!AB287*UPD</f>
        <v>1.1520509600022907E-7</v>
      </c>
      <c r="AJ289" s="12">
        <f t="shared" si="125"/>
        <v>7.1195662490735489E-8</v>
      </c>
      <c r="AK289" s="12">
        <f>AI289-'Surv-rate CEA'!AB287*UPD</f>
        <v>7.064838518150421E-15</v>
      </c>
      <c r="AL289" s="12">
        <f t="shared" si="126"/>
        <v>4.3660035549884453E-15</v>
      </c>
      <c r="AM289" s="12">
        <f>'Surv-rate CEA'!AF287*UPFS+'Surv-rate CEA'!AE287*UPD</f>
        <v>1.4725136497924483E-3</v>
      </c>
      <c r="AN289" s="12">
        <f t="shared" si="127"/>
        <v>9.0999954397343475E-4</v>
      </c>
      <c r="AO289" s="12">
        <f>AM289-'Surv-rate CEA'!AE287*UPD</f>
        <v>1.4725136497924483E-3</v>
      </c>
      <c r="AP289" s="12">
        <f t="shared" si="128"/>
        <v>9.0999954397343475E-4</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1.9901668468347039E-7</v>
      </c>
      <c r="AV289" s="12">
        <f t="shared" si="131"/>
        <v>1.2299043362388511E-7</v>
      </c>
      <c r="AW289" s="12">
        <f>AU289-'Surv-rate CEA'!AK287*UPD</f>
        <v>1.9901668468347039E-7</v>
      </c>
      <c r="AX289" s="12">
        <f t="shared" si="132"/>
        <v>1.2299043362388511E-7</v>
      </c>
      <c r="AY289" s="12">
        <f>'Surv-rate CEA'!AO287*UPFS+'Surv-rate CEA'!AN287*UPD</f>
        <v>1.1520509600022907E-7</v>
      </c>
      <c r="AZ289" s="12">
        <f t="shared" si="133"/>
        <v>7.1195662490735489E-8</v>
      </c>
      <c r="BA289" s="12">
        <f>AY289-'Surv-rate CEA'!AN287*UPD</f>
        <v>7.064838518150421E-15</v>
      </c>
      <c r="BB289" s="12">
        <f t="shared" si="134"/>
        <v>4.3660035549884453E-15</v>
      </c>
    </row>
    <row r="290" spans="1:54">
      <c r="A290" s="12">
        <v>285</v>
      </c>
      <c r="B290" s="12">
        <f t="shared" si="135"/>
        <v>16.339726027397262</v>
      </c>
      <c r="C290" s="12">
        <f>'Surv-rate CEA'!D288*Parameter!$D$57+'Surv-rate CEA'!E288*Parameter!$D$58</f>
        <v>2.9054007894131276E-2</v>
      </c>
      <c r="D290" s="12">
        <f t="shared" si="109"/>
        <v>1.7924593507654182E-2</v>
      </c>
      <c r="E290" s="12">
        <f>C290-'Surv-rate CEA'!E288*Parameter!$D$58</f>
        <v>2.9054007894131276E-2</v>
      </c>
      <c r="F290" s="12">
        <f t="shared" si="110"/>
        <v>1.7924593507654182E-2</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2.6246326805516424E-3</v>
      </c>
      <c r="L290" s="12">
        <f t="shared" si="113"/>
        <v>1.6192421395774402E-3</v>
      </c>
      <c r="M290" s="12">
        <f>K290-'Surv-rate CEA'!J288*Parameter!$D$58</f>
        <v>2.6246326805516424E-3</v>
      </c>
      <c r="N290" s="12">
        <f t="shared" si="114"/>
        <v>1.6192421395774402E-3</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2.6246326805516424E-3</v>
      </c>
      <c r="T290" s="12">
        <f t="shared" si="117"/>
        <v>1.6192421395774402E-3</v>
      </c>
      <c r="U290" s="12">
        <f>S290-'Surv-rate CEA'!P288*Parameter!$D$58</f>
        <v>2.6246326805516424E-3</v>
      </c>
      <c r="V290" s="12">
        <f t="shared" si="118"/>
        <v>1.6192421395774402E-3</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4.7158731098036723E-6</v>
      </c>
      <c r="AB290" s="12">
        <f t="shared" si="121"/>
        <v>2.909413008866924E-6</v>
      </c>
      <c r="AC290" s="12">
        <f>AA290-'Surv-rate CEA'!V288*UPD</f>
        <v>4.7158731098036723E-6</v>
      </c>
      <c r="AD290" s="12">
        <f t="shared" si="122"/>
        <v>2.909413008866924E-6</v>
      </c>
      <c r="AE290" s="12">
        <f>'Surv-rate CEA'!Z288*UPFS+'Surv-rate CEA'!Y288*UPD</f>
        <v>2.6246326805516424E-3</v>
      </c>
      <c r="AF290" s="12">
        <f t="shared" si="123"/>
        <v>1.6192421395774402E-3</v>
      </c>
      <c r="AG290" s="12">
        <f>AE290-'Surv-rate CEA'!Y288*UPD</f>
        <v>2.6246326805516424E-3</v>
      </c>
      <c r="AH290" s="12">
        <f t="shared" si="124"/>
        <v>1.6192421395774402E-3</v>
      </c>
      <c r="AI290" s="12">
        <f>'Surv-rate CEA'!AC288*UPFS+'Surv-rate CEA'!AB288*UPD</f>
        <v>1.0912258693764007E-7</v>
      </c>
      <c r="AJ290" s="12">
        <f t="shared" si="125"/>
        <v>6.732214090696752E-8</v>
      </c>
      <c r="AK290" s="12">
        <f>AI290-'Surv-rate CEA'!AB288*UPD</f>
        <v>6.5480253226152602E-15</v>
      </c>
      <c r="AL290" s="12">
        <f t="shared" si="126"/>
        <v>4.0397418701539211E-15</v>
      </c>
      <c r="AM290" s="12">
        <f>'Surv-rate CEA'!AF288*UPFS+'Surv-rate CEA'!AE288*UPD</f>
        <v>1.4569892329727846E-3</v>
      </c>
      <c r="AN290" s="12">
        <f t="shared" si="127"/>
        <v>8.9887563331120582E-4</v>
      </c>
      <c r="AO290" s="12">
        <f>AM290-'Surv-rate CEA'!AE288*UPD</f>
        <v>1.4569892329727846E-3</v>
      </c>
      <c r="AP290" s="12">
        <f t="shared" si="128"/>
        <v>8.9887563331120582E-4</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1.924897975694633E-7</v>
      </c>
      <c r="AV290" s="12">
        <f t="shared" si="131"/>
        <v>1.1875474765394446E-7</v>
      </c>
      <c r="AW290" s="12">
        <f>AU290-'Surv-rate CEA'!AK288*UPD</f>
        <v>1.924897975694633E-7</v>
      </c>
      <c r="AX290" s="12">
        <f t="shared" si="132"/>
        <v>1.1875474765394446E-7</v>
      </c>
      <c r="AY290" s="12">
        <f>'Surv-rate CEA'!AO288*UPFS+'Surv-rate CEA'!AN288*UPD</f>
        <v>1.0912258693764007E-7</v>
      </c>
      <c r="AZ290" s="12">
        <f t="shared" si="133"/>
        <v>6.732214090696752E-8</v>
      </c>
      <c r="BA290" s="12">
        <f>AY290-'Surv-rate CEA'!AN288*UPD</f>
        <v>6.5480253226152602E-15</v>
      </c>
      <c r="BB290" s="12">
        <f t="shared" si="134"/>
        <v>4.0397418701539211E-15</v>
      </c>
    </row>
    <row r="291" spans="1:54">
      <c r="A291" s="12">
        <v>286</v>
      </c>
      <c r="B291" s="12">
        <f t="shared" si="135"/>
        <v>16.397260273972602</v>
      </c>
      <c r="C291" s="12">
        <f>'Surv-rate CEA'!D289*Parameter!$D$57+'Surv-rate CEA'!E289*Parameter!$D$58</f>
        <v>2.8947901785872518E-2</v>
      </c>
      <c r="D291" s="12">
        <f t="shared" si="109"/>
        <v>1.782878615002894E-2</v>
      </c>
      <c r="E291" s="12">
        <f>C291-'Surv-rate CEA'!E289*Parameter!$D$58</f>
        <v>2.8947901785872518E-2</v>
      </c>
      <c r="F291" s="12">
        <f t="shared" si="110"/>
        <v>1.782878615002894E-2</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2.6022689263618974E-3</v>
      </c>
      <c r="L291" s="12">
        <f t="shared" si="113"/>
        <v>1.6027170651661542E-3</v>
      </c>
      <c r="M291" s="12">
        <f>K291-'Surv-rate CEA'!J289*Parameter!$D$58</f>
        <v>2.6022689263618974E-3</v>
      </c>
      <c r="N291" s="12">
        <f t="shared" si="114"/>
        <v>1.6027170651661542E-3</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2.6022689263618974E-3</v>
      </c>
      <c r="T291" s="12">
        <f t="shared" si="117"/>
        <v>1.6027170651661542E-3</v>
      </c>
      <c r="U291" s="12">
        <f>S291-'Surv-rate CEA'!P289*Parameter!$D$58</f>
        <v>2.6022689263618974E-3</v>
      </c>
      <c r="V291" s="12">
        <f t="shared" si="118"/>
        <v>1.6027170651661542E-3</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4.5943987178682426E-6</v>
      </c>
      <c r="AB291" s="12">
        <f t="shared" si="121"/>
        <v>2.8296542124105151E-6</v>
      </c>
      <c r="AC291" s="12">
        <f>AA291-'Surv-rate CEA'!V289*UPD</f>
        <v>4.5943987178682426E-6</v>
      </c>
      <c r="AD291" s="12">
        <f t="shared" si="122"/>
        <v>2.8296542124105151E-6</v>
      </c>
      <c r="AE291" s="12">
        <f>'Surv-rate CEA'!Z289*UPFS+'Surv-rate CEA'!Y289*UPD</f>
        <v>2.6022689263618974E-3</v>
      </c>
      <c r="AF291" s="12">
        <f t="shared" si="123"/>
        <v>1.6027170651661542E-3</v>
      </c>
      <c r="AG291" s="12">
        <f>AE291-'Surv-rate CEA'!Y289*UPD</f>
        <v>2.6022689263618974E-3</v>
      </c>
      <c r="AH291" s="12">
        <f t="shared" si="124"/>
        <v>1.6027170651661542E-3</v>
      </c>
      <c r="AI291" s="12">
        <f>'Surv-rate CEA'!AC289*UPFS+'Surv-rate CEA'!AB289*UPD</f>
        <v>1.0336263681618307E-7</v>
      </c>
      <c r="AJ291" s="12">
        <f t="shared" si="125"/>
        <v>6.366023905049294E-8</v>
      </c>
      <c r="AK291" s="12">
        <f>AI291-'Surv-rate CEA'!AB289*UPD</f>
        <v>6.0700079963046897E-15</v>
      </c>
      <c r="AL291" s="12">
        <f t="shared" si="126"/>
        <v>3.7384704181875157E-15</v>
      </c>
      <c r="AM291" s="12">
        <f>'Surv-rate CEA'!AF289*UPFS+'Surv-rate CEA'!AE289*UPD</f>
        <v>1.4416676638156953E-3</v>
      </c>
      <c r="AN291" s="12">
        <f t="shared" si="127"/>
        <v>8.8791183097511426E-4</v>
      </c>
      <c r="AO291" s="12">
        <f>AM291-'Surv-rate CEA'!AE289*UPD</f>
        <v>1.4416676638156953E-3</v>
      </c>
      <c r="AP291" s="12">
        <f t="shared" si="128"/>
        <v>8.8791183097511426E-4</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1.8619102392939031E-7</v>
      </c>
      <c r="AV291" s="12">
        <f t="shared" si="131"/>
        <v>1.1467359441961593E-7</v>
      </c>
      <c r="AW291" s="12">
        <f>AU291-'Surv-rate CEA'!AK289*UPD</f>
        <v>1.8619102392939031E-7</v>
      </c>
      <c r="AX291" s="12">
        <f t="shared" si="132"/>
        <v>1.1467359441961593E-7</v>
      </c>
      <c r="AY291" s="12">
        <f>'Surv-rate CEA'!AO289*UPFS+'Surv-rate CEA'!AN289*UPD</f>
        <v>1.0336263681618307E-7</v>
      </c>
      <c r="AZ291" s="12">
        <f t="shared" si="133"/>
        <v>6.366023905049294E-8</v>
      </c>
      <c r="BA291" s="12">
        <f>AY291-'Surv-rate CEA'!AN289*UPD</f>
        <v>6.0700079963046897E-15</v>
      </c>
      <c r="BB291" s="12">
        <f t="shared" si="134"/>
        <v>3.7384704181875157E-15</v>
      </c>
    </row>
    <row r="292" spans="1:54">
      <c r="A292" s="12">
        <v>287</v>
      </c>
      <c r="B292" s="12">
        <f t="shared" si="135"/>
        <v>16.454794520547946</v>
      </c>
      <c r="C292" s="12">
        <f>'Surv-rate CEA'!D290*Parameter!$D$57+'Surv-rate CEA'!E290*Parameter!$D$58</f>
        <v>2.884247219184229E-2</v>
      </c>
      <c r="D292" s="12">
        <f t="shared" si="109"/>
        <v>1.7733668582384243E-2</v>
      </c>
      <c r="E292" s="12">
        <f>C292-'Surv-rate CEA'!E290*Parameter!$D$58</f>
        <v>2.884247219184229E-2</v>
      </c>
      <c r="F292" s="12">
        <f t="shared" si="110"/>
        <v>1.7733668582384243E-2</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2.580154203831982E-3</v>
      </c>
      <c r="L292" s="12">
        <f t="shared" si="113"/>
        <v>1.5863965903430155E-3</v>
      </c>
      <c r="M292" s="12">
        <f>K292-'Surv-rate CEA'!J290*Parameter!$D$58</f>
        <v>2.580154203831982E-3</v>
      </c>
      <c r="N292" s="12">
        <f t="shared" si="114"/>
        <v>1.5863965903430155E-3</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2.580154203831982E-3</v>
      </c>
      <c r="T292" s="12">
        <f t="shared" si="117"/>
        <v>1.5863965903430155E-3</v>
      </c>
      <c r="U292" s="12">
        <f>S292-'Surv-rate CEA'!P290*Parameter!$D$58</f>
        <v>2.580154203831982E-3</v>
      </c>
      <c r="V292" s="12">
        <f t="shared" si="118"/>
        <v>1.5863965903430155E-3</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4.4763150024826494E-6</v>
      </c>
      <c r="AB292" s="12">
        <f t="shared" si="121"/>
        <v>2.7522428104076945E-6</v>
      </c>
      <c r="AC292" s="12">
        <f>AA292-'Surv-rate CEA'!V290*UPD</f>
        <v>4.4763150024826494E-6</v>
      </c>
      <c r="AD292" s="12">
        <f t="shared" si="122"/>
        <v>2.7522428104076945E-6</v>
      </c>
      <c r="AE292" s="12">
        <f>'Surv-rate CEA'!Z290*UPFS+'Surv-rate CEA'!Y290*UPD</f>
        <v>2.580154203831982E-3</v>
      </c>
      <c r="AF292" s="12">
        <f t="shared" si="123"/>
        <v>1.5863965903430155E-3</v>
      </c>
      <c r="AG292" s="12">
        <f>AE292-'Surv-rate CEA'!Y290*UPD</f>
        <v>2.580154203831982E-3</v>
      </c>
      <c r="AH292" s="12">
        <f t="shared" si="124"/>
        <v>1.5863965903430155E-3</v>
      </c>
      <c r="AI292" s="12">
        <f>'Surv-rate CEA'!AC290*UPFS+'Surv-rate CEA'!AB290*UPD</f>
        <v>9.7908063654307457E-8</v>
      </c>
      <c r="AJ292" s="12">
        <f t="shared" si="125"/>
        <v>6.0198347105611478E-8</v>
      </c>
      <c r="AK292" s="12">
        <f>AI292-'Surv-rate CEA'!AB290*UPD</f>
        <v>5.6277998745769115E-15</v>
      </c>
      <c r="AL292" s="12">
        <f t="shared" si="126"/>
        <v>3.4602282758534857E-15</v>
      </c>
      <c r="AM292" s="12">
        <f>'Surv-rate CEA'!AF290*UPFS+'Surv-rate CEA'!AE290*UPD</f>
        <v>1.4265457602710789E-3</v>
      </c>
      <c r="AN292" s="12">
        <f t="shared" si="127"/>
        <v>8.7710545621702454E-4</v>
      </c>
      <c r="AO292" s="12">
        <f>AM292-'Surv-rate CEA'!AE290*UPD</f>
        <v>1.4265457602710789E-3</v>
      </c>
      <c r="AP292" s="12">
        <f t="shared" si="128"/>
        <v>8.7710545621702454E-4</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1.8011189565103353E-7</v>
      </c>
      <c r="AV292" s="12">
        <f t="shared" si="131"/>
        <v>1.1074101567908577E-7</v>
      </c>
      <c r="AW292" s="12">
        <f>AU292-'Surv-rate CEA'!AK290*UPD</f>
        <v>1.8011189565103353E-7</v>
      </c>
      <c r="AX292" s="12">
        <f t="shared" si="132"/>
        <v>1.1074101567908577E-7</v>
      </c>
      <c r="AY292" s="12">
        <f>'Surv-rate CEA'!AO290*UPFS+'Surv-rate CEA'!AN290*UPD</f>
        <v>9.7908063654307457E-8</v>
      </c>
      <c r="AZ292" s="12">
        <f t="shared" si="133"/>
        <v>6.0198347105611478E-8</v>
      </c>
      <c r="BA292" s="12">
        <f>AY292-'Surv-rate CEA'!AN290*UPD</f>
        <v>5.6277998745769115E-15</v>
      </c>
      <c r="BB292" s="12">
        <f t="shared" si="134"/>
        <v>3.4602282758534857E-15</v>
      </c>
    </row>
    <row r="293" spans="1:54">
      <c r="A293" s="12">
        <v>288</v>
      </c>
      <c r="B293" s="12">
        <f t="shared" si="135"/>
        <v>16.512328767123286</v>
      </c>
      <c r="C293" s="12">
        <f>'Surv-rate CEA'!D291*Parameter!$D$57+'Surv-rate CEA'!E291*Parameter!$D$58</f>
        <v>2.8737712761224329E-2</v>
      </c>
      <c r="D293" s="12">
        <f t="shared" si="109"/>
        <v>1.7639234132241156E-2</v>
      </c>
      <c r="E293" s="12">
        <f>C293-'Surv-rate CEA'!E291*Parameter!$D$58</f>
        <v>2.8737712761224329E-2</v>
      </c>
      <c r="F293" s="12">
        <f t="shared" si="110"/>
        <v>1.7639234132241156E-2</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2.5582850570320548E-3</v>
      </c>
      <c r="L293" s="12">
        <f t="shared" si="113"/>
        <v>1.5702776860826205E-3</v>
      </c>
      <c r="M293" s="12">
        <f>K293-'Surv-rate CEA'!J291*Parameter!$D$58</f>
        <v>2.5582850570320548E-3</v>
      </c>
      <c r="N293" s="12">
        <f t="shared" si="114"/>
        <v>1.5702776860826205E-3</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2.5582850570320548E-3</v>
      </c>
      <c r="T293" s="12">
        <f t="shared" si="117"/>
        <v>1.5702776860826205E-3</v>
      </c>
      <c r="U293" s="12">
        <f>S293-'Surv-rate CEA'!P291*Parameter!$D$58</f>
        <v>2.5582850570320548E-3</v>
      </c>
      <c r="V293" s="12">
        <f t="shared" si="118"/>
        <v>1.5702776860826205E-3</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4.3615199281184431E-6</v>
      </c>
      <c r="AB293" s="12">
        <f t="shared" si="121"/>
        <v>2.6771048838766103E-6</v>
      </c>
      <c r="AC293" s="12">
        <f>AA293-'Surv-rate CEA'!V291*UPD</f>
        <v>4.3615199281184431E-6</v>
      </c>
      <c r="AD293" s="12">
        <f t="shared" si="122"/>
        <v>2.6771048838766103E-6</v>
      </c>
      <c r="AE293" s="12">
        <f>'Surv-rate CEA'!Z291*UPFS+'Surv-rate CEA'!Y291*UPD</f>
        <v>2.5582850570320548E-3</v>
      </c>
      <c r="AF293" s="12">
        <f t="shared" si="123"/>
        <v>1.5702776860826205E-3</v>
      </c>
      <c r="AG293" s="12">
        <f>AE293-'Surv-rate CEA'!Y291*UPD</f>
        <v>2.5582850570320548E-3</v>
      </c>
      <c r="AH293" s="12">
        <f t="shared" si="124"/>
        <v>1.5702776860826205E-3</v>
      </c>
      <c r="AI293" s="12">
        <f>'Surv-rate CEA'!AC291*UPFS+'Surv-rate CEA'!AB291*UPD</f>
        <v>9.2742604851578779E-8</v>
      </c>
      <c r="AJ293" s="12">
        <f t="shared" si="125"/>
        <v>5.6925494892490083E-8</v>
      </c>
      <c r="AK293" s="12">
        <f>AI293-'Surv-rate CEA'!AB291*UPD</f>
        <v>5.2186499267681415E-15</v>
      </c>
      <c r="AL293" s="12">
        <f t="shared" si="126"/>
        <v>3.2032120536980626E-15</v>
      </c>
      <c r="AM293" s="12">
        <f>'Surv-rate CEA'!AF291*UPFS+'Surv-rate CEA'!AE291*UPD</f>
        <v>1.4116203987680435E-3</v>
      </c>
      <c r="AN293" s="12">
        <f t="shared" si="127"/>
        <v>8.6645387984093415E-4</v>
      </c>
      <c r="AO293" s="12">
        <f>AM293-'Surv-rate CEA'!AE291*UPD</f>
        <v>1.4116203987680435E-3</v>
      </c>
      <c r="AP293" s="12">
        <f t="shared" si="128"/>
        <v>8.6645387984093415E-4</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1.742442775082779E-7</v>
      </c>
      <c r="AV293" s="12">
        <f t="shared" si="131"/>
        <v>1.0695129541829174E-7</v>
      </c>
      <c r="AW293" s="12">
        <f>AU293-'Surv-rate CEA'!AK291*UPD</f>
        <v>1.742442775082779E-7</v>
      </c>
      <c r="AX293" s="12">
        <f t="shared" si="132"/>
        <v>1.0695129541829174E-7</v>
      </c>
      <c r="AY293" s="12">
        <f>'Surv-rate CEA'!AO291*UPFS+'Surv-rate CEA'!AN291*UPD</f>
        <v>9.2742604851578779E-8</v>
      </c>
      <c r="AZ293" s="12">
        <f t="shared" si="133"/>
        <v>5.6925494892490083E-8</v>
      </c>
      <c r="BA293" s="12">
        <f>AY293-'Surv-rate CEA'!AN291*UPD</f>
        <v>5.2186499267681415E-15</v>
      </c>
      <c r="BB293" s="12">
        <f t="shared" si="134"/>
        <v>3.2032120536980626E-15</v>
      </c>
    </row>
    <row r="294" spans="1:54">
      <c r="A294" s="12">
        <v>289</v>
      </c>
      <c r="B294" s="12">
        <f t="shared" si="135"/>
        <v>16.56986301369863</v>
      </c>
      <c r="C294" s="12">
        <f>'Surv-rate CEA'!D292*Parameter!$D$57+'Surv-rate CEA'!E292*Parameter!$D$58</f>
        <v>2.8633617222854988E-2</v>
      </c>
      <c r="D294" s="12">
        <f t="shared" si="109"/>
        <v>1.754547621106101E-2</v>
      </c>
      <c r="E294" s="12">
        <f>C294-'Surv-rate CEA'!E292*Parameter!$D$58</f>
        <v>2.8633617222854988E-2</v>
      </c>
      <c r="F294" s="12">
        <f t="shared" si="110"/>
        <v>1.754547621106101E-2</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2.5366580877651205E-3</v>
      </c>
      <c r="L294" s="12">
        <f t="shared" si="113"/>
        <v>1.5543573760898645E-3</v>
      </c>
      <c r="M294" s="12">
        <f>K294-'Surv-rate CEA'!J292*Parameter!$D$58</f>
        <v>2.5366580877651205E-3</v>
      </c>
      <c r="N294" s="12">
        <f t="shared" si="114"/>
        <v>1.5543573760898645E-3</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2.5366580877651205E-3</v>
      </c>
      <c r="T294" s="12">
        <f t="shared" si="117"/>
        <v>1.5543573760898645E-3</v>
      </c>
      <c r="U294" s="12">
        <f>S294-'Surv-rate CEA'!P292*Parameter!$D$58</f>
        <v>2.5366580877651205E-3</v>
      </c>
      <c r="V294" s="12">
        <f t="shared" si="118"/>
        <v>1.5543573760898645E-3</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4.2499147545145409E-6</v>
      </c>
      <c r="AB294" s="12">
        <f t="shared" si="121"/>
        <v>2.6041689963241461E-6</v>
      </c>
      <c r="AC294" s="12">
        <f>AA294-'Surv-rate CEA'!V292*UPD</f>
        <v>4.2499147545145409E-6</v>
      </c>
      <c r="AD294" s="12">
        <f t="shared" si="122"/>
        <v>2.6041689963241461E-6</v>
      </c>
      <c r="AE294" s="12">
        <f>'Surv-rate CEA'!Z292*UPFS+'Surv-rate CEA'!Y292*UPD</f>
        <v>2.5366580877651205E-3</v>
      </c>
      <c r="AF294" s="12">
        <f t="shared" si="123"/>
        <v>1.5543573760898645E-3</v>
      </c>
      <c r="AG294" s="12">
        <f>AE294-'Surv-rate CEA'!Y292*UPD</f>
        <v>2.5366580877651205E-3</v>
      </c>
      <c r="AH294" s="12">
        <f t="shared" si="124"/>
        <v>1.5543573760898645E-3</v>
      </c>
      <c r="AI294" s="12">
        <f>'Surv-rate CEA'!AC292*UPFS+'Surv-rate CEA'!AB292*UPD</f>
        <v>8.7850867769761511E-8</v>
      </c>
      <c r="AJ294" s="12">
        <f t="shared" si="125"/>
        <v>5.3831316475974358E-8</v>
      </c>
      <c r="AK294" s="12">
        <f>AI294-'Surv-rate CEA'!AB292*UPD</f>
        <v>4.8400237773606357E-15</v>
      </c>
      <c r="AL294" s="12">
        <f t="shared" si="126"/>
        <v>2.9657629836187165E-15</v>
      </c>
      <c r="AM294" s="12">
        <f>'Surv-rate CEA'!AF292*UPFS+'Surv-rate CEA'!AE292*UPD</f>
        <v>1.3968885129798142E-3</v>
      </c>
      <c r="AN294" s="12">
        <f t="shared" si="127"/>
        <v>8.5595452307817E-4</v>
      </c>
      <c r="AO294" s="12">
        <f>AM294-'Surv-rate CEA'!AE292*UPD</f>
        <v>1.3968885129798142E-3</v>
      </c>
      <c r="AP294" s="12">
        <f t="shared" si="128"/>
        <v>8.5595452307817E-4</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1.6858035334241881E-7</v>
      </c>
      <c r="AV294" s="12">
        <f t="shared" si="131"/>
        <v>1.0329894949006905E-7</v>
      </c>
      <c r="AW294" s="12">
        <f>AU294-'Surv-rate CEA'!AK292*UPD</f>
        <v>1.6858035334241881E-7</v>
      </c>
      <c r="AX294" s="12">
        <f t="shared" si="132"/>
        <v>1.0329894949006905E-7</v>
      </c>
      <c r="AY294" s="12">
        <f>'Surv-rate CEA'!AO292*UPFS+'Surv-rate CEA'!AN292*UPD</f>
        <v>8.7850867769761511E-8</v>
      </c>
      <c r="AZ294" s="12">
        <f t="shared" si="133"/>
        <v>5.3831316475974358E-8</v>
      </c>
      <c r="BA294" s="12">
        <f>AY294-'Surv-rate CEA'!AN292*UPD</f>
        <v>4.8400237773606357E-15</v>
      </c>
      <c r="BB294" s="12">
        <f t="shared" si="134"/>
        <v>2.9657629836187165E-15</v>
      </c>
    </row>
    <row r="295" spans="1:54">
      <c r="A295" s="12">
        <v>290</v>
      </c>
      <c r="B295" s="12">
        <f t="shared" si="135"/>
        <v>16.627397260273973</v>
      </c>
      <c r="C295" s="12">
        <f>'Surv-rate CEA'!D293*Parameter!$D$57+'Surv-rate CEA'!E293*Parameter!$D$58</f>
        <v>2.8530179383967198E-2</v>
      </c>
      <c r="D295" s="12">
        <f t="shared" si="109"/>
        <v>1.7452388312926451E-2</v>
      </c>
      <c r="E295" s="12">
        <f>C295-'Surv-rate CEA'!E293*Parameter!$D$58</f>
        <v>2.8530179383967198E-2</v>
      </c>
      <c r="F295" s="12">
        <f t="shared" si="110"/>
        <v>1.7452388312926451E-2</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2.5152699544358989E-3</v>
      </c>
      <c r="L295" s="12">
        <f t="shared" si="113"/>
        <v>1.5386327357380979E-3</v>
      </c>
      <c r="M295" s="12">
        <f>K295-'Surv-rate CEA'!J293*Parameter!$D$58</f>
        <v>2.5152699544358989E-3</v>
      </c>
      <c r="N295" s="12">
        <f t="shared" si="114"/>
        <v>1.5386327357380979E-3</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2.5152699544358989E-3</v>
      </c>
      <c r="T295" s="12">
        <f t="shared" si="117"/>
        <v>1.5386327357380979E-3</v>
      </c>
      <c r="U295" s="12">
        <f>S295-'Surv-rate CEA'!P293*Parameter!$D$58</f>
        <v>2.5152699544358989E-3</v>
      </c>
      <c r="V295" s="12">
        <f t="shared" si="118"/>
        <v>1.5386327357380979E-3</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4.1414039229381672E-6</v>
      </c>
      <c r="AB295" s="12">
        <f t="shared" si="121"/>
        <v>2.5333661051010001E-6</v>
      </c>
      <c r="AC295" s="12">
        <f>AA295-'Surv-rate CEA'!V293*UPD</f>
        <v>4.1414039229381672E-6</v>
      </c>
      <c r="AD295" s="12">
        <f t="shared" si="122"/>
        <v>2.5333661051010001E-6</v>
      </c>
      <c r="AE295" s="12">
        <f>'Surv-rate CEA'!Z293*UPFS+'Surv-rate CEA'!Y293*UPD</f>
        <v>2.5152699544358989E-3</v>
      </c>
      <c r="AF295" s="12">
        <f t="shared" si="123"/>
        <v>1.5386327357380979E-3</v>
      </c>
      <c r="AG295" s="12">
        <f>AE295-'Surv-rate CEA'!Y293*UPD</f>
        <v>2.5152699544358989E-3</v>
      </c>
      <c r="AH295" s="12">
        <f t="shared" si="124"/>
        <v>1.5386327357380979E-3</v>
      </c>
      <c r="AI295" s="12">
        <f>'Surv-rate CEA'!AC293*UPFS+'Surv-rate CEA'!AB293*UPD</f>
        <v>8.3218282982475714E-8</v>
      </c>
      <c r="AJ295" s="12">
        <f t="shared" si="125"/>
        <v>5.0906016741041998E-8</v>
      </c>
      <c r="AK295" s="12">
        <f>AI295-'Surv-rate CEA'!AB293*UPD</f>
        <v>4.4895861300490344E-15</v>
      </c>
      <c r="AL295" s="12">
        <f t="shared" si="126"/>
        <v>2.7463549896211389E-15</v>
      </c>
      <c r="AM295" s="12">
        <f>'Surv-rate CEA'!AF293*UPFS+'Surv-rate CEA'!AE293*UPD</f>
        <v>1.3823470926181678E-3</v>
      </c>
      <c r="AN295" s="12">
        <f t="shared" si="127"/>
        <v>8.4560485649012732E-4</v>
      </c>
      <c r="AO295" s="12">
        <f>AM295-'Surv-rate CEA'!AE293*UPD</f>
        <v>1.3823470926181678E-3</v>
      </c>
      <c r="AP295" s="12">
        <f t="shared" si="128"/>
        <v>8.4560485649012732E-4</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1.6311261284766447E-7</v>
      </c>
      <c r="AV295" s="12">
        <f t="shared" si="131"/>
        <v>9.9778715718598289E-8</v>
      </c>
      <c r="AW295" s="12">
        <f>AU295-'Surv-rate CEA'!AK293*UPD</f>
        <v>1.6311261284766447E-7</v>
      </c>
      <c r="AX295" s="12">
        <f t="shared" si="132"/>
        <v>9.9778715718598289E-8</v>
      </c>
      <c r="AY295" s="12">
        <f>'Surv-rate CEA'!AO293*UPFS+'Surv-rate CEA'!AN293*UPD</f>
        <v>8.3218282982475714E-8</v>
      </c>
      <c r="AZ295" s="12">
        <f t="shared" si="133"/>
        <v>5.0906016741041998E-8</v>
      </c>
      <c r="BA295" s="12">
        <f>AY295-'Surv-rate CEA'!AN293*UPD</f>
        <v>4.4895861300490344E-15</v>
      </c>
      <c r="BB295" s="12">
        <f t="shared" si="134"/>
        <v>2.7463549896211389E-15</v>
      </c>
    </row>
    <row r="296" spans="1:54">
      <c r="A296" s="12">
        <v>291</v>
      </c>
      <c r="B296" s="12">
        <f t="shared" si="135"/>
        <v>16.684931506849313</v>
      </c>
      <c r="C296" s="12">
        <f>'Surv-rate CEA'!D294*Parameter!$D$57+'Surv-rate CEA'!E294*Parameter!$D$58</f>
        <v>2.8427393128958114E-2</v>
      </c>
      <c r="D296" s="12">
        <f t="shared" si="109"/>
        <v>1.7359964013247374E-2</v>
      </c>
      <c r="E296" s="12">
        <f>C296-'Surv-rate CEA'!E294*Parameter!$D$58</f>
        <v>2.8427393128958114E-2</v>
      </c>
      <c r="F296" s="12">
        <f t="shared" si="110"/>
        <v>1.7359964013247374E-2</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2.4941173709452109E-3</v>
      </c>
      <c r="L296" s="12">
        <f t="shared" si="113"/>
        <v>1.5231008910316819E-3</v>
      </c>
      <c r="M296" s="12">
        <f>K296-'Surv-rate CEA'!J294*Parameter!$D$58</f>
        <v>2.4941173709452109E-3</v>
      </c>
      <c r="N296" s="12">
        <f t="shared" si="114"/>
        <v>1.5231008910316819E-3</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2.4941173709452109E-3</v>
      </c>
      <c r="T296" s="12">
        <f t="shared" si="117"/>
        <v>1.5231008910316819E-3</v>
      </c>
      <c r="U296" s="12">
        <f>S296-'Surv-rate CEA'!P294*Parameter!$D$58</f>
        <v>2.4941173709452109E-3</v>
      </c>
      <c r="V296" s="12">
        <f t="shared" si="118"/>
        <v>1.5231008910316819E-3</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4.0358949466255837E-6</v>
      </c>
      <c r="AB296" s="12">
        <f t="shared" si="121"/>
        <v>2.464629476112463E-6</v>
      </c>
      <c r="AC296" s="12">
        <f>AA296-'Surv-rate CEA'!V294*UPD</f>
        <v>4.0358949466255837E-6</v>
      </c>
      <c r="AD296" s="12">
        <f t="shared" si="122"/>
        <v>2.464629476112463E-6</v>
      </c>
      <c r="AE296" s="12">
        <f>'Surv-rate CEA'!Z294*UPFS+'Surv-rate CEA'!Y294*UPD</f>
        <v>2.4941173709452109E-3</v>
      </c>
      <c r="AF296" s="12">
        <f t="shared" si="123"/>
        <v>1.5231008910316819E-3</v>
      </c>
      <c r="AG296" s="12">
        <f>AE296-'Surv-rate CEA'!Y294*UPD</f>
        <v>2.4941173709452109E-3</v>
      </c>
      <c r="AH296" s="12">
        <f t="shared" si="124"/>
        <v>1.5231008910316819E-3</v>
      </c>
      <c r="AI296" s="12">
        <f>'Surv-rate CEA'!AC294*UPFS+'Surv-rate CEA'!AB294*UPD</f>
        <v>7.8831060048653922E-8</v>
      </c>
      <c r="AJ296" s="12">
        <f t="shared" si="125"/>
        <v>4.8140339825135827E-8</v>
      </c>
      <c r="AK296" s="12">
        <f>AI296-'Surv-rate CEA'!AB294*UPD</f>
        <v>4.1651848594028215E-15</v>
      </c>
      <c r="AL296" s="12">
        <f t="shared" si="126"/>
        <v>2.5435838924709004E-15</v>
      </c>
      <c r="AM296" s="12">
        <f>'Surv-rate CEA'!AF294*UPFS+'Surv-rate CEA'!AE294*UPD</f>
        <v>1.3679931822565871E-3</v>
      </c>
      <c r="AN296" s="12">
        <f t="shared" si="127"/>
        <v>8.3540239889778813E-4</v>
      </c>
      <c r="AO296" s="12">
        <f>AM296-'Surv-rate CEA'!AE294*UPD</f>
        <v>1.3679931822565871E-3</v>
      </c>
      <c r="AP296" s="12">
        <f t="shared" si="128"/>
        <v>8.3540239889778813E-4</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1.5783383893309354E-7</v>
      </c>
      <c r="AV296" s="12">
        <f t="shared" si="131"/>
        <v>9.6385544447269157E-8</v>
      </c>
      <c r="AW296" s="12">
        <f>AU296-'Surv-rate CEA'!AK294*UPD</f>
        <v>1.5783383893309354E-7</v>
      </c>
      <c r="AX296" s="12">
        <f t="shared" si="132"/>
        <v>9.6385544447269157E-8</v>
      </c>
      <c r="AY296" s="12">
        <f>'Surv-rate CEA'!AO294*UPFS+'Surv-rate CEA'!AN294*UPD</f>
        <v>7.8831060048653922E-8</v>
      </c>
      <c r="AZ296" s="12">
        <f t="shared" si="133"/>
        <v>4.8140339825135827E-8</v>
      </c>
      <c r="BA296" s="12">
        <f>AY296-'Surv-rate CEA'!AN294*UPD</f>
        <v>4.1651848594028215E-15</v>
      </c>
      <c r="BB296" s="12">
        <f t="shared" si="134"/>
        <v>2.5435838924709004E-15</v>
      </c>
    </row>
    <row r="297" spans="1:54">
      <c r="A297" s="12">
        <v>292</v>
      </c>
      <c r="B297" s="12">
        <f t="shared" si="135"/>
        <v>16.742465753424657</v>
      </c>
      <c r="C297" s="12">
        <f>'Surv-rate CEA'!D295*Parameter!$D$57+'Surv-rate CEA'!E295*Parameter!$D$58</f>
        <v>2.8325252418180555E-2</v>
      </c>
      <c r="D297" s="12">
        <f t="shared" si="109"/>
        <v>1.7268196967491482E-2</v>
      </c>
      <c r="E297" s="12">
        <f>C297-'Surv-rate CEA'!E295*Parameter!$D$58</f>
        <v>2.8325252418180555E-2</v>
      </c>
      <c r="F297" s="12">
        <f t="shared" si="110"/>
        <v>1.7268196967491482E-2</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2.4731971056091641E-3</v>
      </c>
      <c r="L297" s="12">
        <f t="shared" si="113"/>
        <v>1.5077590175922662E-3</v>
      </c>
      <c r="M297" s="12">
        <f>K297-'Surv-rate CEA'!J295*Parameter!$D$58</f>
        <v>2.4731971056091641E-3</v>
      </c>
      <c r="N297" s="12">
        <f t="shared" si="114"/>
        <v>1.5077590175922662E-3</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2.4731971056091641E-3</v>
      </c>
      <c r="T297" s="12">
        <f t="shared" si="117"/>
        <v>1.5077590175922662E-3</v>
      </c>
      <c r="U297" s="12">
        <f>S297-'Surv-rate CEA'!P295*Parameter!$D$58</f>
        <v>2.4731971056091641E-3</v>
      </c>
      <c r="V297" s="12">
        <f t="shared" si="118"/>
        <v>1.5077590175922662E-3</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3.9332983052402018E-6</v>
      </c>
      <c r="AB297" s="12">
        <f t="shared" si="121"/>
        <v>2.3978946017509512E-6</v>
      </c>
      <c r="AC297" s="12">
        <f>AA297-'Surv-rate CEA'!V295*UPD</f>
        <v>3.9332983052402018E-6</v>
      </c>
      <c r="AD297" s="12">
        <f t="shared" si="122"/>
        <v>2.3978946017509512E-6</v>
      </c>
      <c r="AE297" s="12">
        <f>'Surv-rate CEA'!Z295*UPFS+'Surv-rate CEA'!Y295*UPD</f>
        <v>2.4731971056091641E-3</v>
      </c>
      <c r="AF297" s="12">
        <f t="shared" si="123"/>
        <v>1.5077590175922662E-3</v>
      </c>
      <c r="AG297" s="12">
        <f>AE297-'Surv-rate CEA'!Y295*UPD</f>
        <v>2.4731971056091641E-3</v>
      </c>
      <c r="AH297" s="12">
        <f t="shared" si="124"/>
        <v>1.5077590175922662E-3</v>
      </c>
      <c r="AI297" s="12">
        <f>'Surv-rate CEA'!AC295*UPFS+'Surv-rate CEA'!AB295*UPD</f>
        <v>7.4676145672947252E-8</v>
      </c>
      <c r="AJ297" s="12">
        <f t="shared" si="125"/>
        <v>4.5525539303786053E-8</v>
      </c>
      <c r="AK297" s="12">
        <f>AI297-'Surv-rate CEA'!AB295*UPD</f>
        <v>3.864836187789748E-15</v>
      </c>
      <c r="AL297" s="12">
        <f t="shared" si="126"/>
        <v>2.3561573804371825E-15</v>
      </c>
      <c r="AM297" s="12">
        <f>'Surv-rate CEA'!AF295*UPFS+'Surv-rate CEA'!AE295*UPD</f>
        <v>1.3538238801813827E-3</v>
      </c>
      <c r="AN297" s="12">
        <f t="shared" si="127"/>
        <v>8.2534471633730186E-4</v>
      </c>
      <c r="AO297" s="12">
        <f>AM297-'Surv-rate CEA'!AE295*UPD</f>
        <v>1.3538238801813827E-3</v>
      </c>
      <c r="AP297" s="12">
        <f t="shared" si="128"/>
        <v>8.2534471633730186E-4</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1.5273709563462864E-7</v>
      </c>
      <c r="AV297" s="12">
        <f t="shared" si="131"/>
        <v>9.3114589509129166E-8</v>
      </c>
      <c r="AW297" s="12">
        <f>AU297-'Surv-rate CEA'!AK295*UPD</f>
        <v>1.5273709563462864E-7</v>
      </c>
      <c r="AX297" s="12">
        <f t="shared" si="132"/>
        <v>9.3114589509129166E-8</v>
      </c>
      <c r="AY297" s="12">
        <f>'Surv-rate CEA'!AO295*UPFS+'Surv-rate CEA'!AN295*UPD</f>
        <v>7.4676145672947252E-8</v>
      </c>
      <c r="AZ297" s="12">
        <f t="shared" si="133"/>
        <v>4.5525539303786053E-8</v>
      </c>
      <c r="BA297" s="12">
        <f>AY297-'Surv-rate CEA'!AN295*UPD</f>
        <v>3.864836187789748E-15</v>
      </c>
      <c r="BB297" s="12">
        <f t="shared" si="134"/>
        <v>2.3561573804371825E-15</v>
      </c>
    </row>
    <row r="298" spans="1:54">
      <c r="A298" s="12">
        <v>293</v>
      </c>
      <c r="B298" s="12">
        <f t="shared" si="135"/>
        <v>16.8</v>
      </c>
      <c r="C298" s="12">
        <f>'Surv-rate CEA'!D296*Parameter!$D$57+'Surv-rate CEA'!E296*Parameter!$D$58</f>
        <v>2.8223751286756891E-2</v>
      </c>
      <c r="D298" s="12">
        <f t="shared" si="109"/>
        <v>1.7177080909938549E-2</v>
      </c>
      <c r="E298" s="12">
        <f>C298-'Surv-rate CEA'!E296*Parameter!$D$58</f>
        <v>2.8223751286756891E-2</v>
      </c>
      <c r="F298" s="12">
        <f t="shared" si="110"/>
        <v>1.7177080909938549E-2</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2.4525059801025224E-3</v>
      </c>
      <c r="L298" s="12">
        <f t="shared" si="113"/>
        <v>1.4926043396681959E-3</v>
      </c>
      <c r="M298" s="12">
        <f>K298-'Surv-rate CEA'!J296*Parameter!$D$58</f>
        <v>2.4525059801025224E-3</v>
      </c>
      <c r="N298" s="12">
        <f t="shared" si="114"/>
        <v>1.4926043396681959E-3</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2.4525059801025224E-3</v>
      </c>
      <c r="T298" s="12">
        <f t="shared" si="117"/>
        <v>1.4926043396681959E-3</v>
      </c>
      <c r="U298" s="12">
        <f>S298-'Surv-rate CEA'!P296*Parameter!$D$58</f>
        <v>2.4525059801025224E-3</v>
      </c>
      <c r="V298" s="12">
        <f t="shared" si="118"/>
        <v>1.4926043396681959E-3</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3.8335273431912147E-6</v>
      </c>
      <c r="AB298" s="12">
        <f t="shared" si="121"/>
        <v>2.3330991219212854E-6</v>
      </c>
      <c r="AC298" s="12">
        <f>AA298-'Surv-rate CEA'!V296*UPD</f>
        <v>3.8335273431912147E-6</v>
      </c>
      <c r="AD298" s="12">
        <f t="shared" si="122"/>
        <v>2.3330991219212854E-6</v>
      </c>
      <c r="AE298" s="12">
        <f>'Surv-rate CEA'!Z296*UPFS+'Surv-rate CEA'!Y296*UPD</f>
        <v>2.4525059801025224E-3</v>
      </c>
      <c r="AF298" s="12">
        <f t="shared" si="123"/>
        <v>1.4926043396681959E-3</v>
      </c>
      <c r="AG298" s="12">
        <f>AE298-'Surv-rate CEA'!Y296*UPD</f>
        <v>2.4525059801025224E-3</v>
      </c>
      <c r="AH298" s="12">
        <f t="shared" si="124"/>
        <v>1.4926043396681959E-3</v>
      </c>
      <c r="AI298" s="12">
        <f>'Surv-rate CEA'!AC296*UPFS+'Surv-rate CEA'!AB296*UPD</f>
        <v>7.074118412363022E-8</v>
      </c>
      <c r="AJ298" s="12">
        <f t="shared" si="125"/>
        <v>4.3053350031702439E-8</v>
      </c>
      <c r="AK298" s="12">
        <f>AI298-'Surv-rate CEA'!AB296*UPD</f>
        <v>3.5867113049022428E-15</v>
      </c>
      <c r="AL298" s="12">
        <f t="shared" si="126"/>
        <v>2.1828859551283423E-15</v>
      </c>
      <c r="AM298" s="12">
        <f>'Surv-rate CEA'!AF296*UPFS+'Surv-rate CEA'!AE296*UPD</f>
        <v>1.3398363372700444E-3</v>
      </c>
      <c r="AN298" s="12">
        <f t="shared" si="127"/>
        <v>8.1542942104092608E-4</v>
      </c>
      <c r="AO298" s="12">
        <f>AM298-'Surv-rate CEA'!AE296*UPD</f>
        <v>1.3398363372700444E-3</v>
      </c>
      <c r="AP298" s="12">
        <f t="shared" si="128"/>
        <v>8.1542942104092608E-4</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1.4781571655188263E-7</v>
      </c>
      <c r="AV298" s="12">
        <f t="shared" si="131"/>
        <v>8.9961199600125319E-8</v>
      </c>
      <c r="AW298" s="12">
        <f>AU298-'Surv-rate CEA'!AK296*UPD</f>
        <v>1.4781571655188263E-7</v>
      </c>
      <c r="AX298" s="12">
        <f t="shared" si="132"/>
        <v>8.9961199600125319E-8</v>
      </c>
      <c r="AY298" s="12">
        <f>'Surv-rate CEA'!AO296*UPFS+'Surv-rate CEA'!AN296*UPD</f>
        <v>7.074118412363022E-8</v>
      </c>
      <c r="AZ298" s="12">
        <f t="shared" si="133"/>
        <v>4.3053350031702439E-8</v>
      </c>
      <c r="BA298" s="12">
        <f>AY298-'Surv-rate CEA'!AN296*UPD</f>
        <v>3.5867113049022428E-15</v>
      </c>
      <c r="BB298" s="12">
        <f t="shared" si="134"/>
        <v>2.1828859551283423E-15</v>
      </c>
    </row>
    <row r="299" spans="1:54">
      <c r="A299" s="12">
        <v>294</v>
      </c>
      <c r="B299" s="12">
        <f t="shared" si="135"/>
        <v>16.857534246575341</v>
      </c>
      <c r="C299" s="12">
        <f>'Surv-rate CEA'!D297*Parameter!$D$57+'Surv-rate CEA'!E297*Parameter!$D$58</f>
        <v>2.812288384341562E-2</v>
      </c>
      <c r="D299" s="12">
        <f t="shared" si="109"/>
        <v>1.7086609652458232E-2</v>
      </c>
      <c r="E299" s="12">
        <f>C299-'Surv-rate CEA'!E297*Parameter!$D$58</f>
        <v>2.812288384341562E-2</v>
      </c>
      <c r="F299" s="12">
        <f t="shared" si="110"/>
        <v>1.7086609652458232E-2</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2.432040868425688E-3</v>
      </c>
      <c r="L299" s="12">
        <f t="shared" si="113"/>
        <v>1.4776341291664714E-3</v>
      </c>
      <c r="M299" s="12">
        <f>K299-'Surv-rate CEA'!J297*Parameter!$D$58</f>
        <v>2.432040868425688E-3</v>
      </c>
      <c r="N299" s="12">
        <f t="shared" si="114"/>
        <v>1.4776341291664714E-3</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2.432040868425688E-3</v>
      </c>
      <c r="T299" s="12">
        <f t="shared" si="117"/>
        <v>1.4776341291664714E-3</v>
      </c>
      <c r="U299" s="12">
        <f>S299-'Surv-rate CEA'!P297*Parameter!$D$58</f>
        <v>2.432040868425688E-3</v>
      </c>
      <c r="V299" s="12">
        <f t="shared" si="118"/>
        <v>1.4776341291664714E-3</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3.7364981716633072E-6</v>
      </c>
      <c r="AB299" s="12">
        <f t="shared" si="121"/>
        <v>2.2701827480357266E-6</v>
      </c>
      <c r="AC299" s="12">
        <f>AA299-'Surv-rate CEA'!V297*UPD</f>
        <v>3.7364981716633072E-6</v>
      </c>
      <c r="AD299" s="12">
        <f t="shared" si="122"/>
        <v>2.2701827480357266E-6</v>
      </c>
      <c r="AE299" s="12">
        <f>'Surv-rate CEA'!Z297*UPFS+'Surv-rate CEA'!Y297*UPD</f>
        <v>2.432040868425688E-3</v>
      </c>
      <c r="AF299" s="12">
        <f t="shared" si="123"/>
        <v>1.4776341291664714E-3</v>
      </c>
      <c r="AG299" s="12">
        <f>AE299-'Surv-rate CEA'!Y297*UPD</f>
        <v>2.432040868425688E-3</v>
      </c>
      <c r="AH299" s="12">
        <f t="shared" si="124"/>
        <v>1.4776341291664714E-3</v>
      </c>
      <c r="AI299" s="12">
        <f>'Surv-rate CEA'!AC297*UPFS+'Surv-rate CEA'!AB297*UPD</f>
        <v>6.7014479785672634E-8</v>
      </c>
      <c r="AJ299" s="12">
        <f t="shared" si="125"/>
        <v>4.0715961547038517E-8</v>
      </c>
      <c r="AK299" s="12">
        <f>AI299-'Surv-rate CEA'!AB297*UPD</f>
        <v>3.3291238607865512E-15</v>
      </c>
      <c r="AL299" s="12">
        <f t="shared" si="126"/>
        <v>2.0226744956407651E-15</v>
      </c>
      <c r="AM299" s="12">
        <f>'Surv-rate CEA'!AF297*UPFS+'Surv-rate CEA'!AE297*UPD</f>
        <v>1.3260277558960957E-3</v>
      </c>
      <c r="AN299" s="12">
        <f t="shared" si="127"/>
        <v>8.0565417044264084E-4</v>
      </c>
      <c r="AO299" s="12">
        <f>AM299-'Surv-rate CEA'!AE297*UPD</f>
        <v>1.3260277558960957E-3</v>
      </c>
      <c r="AP299" s="12">
        <f t="shared" si="128"/>
        <v>8.0565417044264084E-4</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1.4306329378593119E-7</v>
      </c>
      <c r="AV299" s="12">
        <f t="shared" si="131"/>
        <v>8.6920910036311236E-8</v>
      </c>
      <c r="AW299" s="12">
        <f>AU299-'Surv-rate CEA'!AK297*UPD</f>
        <v>1.4306329378593119E-7</v>
      </c>
      <c r="AX299" s="12">
        <f t="shared" si="132"/>
        <v>8.6920910036311236E-8</v>
      </c>
      <c r="AY299" s="12">
        <f>'Surv-rate CEA'!AO297*UPFS+'Surv-rate CEA'!AN297*UPD</f>
        <v>6.7014479785672634E-8</v>
      </c>
      <c r="AZ299" s="12">
        <f t="shared" si="133"/>
        <v>4.0715961547038517E-8</v>
      </c>
      <c r="BA299" s="12">
        <f>AY299-'Surv-rate CEA'!AN297*UPD</f>
        <v>3.3291238607865512E-15</v>
      </c>
      <c r="BB299" s="12">
        <f t="shared" si="134"/>
        <v>2.0226744956407651E-15</v>
      </c>
    </row>
    <row r="300" spans="1:54">
      <c r="A300" s="12">
        <v>295</v>
      </c>
      <c r="B300" s="12">
        <f t="shared" si="135"/>
        <v>16.915068493150685</v>
      </c>
      <c r="C300" s="12">
        <f>'Surv-rate CEA'!D298*Parameter!$D$57+'Surv-rate CEA'!E298*Parameter!$D$58</f>
        <v>2.8022644269349351E-2</v>
      </c>
      <c r="D300" s="12">
        <f t="shared" si="109"/>
        <v>1.699677708331045E-2</v>
      </c>
      <c r="E300" s="12">
        <f>C300-'Surv-rate CEA'!E298*Parameter!$D$58</f>
        <v>2.8022644269349351E-2</v>
      </c>
      <c r="F300" s="12">
        <f t="shared" si="110"/>
        <v>1.699677708331045E-2</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2.411798695894622E-3</v>
      </c>
      <c r="L300" s="12">
        <f t="shared" si="113"/>
        <v>1.4628457047066365E-3</v>
      </c>
      <c r="M300" s="12">
        <f>K300-'Surv-rate CEA'!J298*Parameter!$D$58</f>
        <v>2.411798695894622E-3</v>
      </c>
      <c r="N300" s="12">
        <f t="shared" si="114"/>
        <v>1.4628457047066365E-3</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2.411798695894622E-3</v>
      </c>
      <c r="T300" s="12">
        <f t="shared" si="117"/>
        <v>1.4628457047066365E-3</v>
      </c>
      <c r="U300" s="12">
        <f>S300-'Surv-rate CEA'!P298*Parameter!$D$58</f>
        <v>2.411798695894622E-3</v>
      </c>
      <c r="V300" s="12">
        <f t="shared" si="118"/>
        <v>1.4628457047066365E-3</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3.6421295742134855E-6</v>
      </c>
      <c r="AB300" s="12">
        <f t="shared" si="121"/>
        <v>2.2090871898605577E-6</v>
      </c>
      <c r="AC300" s="12">
        <f>AA300-'Surv-rate CEA'!V298*UPD</f>
        <v>3.6421295742134855E-6</v>
      </c>
      <c r="AD300" s="12">
        <f t="shared" si="122"/>
        <v>2.2090871898605577E-6</v>
      </c>
      <c r="AE300" s="12">
        <f>'Surv-rate CEA'!Z298*UPFS+'Surv-rate CEA'!Y298*UPD</f>
        <v>2.411798695894622E-3</v>
      </c>
      <c r="AF300" s="12">
        <f t="shared" si="123"/>
        <v>1.4628457047066365E-3</v>
      </c>
      <c r="AG300" s="12">
        <f>AE300-'Surv-rate CEA'!Y298*UPD</f>
        <v>2.411798695894622E-3</v>
      </c>
      <c r="AH300" s="12">
        <f t="shared" si="124"/>
        <v>1.4628457047066365E-3</v>
      </c>
      <c r="AI300" s="12">
        <f>'Surv-rate CEA'!AC298*UPFS+'Surv-rate CEA'!AB298*UPD</f>
        <v>6.3484961733242865E-8</v>
      </c>
      <c r="AJ300" s="12">
        <f t="shared" si="125"/>
        <v>3.8505992951659342E-8</v>
      </c>
      <c r="AK300" s="12">
        <f>AI300-'Surv-rate CEA'!AB298*UPD</f>
        <v>3.0905186764817346E-15</v>
      </c>
      <c r="AL300" s="12">
        <f t="shared" si="126"/>
        <v>1.8745146429105115E-15</v>
      </c>
      <c r="AM300" s="12">
        <f>'Surv-rate CEA'!AF298*UPFS+'Surv-rate CEA'!AE298*UPD</f>
        <v>1.3123953888597246E-3</v>
      </c>
      <c r="AN300" s="12">
        <f t="shared" si="127"/>
        <v>7.9601666620775333E-4</v>
      </c>
      <c r="AO300" s="12">
        <f>AM300-'Surv-rate CEA'!AE298*UPD</f>
        <v>1.3123953888597246E-3</v>
      </c>
      <c r="AP300" s="12">
        <f t="shared" si="128"/>
        <v>7.9601666620775333E-4</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1.3847366735520296E-7</v>
      </c>
      <c r="AV300" s="12">
        <f t="shared" si="131"/>
        <v>8.3989434877107538E-8</v>
      </c>
      <c r="AW300" s="12">
        <f>AU300-'Surv-rate CEA'!AK298*UPD</f>
        <v>1.3847366735520296E-7</v>
      </c>
      <c r="AX300" s="12">
        <f t="shared" si="132"/>
        <v>8.3989434877107538E-8</v>
      </c>
      <c r="AY300" s="12">
        <f>'Surv-rate CEA'!AO298*UPFS+'Surv-rate CEA'!AN298*UPD</f>
        <v>6.3484961733242865E-8</v>
      </c>
      <c r="AZ300" s="12">
        <f t="shared" si="133"/>
        <v>3.8505992951659342E-8</v>
      </c>
      <c r="BA300" s="12">
        <f>AY300-'Surv-rate CEA'!AN298*UPD</f>
        <v>3.0905186764817346E-15</v>
      </c>
      <c r="BB300" s="12">
        <f t="shared" si="134"/>
        <v>1.8745146429105115E-15</v>
      </c>
    </row>
    <row r="301" spans="1:54">
      <c r="A301" s="12">
        <v>296</v>
      </c>
      <c r="B301" s="12">
        <f t="shared" si="135"/>
        <v>16.972602739726028</v>
      </c>
      <c r="C301" s="12">
        <f>'Surv-rate CEA'!D299*Parameter!$D$57+'Surv-rate CEA'!E299*Parameter!$D$58</f>
        <v>2.7923026817094868E-2</v>
      </c>
      <c r="D301" s="12">
        <f t="shared" si="109"/>
        <v>1.6907577165968555E-2</v>
      </c>
      <c r="E301" s="12">
        <f>C301-'Surv-rate CEA'!E299*Parameter!$D$58</f>
        <v>2.7923026817094868E-2</v>
      </c>
      <c r="F301" s="12">
        <f t="shared" si="110"/>
        <v>1.6907577165968555E-2</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2.3917764381532155E-3</v>
      </c>
      <c r="L301" s="12">
        <f t="shared" si="113"/>
        <v>1.4482364306960982E-3</v>
      </c>
      <c r="M301" s="12">
        <f>K301-'Surv-rate CEA'!J299*Parameter!$D$58</f>
        <v>2.3917764381532155E-3</v>
      </c>
      <c r="N301" s="12">
        <f t="shared" si="114"/>
        <v>1.4482364306960982E-3</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2.3917764381532155E-3</v>
      </c>
      <c r="T301" s="12">
        <f t="shared" si="117"/>
        <v>1.4482364306960982E-3</v>
      </c>
      <c r="U301" s="12">
        <f>S301-'Surv-rate CEA'!P299*Parameter!$D$58</f>
        <v>2.3917764381532155E-3</v>
      </c>
      <c r="V301" s="12">
        <f t="shared" si="118"/>
        <v>1.4482364306960982E-3</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3.5503429157972948E-6</v>
      </c>
      <c r="AB301" s="12">
        <f t="shared" si="121"/>
        <v>2.1497560851011594E-6</v>
      </c>
      <c r="AC301" s="12">
        <f>AA301-'Surv-rate CEA'!V299*UPD</f>
        <v>3.5503429157972948E-6</v>
      </c>
      <c r="AD301" s="12">
        <f t="shared" si="122"/>
        <v>2.1497560851011594E-6</v>
      </c>
      <c r="AE301" s="12">
        <f>'Surv-rate CEA'!Z299*UPFS+'Surv-rate CEA'!Y299*UPD</f>
        <v>2.3917764381532155E-3</v>
      </c>
      <c r="AF301" s="12">
        <f t="shared" si="123"/>
        <v>1.4482364306960982E-3</v>
      </c>
      <c r="AG301" s="12">
        <f>AE301-'Surv-rate CEA'!Y299*UPD</f>
        <v>2.3917764381532155E-3</v>
      </c>
      <c r="AH301" s="12">
        <f t="shared" si="124"/>
        <v>1.4482364306960982E-3</v>
      </c>
      <c r="AI301" s="12">
        <f>'Surv-rate CEA'!AC299*UPFS+'Surv-rate CEA'!AB299*UPD</f>
        <v>6.0142150212257455E-8</v>
      </c>
      <c r="AJ301" s="12">
        <f t="shared" si="125"/>
        <v>3.6416469185155824E-8</v>
      </c>
      <c r="AK301" s="12">
        <f>AI301-'Surv-rate CEA'!AB299*UPD</f>
        <v>2.8694612619869486E-15</v>
      </c>
      <c r="AL301" s="12">
        <f t="shared" si="126"/>
        <v>1.7374777465779565E-15</v>
      </c>
      <c r="AM301" s="12">
        <f>'Surv-rate CEA'!AF299*UPFS+'Surv-rate CEA'!AE299*UPD</f>
        <v>1.2989365383435899E-3</v>
      </c>
      <c r="AN301" s="12">
        <f t="shared" si="127"/>
        <v>7.8651465328590214E-4</v>
      </c>
      <c r="AO301" s="12">
        <f>AM301-'Surv-rate CEA'!AE299*UPD</f>
        <v>1.2989365383435899E-3</v>
      </c>
      <c r="AP301" s="12">
        <f t="shared" si="128"/>
        <v>7.8651465328590214E-4</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1.3404091506778353E-7</v>
      </c>
      <c r="AV301" s="12">
        <f t="shared" si="131"/>
        <v>8.1162659397588018E-8</v>
      </c>
      <c r="AW301" s="12">
        <f>AU301-'Surv-rate CEA'!AK299*UPD</f>
        <v>1.3404091506778353E-7</v>
      </c>
      <c r="AX301" s="12">
        <f t="shared" si="132"/>
        <v>8.1162659397588018E-8</v>
      </c>
      <c r="AY301" s="12">
        <f>'Surv-rate CEA'!AO299*UPFS+'Surv-rate CEA'!AN299*UPD</f>
        <v>6.0142150212257455E-8</v>
      </c>
      <c r="AZ301" s="12">
        <f t="shared" si="133"/>
        <v>3.6416469185155824E-8</v>
      </c>
      <c r="BA301" s="12">
        <f>AY301-'Surv-rate CEA'!AN299*UPD</f>
        <v>2.8694612619869486E-15</v>
      </c>
      <c r="BB301" s="12">
        <f t="shared" si="134"/>
        <v>1.7374777465779565E-15</v>
      </c>
    </row>
    <row r="302" spans="1:54">
      <c r="A302" s="12">
        <v>297</v>
      </c>
      <c r="B302" s="12">
        <f t="shared" si="135"/>
        <v>17.030136986301368</v>
      </c>
      <c r="C302" s="12">
        <f>'Surv-rate CEA'!D300*Parameter!$D$57+'Surv-rate CEA'!E300*Parameter!$D$58</f>
        <v>2.7824025809433092E-2</v>
      </c>
      <c r="D302" s="12">
        <f t="shared" si="109"/>
        <v>1.6819003937963768E-2</v>
      </c>
      <c r="E302" s="12">
        <f>C302-'Surv-rate CEA'!E300*Parameter!$D$58</f>
        <v>2.7824025809433092E-2</v>
      </c>
      <c r="F302" s="12">
        <f t="shared" si="110"/>
        <v>1.6819003937963768E-2</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2.3719711202074504E-3</v>
      </c>
      <c r="L302" s="12">
        <f t="shared" si="113"/>
        <v>1.4338037164262634E-3</v>
      </c>
      <c r="M302" s="12">
        <f>K302-'Surv-rate CEA'!J300*Parameter!$D$58</f>
        <v>2.3719711202074504E-3</v>
      </c>
      <c r="N302" s="12">
        <f t="shared" si="114"/>
        <v>1.4338037164262634E-3</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2.3719711202074504E-3</v>
      </c>
      <c r="T302" s="12">
        <f t="shared" si="117"/>
        <v>1.4338037164262634E-3</v>
      </c>
      <c r="U302" s="12">
        <f>S302-'Surv-rate CEA'!P300*Parameter!$D$58</f>
        <v>2.3719711202074504E-3</v>
      </c>
      <c r="V302" s="12">
        <f t="shared" si="118"/>
        <v>1.4338037164262634E-3</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3.461062055092213E-6</v>
      </c>
      <c r="AB302" s="12">
        <f t="shared" si="121"/>
        <v>2.0921349316171783E-6</v>
      </c>
      <c r="AC302" s="12">
        <f>AA302-'Surv-rate CEA'!V300*UPD</f>
        <v>3.461062055092213E-6</v>
      </c>
      <c r="AD302" s="12">
        <f t="shared" si="122"/>
        <v>2.0921349316171783E-6</v>
      </c>
      <c r="AE302" s="12">
        <f>'Surv-rate CEA'!Z300*UPFS+'Surv-rate CEA'!Y300*UPD</f>
        <v>2.3719711202074504E-3</v>
      </c>
      <c r="AF302" s="12">
        <f t="shared" si="123"/>
        <v>1.4338037164262634E-3</v>
      </c>
      <c r="AG302" s="12">
        <f>AE302-'Surv-rate CEA'!Y300*UPD</f>
        <v>2.3719711202074504E-3</v>
      </c>
      <c r="AH302" s="12">
        <f t="shared" si="124"/>
        <v>1.4338037164262634E-3</v>
      </c>
      <c r="AI302" s="12">
        <f>'Surv-rate CEA'!AC300*UPFS+'Surv-rate CEA'!AB300*UPD</f>
        <v>5.6976124929515884E-8</v>
      </c>
      <c r="AJ302" s="12">
        <f t="shared" si="125"/>
        <v>3.4440798614935159E-8</v>
      </c>
      <c r="AK302" s="12">
        <f>AI302-'Surv-rate CEA'!AB300*UPD</f>
        <v>2.6646282408186716E-15</v>
      </c>
      <c r="AL302" s="12">
        <f t="shared" si="126"/>
        <v>1.6107084281220277E-15</v>
      </c>
      <c r="AM302" s="12">
        <f>'Surv-rate CEA'!AF300*UPFS+'Surv-rate CEA'!AE300*UPD</f>
        <v>1.2856485548930123E-3</v>
      </c>
      <c r="AN302" s="12">
        <f t="shared" si="127"/>
        <v>7.771459189867525E-4</v>
      </c>
      <c r="AO302" s="12">
        <f>AM302-'Surv-rate CEA'!AE300*UPD</f>
        <v>1.2856485548930123E-3</v>
      </c>
      <c r="AP302" s="12">
        <f t="shared" si="128"/>
        <v>7.771459189867525E-4</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1.2975934282944136E-7</v>
      </c>
      <c r="AV302" s="12">
        <f t="shared" si="131"/>
        <v>7.8436632893578789E-8</v>
      </c>
      <c r="AW302" s="12">
        <f>AU302-'Surv-rate CEA'!AK300*UPD</f>
        <v>1.2975934282944136E-7</v>
      </c>
      <c r="AX302" s="12">
        <f t="shared" si="132"/>
        <v>7.8436632893578789E-8</v>
      </c>
      <c r="AY302" s="12">
        <f>'Surv-rate CEA'!AO300*UPFS+'Surv-rate CEA'!AN300*UPD</f>
        <v>5.6976124929515884E-8</v>
      </c>
      <c r="AZ302" s="12">
        <f t="shared" si="133"/>
        <v>3.4440798614935159E-8</v>
      </c>
      <c r="BA302" s="12">
        <f>AY302-'Surv-rate CEA'!AN300*UPD</f>
        <v>2.6646282408186716E-15</v>
      </c>
      <c r="BB302" s="12">
        <f t="shared" si="134"/>
        <v>1.6107084281220277E-15</v>
      </c>
    </row>
    <row r="303" spans="1:54">
      <c r="A303" s="12">
        <v>298</v>
      </c>
      <c r="B303" s="12">
        <f t="shared" si="135"/>
        <v>17.087671232876712</v>
      </c>
      <c r="C303" s="12">
        <f>'Surv-rate CEA'!D301*Parameter!$D$57+'Surv-rate CEA'!E301*Parameter!$D$58</f>
        <v>2.7725635638310694E-2</v>
      </c>
      <c r="D303" s="12">
        <f t="shared" si="109"/>
        <v>1.6731051509751689E-2</v>
      </c>
      <c r="E303" s="12">
        <f>C303-'Surv-rate CEA'!E301*Parameter!$D$58</f>
        <v>2.7725635638310694E-2</v>
      </c>
      <c r="F303" s="12">
        <f t="shared" si="110"/>
        <v>1.6731051509751689E-2</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2.3523798154809496E-3</v>
      </c>
      <c r="L303" s="12">
        <f t="shared" si="113"/>
        <v>1.4195450151890544E-3</v>
      </c>
      <c r="M303" s="12">
        <f>K303-'Surv-rate CEA'!J301*Parameter!$D$58</f>
        <v>2.3523798154809496E-3</v>
      </c>
      <c r="N303" s="12">
        <f t="shared" si="114"/>
        <v>1.4195450151890544E-3</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2.3523798154809496E-3</v>
      </c>
      <c r="T303" s="12">
        <f t="shared" si="117"/>
        <v>1.4195450151890544E-3</v>
      </c>
      <c r="U303" s="12">
        <f>S303-'Surv-rate CEA'!P301*Parameter!$D$58</f>
        <v>2.3523798154809496E-3</v>
      </c>
      <c r="V303" s="12">
        <f t="shared" si="118"/>
        <v>1.4195450151890544E-3</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3.3742132599916276E-6</v>
      </c>
      <c r="AB303" s="12">
        <f t="shared" si="121"/>
        <v>2.0361710221640497E-6</v>
      </c>
      <c r="AC303" s="12">
        <f>AA303-'Surv-rate CEA'!V301*UPD</f>
        <v>3.3742132599916276E-6</v>
      </c>
      <c r="AD303" s="12">
        <f t="shared" si="122"/>
        <v>2.0361710221640497E-6</v>
      </c>
      <c r="AE303" s="12">
        <f>'Surv-rate CEA'!Z301*UPFS+'Surv-rate CEA'!Y301*UPD</f>
        <v>2.3523798154809496E-3</v>
      </c>
      <c r="AF303" s="12">
        <f t="shared" si="123"/>
        <v>1.4195450151890544E-3</v>
      </c>
      <c r="AG303" s="12">
        <f>AE303-'Surv-rate CEA'!Y301*UPD</f>
        <v>2.3523798154809496E-3</v>
      </c>
      <c r="AH303" s="12">
        <f t="shared" si="124"/>
        <v>1.4195450151890544E-3</v>
      </c>
      <c r="AI303" s="12">
        <f>'Surv-rate CEA'!AC301*UPFS+'Surv-rate CEA'!AB301*UPD</f>
        <v>5.3977495050595677E-8</v>
      </c>
      <c r="AJ303" s="12">
        <f t="shared" si="125"/>
        <v>3.2572751869068006E-8</v>
      </c>
      <c r="AK303" s="12">
        <f>AI303-'Surv-rate CEA'!AB301*UPD</f>
        <v>2.4747984892519833E-15</v>
      </c>
      <c r="AL303" s="12">
        <f t="shared" si="126"/>
        <v>1.4934186375412325E-15</v>
      </c>
      <c r="AM303" s="12">
        <f>'Surv-rate CEA'!AF301*UPFS+'Surv-rate CEA'!AE301*UPD</f>
        <v>1.2725288364200914E-3</v>
      </c>
      <c r="AN303" s="12">
        <f t="shared" si="127"/>
        <v>7.6790829207788595E-4</v>
      </c>
      <c r="AO303" s="12">
        <f>AM303-'Surv-rate CEA'!AE301*UPD</f>
        <v>1.2725288364200914E-3</v>
      </c>
      <c r="AP303" s="12">
        <f t="shared" si="128"/>
        <v>7.6790829207788595E-4</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1.2562347536770154E-7</v>
      </c>
      <c r="AV303" s="12">
        <f t="shared" si="131"/>
        <v>7.5807561804166418E-8</v>
      </c>
      <c r="AW303" s="12">
        <f>AU303-'Surv-rate CEA'!AK301*UPD</f>
        <v>1.2562347536770154E-7</v>
      </c>
      <c r="AX303" s="12">
        <f t="shared" si="132"/>
        <v>7.5807561804166418E-8</v>
      </c>
      <c r="AY303" s="12">
        <f>'Surv-rate CEA'!AO301*UPFS+'Surv-rate CEA'!AN301*UPD</f>
        <v>5.3977495050595677E-8</v>
      </c>
      <c r="AZ303" s="12">
        <f t="shared" si="133"/>
        <v>3.2572751869068006E-8</v>
      </c>
      <c r="BA303" s="12">
        <f>AY303-'Surv-rate CEA'!AN301*UPD</f>
        <v>2.4747984892519833E-15</v>
      </c>
      <c r="BB303" s="12">
        <f t="shared" si="134"/>
        <v>1.4934186375412325E-15</v>
      </c>
    </row>
    <row r="304" spans="1:54">
      <c r="A304" s="12">
        <v>299</v>
      </c>
      <c r="B304" s="12">
        <f t="shared" si="135"/>
        <v>17.145205479452056</v>
      </c>
      <c r="C304" s="12">
        <f>'Surv-rate CEA'!D302*Parameter!$D$57+'Surv-rate CEA'!E302*Parameter!$D$58</f>
        <v>2.7627850763780621E-2</v>
      </c>
      <c r="D304" s="12">
        <f t="shared" si="109"/>
        <v>1.6643714063599123E-2</v>
      </c>
      <c r="E304" s="12">
        <f>C304-'Surv-rate CEA'!E302*Parameter!$D$58</f>
        <v>2.7627850763780621E-2</v>
      </c>
      <c r="F304" s="12">
        <f t="shared" si="110"/>
        <v>1.6643714063599123E-2</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2.3329996448911688E-3</v>
      </c>
      <c r="L304" s="12">
        <f t="shared" si="113"/>
        <v>1.4054578234131668E-3</v>
      </c>
      <c r="M304" s="12">
        <f>K304-'Surv-rate CEA'!J302*Parameter!$D$58</f>
        <v>2.3329996448911688E-3</v>
      </c>
      <c r="N304" s="12">
        <f t="shared" si="114"/>
        <v>1.4054578234131668E-3</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2.3329996448911688E-3</v>
      </c>
      <c r="T304" s="12">
        <f t="shared" si="117"/>
        <v>1.4054578234131668E-3</v>
      </c>
      <c r="U304" s="12">
        <f>S304-'Surv-rate CEA'!P302*Parameter!$D$58</f>
        <v>2.3329996448911688E-3</v>
      </c>
      <c r="V304" s="12">
        <f t="shared" si="118"/>
        <v>1.4054578234131668E-3</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3.2897251261472125E-6</v>
      </c>
      <c r="AB304" s="12">
        <f t="shared" si="121"/>
        <v>1.9818133815610373E-6</v>
      </c>
      <c r="AC304" s="12">
        <f>AA304-'Surv-rate CEA'!V302*UPD</f>
        <v>3.2897251261472125E-6</v>
      </c>
      <c r="AD304" s="12">
        <f t="shared" si="122"/>
        <v>1.9818133815610373E-6</v>
      </c>
      <c r="AE304" s="12">
        <f>'Surv-rate CEA'!Z302*UPFS+'Surv-rate CEA'!Y302*UPD</f>
        <v>2.3329996448911688E-3</v>
      </c>
      <c r="AF304" s="12">
        <f t="shared" si="123"/>
        <v>1.4054578234131668E-3</v>
      </c>
      <c r="AG304" s="12">
        <f>AE304-'Surv-rate CEA'!Y302*UPD</f>
        <v>2.3329996448911688E-3</v>
      </c>
      <c r="AH304" s="12">
        <f t="shared" si="124"/>
        <v>1.4054578234131668E-3</v>
      </c>
      <c r="AI304" s="12">
        <f>'Surv-rate CEA'!AC302*UPFS+'Surv-rate CEA'!AB302*UPD</f>
        <v>5.1137370814023923E-8</v>
      </c>
      <c r="AJ304" s="12">
        <f t="shared" si="125"/>
        <v>3.080644184268736E-8</v>
      </c>
      <c r="AK304" s="12">
        <f>AI304-'Surv-rate CEA'!AB302*UPD</f>
        <v>2.298845102742456E-15</v>
      </c>
      <c r="AL304" s="12">
        <f t="shared" si="126"/>
        <v>1.3848822658587024E-15</v>
      </c>
      <c r="AM304" s="12">
        <f>'Surv-rate CEA'!AF302*UPFS+'Surv-rate CEA'!AE302*UPD</f>
        <v>1.2595748272309203E-3</v>
      </c>
      <c r="AN304" s="12">
        <f t="shared" si="127"/>
        <v>7.5879964190417434E-4</v>
      </c>
      <c r="AO304" s="12">
        <f>AM304-'Surv-rate CEA'!AE302*UPD</f>
        <v>1.2595748272309203E-3</v>
      </c>
      <c r="AP304" s="12">
        <f t="shared" si="128"/>
        <v>7.5879964190417434E-4</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1.2162804735316932E-7</v>
      </c>
      <c r="AV304" s="12">
        <f t="shared" si="131"/>
        <v>7.3271803136923838E-8</v>
      </c>
      <c r="AW304" s="12">
        <f>AU304-'Surv-rate CEA'!AK302*UPD</f>
        <v>1.2162804735316932E-7</v>
      </c>
      <c r="AX304" s="12">
        <f t="shared" si="132"/>
        <v>7.3271803136923838E-8</v>
      </c>
      <c r="AY304" s="12">
        <f>'Surv-rate CEA'!AO302*UPFS+'Surv-rate CEA'!AN302*UPD</f>
        <v>5.1137370814023923E-8</v>
      </c>
      <c r="AZ304" s="12">
        <f t="shared" si="133"/>
        <v>3.080644184268736E-8</v>
      </c>
      <c r="BA304" s="12">
        <f>AY304-'Surv-rate CEA'!AN302*UPD</f>
        <v>2.298845102742456E-15</v>
      </c>
      <c r="BB304" s="12">
        <f t="shared" si="134"/>
        <v>1.3848822658587024E-15</v>
      </c>
    </row>
    <row r="305" spans="1:54">
      <c r="A305" s="12">
        <v>300</v>
      </c>
      <c r="B305" s="12">
        <f t="shared" si="135"/>
        <v>17.202739726027396</v>
      </c>
      <c r="C305" s="12">
        <f>'Surv-rate CEA'!D303*Parameter!$D$57+'Surv-rate CEA'!E303*Parameter!$D$58</f>
        <v>2.7530665712962754E-2</v>
      </c>
      <c r="D305" s="12">
        <f t="shared" si="109"/>
        <v>1.6556985852491674E-2</v>
      </c>
      <c r="E305" s="12">
        <f>C305-'Surv-rate CEA'!E303*Parameter!$D$58</f>
        <v>2.7530665712962754E-2</v>
      </c>
      <c r="F305" s="12">
        <f t="shared" si="110"/>
        <v>1.6556985852491674E-2</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2.3138277759459343E-3</v>
      </c>
      <c r="L305" s="12">
        <f t="shared" si="113"/>
        <v>1.3915396798196899E-3</v>
      </c>
      <c r="M305" s="12">
        <f>K305-'Surv-rate CEA'!J303*Parameter!$D$58</f>
        <v>2.3138277759459343E-3</v>
      </c>
      <c r="N305" s="12">
        <f t="shared" si="114"/>
        <v>1.3915396798196899E-3</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2.3138277759459343E-3</v>
      </c>
      <c r="T305" s="12">
        <f t="shared" si="117"/>
        <v>1.3915396798196899E-3</v>
      </c>
      <c r="U305" s="12">
        <f>S305-'Surv-rate CEA'!P303*Parameter!$D$58</f>
        <v>2.3138277759459343E-3</v>
      </c>
      <c r="V305" s="12">
        <f t="shared" si="118"/>
        <v>1.3915396798196899E-3</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3.2075284984436916E-6</v>
      </c>
      <c r="AB305" s="12">
        <f t="shared" si="121"/>
        <v>1.9290127061907821E-6</v>
      </c>
      <c r="AC305" s="12">
        <f>AA305-'Surv-rate CEA'!V303*UPD</f>
        <v>3.2075284984436916E-6</v>
      </c>
      <c r="AD305" s="12">
        <f t="shared" si="122"/>
        <v>1.9290127061907821E-6</v>
      </c>
      <c r="AE305" s="12">
        <f>'Surv-rate CEA'!Z303*UPFS+'Surv-rate CEA'!Y303*UPD</f>
        <v>2.3138277759459343E-3</v>
      </c>
      <c r="AF305" s="12">
        <f t="shared" si="123"/>
        <v>1.3915396798196899E-3</v>
      </c>
      <c r="AG305" s="12">
        <f>AE305-'Surv-rate CEA'!Y303*UPD</f>
        <v>2.3138277759459343E-3</v>
      </c>
      <c r="AH305" s="12">
        <f t="shared" si="124"/>
        <v>1.3915396798196899E-3</v>
      </c>
      <c r="AI305" s="12">
        <f>'Surv-rate CEA'!AC303*UPFS+'Surv-rate CEA'!AB303*UPD</f>
        <v>4.8447336674231203E-8</v>
      </c>
      <c r="AJ305" s="12">
        <f t="shared" si="125"/>
        <v>2.9136304812580694E-8</v>
      </c>
      <c r="AK305" s="12">
        <f>AI305-'Surv-rate CEA'!AB303*UPD</f>
        <v>2.1357279182134163E-15</v>
      </c>
      <c r="AL305" s="12">
        <f t="shared" si="126"/>
        <v>1.2844301440186851E-15</v>
      </c>
      <c r="AM305" s="12">
        <f>'Surv-rate CEA'!AF303*UPFS+'Surv-rate CEA'!AE303*UPD</f>
        <v>1.2467840170754655E-3</v>
      </c>
      <c r="AN305" s="12">
        <f t="shared" si="127"/>
        <v>7.4981787752816727E-4</v>
      </c>
      <c r="AO305" s="12">
        <f>AM305-'Surv-rate CEA'!AE303*UPD</f>
        <v>1.2467840170754655E-3</v>
      </c>
      <c r="AP305" s="12">
        <f t="shared" si="128"/>
        <v>7.4981787752816727E-4</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1.1776799490026206E-7</v>
      </c>
      <c r="AV305" s="12">
        <f t="shared" si="131"/>
        <v>7.0825858181912848E-8</v>
      </c>
      <c r="AW305" s="12">
        <f>AU305-'Surv-rate CEA'!AK303*UPD</f>
        <v>1.1776799490026206E-7</v>
      </c>
      <c r="AX305" s="12">
        <f t="shared" si="132"/>
        <v>7.0825858181912848E-8</v>
      </c>
      <c r="AY305" s="12">
        <f>'Surv-rate CEA'!AO303*UPFS+'Surv-rate CEA'!AN303*UPD</f>
        <v>4.8447336674231203E-8</v>
      </c>
      <c r="AZ305" s="12">
        <f t="shared" si="133"/>
        <v>2.9136304812580694E-8</v>
      </c>
      <c r="BA305" s="12">
        <f>AY305-'Surv-rate CEA'!AN303*UPD</f>
        <v>2.1357279182134163E-15</v>
      </c>
      <c r="BB305" s="12">
        <f t="shared" si="134"/>
        <v>1.2844301440186851E-15</v>
      </c>
    </row>
    <row r="306" spans="1:54">
      <c r="A306" s="12">
        <v>301</v>
      </c>
      <c r="B306" s="12">
        <f t="shared" si="135"/>
        <v>17.260273972602739</v>
      </c>
      <c r="C306" s="12">
        <f>'Surv-rate CEA'!D304*Parameter!$D$57+'Surv-rate CEA'!E304*Parameter!$D$58</f>
        <v>2.7434075079023814E-2</v>
      </c>
      <c r="D306" s="12">
        <f t="shared" si="109"/>
        <v>1.6470861199061437E-2</v>
      </c>
      <c r="E306" s="12">
        <f>C306-'Surv-rate CEA'!E304*Parameter!$D$58</f>
        <v>2.7434075079023814E-2</v>
      </c>
      <c r="F306" s="12">
        <f t="shared" si="110"/>
        <v>1.6470861199061437E-2</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2.2948614218597134E-3</v>
      </c>
      <c r="L306" s="12">
        <f t="shared" si="113"/>
        <v>1.3777881645965478E-3</v>
      </c>
      <c r="M306" s="12">
        <f>K306-'Surv-rate CEA'!J304*Parameter!$D$58</f>
        <v>2.2948614218597134E-3</v>
      </c>
      <c r="N306" s="12">
        <f t="shared" si="114"/>
        <v>1.3777881645965478E-3</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2.2948614218597134E-3</v>
      </c>
      <c r="T306" s="12">
        <f t="shared" si="117"/>
        <v>1.3777881645965478E-3</v>
      </c>
      <c r="U306" s="12">
        <f>S306-'Surv-rate CEA'!P304*Parameter!$D$58</f>
        <v>2.2948614218597134E-3</v>
      </c>
      <c r="V306" s="12">
        <f t="shared" si="118"/>
        <v>1.3777881645965478E-3</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3.1275563952935598E-6</v>
      </c>
      <c r="AB306" s="12">
        <f t="shared" si="121"/>
        <v>1.8777213057386643E-6</v>
      </c>
      <c r="AC306" s="12">
        <f>AA306-'Surv-rate CEA'!V304*UPD</f>
        <v>3.1275563952935598E-6</v>
      </c>
      <c r="AD306" s="12">
        <f t="shared" si="122"/>
        <v>1.8777213057386643E-6</v>
      </c>
      <c r="AE306" s="12">
        <f>'Surv-rate CEA'!Z304*UPFS+'Surv-rate CEA'!Y304*UPD</f>
        <v>2.2948614218597134E-3</v>
      </c>
      <c r="AF306" s="12">
        <f t="shared" si="123"/>
        <v>1.3777881645965478E-3</v>
      </c>
      <c r="AG306" s="12">
        <f>AE306-'Surv-rate CEA'!Y304*UPD</f>
        <v>2.2948614218597134E-3</v>
      </c>
      <c r="AH306" s="12">
        <f t="shared" si="124"/>
        <v>1.3777881645965478E-3</v>
      </c>
      <c r="AI306" s="12">
        <f>'Surv-rate CEA'!AC304*UPFS+'Surv-rate CEA'!AB304*UPD</f>
        <v>4.589942589058699E-8</v>
      </c>
      <c r="AJ306" s="12">
        <f t="shared" si="125"/>
        <v>2.7557082598294254E-8</v>
      </c>
      <c r="AK306" s="12">
        <f>AI306-'Surv-rate CEA'!AB304*UPD</f>
        <v>1.9844866650004739E-15</v>
      </c>
      <c r="AL306" s="12">
        <f t="shared" si="126"/>
        <v>1.1914454675967231E-15</v>
      </c>
      <c r="AM306" s="12">
        <f>'Surv-rate CEA'!AF304*UPFS+'Surv-rate CEA'!AE304*UPD</f>
        <v>1.2341539402194437E-3</v>
      </c>
      <c r="AN306" s="12">
        <f t="shared" si="127"/>
        <v>7.4096094689088887E-4</v>
      </c>
      <c r="AO306" s="12">
        <f>AM306-'Surv-rate CEA'!AE304*UPD</f>
        <v>1.2341539402194437E-3</v>
      </c>
      <c r="AP306" s="12">
        <f t="shared" si="128"/>
        <v>7.4096094689088887E-4</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1.1403844743029452E-7</v>
      </c>
      <c r="AV306" s="12">
        <f t="shared" si="131"/>
        <v>6.8466366501162227E-8</v>
      </c>
      <c r="AW306" s="12">
        <f>AU306-'Surv-rate CEA'!AK304*UPD</f>
        <v>1.1403844743029452E-7</v>
      </c>
      <c r="AX306" s="12">
        <f t="shared" si="132"/>
        <v>6.8466366501162227E-8</v>
      </c>
      <c r="AY306" s="12">
        <f>'Surv-rate CEA'!AO304*UPFS+'Surv-rate CEA'!AN304*UPD</f>
        <v>4.589942589058699E-8</v>
      </c>
      <c r="AZ306" s="12">
        <f t="shared" si="133"/>
        <v>2.7557082598294254E-8</v>
      </c>
      <c r="BA306" s="12">
        <f>AY306-'Surv-rate CEA'!AN304*UPD</f>
        <v>1.9844866650004739E-15</v>
      </c>
      <c r="BB306" s="12">
        <f t="shared" si="134"/>
        <v>1.1914454675967231E-15</v>
      </c>
    </row>
    <row r="307" spans="1:54">
      <c r="A307" s="12">
        <v>302</v>
      </c>
      <c r="B307" s="12">
        <f t="shared" si="135"/>
        <v>17.317808219178083</v>
      </c>
      <c r="C307" s="12">
        <f>'Surv-rate CEA'!D305*Parameter!$D$57+'Surv-rate CEA'!E305*Parameter!$D$58</f>
        <v>2.7338073520175442E-2</v>
      </c>
      <c r="D307" s="12">
        <f t="shared" si="109"/>
        <v>1.6385334494533978E-2</v>
      </c>
      <c r="E307" s="12">
        <f>C307-'Surv-rate CEA'!E305*Parameter!$D$58</f>
        <v>2.7338073520175442E-2</v>
      </c>
      <c r="F307" s="12">
        <f t="shared" si="110"/>
        <v>1.6385334494533978E-2</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2.2760978406890869E-3</v>
      </c>
      <c r="L307" s="12">
        <f t="shared" si="113"/>
        <v>1.3642008985912575E-3</v>
      </c>
      <c r="M307" s="12">
        <f>K307-'Surv-rate CEA'!J305*Parameter!$D$58</f>
        <v>2.2760978406890869E-3</v>
      </c>
      <c r="N307" s="12">
        <f t="shared" si="114"/>
        <v>1.3642008985912575E-3</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2.2760978406890869E-3</v>
      </c>
      <c r="T307" s="12">
        <f t="shared" si="117"/>
        <v>1.3642008985912575E-3</v>
      </c>
      <c r="U307" s="12">
        <f>S307-'Surv-rate CEA'!P305*Parameter!$D$58</f>
        <v>2.2760978406890869E-3</v>
      </c>
      <c r="V307" s="12">
        <f t="shared" si="118"/>
        <v>1.3642008985912575E-3</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3.0497439356443562E-6</v>
      </c>
      <c r="AB307" s="12">
        <f t="shared" si="121"/>
        <v>1.8278930470843431E-6</v>
      </c>
      <c r="AC307" s="12">
        <f>AA307-'Surv-rate CEA'!V305*UPD</f>
        <v>3.0497439356443562E-6</v>
      </c>
      <c r="AD307" s="12">
        <f t="shared" si="122"/>
        <v>1.8278930470843431E-6</v>
      </c>
      <c r="AE307" s="12">
        <f>'Surv-rate CEA'!Z305*UPFS+'Surv-rate CEA'!Y305*UPD</f>
        <v>2.2760978406890869E-3</v>
      </c>
      <c r="AF307" s="12">
        <f t="shared" si="123"/>
        <v>1.3642008985912575E-3</v>
      </c>
      <c r="AG307" s="12">
        <f>AE307-'Surv-rate CEA'!Y305*UPD</f>
        <v>2.2760978406890869E-3</v>
      </c>
      <c r="AH307" s="12">
        <f t="shared" si="124"/>
        <v>1.3642008985912575E-3</v>
      </c>
      <c r="AI307" s="12">
        <f>'Surv-rate CEA'!AC305*UPFS+'Surv-rate CEA'!AB305*UPD</f>
        <v>4.3486096484297302E-8</v>
      </c>
      <c r="AJ307" s="12">
        <f t="shared" si="125"/>
        <v>2.6063805711508551E-8</v>
      </c>
      <c r="AK307" s="12">
        <f>AI307-'Surv-rate CEA'!AB305*UPD</f>
        <v>1.8442347113660905E-15</v>
      </c>
      <c r="AL307" s="12">
        <f t="shared" si="126"/>
        <v>1.1053596227204012E-15</v>
      </c>
      <c r="AM307" s="12">
        <f>'Surv-rate CEA'!AF305*UPFS+'Surv-rate CEA'!AE305*UPD</f>
        <v>1.2216821745376235E-3</v>
      </c>
      <c r="AN307" s="12">
        <f t="shared" si="127"/>
        <v>7.3222683599250698E-4</v>
      </c>
      <c r="AO307" s="12">
        <f>AM307-'Surv-rate CEA'!AE305*UPD</f>
        <v>1.2216821745376235E-3</v>
      </c>
      <c r="AP307" s="12">
        <f t="shared" si="128"/>
        <v>7.3222683599250698E-4</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1.1043471988069256E-7</v>
      </c>
      <c r="AV307" s="12">
        <f t="shared" si="131"/>
        <v>6.6190100180976349E-8</v>
      </c>
      <c r="AW307" s="12">
        <f>AU307-'Surv-rate CEA'!AK305*UPD</f>
        <v>1.1043471988069256E-7</v>
      </c>
      <c r="AX307" s="12">
        <f t="shared" si="132"/>
        <v>6.6190100180976349E-8</v>
      </c>
      <c r="AY307" s="12">
        <f>'Surv-rate CEA'!AO305*UPFS+'Surv-rate CEA'!AN305*UPD</f>
        <v>4.3486096484297302E-8</v>
      </c>
      <c r="AZ307" s="12">
        <f t="shared" si="133"/>
        <v>2.6063805711508551E-8</v>
      </c>
      <c r="BA307" s="12">
        <f>AY307-'Surv-rate CEA'!AN305*UPD</f>
        <v>1.8442347113660905E-15</v>
      </c>
      <c r="BB307" s="12">
        <f t="shared" si="134"/>
        <v>1.1053596227204012E-15</v>
      </c>
    </row>
    <row r="308" spans="1:54">
      <c r="A308" s="12">
        <v>303</v>
      </c>
      <c r="B308" s="12">
        <f t="shared" si="135"/>
        <v>17.375342465753423</v>
      </c>
      <c r="C308" s="12">
        <f>'Surv-rate CEA'!D306*Parameter!$D$57+'Surv-rate CEA'!E306*Parameter!$D$58</f>
        <v>2.7242655758691191E-2</v>
      </c>
      <c r="D308" s="12">
        <f t="shared" si="109"/>
        <v>1.6300400197694829E-2</v>
      </c>
      <c r="E308" s="12">
        <f>C308-'Surv-rate CEA'!E306*Parameter!$D$58</f>
        <v>2.7242655758691191E-2</v>
      </c>
      <c r="F308" s="12">
        <f t="shared" si="110"/>
        <v>1.6300400197694829E-2</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2.2575343344870776E-3</v>
      </c>
      <c r="L308" s="12">
        <f t="shared" si="113"/>
        <v>1.3507755425216273E-3</v>
      </c>
      <c r="M308" s="12">
        <f>K308-'Surv-rate CEA'!J306*Parameter!$D$58</f>
        <v>2.2575343344870776E-3</v>
      </c>
      <c r="N308" s="12">
        <f t="shared" si="114"/>
        <v>1.3507755425216273E-3</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2.2575343344870776E-3</v>
      </c>
      <c r="T308" s="12">
        <f t="shared" si="117"/>
        <v>1.3507755425216273E-3</v>
      </c>
      <c r="U308" s="12">
        <f>S308-'Surv-rate CEA'!P306*Parameter!$D$58</f>
        <v>2.2575343344870776E-3</v>
      </c>
      <c r="V308" s="12">
        <f t="shared" si="118"/>
        <v>1.3507755425216273E-3</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2.9740282685955085E-6</v>
      </c>
      <c r="AB308" s="12">
        <f t="shared" si="121"/>
        <v>1.7794833002615177E-6</v>
      </c>
      <c r="AC308" s="12">
        <f>AA308-'Surv-rate CEA'!V306*UPD</f>
        <v>2.9740282685955085E-6</v>
      </c>
      <c r="AD308" s="12">
        <f t="shared" si="122"/>
        <v>1.7794833002615177E-6</v>
      </c>
      <c r="AE308" s="12">
        <f>'Surv-rate CEA'!Z306*UPFS+'Surv-rate CEA'!Y306*UPD</f>
        <v>2.2575343344870776E-3</v>
      </c>
      <c r="AF308" s="12">
        <f t="shared" si="123"/>
        <v>1.3507755425216273E-3</v>
      </c>
      <c r="AG308" s="12">
        <f>AE308-'Surv-rate CEA'!Y306*UPD</f>
        <v>2.2575343344870776E-3</v>
      </c>
      <c r="AH308" s="12">
        <f t="shared" si="124"/>
        <v>1.3507755425216273E-3</v>
      </c>
      <c r="AI308" s="12">
        <f>'Surv-rate CEA'!AC306*UPFS+'Surv-rate CEA'!AB306*UPD</f>
        <v>4.1200208489189378E-8</v>
      </c>
      <c r="AJ308" s="12">
        <f t="shared" si="125"/>
        <v>2.4651777438695469E-8</v>
      </c>
      <c r="AK308" s="12">
        <f>AI308-'Surv-rate CEA'!AB306*UPD</f>
        <v>1.7141532543829568E-15</v>
      </c>
      <c r="AL308" s="12">
        <f t="shared" si="126"/>
        <v>1.0256483176281034E-15</v>
      </c>
      <c r="AM308" s="12">
        <f>'Surv-rate CEA'!AF306*UPFS+'Surv-rate CEA'!AE306*UPD</f>
        <v>1.2093663406280216E-3</v>
      </c>
      <c r="AN308" s="12">
        <f t="shared" si="127"/>
        <v>7.2361356809236234E-4</v>
      </c>
      <c r="AO308" s="12">
        <f>AM308-'Surv-rate CEA'!AE306*UPD</f>
        <v>1.2093663406280216E-3</v>
      </c>
      <c r="AP308" s="12">
        <f t="shared" si="128"/>
        <v>7.2361356809236234E-4</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1.0695230524486734E-7</v>
      </c>
      <c r="AV308" s="12">
        <f t="shared" si="131"/>
        <v>6.3993958335033827E-8</v>
      </c>
      <c r="AW308" s="12">
        <f>AU308-'Surv-rate CEA'!AK306*UPD</f>
        <v>1.0695230524486734E-7</v>
      </c>
      <c r="AX308" s="12">
        <f t="shared" si="132"/>
        <v>6.3993958335033827E-8</v>
      </c>
      <c r="AY308" s="12">
        <f>'Surv-rate CEA'!AO306*UPFS+'Surv-rate CEA'!AN306*UPD</f>
        <v>4.1200208489189378E-8</v>
      </c>
      <c r="AZ308" s="12">
        <f t="shared" si="133"/>
        <v>2.4651777438695469E-8</v>
      </c>
      <c r="BA308" s="12">
        <f>AY308-'Surv-rate CEA'!AN306*UPD</f>
        <v>1.7141532543829568E-15</v>
      </c>
      <c r="BB308" s="12">
        <f t="shared" si="134"/>
        <v>1.0256483176281034E-15</v>
      </c>
    </row>
    <row r="309" spans="1:54">
      <c r="A309" s="12">
        <v>304</v>
      </c>
      <c r="B309" s="12">
        <f t="shared" si="135"/>
        <v>17.432876712328767</v>
      </c>
      <c r="C309" s="12">
        <f>'Surv-rate CEA'!D307*Parameter!$D$57+'Surv-rate CEA'!E307*Parameter!$D$58</f>
        <v>2.714781657994126E-2</v>
      </c>
      <c r="D309" s="12">
        <f t="shared" si="109"/>
        <v>1.6216052833874599E-2</v>
      </c>
      <c r="E309" s="12">
        <f>C309-'Surv-rate CEA'!E307*Parameter!$D$58</f>
        <v>2.714781657994126E-2</v>
      </c>
      <c r="F309" s="12">
        <f t="shared" si="110"/>
        <v>1.6216052833874599E-2</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2.2391682484757831E-3</v>
      </c>
      <c r="L309" s="12">
        <f t="shared" si="113"/>
        <v>1.3375097962038871E-3</v>
      </c>
      <c r="M309" s="12">
        <f>K309-'Surv-rate CEA'!J307*Parameter!$D$58</f>
        <v>2.2391682484757831E-3</v>
      </c>
      <c r="N309" s="12">
        <f t="shared" si="114"/>
        <v>1.3375097962038871E-3</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2.2391682484757831E-3</v>
      </c>
      <c r="T309" s="12">
        <f t="shared" si="117"/>
        <v>1.3375097962038871E-3</v>
      </c>
      <c r="U309" s="12">
        <f>S309-'Surv-rate CEA'!P307*Parameter!$D$58</f>
        <v>2.2391682484757831E-3</v>
      </c>
      <c r="V309" s="12">
        <f t="shared" si="118"/>
        <v>1.3375097962038871E-3</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2.9003485055257632E-6</v>
      </c>
      <c r="AB309" s="12">
        <f t="shared" si="121"/>
        <v>1.7324488864053159E-6</v>
      </c>
      <c r="AC309" s="12">
        <f>AA309-'Surv-rate CEA'!V307*UPD</f>
        <v>2.9003485055257632E-6</v>
      </c>
      <c r="AD309" s="12">
        <f t="shared" si="122"/>
        <v>1.7324488864053159E-6</v>
      </c>
      <c r="AE309" s="12">
        <f>'Surv-rate CEA'!Z307*UPFS+'Surv-rate CEA'!Y307*UPD</f>
        <v>2.2391682484757831E-3</v>
      </c>
      <c r="AF309" s="12">
        <f t="shared" si="123"/>
        <v>1.3375097962038871E-3</v>
      </c>
      <c r="AG309" s="12">
        <f>AE309-'Surv-rate CEA'!Y307*UPD</f>
        <v>2.2391682484757831E-3</v>
      </c>
      <c r="AH309" s="12">
        <f t="shared" si="124"/>
        <v>1.3375097962038871E-3</v>
      </c>
      <c r="AI309" s="12">
        <f>'Surv-rate CEA'!AC307*UPFS+'Surv-rate CEA'!AB307*UPD</f>
        <v>3.9035002426438505E-8</v>
      </c>
      <c r="AJ309" s="12">
        <f t="shared" si="125"/>
        <v>2.3316558805147179E-8</v>
      </c>
      <c r="AK309" s="12">
        <f>AI309-'Surv-rate CEA'!AB307*UPD</f>
        <v>1.593486019360628E-15</v>
      </c>
      <c r="AL309" s="12">
        <f t="shared" si="126"/>
        <v>9.5182805600229874E-16</v>
      </c>
      <c r="AM309" s="12">
        <f>'Surv-rate CEA'!AF307*UPFS+'Surv-rate CEA'!AE307*UPD</f>
        <v>1.1972041009464787E-3</v>
      </c>
      <c r="AN309" s="12">
        <f t="shared" si="127"/>
        <v>7.151192029278637E-4</v>
      </c>
      <c r="AO309" s="12">
        <f>AM309-'Surv-rate CEA'!AE307*UPD</f>
        <v>1.1972041009464787E-3</v>
      </c>
      <c r="AP309" s="12">
        <f t="shared" si="128"/>
        <v>7.151192029278637E-4</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1.0358686742800881E-7</v>
      </c>
      <c r="AV309" s="12">
        <f t="shared" si="131"/>
        <v>6.1874961846813441E-8</v>
      </c>
      <c r="AW309" s="12">
        <f>AU309-'Surv-rate CEA'!AK307*UPD</f>
        <v>1.0358686742800881E-7</v>
      </c>
      <c r="AX309" s="12">
        <f t="shared" si="132"/>
        <v>6.1874961846813441E-8</v>
      </c>
      <c r="AY309" s="12">
        <f>'Surv-rate CEA'!AO307*UPFS+'Surv-rate CEA'!AN307*UPD</f>
        <v>3.9035002426438505E-8</v>
      </c>
      <c r="AZ309" s="12">
        <f t="shared" si="133"/>
        <v>2.3316558805147179E-8</v>
      </c>
      <c r="BA309" s="12">
        <f>AY309-'Surv-rate CEA'!AN307*UPD</f>
        <v>1.593486019360628E-15</v>
      </c>
      <c r="BB309" s="12">
        <f t="shared" si="134"/>
        <v>9.5182805600229874E-16</v>
      </c>
    </row>
    <row r="310" spans="1:54">
      <c r="A310" s="12">
        <v>305</v>
      </c>
      <c r="B310" s="12">
        <f t="shared" si="135"/>
        <v>17.490410958904111</v>
      </c>
      <c r="C310" s="12">
        <f>'Surv-rate CEA'!D308*Parameter!$D$57+'Surv-rate CEA'!E308*Parameter!$D$58</f>
        <v>2.7053550831444301E-2</v>
      </c>
      <c r="D310" s="12">
        <f t="shared" si="109"/>
        <v>1.6132286993952236E-2</v>
      </c>
      <c r="E310" s="12">
        <f>C310-'Surv-rate CEA'!E308*Parameter!$D$58</f>
        <v>2.7053550831444301E-2</v>
      </c>
      <c r="F310" s="12">
        <f t="shared" si="110"/>
        <v>1.6132286993952236E-2</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2.2209969702368273E-3</v>
      </c>
      <c r="L310" s="12">
        <f t="shared" si="113"/>
        <v>1.3244013977978084E-3</v>
      </c>
      <c r="M310" s="12">
        <f>K310-'Surv-rate CEA'!J308*Parameter!$D$58</f>
        <v>2.2209969702368273E-3</v>
      </c>
      <c r="N310" s="12">
        <f t="shared" si="114"/>
        <v>1.3244013977978084E-3</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2.2209969702368273E-3</v>
      </c>
      <c r="T310" s="12">
        <f t="shared" si="117"/>
        <v>1.3244013977978084E-3</v>
      </c>
      <c r="U310" s="12">
        <f>S310-'Surv-rate CEA'!P308*Parameter!$D$58</f>
        <v>2.2209969702368273E-3</v>
      </c>
      <c r="V310" s="12">
        <f t="shared" si="118"/>
        <v>1.3244013977978084E-3</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2.828645654635908E-6</v>
      </c>
      <c r="AB310" s="12">
        <f t="shared" si="121"/>
        <v>1.6867480276098823E-6</v>
      </c>
      <c r="AC310" s="12">
        <f>AA310-'Surv-rate CEA'!V308*UPD</f>
        <v>2.828645654635908E-6</v>
      </c>
      <c r="AD310" s="12">
        <f t="shared" si="122"/>
        <v>1.6867480276098823E-6</v>
      </c>
      <c r="AE310" s="12">
        <f>'Surv-rate CEA'!Z308*UPFS+'Surv-rate CEA'!Y308*UPD</f>
        <v>2.2209969702368273E-3</v>
      </c>
      <c r="AF310" s="12">
        <f t="shared" si="123"/>
        <v>1.3244013977978084E-3</v>
      </c>
      <c r="AG310" s="12">
        <f>AE310-'Surv-rate CEA'!Y308*UPD</f>
        <v>2.2209969702368273E-3</v>
      </c>
      <c r="AH310" s="12">
        <f t="shared" si="124"/>
        <v>1.3244013977978084E-3</v>
      </c>
      <c r="AI310" s="12">
        <f>'Surv-rate CEA'!AC308*UPFS+'Surv-rate CEA'!AB308*UPD</f>
        <v>3.6984078937082258E-8</v>
      </c>
      <c r="AJ310" s="12">
        <f t="shared" si="125"/>
        <v>2.2053954371361994E-8</v>
      </c>
      <c r="AK310" s="12">
        <f>AI310-'Surv-rate CEA'!AB308*UPD</f>
        <v>1.4815343629362967E-15</v>
      </c>
      <c r="AL310" s="12">
        <f t="shared" si="126"/>
        <v>8.834528851019058E-16</v>
      </c>
      <c r="AM310" s="12">
        <f>'Surv-rate CEA'!AF308*UPFS+'Surv-rate CEA'!AE308*UPD</f>
        <v>1.1851931589610101E-3</v>
      </c>
      <c r="AN310" s="12">
        <f t="shared" si="127"/>
        <v>7.0674183595171051E-4</v>
      </c>
      <c r="AO310" s="12">
        <f>AM310-'Surv-rate CEA'!AE308*UPD</f>
        <v>1.1851931589610101E-3</v>
      </c>
      <c r="AP310" s="12">
        <f t="shared" si="128"/>
        <v>7.0674183595171051E-4</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1.0033423440472787E-7</v>
      </c>
      <c r="AV310" s="12">
        <f t="shared" si="131"/>
        <v>5.9830248340422144E-8</v>
      </c>
      <c r="AW310" s="12">
        <f>AU310-'Surv-rate CEA'!AK308*UPD</f>
        <v>1.0033423440472787E-7</v>
      </c>
      <c r="AX310" s="12">
        <f t="shared" si="132"/>
        <v>5.9830248340422144E-8</v>
      </c>
      <c r="AY310" s="12">
        <f>'Surv-rate CEA'!AO308*UPFS+'Surv-rate CEA'!AN308*UPD</f>
        <v>3.6984078937082258E-8</v>
      </c>
      <c r="AZ310" s="12">
        <f t="shared" si="133"/>
        <v>2.2053954371361994E-8</v>
      </c>
      <c r="BA310" s="12">
        <f>AY310-'Surv-rate CEA'!AN308*UPD</f>
        <v>1.4815343629362967E-15</v>
      </c>
      <c r="BB310" s="12">
        <f t="shared" si="134"/>
        <v>8.834528851019058E-16</v>
      </c>
    </row>
    <row r="311" spans="1:54">
      <c r="A311" s="12">
        <v>306</v>
      </c>
      <c r="B311" s="12">
        <f t="shared" si="135"/>
        <v>17.547945205479451</v>
      </c>
      <c r="C311" s="12">
        <f>'Surv-rate CEA'!D309*Parameter!$D$57+'Surv-rate CEA'!E309*Parameter!$D$58</f>
        <v>2.6959853421937383E-2</v>
      </c>
      <c r="D311" s="12">
        <f t="shared" si="109"/>
        <v>1.60490973333768E-2</v>
      </c>
      <c r="E311" s="12">
        <f>C311-'Surv-rate CEA'!E309*Parameter!$D$58</f>
        <v>2.6959853421937383E-2</v>
      </c>
      <c r="F311" s="12">
        <f t="shared" si="110"/>
        <v>1.60490973333768E-2</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2.2030179289193488E-3</v>
      </c>
      <c r="L311" s="12">
        <f t="shared" si="113"/>
        <v>1.3114481230684684E-3</v>
      </c>
      <c r="M311" s="12">
        <f>K311-'Surv-rate CEA'!J309*Parameter!$D$58</f>
        <v>2.2030179289193488E-3</v>
      </c>
      <c r="N311" s="12">
        <f t="shared" si="114"/>
        <v>1.3114481230684684E-3</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2.2030179289193488E-3</v>
      </c>
      <c r="T311" s="12">
        <f t="shared" si="117"/>
        <v>1.3114481230684684E-3</v>
      </c>
      <c r="U311" s="12">
        <f>S311-'Surv-rate CEA'!P309*Parameter!$D$58</f>
        <v>2.2030179289193488E-3</v>
      </c>
      <c r="V311" s="12">
        <f t="shared" si="118"/>
        <v>1.3114481230684684E-3</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2.7588625578161268E-6</v>
      </c>
      <c r="AB311" s="12">
        <f t="shared" si="121"/>
        <v>1.6423402986223676E-6</v>
      </c>
      <c r="AC311" s="12">
        <f>AA311-'Surv-rate CEA'!V309*UPD</f>
        <v>2.7588625578161268E-6</v>
      </c>
      <c r="AD311" s="12">
        <f t="shared" si="122"/>
        <v>1.6423402986223676E-6</v>
      </c>
      <c r="AE311" s="12">
        <f>'Surv-rate CEA'!Z309*UPFS+'Surv-rate CEA'!Y309*UPD</f>
        <v>2.2030179289193488E-3</v>
      </c>
      <c r="AF311" s="12">
        <f t="shared" si="123"/>
        <v>1.3114481230684684E-3</v>
      </c>
      <c r="AG311" s="12">
        <f>AE311-'Surv-rate CEA'!Y309*UPD</f>
        <v>2.2030179289193488E-3</v>
      </c>
      <c r="AH311" s="12">
        <f t="shared" si="124"/>
        <v>1.3114481230684684E-3</v>
      </c>
      <c r="AI311" s="12">
        <f>'Surv-rate CEA'!AC309*UPFS+'Surv-rate CEA'!AB309*UPD</f>
        <v>3.5041379509764473E-8</v>
      </c>
      <c r="AJ311" s="12">
        <f t="shared" si="125"/>
        <v>2.0859998815512541E-8</v>
      </c>
      <c r="AK311" s="12">
        <f>AI311-'Surv-rate CEA'!AB309*UPD</f>
        <v>1.3776527665948165E-15</v>
      </c>
      <c r="AL311" s="12">
        <f t="shared" si="126"/>
        <v>8.2011140775286805E-16</v>
      </c>
      <c r="AM311" s="12">
        <f>'Surv-rate CEA'!AF309*UPFS+'Surv-rate CEA'!AE309*UPD</f>
        <v>1.1733312583255199E-3</v>
      </c>
      <c r="AN311" s="12">
        <f t="shared" si="127"/>
        <v>6.9847959758701558E-4</v>
      </c>
      <c r="AO311" s="12">
        <f>AM311-'Surv-rate CEA'!AE309*UPD</f>
        <v>1.1733312583255199E-3</v>
      </c>
      <c r="AP311" s="12">
        <f t="shared" si="128"/>
        <v>6.9847959758701558E-4</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9.7190391665172314E-8</v>
      </c>
      <c r="AV311" s="12">
        <f t="shared" si="131"/>
        <v>5.7857067369443907E-8</v>
      </c>
      <c r="AW311" s="12">
        <f>AU311-'Surv-rate CEA'!AK309*UPD</f>
        <v>9.7190391665172314E-8</v>
      </c>
      <c r="AX311" s="12">
        <f t="shared" si="132"/>
        <v>5.7857067369443907E-8</v>
      </c>
      <c r="AY311" s="12">
        <f>'Surv-rate CEA'!AO309*UPFS+'Surv-rate CEA'!AN309*UPD</f>
        <v>3.5041379509764473E-8</v>
      </c>
      <c r="AZ311" s="12">
        <f t="shared" si="133"/>
        <v>2.0859998815512541E-8</v>
      </c>
      <c r="BA311" s="12">
        <f>AY311-'Surv-rate CEA'!AN309*UPD</f>
        <v>1.3776527665948165E-15</v>
      </c>
      <c r="BB311" s="12">
        <f t="shared" si="134"/>
        <v>8.2011140775286805E-16</v>
      </c>
    </row>
    <row r="312" spans="1:54">
      <c r="A312" s="12">
        <v>307</v>
      </c>
      <c r="B312" s="12">
        <f t="shared" si="135"/>
        <v>17.605479452054794</v>
      </c>
      <c r="C312" s="12">
        <f>'Surv-rate CEA'!D310*Parameter!$D$57+'Surv-rate CEA'!E310*Parameter!$D$58</f>
        <v>2.6866719320461897E-2</v>
      </c>
      <c r="D312" s="12">
        <f t="shared" si="109"/>
        <v>1.5966478571206345E-2</v>
      </c>
      <c r="E312" s="12">
        <f>C312-'Surv-rate CEA'!E310*Parameter!$D$58</f>
        <v>2.6866719320461897E-2</v>
      </c>
      <c r="F312" s="12">
        <f t="shared" si="110"/>
        <v>1.5966478571206345E-2</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2.1852285944649105E-3</v>
      </c>
      <c r="L312" s="12">
        <f t="shared" si="113"/>
        <v>1.2986477846641498E-3</v>
      </c>
      <c r="M312" s="12">
        <f>K312-'Surv-rate CEA'!J310*Parameter!$D$58</f>
        <v>2.1852285944649105E-3</v>
      </c>
      <c r="N312" s="12">
        <f t="shared" si="114"/>
        <v>1.2986477846641498E-3</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2.1852285944649105E-3</v>
      </c>
      <c r="T312" s="12">
        <f t="shared" si="117"/>
        <v>1.2986477846641498E-3</v>
      </c>
      <c r="U312" s="12">
        <f>S312-'Surv-rate CEA'!P310*Parameter!$D$58</f>
        <v>2.1852285944649105E-3</v>
      </c>
      <c r="V312" s="12">
        <f t="shared" si="118"/>
        <v>1.2986477846641498E-3</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2.6909438297498012E-6</v>
      </c>
      <c r="AB312" s="12">
        <f t="shared" si="121"/>
        <v>1.5991865803018884E-6</v>
      </c>
      <c r="AC312" s="12">
        <f>AA312-'Surv-rate CEA'!V310*UPD</f>
        <v>2.6909438297498012E-6</v>
      </c>
      <c r="AD312" s="12">
        <f t="shared" si="122"/>
        <v>1.5991865803018884E-6</v>
      </c>
      <c r="AE312" s="12">
        <f>'Surv-rate CEA'!Z310*UPFS+'Surv-rate CEA'!Y310*UPD</f>
        <v>2.1852285944649105E-3</v>
      </c>
      <c r="AF312" s="12">
        <f t="shared" si="123"/>
        <v>1.2986477846641498E-3</v>
      </c>
      <c r="AG312" s="12">
        <f>AE312-'Surv-rate CEA'!Y310*UPD</f>
        <v>2.1852285944649105E-3</v>
      </c>
      <c r="AH312" s="12">
        <f t="shared" si="124"/>
        <v>1.2986477846641498E-3</v>
      </c>
      <c r="AI312" s="12">
        <f>'Surv-rate CEA'!AC310*UPFS+'Surv-rate CEA'!AB310*UPD</f>
        <v>3.320116824454194E-8</v>
      </c>
      <c r="AJ312" s="12">
        <f t="shared" si="125"/>
        <v>1.973094425830261E-8</v>
      </c>
      <c r="AK312" s="12">
        <f>AI312-'Surv-rate CEA'!AB310*UPD</f>
        <v>1.2812447206179733E-15</v>
      </c>
      <c r="AL312" s="12">
        <f t="shared" si="126"/>
        <v>7.6142405524882794E-16</v>
      </c>
      <c r="AM312" s="12">
        <f>'Surv-rate CEA'!AF310*UPFS+'Surv-rate CEA'!AE310*UPD</f>
        <v>1.1616161820723375E-3</v>
      </c>
      <c r="AN312" s="12">
        <f t="shared" si="127"/>
        <v>6.9033065249983949E-4</v>
      </c>
      <c r="AO312" s="12">
        <f>AM312-'Surv-rate CEA'!AE310*UPD</f>
        <v>1.1616161820723375E-3</v>
      </c>
      <c r="AP312" s="12">
        <f t="shared" si="128"/>
        <v>6.9033065249983949E-4</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9.4151475936818502E-8</v>
      </c>
      <c r="AV312" s="12">
        <f t="shared" si="131"/>
        <v>5.5952775813895618E-8</v>
      </c>
      <c r="AW312" s="12">
        <f>AU312-'Surv-rate CEA'!AK310*UPD</f>
        <v>9.4151475936818502E-8</v>
      </c>
      <c r="AX312" s="12">
        <f t="shared" si="132"/>
        <v>5.5952775813895618E-8</v>
      </c>
      <c r="AY312" s="12">
        <f>'Surv-rate CEA'!AO310*UPFS+'Surv-rate CEA'!AN310*UPD</f>
        <v>3.320116824454194E-8</v>
      </c>
      <c r="AZ312" s="12">
        <f t="shared" si="133"/>
        <v>1.973094425830261E-8</v>
      </c>
      <c r="BA312" s="12">
        <f>AY312-'Surv-rate CEA'!AN310*UPD</f>
        <v>1.2812447206179733E-15</v>
      </c>
      <c r="BB312" s="12">
        <f t="shared" si="134"/>
        <v>7.6142405524882794E-16</v>
      </c>
    </row>
    <row r="313" spans="1:54">
      <c r="A313" s="12">
        <v>308</v>
      </c>
      <c r="B313" s="12">
        <f t="shared" si="135"/>
        <v>17.663013698630138</v>
      </c>
      <c r="C313" s="12">
        <f>'Surv-rate CEA'!D311*Parameter!$D$57+'Surv-rate CEA'!E311*Parameter!$D$58</f>
        <v>2.6774143555466225E-2</v>
      </c>
      <c r="D313" s="12">
        <f t="shared" si="109"/>
        <v>1.5884425489164179E-2</v>
      </c>
      <c r="E313" s="12">
        <f>C313-'Surv-rate CEA'!E311*Parameter!$D$58</f>
        <v>2.6774143555466225E-2</v>
      </c>
      <c r="F313" s="12">
        <f t="shared" si="110"/>
        <v>1.5884425489164179E-2</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2.1676264768490574E-3</v>
      </c>
      <c r="L313" s="12">
        <f t="shared" si="113"/>
        <v>1.2859982314100485E-3</v>
      </c>
      <c r="M313" s="12">
        <f>K313-'Surv-rate CEA'!J311*Parameter!$D$58</f>
        <v>2.1676264768490574E-3</v>
      </c>
      <c r="N313" s="12">
        <f t="shared" si="114"/>
        <v>1.2859982314100485E-3</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2.1676264768490574E-3</v>
      </c>
      <c r="T313" s="12">
        <f t="shared" si="117"/>
        <v>1.2859982314100485E-3</v>
      </c>
      <c r="U313" s="12">
        <f>S313-'Surv-rate CEA'!P311*Parameter!$D$58</f>
        <v>2.1676264768490574E-3</v>
      </c>
      <c r="V313" s="12">
        <f t="shared" si="118"/>
        <v>1.2859982314100485E-3</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2.6248357991701446E-6</v>
      </c>
      <c r="AB313" s="12">
        <f t="shared" si="121"/>
        <v>1.5572490147755483E-6</v>
      </c>
      <c r="AC313" s="12">
        <f>AA313-'Surv-rate CEA'!V311*UPD</f>
        <v>2.6248357991701446E-6</v>
      </c>
      <c r="AD313" s="12">
        <f t="shared" si="122"/>
        <v>1.5572490147755483E-6</v>
      </c>
      <c r="AE313" s="12">
        <f>'Surv-rate CEA'!Z311*UPFS+'Surv-rate CEA'!Y311*UPD</f>
        <v>2.1676264768490574E-3</v>
      </c>
      <c r="AF313" s="12">
        <f t="shared" si="123"/>
        <v>1.2859982314100485E-3</v>
      </c>
      <c r="AG313" s="12">
        <f>AE313-'Surv-rate CEA'!Y311*UPD</f>
        <v>2.1676264768490574E-3</v>
      </c>
      <c r="AH313" s="12">
        <f t="shared" si="124"/>
        <v>1.2859982314100485E-3</v>
      </c>
      <c r="AI313" s="12">
        <f>'Surv-rate CEA'!AC311*UPFS+'Surv-rate CEA'!AB311*UPD</f>
        <v>3.145801459681029E-8</v>
      </c>
      <c r="AJ313" s="12">
        <f t="shared" si="125"/>
        <v>1.8663248288965518E-8</v>
      </c>
      <c r="AK313" s="12">
        <f>AI313-'Surv-rate CEA'!AB311*UPD</f>
        <v>1.1917588992013332E-15</v>
      </c>
      <c r="AL313" s="12">
        <f t="shared" si="126"/>
        <v>7.0704055934394427E-16</v>
      </c>
      <c r="AM313" s="12">
        <f>'Surv-rate CEA'!AF311*UPFS+'Surv-rate CEA'!AE311*UPD</f>
        <v>1.1500457518230809E-3</v>
      </c>
      <c r="AN313" s="12">
        <f t="shared" si="127"/>
        <v>6.8229319888867034E-4</v>
      </c>
      <c r="AO313" s="12">
        <f>AM313-'Surv-rate CEA'!AE311*UPD</f>
        <v>1.1500457518230809E-3</v>
      </c>
      <c r="AP313" s="12">
        <f t="shared" si="128"/>
        <v>6.8229319888867034E-4</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9.1213769169767566E-8</v>
      </c>
      <c r="AV313" s="12">
        <f t="shared" si="131"/>
        <v>5.4114833475866301E-8</v>
      </c>
      <c r="AW313" s="12">
        <f>AU313-'Surv-rate CEA'!AK311*UPD</f>
        <v>9.1213769169767566E-8</v>
      </c>
      <c r="AX313" s="12">
        <f t="shared" si="132"/>
        <v>5.4114833475866301E-8</v>
      </c>
      <c r="AY313" s="12">
        <f>'Surv-rate CEA'!AO311*UPFS+'Surv-rate CEA'!AN311*UPD</f>
        <v>3.145801459681029E-8</v>
      </c>
      <c r="AZ313" s="12">
        <f t="shared" si="133"/>
        <v>1.8663248288965518E-8</v>
      </c>
      <c r="BA313" s="12">
        <f>AY313-'Surv-rate CEA'!AN311*UPD</f>
        <v>1.1917588992013332E-15</v>
      </c>
      <c r="BB313" s="12">
        <f t="shared" si="134"/>
        <v>7.0704055934394427E-16</v>
      </c>
    </row>
    <row r="314" spans="1:54">
      <c r="A314" s="12">
        <v>309</v>
      </c>
      <c r="B314" s="12">
        <f t="shared" si="135"/>
        <v>17.720547945205478</v>
      </c>
      <c r="C314" s="12">
        <f>'Surv-rate CEA'!D312*Parameter!$D$57+'Surv-rate CEA'!E312*Parameter!$D$58</f>
        <v>2.6682121213924614E-2</v>
      </c>
      <c r="D314" s="12">
        <f t="shared" si="109"/>
        <v>1.5802932930712096E-2</v>
      </c>
      <c r="E314" s="12">
        <f>C314-'Surv-rate CEA'!E312*Parameter!$D$58</f>
        <v>2.6682121213924614E-2</v>
      </c>
      <c r="F314" s="12">
        <f t="shared" si="110"/>
        <v>1.5802932930712096E-2</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2.1502091253390817E-3</v>
      </c>
      <c r="L314" s="12">
        <f t="shared" si="113"/>
        <v>1.2734973476173875E-3</v>
      </c>
      <c r="M314" s="12">
        <f>K314-'Surv-rate CEA'!J312*Parameter!$D$58</f>
        <v>2.1502091253390817E-3</v>
      </c>
      <c r="N314" s="12">
        <f t="shared" si="114"/>
        <v>1.2734973476173875E-3</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2.1502091253390817E-3</v>
      </c>
      <c r="T314" s="12">
        <f t="shared" si="117"/>
        <v>1.2734973476173875E-3</v>
      </c>
      <c r="U314" s="12">
        <f>S314-'Surv-rate CEA'!P312*Parameter!$D$58</f>
        <v>2.1502091253390817E-3</v>
      </c>
      <c r="V314" s="12">
        <f t="shared" si="118"/>
        <v>1.2734973476173875E-3</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2.5604864521888022E-6</v>
      </c>
      <c r="AB314" s="12">
        <f t="shared" si="121"/>
        <v>1.5164909622260486E-6</v>
      </c>
      <c r="AC314" s="12">
        <f>AA314-'Surv-rate CEA'!V312*UPD</f>
        <v>2.5604864521888022E-6</v>
      </c>
      <c r="AD314" s="12">
        <f t="shared" si="122"/>
        <v>1.5164909622260486E-6</v>
      </c>
      <c r="AE314" s="12">
        <f>'Surv-rate CEA'!Z312*UPFS+'Surv-rate CEA'!Y312*UPD</f>
        <v>2.1502091253390817E-3</v>
      </c>
      <c r="AF314" s="12">
        <f t="shared" si="123"/>
        <v>1.2734973476173875E-3</v>
      </c>
      <c r="AG314" s="12">
        <f>AE314-'Surv-rate CEA'!Y312*UPD</f>
        <v>2.1502091253390817E-3</v>
      </c>
      <c r="AH314" s="12">
        <f t="shared" si="124"/>
        <v>1.2734973476173875E-3</v>
      </c>
      <c r="AI314" s="12">
        <f>'Surv-rate CEA'!AC312*UPFS+'Surv-rate CEA'!AB312*UPD</f>
        <v>2.9806777048414115E-8</v>
      </c>
      <c r="AJ314" s="12">
        <f t="shared" si="125"/>
        <v>1.7653562653442928E-8</v>
      </c>
      <c r="AK314" s="12">
        <f>AI314-'Surv-rate CEA'!AB312*UPD</f>
        <v>1.1086856465910002E-15</v>
      </c>
      <c r="AL314" s="12">
        <f t="shared" si="126"/>
        <v>6.5663763288719797E-16</v>
      </c>
      <c r="AM314" s="12">
        <f>'Surv-rate CEA'!AF312*UPFS+'Surv-rate CEA'!AE312*UPD</f>
        <v>1.1386178270174291E-3</v>
      </c>
      <c r="AN314" s="12">
        <f t="shared" si="127"/>
        <v>6.7436546779044311E-4</v>
      </c>
      <c r="AO314" s="12">
        <f>AM314-'Surv-rate CEA'!AE312*UPD</f>
        <v>1.1386178270174291E-3</v>
      </c>
      <c r="AP314" s="12">
        <f t="shared" si="128"/>
        <v>6.7436546779044311E-4</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8.8373692773924027E-8</v>
      </c>
      <c r="AV314" s="12">
        <f t="shared" si="131"/>
        <v>5.2340798864853819E-8</v>
      </c>
      <c r="AW314" s="12">
        <f>AU314-'Surv-rate CEA'!AK312*UPD</f>
        <v>8.8373692773924027E-8</v>
      </c>
      <c r="AX314" s="12">
        <f t="shared" si="132"/>
        <v>5.2340798864853819E-8</v>
      </c>
      <c r="AY314" s="12">
        <f>'Surv-rate CEA'!AO312*UPFS+'Surv-rate CEA'!AN312*UPD</f>
        <v>2.9806777048414115E-8</v>
      </c>
      <c r="AZ314" s="12">
        <f t="shared" si="133"/>
        <v>1.7653562653442928E-8</v>
      </c>
      <c r="BA314" s="12">
        <f>AY314-'Surv-rate CEA'!AN312*UPD</f>
        <v>1.1086856465910002E-15</v>
      </c>
      <c r="BB314" s="12">
        <f t="shared" si="134"/>
        <v>6.5663763288719797E-16</v>
      </c>
    </row>
    <row r="315" spans="1:54">
      <c r="A315" s="12">
        <v>310</v>
      </c>
      <c r="B315" s="12">
        <f t="shared" si="135"/>
        <v>17.778082191780822</v>
      </c>
      <c r="C315" s="12">
        <f>'Surv-rate CEA'!D313*Parameter!$D$57+'Surv-rate CEA'!E313*Parameter!$D$58</f>
        <v>2.6590647440471654E-2</v>
      </c>
      <c r="D315" s="12">
        <f t="shared" si="109"/>
        <v>1.5721995800139964E-2</v>
      </c>
      <c r="E315" s="12">
        <f>C315-'Surv-rate CEA'!E313*Parameter!$D$58</f>
        <v>2.6590647440471654E-2</v>
      </c>
      <c r="F315" s="12">
        <f t="shared" si="110"/>
        <v>1.5721995800139964E-2</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2.1329741277675385E-3</v>
      </c>
      <c r="L315" s="12">
        <f t="shared" si="113"/>
        <v>1.261143052407513E-3</v>
      </c>
      <c r="M315" s="12">
        <f>K315-'Surv-rate CEA'!J313*Parameter!$D$58</f>
        <v>2.1329741277675385E-3</v>
      </c>
      <c r="N315" s="12">
        <f t="shared" si="114"/>
        <v>1.261143052407513E-3</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2.1329741277675385E-3</v>
      </c>
      <c r="T315" s="12">
        <f t="shared" si="117"/>
        <v>1.261143052407513E-3</v>
      </c>
      <c r="U315" s="12">
        <f>S315-'Surv-rate CEA'!P313*Parameter!$D$58</f>
        <v>2.1329741277675385E-3</v>
      </c>
      <c r="V315" s="12">
        <f t="shared" si="118"/>
        <v>1.261143052407513E-3</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2.4978453776187582E-6</v>
      </c>
      <c r="AB315" s="12">
        <f t="shared" si="121"/>
        <v>1.4768769592480658E-6</v>
      </c>
      <c r="AC315" s="12">
        <f>AA315-'Surv-rate CEA'!V313*UPD</f>
        <v>2.4978453776187582E-6</v>
      </c>
      <c r="AD315" s="12">
        <f t="shared" si="122"/>
        <v>1.4768769592480658E-6</v>
      </c>
      <c r="AE315" s="12">
        <f>'Surv-rate CEA'!Z313*UPFS+'Surv-rate CEA'!Y313*UPD</f>
        <v>2.1329741277675385E-3</v>
      </c>
      <c r="AF315" s="12">
        <f t="shared" si="123"/>
        <v>1.261143052407513E-3</v>
      </c>
      <c r="AG315" s="12">
        <f>AE315-'Surv-rate CEA'!Y313*UPD</f>
        <v>2.1329741277675385E-3</v>
      </c>
      <c r="AH315" s="12">
        <f t="shared" si="124"/>
        <v>1.261143052407513E-3</v>
      </c>
      <c r="AI315" s="12">
        <f>'Surv-rate CEA'!AC313*UPFS+'Surv-rate CEA'!AB313*UPD</f>
        <v>2.8242587655913629E-8</v>
      </c>
      <c r="AJ315" s="12">
        <f t="shared" si="125"/>
        <v>1.6698722567978317E-8</v>
      </c>
      <c r="AK315" s="12">
        <f>AI315-'Surv-rate CEA'!AB313*UPD</f>
        <v>1.0315537742402844E-15</v>
      </c>
      <c r="AL315" s="12">
        <f t="shared" si="126"/>
        <v>6.0991685676445538E-16</v>
      </c>
      <c r="AM315" s="12">
        <f>'Surv-rate CEA'!AF313*UPFS+'Surv-rate CEA'!AE313*UPD</f>
        <v>1.1273303041592988E-3</v>
      </c>
      <c r="AN315" s="12">
        <f t="shared" si="127"/>
        <v>6.6654572240263689E-4</v>
      </c>
      <c r="AO315" s="12">
        <f>AM315-'Surv-rate CEA'!AE313*UPD</f>
        <v>1.1273303041592988E-3</v>
      </c>
      <c r="AP315" s="12">
        <f t="shared" si="128"/>
        <v>6.6654572240263689E-4</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8.56278020969763E-8</v>
      </c>
      <c r="AV315" s="12">
        <f t="shared" si="131"/>
        <v>5.0628325164240466E-8</v>
      </c>
      <c r="AW315" s="12">
        <f>AU315-'Surv-rate CEA'!AK313*UPD</f>
        <v>8.56278020969763E-8</v>
      </c>
      <c r="AX315" s="12">
        <f t="shared" si="132"/>
        <v>5.0628325164240466E-8</v>
      </c>
      <c r="AY315" s="12">
        <f>'Surv-rate CEA'!AO313*UPFS+'Surv-rate CEA'!AN313*UPD</f>
        <v>2.8242587655913629E-8</v>
      </c>
      <c r="AZ315" s="12">
        <f t="shared" si="133"/>
        <v>1.6698722567978317E-8</v>
      </c>
      <c r="BA315" s="12">
        <f>AY315-'Surv-rate CEA'!AN313*UPD</f>
        <v>1.0315537742402844E-15</v>
      </c>
      <c r="BB315" s="12">
        <f t="shared" si="134"/>
        <v>6.0991685676445538E-16</v>
      </c>
    </row>
    <row r="316" spans="1:54">
      <c r="A316" s="12">
        <v>311</v>
      </c>
      <c r="B316" s="12">
        <f t="shared" si="135"/>
        <v>17.835616438356166</v>
      </c>
      <c r="C316" s="12">
        <f>'Surv-rate CEA'!D314*Parameter!$D$57+'Surv-rate CEA'!E314*Parameter!$D$58</f>
        <v>2.6499717436552394E-2</v>
      </c>
      <c r="D316" s="12">
        <f t="shared" si="109"/>
        <v>1.5641609061671669E-2</v>
      </c>
      <c r="E316" s="12">
        <f>C316-'Surv-rate CEA'!E314*Parameter!$D$58</f>
        <v>2.6499717436552394E-2</v>
      </c>
      <c r="F316" s="12">
        <f t="shared" si="110"/>
        <v>1.5641609061671669E-2</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2.1159191098212653E-3</v>
      </c>
      <c r="L316" s="12">
        <f t="shared" si="113"/>
        <v>1.2489332990506929E-3</v>
      </c>
      <c r="M316" s="12">
        <f>K316-'Surv-rate CEA'!J314*Parameter!$D$58</f>
        <v>2.1159191098212653E-3</v>
      </c>
      <c r="N316" s="12">
        <f t="shared" si="114"/>
        <v>1.2489332990506929E-3</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2.1159191098212653E-3</v>
      </c>
      <c r="T316" s="12">
        <f t="shared" si="117"/>
        <v>1.2489332990506929E-3</v>
      </c>
      <c r="U316" s="12">
        <f>S316-'Surv-rate CEA'!P314*Parameter!$D$58</f>
        <v>2.1159191098212653E-3</v>
      </c>
      <c r="V316" s="12">
        <f t="shared" si="118"/>
        <v>1.2489332990506929E-3</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2.4368637142173264E-6</v>
      </c>
      <c r="AB316" s="12">
        <f t="shared" si="121"/>
        <v>1.4383726787133452E-6</v>
      </c>
      <c r="AC316" s="12">
        <f>AA316-'Surv-rate CEA'!V314*UPD</f>
        <v>2.4368637142173264E-6</v>
      </c>
      <c r="AD316" s="12">
        <f t="shared" si="122"/>
        <v>1.4383726787133452E-6</v>
      </c>
      <c r="AE316" s="12">
        <f>'Surv-rate CEA'!Z314*UPFS+'Surv-rate CEA'!Y314*UPD</f>
        <v>2.1159191098212653E-3</v>
      </c>
      <c r="AF316" s="12">
        <f t="shared" si="123"/>
        <v>1.2489332990506929E-3</v>
      </c>
      <c r="AG316" s="12">
        <f>AE316-'Surv-rate CEA'!Y314*UPD</f>
        <v>2.1159191098212653E-3</v>
      </c>
      <c r="AH316" s="12">
        <f t="shared" si="124"/>
        <v>1.2489332990506929E-3</v>
      </c>
      <c r="AI316" s="12">
        <f>'Surv-rate CEA'!AC314*UPFS+'Surv-rate CEA'!AB314*UPD</f>
        <v>2.6760837428660711E-8</v>
      </c>
      <c r="AJ316" s="12">
        <f t="shared" si="125"/>
        <v>1.5795736623390924E-8</v>
      </c>
      <c r="AK316" s="12">
        <f>AI316-'Surv-rate CEA'!AB314*UPD</f>
        <v>9.5992756310716242E-16</v>
      </c>
      <c r="AL316" s="12">
        <f t="shared" si="126"/>
        <v>5.6660270833434276E-16</v>
      </c>
      <c r="AM316" s="12">
        <f>'Surv-rate CEA'!AF314*UPFS+'Surv-rate CEA'!AE314*UPD</f>
        <v>1.1161811160800485E-3</v>
      </c>
      <c r="AN316" s="12">
        <f t="shared" si="127"/>
        <v>6.5883225742107668E-4</v>
      </c>
      <c r="AO316" s="12">
        <f>AM316-'Surv-rate CEA'!AE314*UPD</f>
        <v>1.1161811160800485E-3</v>
      </c>
      <c r="AP316" s="12">
        <f t="shared" si="128"/>
        <v>6.5883225742107668E-4</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8.2972781132608471E-8</v>
      </c>
      <c r="AV316" s="12">
        <f t="shared" si="131"/>
        <v>4.8975156370752446E-8</v>
      </c>
      <c r="AW316" s="12">
        <f>AU316-'Surv-rate CEA'!AK314*UPD</f>
        <v>8.2972781132608471E-8</v>
      </c>
      <c r="AX316" s="12">
        <f t="shared" si="132"/>
        <v>4.8975156370752446E-8</v>
      </c>
      <c r="AY316" s="12">
        <f>'Surv-rate CEA'!AO314*UPFS+'Surv-rate CEA'!AN314*UPD</f>
        <v>2.6760837428660711E-8</v>
      </c>
      <c r="AZ316" s="12">
        <f t="shared" si="133"/>
        <v>1.5795736623390924E-8</v>
      </c>
      <c r="BA316" s="12">
        <f>AY316-'Surv-rate CEA'!AN314*UPD</f>
        <v>9.5992756310716242E-16</v>
      </c>
      <c r="BB316" s="12">
        <f t="shared" si="134"/>
        <v>5.6660270833434276E-16</v>
      </c>
    </row>
    <row r="317" spans="1:54">
      <c r="A317" s="12">
        <v>312</v>
      </c>
      <c r="B317" s="12">
        <f t="shared" si="135"/>
        <v>17.893150684931506</v>
      </c>
      <c r="C317" s="12">
        <f>'Surv-rate CEA'!D315*Parameter!$D$57+'Surv-rate CEA'!E315*Parameter!$D$58</f>
        <v>2.6409326459587237E-2</v>
      </c>
      <c r="D317" s="12">
        <f t="shared" si="109"/>
        <v>1.5561767738586599E-2</v>
      </c>
      <c r="E317" s="12">
        <f>C317-'Surv-rate CEA'!E315*Parameter!$D$58</f>
        <v>2.6409326459587237E-2</v>
      </c>
      <c r="F317" s="12">
        <f t="shared" si="110"/>
        <v>1.5561767738586599E-2</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2.0990417343453847E-3</v>
      </c>
      <c r="L317" s="12">
        <f t="shared" si="113"/>
        <v>1.2368660743191631E-3</v>
      </c>
      <c r="M317" s="12">
        <f>K317-'Surv-rate CEA'!J315*Parameter!$D$58</f>
        <v>2.0990417343453847E-3</v>
      </c>
      <c r="N317" s="12">
        <f t="shared" si="114"/>
        <v>1.2368660743191631E-3</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2.0990417343453847E-3</v>
      </c>
      <c r="T317" s="12">
        <f t="shared" si="117"/>
        <v>1.2368660743191631E-3</v>
      </c>
      <c r="U317" s="12">
        <f>S317-'Surv-rate CEA'!P315*Parameter!$D$58</f>
        <v>2.0990417343453847E-3</v>
      </c>
      <c r="V317" s="12">
        <f t="shared" si="118"/>
        <v>1.2368660743191631E-3</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2.3774940997774534E-6</v>
      </c>
      <c r="AB317" s="12">
        <f t="shared" si="121"/>
        <v>1.4009448910865946E-6</v>
      </c>
      <c r="AC317" s="12">
        <f>AA317-'Surv-rate CEA'!V315*UPD</f>
        <v>2.3774940997774534E-6</v>
      </c>
      <c r="AD317" s="12">
        <f t="shared" si="122"/>
        <v>1.4009448910865946E-6</v>
      </c>
      <c r="AE317" s="12">
        <f>'Surv-rate CEA'!Z315*UPFS+'Surv-rate CEA'!Y315*UPD</f>
        <v>2.0990417343453847E-3</v>
      </c>
      <c r="AF317" s="12">
        <f t="shared" si="123"/>
        <v>1.2368660743191631E-3</v>
      </c>
      <c r="AG317" s="12">
        <f>AE317-'Surv-rate CEA'!Y315*UPD</f>
        <v>2.0990417343453847E-3</v>
      </c>
      <c r="AH317" s="12">
        <f t="shared" si="124"/>
        <v>1.2368660743191631E-3</v>
      </c>
      <c r="AI317" s="12">
        <f>'Surv-rate CEA'!AC315*UPFS+'Surv-rate CEA'!AB315*UPD</f>
        <v>2.5357162491922099E-8</v>
      </c>
      <c r="AJ317" s="12">
        <f t="shared" si="125"/>
        <v>1.4941777247243697E-8</v>
      </c>
      <c r="AK317" s="12">
        <f>AI317-'Surv-rate CEA'!AB315*UPD</f>
        <v>8.9340405050186773E-16</v>
      </c>
      <c r="AL317" s="12">
        <f t="shared" si="126"/>
        <v>5.2644077659070497E-16</v>
      </c>
      <c r="AM317" s="12">
        <f>'Surv-rate CEA'!AF315*UPFS+'Surv-rate CEA'!AE315*UPD</f>
        <v>1.1051682312181984E-3</v>
      </c>
      <c r="AN317" s="12">
        <f t="shared" si="127"/>
        <v>6.5122339839298476E-4</v>
      </c>
      <c r="AO317" s="12">
        <f>AM317-'Surv-rate CEA'!AE315*UPD</f>
        <v>1.1051682312181984E-3</v>
      </c>
      <c r="AP317" s="12">
        <f t="shared" si="128"/>
        <v>6.5122339839298476E-4</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8.0405437448859575E-8</v>
      </c>
      <c r="AV317" s="12">
        <f t="shared" si="131"/>
        <v>4.7379123599131808E-8</v>
      </c>
      <c r="AW317" s="12">
        <f>AU317-'Surv-rate CEA'!AK315*UPD</f>
        <v>8.0405437448859575E-8</v>
      </c>
      <c r="AX317" s="12">
        <f t="shared" si="132"/>
        <v>4.7379123599131808E-8</v>
      </c>
      <c r="AY317" s="12">
        <f>'Surv-rate CEA'!AO315*UPFS+'Surv-rate CEA'!AN315*UPD</f>
        <v>2.5357162491922099E-8</v>
      </c>
      <c r="AZ317" s="12">
        <f t="shared" si="133"/>
        <v>1.4941777247243697E-8</v>
      </c>
      <c r="BA317" s="12">
        <f>AY317-'Surv-rate CEA'!AN315*UPD</f>
        <v>8.9340405050186773E-16</v>
      </c>
      <c r="BB317" s="12">
        <f t="shared" si="134"/>
        <v>5.2644077659070497E-16</v>
      </c>
    </row>
    <row r="318" spans="1:54">
      <c r="A318" s="12">
        <v>313</v>
      </c>
      <c r="B318" s="12">
        <f t="shared" si="135"/>
        <v>17.950684931506849</v>
      </c>
      <c r="C318" s="12">
        <f>'Surv-rate CEA'!D316*Parameter!$D$57+'Surv-rate CEA'!E316*Parameter!$D$58</f>
        <v>2.6319469822152036E-2</v>
      </c>
      <c r="D318" s="12">
        <f t="shared" si="109"/>
        <v>1.5482466912356959E-2</v>
      </c>
      <c r="E318" s="12">
        <f>C318-'Surv-rate CEA'!E316*Parameter!$D$58</f>
        <v>2.6319469822152036E-2</v>
      </c>
      <c r="F318" s="12">
        <f t="shared" si="110"/>
        <v>1.5482466912356959E-2</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2.0823397006620565E-3</v>
      </c>
      <c r="L318" s="12">
        <f t="shared" si="113"/>
        <v>1.2249393978541576E-3</v>
      </c>
      <c r="M318" s="12">
        <f>K318-'Surv-rate CEA'!J316*Parameter!$D$58</f>
        <v>2.0823397006620565E-3</v>
      </c>
      <c r="N318" s="12">
        <f t="shared" si="114"/>
        <v>1.2249393978541576E-3</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2.0823397006620565E-3</v>
      </c>
      <c r="T318" s="12">
        <f t="shared" si="117"/>
        <v>1.2249393978541576E-3</v>
      </c>
      <c r="U318" s="12">
        <f>S318-'Surv-rate CEA'!P316*Parameter!$D$58</f>
        <v>2.0823397006620565E-3</v>
      </c>
      <c r="V318" s="12">
        <f t="shared" si="118"/>
        <v>1.2249393978541576E-3</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2.3196906219988782E-6</v>
      </c>
      <c r="AB318" s="12">
        <f t="shared" si="121"/>
        <v>1.3645614271369004E-6</v>
      </c>
      <c r="AC318" s="12">
        <f>AA318-'Surv-rate CEA'!V316*UPD</f>
        <v>2.3196906219988782E-6</v>
      </c>
      <c r="AD318" s="12">
        <f t="shared" si="122"/>
        <v>1.3645614271369004E-6</v>
      </c>
      <c r="AE318" s="12">
        <f>'Surv-rate CEA'!Z316*UPFS+'Surv-rate CEA'!Y316*UPD</f>
        <v>2.0823397006620565E-3</v>
      </c>
      <c r="AF318" s="12">
        <f t="shared" si="123"/>
        <v>1.2249393978541576E-3</v>
      </c>
      <c r="AG318" s="12">
        <f>AE318-'Surv-rate CEA'!Y316*UPD</f>
        <v>2.0823397006620565E-3</v>
      </c>
      <c r="AH318" s="12">
        <f t="shared" si="124"/>
        <v>1.2249393978541576E-3</v>
      </c>
      <c r="AI318" s="12">
        <f>'Surv-rate CEA'!AC316*UPFS+'Surv-rate CEA'!AB316*UPD</f>
        <v>2.4027430992709898E-8</v>
      </c>
      <c r="AJ318" s="12">
        <f t="shared" si="125"/>
        <v>1.4134171692944605E-8</v>
      </c>
      <c r="AK318" s="12">
        <f>AI318-'Surv-rate CEA'!AB316*UPD</f>
        <v>8.3161048898804926E-16</v>
      </c>
      <c r="AL318" s="12">
        <f t="shared" si="126"/>
        <v>4.8919609576974745E-16</v>
      </c>
      <c r="AM318" s="12">
        <f>'Surv-rate CEA'!AF316*UPFS+'Surv-rate CEA'!AE316*UPD</f>
        <v>1.0942896529153414E-3</v>
      </c>
      <c r="AN318" s="12">
        <f t="shared" si="127"/>
        <v>6.4371750108494592E-4</v>
      </c>
      <c r="AO318" s="12">
        <f>AM318-'Surv-rate CEA'!AE316*UPD</f>
        <v>1.0942896529153414E-3</v>
      </c>
      <c r="AP318" s="12">
        <f t="shared" si="128"/>
        <v>6.4371750108494592E-4</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7.792269732700701E-8</v>
      </c>
      <c r="AV318" s="12">
        <f t="shared" si="131"/>
        <v>4.5838141544613636E-8</v>
      </c>
      <c r="AW318" s="12">
        <f>AU318-'Surv-rate CEA'!AK316*UPD</f>
        <v>7.792269732700701E-8</v>
      </c>
      <c r="AX318" s="12">
        <f t="shared" si="132"/>
        <v>4.5838141544613636E-8</v>
      </c>
      <c r="AY318" s="12">
        <f>'Surv-rate CEA'!AO316*UPFS+'Surv-rate CEA'!AN316*UPD</f>
        <v>2.4027430992709898E-8</v>
      </c>
      <c r="AZ318" s="12">
        <f t="shared" si="133"/>
        <v>1.4134171692944605E-8</v>
      </c>
      <c r="BA318" s="12">
        <f>AY318-'Surv-rate CEA'!AN316*UPD</f>
        <v>8.3161048898804926E-16</v>
      </c>
      <c r="BB318" s="12">
        <f t="shared" si="134"/>
        <v>4.8919609576974745E-16</v>
      </c>
    </row>
    <row r="319" spans="1:54">
      <c r="A319" s="12">
        <v>314</v>
      </c>
      <c r="B319" s="12">
        <f t="shared" si="135"/>
        <v>18.008219178082193</v>
      </c>
      <c r="C319" s="12">
        <f>'Surv-rate CEA'!D317*Parameter!$D$57+'Surv-rate CEA'!E317*Parameter!$D$58</f>
        <v>2.6230142891172335E-2</v>
      </c>
      <c r="D319" s="12">
        <f t="shared" si="109"/>
        <v>1.5403701721800006E-2</v>
      </c>
      <c r="E319" s="12">
        <f>C319-'Surv-rate CEA'!E317*Parameter!$D$58</f>
        <v>2.6230142891172335E-2</v>
      </c>
      <c r="F319" s="12">
        <f t="shared" si="110"/>
        <v>1.5403701721800006E-2</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2.065810743903526E-3</v>
      </c>
      <c r="L319" s="12">
        <f t="shared" si="113"/>
        <v>1.213151321546517E-3</v>
      </c>
      <c r="M319" s="12">
        <f>K319-'Surv-rate CEA'!J317*Parameter!$D$58</f>
        <v>2.065810743903526E-3</v>
      </c>
      <c r="N319" s="12">
        <f t="shared" si="114"/>
        <v>1.213151321546517E-3</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2.065810743903526E-3</v>
      </c>
      <c r="T319" s="12">
        <f t="shared" si="117"/>
        <v>1.213151321546517E-3</v>
      </c>
      <c r="U319" s="12">
        <f>S319-'Surv-rate CEA'!P317*Parameter!$D$58</f>
        <v>2.065810743903526E-3</v>
      </c>
      <c r="V319" s="12">
        <f t="shared" si="118"/>
        <v>1.213151321546517E-3</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2.2634087710729439E-6</v>
      </c>
      <c r="AB319" s="12">
        <f t="shared" si="121"/>
        <v>1.329191141991346E-6</v>
      </c>
      <c r="AC319" s="12">
        <f>AA319-'Surv-rate CEA'!V317*UPD</f>
        <v>2.2634087710729439E-6</v>
      </c>
      <c r="AD319" s="12">
        <f t="shared" si="122"/>
        <v>1.329191141991346E-6</v>
      </c>
      <c r="AE319" s="12">
        <f>'Surv-rate CEA'!Z317*UPFS+'Surv-rate CEA'!Y317*UPD</f>
        <v>2.065810743903526E-3</v>
      </c>
      <c r="AF319" s="12">
        <f t="shared" si="123"/>
        <v>1.213151321546517E-3</v>
      </c>
      <c r="AG319" s="12">
        <f>AE319-'Surv-rate CEA'!Y317*UPD</f>
        <v>2.065810743903526E-3</v>
      </c>
      <c r="AH319" s="12">
        <f t="shared" si="124"/>
        <v>1.213151321546517E-3</v>
      </c>
      <c r="AI319" s="12">
        <f>'Surv-rate CEA'!AC317*UPFS+'Surv-rate CEA'!AB317*UPD</f>
        <v>2.2767730708267638E-8</v>
      </c>
      <c r="AJ319" s="12">
        <f t="shared" si="125"/>
        <v>1.3370393526542718E-8</v>
      </c>
      <c r="AK319" s="12">
        <f>AI319-'Surv-rate CEA'!AB317*UPD</f>
        <v>7.7420204020322345E-16</v>
      </c>
      <c r="AL319" s="12">
        <f t="shared" si="126"/>
        <v>4.5465163301542604E-16</v>
      </c>
      <c r="AM319" s="12">
        <f>'Surv-rate CEA'!AF317*UPFS+'Surv-rate CEA'!AE317*UPD</f>
        <v>1.0835434187277586E-3</v>
      </c>
      <c r="AN319" s="12">
        <f t="shared" si="127"/>
        <v>6.3631295086535714E-4</v>
      </c>
      <c r="AO319" s="12">
        <f>AM319-'Surv-rate CEA'!AE317*UPD</f>
        <v>1.0835434187277586E-3</v>
      </c>
      <c r="AP319" s="12">
        <f t="shared" si="128"/>
        <v>6.3631295086535714E-4</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7.5521601101798142E-8</v>
      </c>
      <c r="AV319" s="12">
        <f t="shared" si="131"/>
        <v>4.4350205096151805E-8</v>
      </c>
      <c r="AW319" s="12">
        <f>AU319-'Surv-rate CEA'!AK317*UPD</f>
        <v>7.5521601101798142E-8</v>
      </c>
      <c r="AX319" s="12">
        <f t="shared" si="132"/>
        <v>4.4350205096151805E-8</v>
      </c>
      <c r="AY319" s="12">
        <f>'Surv-rate CEA'!AO317*UPFS+'Surv-rate CEA'!AN317*UPD</f>
        <v>2.2767730708267638E-8</v>
      </c>
      <c r="AZ319" s="12">
        <f t="shared" si="133"/>
        <v>1.3370393526542718E-8</v>
      </c>
      <c r="BA319" s="12">
        <f>AY319-'Surv-rate CEA'!AN317*UPD</f>
        <v>7.7420204020322345E-16</v>
      </c>
      <c r="BB319" s="12">
        <f t="shared" si="134"/>
        <v>4.5465163301542604E-16</v>
      </c>
    </row>
    <row r="320" spans="1:54">
      <c r="A320" s="12">
        <v>315</v>
      </c>
      <c r="B320" s="12">
        <f t="shared" si="135"/>
        <v>18.065753424657533</v>
      </c>
      <c r="C320" s="12">
        <f>'Surv-rate CEA'!D318*Parameter!$D$57+'Surv-rate CEA'!E318*Parameter!$D$58</f>
        <v>2.6141341087132015E-2</v>
      </c>
      <c r="D320" s="12">
        <f t="shared" si="109"/>
        <v>1.532546736224529E-2</v>
      </c>
      <c r="E320" s="12">
        <f>C320-'Surv-rate CEA'!E318*Parameter!$D$58</f>
        <v>2.6141341087132015E-2</v>
      </c>
      <c r="F320" s="12">
        <f t="shared" si="110"/>
        <v>1.532546736224529E-2</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2.0494526343592394E-3</v>
      </c>
      <c r="L320" s="12">
        <f t="shared" si="113"/>
        <v>1.2014999289306177E-3</v>
      </c>
      <c r="M320" s="12">
        <f>K320-'Surv-rate CEA'!J318*Parameter!$D$58</f>
        <v>2.0494526343592394E-3</v>
      </c>
      <c r="N320" s="12">
        <f t="shared" si="114"/>
        <v>1.2014999289306177E-3</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2.0494526343592394E-3</v>
      </c>
      <c r="T320" s="12">
        <f t="shared" si="117"/>
        <v>1.2014999289306177E-3</v>
      </c>
      <c r="U320" s="12">
        <f>S320-'Surv-rate CEA'!P318*Parameter!$D$58</f>
        <v>2.0494526343592394E-3</v>
      </c>
      <c r="V320" s="12">
        <f t="shared" si="118"/>
        <v>1.2014999289306177E-3</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2.2086053939177402E-6</v>
      </c>
      <c r="AB320" s="12">
        <f t="shared" si="121"/>
        <v>1.2948038804798253E-6</v>
      </c>
      <c r="AC320" s="12">
        <f>AA320-'Surv-rate CEA'!V318*UPD</f>
        <v>2.2086053939177402E-6</v>
      </c>
      <c r="AD320" s="12">
        <f t="shared" si="122"/>
        <v>1.2948038804798253E-6</v>
      </c>
      <c r="AE320" s="12">
        <f>'Surv-rate CEA'!Z318*UPFS+'Surv-rate CEA'!Y318*UPD</f>
        <v>2.0494526343592394E-3</v>
      </c>
      <c r="AF320" s="12">
        <f t="shared" si="123"/>
        <v>1.2014999289306177E-3</v>
      </c>
      <c r="AG320" s="12">
        <f>AE320-'Surv-rate CEA'!Y318*UPD</f>
        <v>2.0494526343592394E-3</v>
      </c>
      <c r="AH320" s="12">
        <f t="shared" si="124"/>
        <v>1.2014999289306177E-3</v>
      </c>
      <c r="AI320" s="12">
        <f>'Surv-rate CEA'!AC318*UPFS+'Surv-rate CEA'!AB318*UPD</f>
        <v>2.1574357319338439E-8</v>
      </c>
      <c r="AJ320" s="12">
        <f t="shared" si="125"/>
        <v>1.264805458361484E-8</v>
      </c>
      <c r="AK320" s="12">
        <f>AI320-'Surv-rate CEA'!AB318*UPD</f>
        <v>7.2085962418918166E-16</v>
      </c>
      <c r="AL320" s="12">
        <f t="shared" si="126"/>
        <v>4.2260688181410127E-16</v>
      </c>
      <c r="AM320" s="12">
        <f>'Surv-rate CEA'!AF318*UPFS+'Surv-rate CEA'!AE318*UPD</f>
        <v>1.0729275997534236E-3</v>
      </c>
      <c r="AN320" s="12">
        <f t="shared" si="127"/>
        <v>6.2900816210103845E-4</v>
      </c>
      <c r="AO320" s="12">
        <f>AM320-'Surv-rate CEA'!AE318*UPD</f>
        <v>1.0729275997534236E-3</v>
      </c>
      <c r="AP320" s="12">
        <f t="shared" si="128"/>
        <v>6.2900816210103845E-4</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7.319929869426693E-8</v>
      </c>
      <c r="AV320" s="12">
        <f t="shared" si="131"/>
        <v>4.2913386093662997E-8</v>
      </c>
      <c r="AW320" s="12">
        <f>AU320-'Surv-rate CEA'!AK318*UPD</f>
        <v>7.319929869426693E-8</v>
      </c>
      <c r="AX320" s="12">
        <f t="shared" si="132"/>
        <v>4.2913386093662997E-8</v>
      </c>
      <c r="AY320" s="12">
        <f>'Surv-rate CEA'!AO318*UPFS+'Surv-rate CEA'!AN318*UPD</f>
        <v>2.1574357319338439E-8</v>
      </c>
      <c r="AZ320" s="12">
        <f t="shared" si="133"/>
        <v>1.264805458361484E-8</v>
      </c>
      <c r="BA320" s="12">
        <f>AY320-'Surv-rate CEA'!AN318*UPD</f>
        <v>7.2085962418918166E-16</v>
      </c>
      <c r="BB320" s="12">
        <f t="shared" si="134"/>
        <v>4.2260688181410127E-16</v>
      </c>
    </row>
    <row r="321" spans="1:54">
      <c r="A321" s="12">
        <v>316</v>
      </c>
      <c r="B321" s="12">
        <f t="shared" si="135"/>
        <v>18.123287671232877</v>
      </c>
      <c r="C321" s="12">
        <f>'Surv-rate CEA'!D319*Parameter!$D$57+'Surv-rate CEA'!E319*Parameter!$D$58</f>
        <v>2.6053059883296047E-2</v>
      </c>
      <c r="D321" s="12">
        <f t="shared" si="109"/>
        <v>1.5247759084716582E-2</v>
      </c>
      <c r="E321" s="12">
        <f>C321-'Surv-rate CEA'!E319*Parameter!$D$58</f>
        <v>2.6053059883296047E-2</v>
      </c>
      <c r="F321" s="12">
        <f t="shared" si="110"/>
        <v>1.5247759084716582E-2</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2.0332631768365684E-3</v>
      </c>
      <c r="L321" s="12">
        <f t="shared" si="113"/>
        <v>1.1899833345912242E-3</v>
      </c>
      <c r="M321" s="12">
        <f>K321-'Surv-rate CEA'!J319*Parameter!$D$58</f>
        <v>2.0332631768365684E-3</v>
      </c>
      <c r="N321" s="12">
        <f t="shared" si="114"/>
        <v>1.1899833345912242E-3</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2.0332631768365684E-3</v>
      </c>
      <c r="T321" s="12">
        <f t="shared" si="117"/>
        <v>1.1899833345912242E-3</v>
      </c>
      <c r="U321" s="12">
        <f>S321-'Surv-rate CEA'!P319*Parameter!$D$58</f>
        <v>2.0332631768365684E-3</v>
      </c>
      <c r="V321" s="12">
        <f t="shared" si="118"/>
        <v>1.1899833345912242E-3</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2.1552386500027325E-6</v>
      </c>
      <c r="AB321" s="12">
        <f t="shared" si="121"/>
        <v>1.2613704437220957E-6</v>
      </c>
      <c r="AC321" s="12">
        <f>AA321-'Surv-rate CEA'!V319*UPD</f>
        <v>2.1552386500027325E-6</v>
      </c>
      <c r="AD321" s="12">
        <f t="shared" si="122"/>
        <v>1.2613704437220957E-6</v>
      </c>
      <c r="AE321" s="12">
        <f>'Surv-rate CEA'!Z319*UPFS+'Surv-rate CEA'!Y319*UPD</f>
        <v>2.0332631768365684E-3</v>
      </c>
      <c r="AF321" s="12">
        <f t="shared" si="123"/>
        <v>1.1899833345912242E-3</v>
      </c>
      <c r="AG321" s="12">
        <f>AE321-'Surv-rate CEA'!Y319*UPD</f>
        <v>2.0332631768365684E-3</v>
      </c>
      <c r="AH321" s="12">
        <f t="shared" si="124"/>
        <v>1.1899833345912242E-3</v>
      </c>
      <c r="AI321" s="12">
        <f>'Surv-rate CEA'!AC319*UPFS+'Surv-rate CEA'!AB319*UPD</f>
        <v>2.0443803312386288E-8</v>
      </c>
      <c r="AJ321" s="12">
        <f t="shared" si="125"/>
        <v>1.1964897370172556E-8</v>
      </c>
      <c r="AK321" s="12">
        <f>AI321-'Surv-rate CEA'!AB319*UPD</f>
        <v>6.7128795731957714E-16</v>
      </c>
      <c r="AL321" s="12">
        <f t="shared" si="126"/>
        <v>3.9287657939338678E-16</v>
      </c>
      <c r="AM321" s="12">
        <f>'Surv-rate CEA'!AF319*UPFS+'Surv-rate CEA'!AE319*UPD</f>
        <v>1.0624402999739428E-3</v>
      </c>
      <c r="AN321" s="12">
        <f t="shared" si="127"/>
        <v>6.2180157756760242E-4</v>
      </c>
      <c r="AO321" s="12">
        <f>AM321-'Surv-rate CEA'!AE319*UPD</f>
        <v>1.0624402999739428E-3</v>
      </c>
      <c r="AP321" s="12">
        <f t="shared" si="128"/>
        <v>6.2180157756760242E-4</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7.0953045328774917E-8</v>
      </c>
      <c r="AV321" s="12">
        <f t="shared" si="131"/>
        <v>4.1525830222874541E-8</v>
      </c>
      <c r="AW321" s="12">
        <f>AU321-'Surv-rate CEA'!AK319*UPD</f>
        <v>7.0953045328774917E-8</v>
      </c>
      <c r="AX321" s="12">
        <f t="shared" si="132"/>
        <v>4.1525830222874541E-8</v>
      </c>
      <c r="AY321" s="12">
        <f>'Surv-rate CEA'!AO319*UPFS+'Surv-rate CEA'!AN319*UPD</f>
        <v>2.0443803312386288E-8</v>
      </c>
      <c r="AZ321" s="12">
        <f t="shared" si="133"/>
        <v>1.1964897370172556E-8</v>
      </c>
      <c r="BA321" s="12">
        <f>AY321-'Surv-rate CEA'!AN319*UPD</f>
        <v>6.7128795731957714E-16</v>
      </c>
      <c r="BB321" s="12">
        <f t="shared" si="134"/>
        <v>3.9287657939338678E-16</v>
      </c>
    </row>
    <row r="322" spans="1:54">
      <c r="A322" s="12">
        <v>317</v>
      </c>
      <c r="B322" s="12">
        <f t="shared" si="135"/>
        <v>18.18082191780822</v>
      </c>
      <c r="C322" s="12">
        <f>'Surv-rate CEA'!D320*Parameter!$D$57+'Surv-rate CEA'!E320*Parameter!$D$58</f>
        <v>2.596529480494596E-2</v>
      </c>
      <c r="D322" s="12">
        <f t="shared" si="109"/>
        <v>1.5170572195127541E-2</v>
      </c>
      <c r="E322" s="12">
        <f>C322-'Surv-rate CEA'!E320*Parameter!$D$58</f>
        <v>2.596529480494596E-2</v>
      </c>
      <c r="F322" s="12">
        <f t="shared" si="110"/>
        <v>1.5170572195127541E-2</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2.0172402100349022E-3</v>
      </c>
      <c r="L322" s="12">
        <f t="shared" si="113"/>
        <v>1.178599683583004E-3</v>
      </c>
      <c r="M322" s="12">
        <f>K322-'Surv-rate CEA'!J320*Parameter!$D$58</f>
        <v>2.0172402100349022E-3</v>
      </c>
      <c r="N322" s="12">
        <f t="shared" si="114"/>
        <v>1.178599683583004E-3</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2.0172402100349022E-3</v>
      </c>
      <c r="T322" s="12">
        <f t="shared" si="117"/>
        <v>1.178599683583004E-3</v>
      </c>
      <c r="U322" s="12">
        <f>S322-'Surv-rate CEA'!P320*Parameter!$D$58</f>
        <v>2.0172402100349022E-3</v>
      </c>
      <c r="V322" s="12">
        <f t="shared" si="118"/>
        <v>1.178599683583004E-3</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2.103267968704017E-6</v>
      </c>
      <c r="AB322" s="12">
        <f t="shared" si="121"/>
        <v>1.2288625569098348E-6</v>
      </c>
      <c r="AC322" s="12">
        <f>AA322-'Surv-rate CEA'!V320*UPD</f>
        <v>2.103267968704017E-6</v>
      </c>
      <c r="AD322" s="12">
        <f t="shared" si="122"/>
        <v>1.2288625569098348E-6</v>
      </c>
      <c r="AE322" s="12">
        <f>'Surv-rate CEA'!Z320*UPFS+'Surv-rate CEA'!Y320*UPD</f>
        <v>2.0172402100349022E-3</v>
      </c>
      <c r="AF322" s="12">
        <f t="shared" si="123"/>
        <v>1.178599683583004E-3</v>
      </c>
      <c r="AG322" s="12">
        <f>AE322-'Surv-rate CEA'!Y320*UPD</f>
        <v>2.0172402100349022E-3</v>
      </c>
      <c r="AH322" s="12">
        <f t="shared" si="124"/>
        <v>1.178599683583004E-3</v>
      </c>
      <c r="AI322" s="12">
        <f>'Surv-rate CEA'!AC320*UPFS+'Surv-rate CEA'!AB320*UPD</f>
        <v>1.9372747476884806E-8</v>
      </c>
      <c r="AJ322" s="12">
        <f t="shared" si="125"/>
        <v>1.1318787882973452E-8</v>
      </c>
      <c r="AK322" s="12">
        <f>AI322-'Surv-rate CEA'!AB320*UPD</f>
        <v>6.2521373250257748E-16</v>
      </c>
      <c r="AL322" s="12">
        <f t="shared" si="126"/>
        <v>3.6528951962867001E-16</v>
      </c>
      <c r="AM322" s="12">
        <f>'Surv-rate CEA'!AF320*UPFS+'Surv-rate CEA'!AE320*UPD</f>
        <v>1.0520796556110971E-3</v>
      </c>
      <c r="AN322" s="12">
        <f t="shared" si="127"/>
        <v>6.1469166787325789E-4</v>
      </c>
      <c r="AO322" s="12">
        <f>AM322-'Surv-rate CEA'!AE320*UPD</f>
        <v>1.0520796556110971E-3</v>
      </c>
      <c r="AP322" s="12">
        <f t="shared" si="128"/>
        <v>6.1469166787325789E-4</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6.8780197426291629E-8</v>
      </c>
      <c r="AV322" s="12">
        <f t="shared" si="131"/>
        <v>4.0185754041657386E-8</v>
      </c>
      <c r="AW322" s="12">
        <f>AU322-'Surv-rate CEA'!AK320*UPD</f>
        <v>6.8780197426291629E-8</v>
      </c>
      <c r="AX322" s="12">
        <f t="shared" si="132"/>
        <v>4.0185754041657386E-8</v>
      </c>
      <c r="AY322" s="12">
        <f>'Surv-rate CEA'!AO320*UPFS+'Surv-rate CEA'!AN320*UPD</f>
        <v>1.9372747476884806E-8</v>
      </c>
      <c r="AZ322" s="12">
        <f t="shared" si="133"/>
        <v>1.1318787882973452E-8</v>
      </c>
      <c r="BA322" s="12">
        <f>AY322-'Surv-rate CEA'!AN320*UPD</f>
        <v>6.2521373250257748E-16</v>
      </c>
      <c r="BB322" s="12">
        <f t="shared" si="134"/>
        <v>3.6528951962867001E-16</v>
      </c>
    </row>
    <row r="323" spans="1:54">
      <c r="A323" s="12">
        <v>318</v>
      </c>
      <c r="B323" s="12">
        <f t="shared" si="135"/>
        <v>18.238356164383561</v>
      </c>
      <c r="C323" s="12">
        <f>'Surv-rate CEA'!D321*Parameter!$D$57+'Surv-rate CEA'!E321*Parameter!$D$58</f>
        <v>2.5878041428629938E-2</v>
      </c>
      <c r="D323" s="12">
        <f t="shared" si="109"/>
        <v>1.5093902053492116E-2</v>
      </c>
      <c r="E323" s="12">
        <f>C323-'Surv-rate CEA'!E321*Parameter!$D$58</f>
        <v>2.5878041428629938E-2</v>
      </c>
      <c r="F323" s="12">
        <f t="shared" si="110"/>
        <v>1.5093902053492116E-2</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2.001381605932797E-3</v>
      </c>
      <c r="L323" s="12">
        <f t="shared" si="113"/>
        <v>1.1673471508624033E-3</v>
      </c>
      <c r="M323" s="12">
        <f>K323-'Surv-rate CEA'!J321*Parameter!$D$58</f>
        <v>2.001381605932797E-3</v>
      </c>
      <c r="N323" s="12">
        <f t="shared" si="114"/>
        <v>1.1673471508624033E-3</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2.001381605932797E-3</v>
      </c>
      <c r="T323" s="12">
        <f t="shared" si="117"/>
        <v>1.1673471508624033E-3</v>
      </c>
      <c r="U323" s="12">
        <f>S323-'Surv-rate CEA'!P321*Parameter!$D$58</f>
        <v>2.001381605932797E-3</v>
      </c>
      <c r="V323" s="12">
        <f t="shared" si="118"/>
        <v>1.1673471508624033E-3</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2.0526540081343736E-6</v>
      </c>
      <c r="AB323" s="12">
        <f t="shared" si="121"/>
        <v>1.1972528382387923E-6</v>
      </c>
      <c r="AC323" s="12">
        <f>AA323-'Surv-rate CEA'!V321*UPD</f>
        <v>2.0526540081343736E-6</v>
      </c>
      <c r="AD323" s="12">
        <f t="shared" si="122"/>
        <v>1.1972528382387923E-6</v>
      </c>
      <c r="AE323" s="12">
        <f>'Surv-rate CEA'!Z321*UPFS+'Surv-rate CEA'!Y321*UPD</f>
        <v>2.001381605932797E-3</v>
      </c>
      <c r="AF323" s="12">
        <f t="shared" si="123"/>
        <v>1.1673471508624033E-3</v>
      </c>
      <c r="AG323" s="12">
        <f>AE323-'Surv-rate CEA'!Y321*UPD</f>
        <v>2.001381605932797E-3</v>
      </c>
      <c r="AH323" s="12">
        <f t="shared" si="124"/>
        <v>1.1673471508624033E-3</v>
      </c>
      <c r="AI323" s="12">
        <f>'Surv-rate CEA'!AC321*UPFS+'Surv-rate CEA'!AB321*UPD</f>
        <v>1.8358044965618604E-8</v>
      </c>
      <c r="AJ323" s="12">
        <f t="shared" si="125"/>
        <v>1.0707708825989057E-8</v>
      </c>
      <c r="AK323" s="12">
        <f>AI323-'Surv-rate CEA'!AB321*UPD</f>
        <v>5.8238393504113741E-16</v>
      </c>
      <c r="AL323" s="12">
        <f t="shared" si="126"/>
        <v>3.3968745653652953E-16</v>
      </c>
      <c r="AM323" s="12">
        <f>'Surv-rate CEA'!AF321*UPFS+'Surv-rate CEA'!AE321*UPD</f>
        <v>1.0418438344976379E-3</v>
      </c>
      <c r="AN323" s="12">
        <f t="shared" si="127"/>
        <v>6.0767693089571471E-4</v>
      </c>
      <c r="AO323" s="12">
        <f>AM323-'Surv-rate CEA'!AE321*UPD</f>
        <v>1.0418438344976379E-3</v>
      </c>
      <c r="AP323" s="12">
        <f t="shared" si="128"/>
        <v>6.0767693089571471E-4</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6.6678208666307347E-8</v>
      </c>
      <c r="AV323" s="12">
        <f t="shared" si="131"/>
        <v>3.8891442132019028E-8</v>
      </c>
      <c r="AW323" s="12">
        <f>AU323-'Surv-rate CEA'!AK321*UPD</f>
        <v>6.6678208666307347E-8</v>
      </c>
      <c r="AX323" s="12">
        <f t="shared" si="132"/>
        <v>3.8891442132019028E-8</v>
      </c>
      <c r="AY323" s="12">
        <f>'Surv-rate CEA'!AO321*UPFS+'Surv-rate CEA'!AN321*UPD</f>
        <v>1.8358044965618604E-8</v>
      </c>
      <c r="AZ323" s="12">
        <f t="shared" si="133"/>
        <v>1.0707708825989057E-8</v>
      </c>
      <c r="BA323" s="12">
        <f>AY323-'Surv-rate CEA'!AN321*UPD</f>
        <v>5.8238393504113741E-16</v>
      </c>
      <c r="BB323" s="12">
        <f t="shared" si="134"/>
        <v>3.3968745653652953E-16</v>
      </c>
    </row>
    <row r="324" spans="1:54">
      <c r="A324" s="12">
        <v>319</v>
      </c>
      <c r="B324" s="12">
        <f t="shared" si="135"/>
        <v>18.295890410958904</v>
      </c>
      <c r="C324" s="12">
        <f>'Surv-rate CEA'!D322*Parameter!$D$57+'Surv-rate CEA'!E322*Parameter!$D$58</f>
        <v>2.5791295381425043E-2</v>
      </c>
      <c r="D324" s="12">
        <f t="shared" si="109"/>
        <v>1.5017744073148065E-2</v>
      </c>
      <c r="E324" s="12">
        <f>C324-'Surv-rate CEA'!E322*Parameter!$D$58</f>
        <v>2.5791295381425043E-2</v>
      </c>
      <c r="F324" s="12">
        <f t="shared" si="110"/>
        <v>1.5017744073148065E-2</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1.9856852691878184E-3</v>
      </c>
      <c r="L324" s="12">
        <f t="shared" si="113"/>
        <v>1.1562239407315535E-3</v>
      </c>
      <c r="M324" s="12">
        <f>K324-'Surv-rate CEA'!J322*Parameter!$D$58</f>
        <v>1.9856852691878184E-3</v>
      </c>
      <c r="N324" s="12">
        <f t="shared" si="114"/>
        <v>1.1562239407315535E-3</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1.9856852691878184E-3</v>
      </c>
      <c r="T324" s="12">
        <f t="shared" si="117"/>
        <v>1.1562239407315535E-3</v>
      </c>
      <c r="U324" s="12">
        <f>S324-'Surv-rate CEA'!P322*Parameter!$D$58</f>
        <v>1.9856852691878184E-3</v>
      </c>
      <c r="V324" s="12">
        <f t="shared" si="118"/>
        <v>1.1562239407315535E-3</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2.0033586153936883E-6</v>
      </c>
      <c r="AB324" s="12">
        <f t="shared" si="121"/>
        <v>1.166514768947458E-6</v>
      </c>
      <c r="AC324" s="12">
        <f>AA324-'Surv-rate CEA'!V322*UPD</f>
        <v>2.0033586153936883E-6</v>
      </c>
      <c r="AD324" s="12">
        <f t="shared" si="122"/>
        <v>1.166514768947458E-6</v>
      </c>
      <c r="AE324" s="12">
        <f>'Surv-rate CEA'!Z322*UPFS+'Surv-rate CEA'!Y322*UPD</f>
        <v>1.9856852691878184E-3</v>
      </c>
      <c r="AF324" s="12">
        <f t="shared" si="123"/>
        <v>1.1562239407315535E-3</v>
      </c>
      <c r="AG324" s="12">
        <f>AE324-'Surv-rate CEA'!Y322*UPD</f>
        <v>1.9856852691878184E-3</v>
      </c>
      <c r="AH324" s="12">
        <f t="shared" si="124"/>
        <v>1.1562239407315535E-3</v>
      </c>
      <c r="AI324" s="12">
        <f>'Surv-rate CEA'!AC322*UPFS+'Surv-rate CEA'!AB322*UPD</f>
        <v>1.7396717887680877E-8</v>
      </c>
      <c r="AJ324" s="12">
        <f t="shared" si="125"/>
        <v>1.0129753201078382E-8</v>
      </c>
      <c r="AK324" s="12">
        <f>AI324-'Surv-rate CEA'!AB322*UPD</f>
        <v>5.4256431731194926E-16</v>
      </c>
      <c r="AL324" s="12">
        <f t="shared" si="126"/>
        <v>3.1592411083320106E-16</v>
      </c>
      <c r="AM324" s="12">
        <f>'Surv-rate CEA'!AF322*UPFS+'Surv-rate CEA'!AE322*UPD</f>
        <v>1.0317310354619402E-3</v>
      </c>
      <c r="AN324" s="12">
        <f t="shared" si="127"/>
        <v>6.0075589123183336E-4</v>
      </c>
      <c r="AO324" s="12">
        <f>AM324-'Surv-rate CEA'!AE322*UPD</f>
        <v>1.0317310354619402E-3</v>
      </c>
      <c r="AP324" s="12">
        <f t="shared" si="128"/>
        <v>6.0075589123183336E-4</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6.4644626210092534E-8</v>
      </c>
      <c r="AV324" s="12">
        <f t="shared" si="131"/>
        <v>3.7641244372187433E-8</v>
      </c>
      <c r="AW324" s="12">
        <f>AU324-'Surv-rate CEA'!AK322*UPD</f>
        <v>6.4644626210092534E-8</v>
      </c>
      <c r="AX324" s="12">
        <f t="shared" si="132"/>
        <v>3.7641244372187433E-8</v>
      </c>
      <c r="AY324" s="12">
        <f>'Surv-rate CEA'!AO322*UPFS+'Surv-rate CEA'!AN322*UPD</f>
        <v>1.7396717887680877E-8</v>
      </c>
      <c r="AZ324" s="12">
        <f t="shared" si="133"/>
        <v>1.0129753201078382E-8</v>
      </c>
      <c r="BA324" s="12">
        <f>AY324-'Surv-rate CEA'!AN322*UPD</f>
        <v>5.4256431731194926E-16</v>
      </c>
      <c r="BB324" s="12">
        <f t="shared" si="134"/>
        <v>3.1592411083320106E-16</v>
      </c>
    </row>
    <row r="325" spans="1:54">
      <c r="A325" s="12">
        <v>320</v>
      </c>
      <c r="B325" s="12">
        <f t="shared" si="135"/>
        <v>18.353424657534248</v>
      </c>
      <c r="C325" s="12">
        <f>'Surv-rate CEA'!D323*Parameter!$D$57+'Surv-rate CEA'!E323*Parameter!$D$58</f>
        <v>2.570505234021233E-2</v>
      </c>
      <c r="D325" s="12">
        <f t="shared" si="109"/>
        <v>1.4942093719993979E-2</v>
      </c>
      <c r="E325" s="12">
        <f>C325-'Surv-rate CEA'!E323*Parameter!$D$58</f>
        <v>2.570505234021233E-2</v>
      </c>
      <c r="F325" s="12">
        <f t="shared" si="110"/>
        <v>1.4942093719993979E-2</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1.9701491365488118E-3</v>
      </c>
      <c r="L325" s="12">
        <f t="shared" si="113"/>
        <v>1.1452282862939463E-3</v>
      </c>
      <c r="M325" s="12">
        <f>K325-'Surv-rate CEA'!J323*Parameter!$D$58</f>
        <v>1.9701491365488118E-3</v>
      </c>
      <c r="N325" s="12">
        <f t="shared" si="114"/>
        <v>1.1452282862939463E-3</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1.9701491365488118E-3</v>
      </c>
      <c r="T325" s="12">
        <f t="shared" si="117"/>
        <v>1.1452282862939463E-3</v>
      </c>
      <c r="U325" s="12">
        <f>S325-'Surv-rate CEA'!P323*Parameter!$D$58</f>
        <v>1.9701491365488118E-3</v>
      </c>
      <c r="V325" s="12">
        <f t="shared" si="118"/>
        <v>1.1452282862939463E-3</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1.9553447881877931E-6</v>
      </c>
      <c r="AB325" s="12">
        <f t="shared" si="121"/>
        <v>1.1366226644206259E-6</v>
      </c>
      <c r="AC325" s="12">
        <f>AA325-'Surv-rate CEA'!V323*UPD</f>
        <v>1.9553447881877931E-6</v>
      </c>
      <c r="AD325" s="12">
        <f t="shared" si="122"/>
        <v>1.1366226644206259E-6</v>
      </c>
      <c r="AE325" s="12">
        <f>'Surv-rate CEA'!Z323*UPFS+'Surv-rate CEA'!Y323*UPD</f>
        <v>1.9701491365488118E-3</v>
      </c>
      <c r="AF325" s="12">
        <f t="shared" si="123"/>
        <v>1.1452282862939463E-3</v>
      </c>
      <c r="AG325" s="12">
        <f>AE325-'Surv-rate CEA'!Y323*UPD</f>
        <v>1.9701491365488118E-3</v>
      </c>
      <c r="AH325" s="12">
        <f t="shared" si="124"/>
        <v>1.1452282862939463E-3</v>
      </c>
      <c r="AI325" s="12">
        <f>'Surv-rate CEA'!AC323*UPFS+'Surv-rate CEA'!AB323*UPD</f>
        <v>1.6485946405489209E-8</v>
      </c>
      <c r="AJ325" s="12">
        <f t="shared" si="125"/>
        <v>9.5831182521366879E-9</v>
      </c>
      <c r="AK325" s="12">
        <f>AI325-'Surv-rate CEA'!AB323*UPD</f>
        <v>5.0553795285373223E-16</v>
      </c>
      <c r="AL325" s="12">
        <f t="shared" si="126"/>
        <v>2.9386423223645413E-16</v>
      </c>
      <c r="AM325" s="12">
        <f>'Surv-rate CEA'!AF323*UPFS+'Surv-rate CEA'!AE323*UPD</f>
        <v>1.0217394877262045E-3</v>
      </c>
      <c r="AN325" s="12">
        <f t="shared" si="127"/>
        <v>5.9392709965971923E-4</v>
      </c>
      <c r="AO325" s="12">
        <f>AM325-'Surv-rate CEA'!AE323*UPD</f>
        <v>1.0217394877262045E-3</v>
      </c>
      <c r="AP325" s="12">
        <f t="shared" si="128"/>
        <v>5.9392709965971923E-4</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6.2677087078366334E-8</v>
      </c>
      <c r="AV325" s="12">
        <f t="shared" si="131"/>
        <v>3.6433573323486085E-8</v>
      </c>
      <c r="AW325" s="12">
        <f>AU325-'Surv-rate CEA'!AK323*UPD</f>
        <v>6.2677087078366334E-8</v>
      </c>
      <c r="AX325" s="12">
        <f t="shared" si="132"/>
        <v>3.6433573323486085E-8</v>
      </c>
      <c r="AY325" s="12">
        <f>'Surv-rate CEA'!AO323*UPFS+'Surv-rate CEA'!AN323*UPD</f>
        <v>1.6485946405489209E-8</v>
      </c>
      <c r="AZ325" s="12">
        <f t="shared" si="133"/>
        <v>9.5831182521366879E-9</v>
      </c>
      <c r="BA325" s="12">
        <f>AY325-'Surv-rate CEA'!AN323*UPD</f>
        <v>5.0553795285373223E-16</v>
      </c>
      <c r="BB325" s="12">
        <f t="shared" si="134"/>
        <v>2.9386423223645413E-16</v>
      </c>
    </row>
    <row r="326" spans="1:54">
      <c r="A326" s="12">
        <v>321</v>
      </c>
      <c r="B326" s="12">
        <f t="shared" si="135"/>
        <v>18.410958904109588</v>
      </c>
      <c r="C326" s="12">
        <f>'Surv-rate CEA'!D324*Parameter!$D$57+'Surv-rate CEA'!E324*Parameter!$D$58</f>
        <v>2.5619308030964929E-2</v>
      </c>
      <c r="D326" s="12">
        <f t="shared" ref="D326:D354" si="136">C326/(1+DISC)^($B326)</f>
        <v>1.486694651173967E-2</v>
      </c>
      <c r="E326" s="12">
        <f>C326-'Surv-rate CEA'!E324*Parameter!$D$58</f>
        <v>2.5619308030964929E-2</v>
      </c>
      <c r="F326" s="12">
        <f t="shared" ref="F326:F354" si="137">E326/(1+DISC)^($B326)</f>
        <v>1.486694651173967E-2</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1.9547711762803385E-3</v>
      </c>
      <c r="L326" s="12">
        <f t="shared" ref="L326:L354" si="140">K326/(1+DISC)^($B326)</f>
        <v>1.1343584489216065E-3</v>
      </c>
      <c r="M326" s="12">
        <f>K326-'Surv-rate CEA'!J324*Parameter!$D$58</f>
        <v>1.9547711762803385E-3</v>
      </c>
      <c r="N326" s="12">
        <f t="shared" ref="N326:N354" si="141">M326/(1+DISC)^($B326)</f>
        <v>1.1343584489216065E-3</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1.9547711762803385E-3</v>
      </c>
      <c r="T326" s="12">
        <f t="shared" ref="T326:T354" si="144">S326/(1+DISC)^($B326)</f>
        <v>1.1343584489216065E-3</v>
      </c>
      <c r="U326" s="12">
        <f>S326-'Surv-rate CEA'!P324*Parameter!$D$58</f>
        <v>1.9547711762803385E-3</v>
      </c>
      <c r="V326" s="12">
        <f t="shared" ref="V326:V354" si="145">U326/(1+DISC)^($B326)</f>
        <v>1.1343584489216065E-3</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1.9085766377660177E-6</v>
      </c>
      <c r="AB326" s="12">
        <f t="shared" ref="AB326:AB354" si="148">AA326/(1+DISC)^($B326)</f>
        <v>1.1075516463180064E-6</v>
      </c>
      <c r="AC326" s="12">
        <f>AA326-'Surv-rate CEA'!V324*UPD</f>
        <v>1.9085766377660177E-6</v>
      </c>
      <c r="AD326" s="12">
        <f t="shared" ref="AD326:AD354" si="149">AC326/(1+DISC)^($B326)</f>
        <v>1.1075516463180064E-6</v>
      </c>
      <c r="AE326" s="12">
        <f>'Surv-rate CEA'!Z324*UPFS+'Surv-rate CEA'!Y324*UPD</f>
        <v>1.9547711762803385E-3</v>
      </c>
      <c r="AF326" s="12">
        <f t="shared" ref="AF326:AF354" si="150">AE326/(1+DISC)^($B326)</f>
        <v>1.1343584489216065E-3</v>
      </c>
      <c r="AG326" s="12">
        <f>AE326-'Surv-rate CEA'!Y324*UPD</f>
        <v>1.9547711762803385E-3</v>
      </c>
      <c r="AH326" s="12">
        <f t="shared" ref="AH326:AH354" si="151">AG326/(1+DISC)^($B326)</f>
        <v>1.1343584489216065E-3</v>
      </c>
      <c r="AI326" s="12">
        <f>'Surv-rate CEA'!AC324*UPFS+'Surv-rate CEA'!AB324*UPD</f>
        <v>1.5623060308688845E-8</v>
      </c>
      <c r="AJ326" s="12">
        <f t="shared" ref="AJ326:AJ354" si="152">AI326/(1+DISC)^($B326)</f>
        <v>9.0660997431401741E-9</v>
      </c>
      <c r="AK326" s="12">
        <f>AI326-'Surv-rate CEA'!AB324*UPD</f>
        <v>4.7110393934803189E-16</v>
      </c>
      <c r="AL326" s="12">
        <f t="shared" ref="AL326:AL354" si="153">AK326/(1+DISC)^($B326)</f>
        <v>2.7338275722715704E-16</v>
      </c>
      <c r="AM326" s="12">
        <f>'Surv-rate CEA'!AF324*UPFS+'Surv-rate CEA'!AE324*UPD</f>
        <v>1.0118674503178842E-3</v>
      </c>
      <c r="AN326" s="12">
        <f t="shared" ref="AN326:AN354" si="154">AM326/(1+DISC)^($B326)</f>
        <v>5.8718913261295404E-4</v>
      </c>
      <c r="AO326" s="12">
        <f>AM326-'Surv-rate CEA'!AE324*UPD</f>
        <v>1.0118674503178842E-3</v>
      </c>
      <c r="AP326" s="12">
        <f t="shared" ref="AP326:AP354" si="155">AO326/(1+DISC)^($B326)</f>
        <v>5.8718913261295404E-4</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6.0773314676744846E-8</v>
      </c>
      <c r="AV326" s="12">
        <f t="shared" ref="AV326:AV354" si="158">AU326/(1+DISC)^($B326)</f>
        <v>3.5266901726941727E-8</v>
      </c>
      <c r="AW326" s="12">
        <f>AU326-'Surv-rate CEA'!AK324*UPD</f>
        <v>6.0773314676744846E-8</v>
      </c>
      <c r="AX326" s="12">
        <f t="shared" ref="AX326:AX354" si="159">AW326/(1+DISC)^($B326)</f>
        <v>3.5266901726941727E-8</v>
      </c>
      <c r="AY326" s="12">
        <f>'Surv-rate CEA'!AO324*UPFS+'Surv-rate CEA'!AN324*UPD</f>
        <v>1.5623060308688845E-8</v>
      </c>
      <c r="AZ326" s="12">
        <f t="shared" ref="AZ326:AZ354" si="160">AY326/(1+DISC)^($B326)</f>
        <v>9.0660997431401741E-9</v>
      </c>
      <c r="BA326" s="12">
        <f>AY326-'Surv-rate CEA'!AN324*UPD</f>
        <v>4.7110393934803189E-16</v>
      </c>
      <c r="BB326" s="12">
        <f t="shared" ref="BB326:BB354" si="161">BA326/(1+DISC)^($B326)</f>
        <v>2.7338275722715704E-16</v>
      </c>
    </row>
    <row r="327" spans="1:54">
      <c r="A327" s="12">
        <v>322</v>
      </c>
      <c r="B327" s="12">
        <f t="shared" ref="B327:B354" si="162">A326*21/365</f>
        <v>18.468493150684932</v>
      </c>
      <c r="C327" s="12">
        <f>'Surv-rate CEA'!D325*Parameter!$D$57+'Surv-rate CEA'!E325*Parameter!$D$58</f>
        <v>2.5534058228048193E-2</v>
      </c>
      <c r="D327" s="12">
        <f t="shared" si="136"/>
        <v>1.4792298017169305E-2</v>
      </c>
      <c r="E327" s="12">
        <f>C327-'Surv-rate CEA'!E325*Parameter!$D$58</f>
        <v>2.5534058228048193E-2</v>
      </c>
      <c r="F327" s="12">
        <f t="shared" si="137"/>
        <v>1.4792298017169305E-2</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1.939549387598946E-3</v>
      </c>
      <c r="L327" s="12">
        <f t="shared" si="140"/>
        <v>1.1236127177334672E-3</v>
      </c>
      <c r="M327" s="12">
        <f>K327-'Surv-rate CEA'!J325*Parameter!$D$58</f>
        <v>1.939549387598946E-3</v>
      </c>
      <c r="N327" s="12">
        <f t="shared" si="141"/>
        <v>1.1236127177334672E-3</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1.939549387598946E-3</v>
      </c>
      <c r="T327" s="12">
        <f t="shared" si="144"/>
        <v>1.1236127177334672E-3</v>
      </c>
      <c r="U327" s="12">
        <f>S327-'Surv-rate CEA'!P325*Parameter!$D$58</f>
        <v>1.939549387598946E-3</v>
      </c>
      <c r="V327" s="12">
        <f t="shared" si="145"/>
        <v>1.1236127177334672E-3</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1.8630193531290825E-6</v>
      </c>
      <c r="AB327" s="12">
        <f t="shared" si="148"/>
        <v>1.0792776156892906E-6</v>
      </c>
      <c r="AC327" s="12">
        <f>AA327-'Surv-rate CEA'!V325*UPD</f>
        <v>1.8630193531290825E-6</v>
      </c>
      <c r="AD327" s="12">
        <f t="shared" si="149"/>
        <v>1.0792776156892906E-6</v>
      </c>
      <c r="AE327" s="12">
        <f>'Surv-rate CEA'!Z325*UPFS+'Surv-rate CEA'!Y325*UPD</f>
        <v>1.939549387598946E-3</v>
      </c>
      <c r="AF327" s="12">
        <f t="shared" si="150"/>
        <v>1.1236127177334672E-3</v>
      </c>
      <c r="AG327" s="12">
        <f>AE327-'Surv-rate CEA'!Y325*UPD</f>
        <v>1.939549387598946E-3</v>
      </c>
      <c r="AH327" s="12">
        <f t="shared" si="151"/>
        <v>1.1236127177334672E-3</v>
      </c>
      <c r="AI327" s="12">
        <f>'Surv-rate CEA'!AC325*UPFS+'Surv-rate CEA'!AB325*UPD</f>
        <v>1.4805531039286399E-8</v>
      </c>
      <c r="AJ327" s="12">
        <f t="shared" si="152"/>
        <v>8.5770865516004439E-9</v>
      </c>
      <c r="AK327" s="12">
        <f>AI327-'Surv-rate CEA'!AB325*UPD</f>
        <v>4.3907618266371972E-16</v>
      </c>
      <c r="AL327" s="12">
        <f t="shared" si="153"/>
        <v>2.5436402189560127E-16</v>
      </c>
      <c r="AM327" s="12">
        <f>'Surv-rate CEA'!AF325*UPFS+'Surv-rate CEA'!AE325*UPD</f>
        <v>1.0021132114939716E-3</v>
      </c>
      <c r="AN327" s="12">
        <f t="shared" si="154"/>
        <v>5.8054059166663631E-4</v>
      </c>
      <c r="AO327" s="12">
        <f>AM327-'Surv-rate CEA'!AE325*UPD</f>
        <v>1.0021132114939716E-3</v>
      </c>
      <c r="AP327" s="12">
        <f t="shared" si="155"/>
        <v>5.8054059166663631E-4</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5.8931115462630834E-8</v>
      </c>
      <c r="AV327" s="12">
        <f t="shared" si="158"/>
        <v>3.4139760104795674E-8</v>
      </c>
      <c r="AW327" s="12">
        <f>AU327-'Surv-rate CEA'!AK325*UPD</f>
        <v>5.8931115462630834E-8</v>
      </c>
      <c r="AX327" s="12">
        <f t="shared" si="159"/>
        <v>3.4139760104795674E-8</v>
      </c>
      <c r="AY327" s="12">
        <f>'Surv-rate CEA'!AO325*UPFS+'Surv-rate CEA'!AN325*UPD</f>
        <v>1.4805531039286399E-8</v>
      </c>
      <c r="AZ327" s="12">
        <f t="shared" si="160"/>
        <v>8.5770865516004439E-9</v>
      </c>
      <c r="BA327" s="12">
        <f>AY327-'Surv-rate CEA'!AN325*UPD</f>
        <v>4.3907618266371972E-16</v>
      </c>
      <c r="BB327" s="12">
        <f t="shared" si="161"/>
        <v>2.5436402189560127E-16</v>
      </c>
    </row>
    <row r="328" spans="1:54">
      <c r="A328" s="12">
        <v>323</v>
      </c>
      <c r="B328" s="12">
        <f t="shared" si="162"/>
        <v>18.526027397260275</v>
      </c>
      <c r="C328" s="12">
        <f>'Surv-rate CEA'!D326*Parameter!$D$57+'Surv-rate CEA'!E326*Parameter!$D$58</f>
        <v>2.5449298753531621E-2</v>
      </c>
      <c r="D328" s="12">
        <f t="shared" si="136"/>
        <v>1.471814385541702E-2</v>
      </c>
      <c r="E328" s="12">
        <f>C328-'Surv-rate CEA'!E326*Parameter!$D$58</f>
        <v>2.5449298753531621E-2</v>
      </c>
      <c r="F328" s="12">
        <f t="shared" si="137"/>
        <v>1.471814385541702E-2</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1.9244818001210009E-3</v>
      </c>
      <c r="L328" s="12">
        <f t="shared" si="140"/>
        <v>1.112989409084686E-3</v>
      </c>
      <c r="M328" s="12">
        <f>K328-'Surv-rate CEA'!J326*Parameter!$D$58</f>
        <v>1.9244818001210009E-3</v>
      </c>
      <c r="N328" s="12">
        <f t="shared" si="141"/>
        <v>1.112989409084686E-3</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1.9244818001210009E-3</v>
      </c>
      <c r="T328" s="12">
        <f t="shared" si="144"/>
        <v>1.112989409084686E-3</v>
      </c>
      <c r="U328" s="12">
        <f>S328-'Surv-rate CEA'!P326*Parameter!$D$58</f>
        <v>1.9244818001210009E-3</v>
      </c>
      <c r="V328" s="12">
        <f t="shared" si="145"/>
        <v>1.112989409084686E-3</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1.8186391664612531E-6</v>
      </c>
      <c r="AB328" s="12">
        <f t="shared" si="148"/>
        <v>1.0517772270388372E-6</v>
      </c>
      <c r="AC328" s="12">
        <f>AA328-'Surv-rate CEA'!V326*UPD</f>
        <v>1.8186391664612531E-6</v>
      </c>
      <c r="AD328" s="12">
        <f t="shared" si="149"/>
        <v>1.0517772270388372E-6</v>
      </c>
      <c r="AE328" s="12">
        <f>'Surv-rate CEA'!Z326*UPFS+'Surv-rate CEA'!Y326*UPD</f>
        <v>1.9244818001210009E-3</v>
      </c>
      <c r="AF328" s="12">
        <f t="shared" si="150"/>
        <v>1.112989409084686E-3</v>
      </c>
      <c r="AG328" s="12">
        <f>AE328-'Surv-rate CEA'!Y326*UPD</f>
        <v>1.9244818001210009E-3</v>
      </c>
      <c r="AH328" s="12">
        <f t="shared" si="151"/>
        <v>1.112989409084686E-3</v>
      </c>
      <c r="AI328" s="12">
        <f>'Surv-rate CEA'!AC326*UPFS+'Surv-rate CEA'!AB326*UPD</f>
        <v>1.4030964143740212E-8</v>
      </c>
      <c r="AJ328" s="12">
        <f t="shared" si="152"/>
        <v>8.1145555599683866E-9</v>
      </c>
      <c r="AK328" s="12">
        <f>AI328-'Surv-rate CEA'!AB326*UPD</f>
        <v>4.0928227520008254E-16</v>
      </c>
      <c r="AL328" s="12">
        <f t="shared" si="153"/>
        <v>2.3670103692076206E-16</v>
      </c>
      <c r="AM328" s="12">
        <f>'Surv-rate CEA'!AF326*UPFS+'Surv-rate CEA'!AE326*UPD</f>
        <v>9.9247508817786479E-4</v>
      </c>
      <c r="AN328" s="12">
        <f t="shared" si="154"/>
        <v>5.7398010303495793E-4</v>
      </c>
      <c r="AO328" s="12">
        <f>AM328-'Surv-rate CEA'!AE326*UPD</f>
        <v>9.9247508817786479E-4</v>
      </c>
      <c r="AP328" s="12">
        <f t="shared" si="155"/>
        <v>5.7398010303495793E-4</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5.7148375747501004E-8</v>
      </c>
      <c r="AV328" s="12">
        <f t="shared" si="158"/>
        <v>3.3050734462316853E-8</v>
      </c>
      <c r="AW328" s="12">
        <f>AU328-'Surv-rate CEA'!AK326*UPD</f>
        <v>5.7148375747501004E-8</v>
      </c>
      <c r="AX328" s="12">
        <f t="shared" si="159"/>
        <v>3.3050734462316853E-8</v>
      </c>
      <c r="AY328" s="12">
        <f>'Surv-rate CEA'!AO326*UPFS+'Surv-rate CEA'!AN326*UPD</f>
        <v>1.4030964143740212E-8</v>
      </c>
      <c r="AZ328" s="12">
        <f t="shared" si="160"/>
        <v>8.1145555599683866E-9</v>
      </c>
      <c r="BA328" s="12">
        <f>AY328-'Surv-rate CEA'!AN326*UPD</f>
        <v>4.0928227520008254E-16</v>
      </c>
      <c r="BB328" s="12">
        <f t="shared" si="161"/>
        <v>2.3670103692076206E-16</v>
      </c>
    </row>
    <row r="329" spans="1:54">
      <c r="A329" s="12">
        <v>324</v>
      </c>
      <c r="B329" s="12">
        <f t="shared" si="162"/>
        <v>18.583561643835615</v>
      </c>
      <c r="C329" s="12">
        <f>'Surv-rate CEA'!D327*Parameter!$D$57+'Surv-rate CEA'!E327*Parameter!$D$58</f>
        <v>2.5365025476512953E-2</v>
      </c>
      <c r="D329" s="12">
        <f t="shared" si="136"/>
        <v>1.4644479695255121E-2</v>
      </c>
      <c r="E329" s="12">
        <f>C329-'Surv-rate CEA'!E327*Parameter!$D$58</f>
        <v>2.5365025476512953E-2</v>
      </c>
      <c r="F329" s="12">
        <f t="shared" si="137"/>
        <v>1.4644479695255121E-2</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1.9095664733218528E-3</v>
      </c>
      <c r="L329" s="12">
        <f t="shared" si="140"/>
        <v>1.1024868660666619E-3</v>
      </c>
      <c r="M329" s="12">
        <f>K329-'Surv-rate CEA'!J327*Parameter!$D$58</f>
        <v>1.9095664733218528E-3</v>
      </c>
      <c r="N329" s="12">
        <f t="shared" si="141"/>
        <v>1.1024868660666619E-3</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1.9095664733218528E-3</v>
      </c>
      <c r="T329" s="12">
        <f t="shared" si="144"/>
        <v>1.1024868660666619E-3</v>
      </c>
      <c r="U329" s="12">
        <f>S329-'Surv-rate CEA'!P327*Parameter!$D$58</f>
        <v>1.9095664733218528E-3</v>
      </c>
      <c r="V329" s="12">
        <f t="shared" si="145"/>
        <v>1.1024868660666619E-3</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1.7754033197424867E-6</v>
      </c>
      <c r="AB329" s="12">
        <f t="shared" si="148"/>
        <v>1.0250278633046224E-6</v>
      </c>
      <c r="AC329" s="12">
        <f>AA329-'Surv-rate CEA'!V327*UPD</f>
        <v>1.7754033197424867E-6</v>
      </c>
      <c r="AD329" s="12">
        <f t="shared" si="149"/>
        <v>1.0250278633046224E-6</v>
      </c>
      <c r="AE329" s="12">
        <f>'Surv-rate CEA'!Z327*UPFS+'Surv-rate CEA'!Y327*UPD</f>
        <v>1.9095664733218528E-3</v>
      </c>
      <c r="AF329" s="12">
        <f t="shared" si="150"/>
        <v>1.1024868660666619E-3</v>
      </c>
      <c r="AG329" s="12">
        <f>AE329-'Surv-rate CEA'!Y327*UPD</f>
        <v>1.9095664733218528E-3</v>
      </c>
      <c r="AH329" s="12">
        <f t="shared" si="151"/>
        <v>1.1024868660666619E-3</v>
      </c>
      <c r="AI329" s="12">
        <f>'Surv-rate CEA'!AC327*UPFS+'Surv-rate CEA'!AB327*UPD</f>
        <v>1.3297092129042301E-8</v>
      </c>
      <c r="AJ329" s="12">
        <f t="shared" si="152"/>
        <v>7.6770668284961236E-9</v>
      </c>
      <c r="AK329" s="12">
        <f>AI329-'Surv-rate CEA'!AB327*UPD</f>
        <v>3.8156247018286287E-16</v>
      </c>
      <c r="AL329" s="12">
        <f t="shared" si="153"/>
        <v>2.2029482494462297E-16</v>
      </c>
      <c r="AM329" s="12">
        <f>'Surv-rate CEA'!AF327*UPFS+'Surv-rate CEA'!AE327*UPD</f>
        <v>9.8295142540850262E-4</v>
      </c>
      <c r="AN329" s="12">
        <f t="shared" si="154"/>
        <v>5.6750631708002593E-4</v>
      </c>
      <c r="AO329" s="12">
        <f>AM329-'Surv-rate CEA'!AE327*UPD</f>
        <v>9.8295142540850262E-4</v>
      </c>
      <c r="AP329" s="12">
        <f t="shared" si="155"/>
        <v>5.6750631708002593E-4</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5.5423058628812721E-8</v>
      </c>
      <c r="AV329" s="12">
        <f t="shared" si="158"/>
        <v>3.1998464085523251E-8</v>
      </c>
      <c r="AW329" s="12">
        <f>AU329-'Surv-rate CEA'!AK327*UPD</f>
        <v>5.5423058628812721E-8</v>
      </c>
      <c r="AX329" s="12">
        <f t="shared" si="159"/>
        <v>3.1998464085523251E-8</v>
      </c>
      <c r="AY329" s="12">
        <f>'Surv-rate CEA'!AO327*UPFS+'Surv-rate CEA'!AN327*UPD</f>
        <v>1.3297092129042301E-8</v>
      </c>
      <c r="AZ329" s="12">
        <f t="shared" si="160"/>
        <v>7.6770668284961236E-9</v>
      </c>
      <c r="BA329" s="12">
        <f>AY329-'Surv-rate CEA'!AN327*UPD</f>
        <v>3.8156247018286287E-16</v>
      </c>
      <c r="BB329" s="12">
        <f t="shared" si="161"/>
        <v>2.2029482494462297E-16</v>
      </c>
    </row>
    <row r="330" spans="1:54">
      <c r="A330" s="12">
        <v>325</v>
      </c>
      <c r="B330" s="12">
        <f t="shared" si="162"/>
        <v>18.641095890410959</v>
      </c>
      <c r="C330" s="12">
        <f>'Surv-rate CEA'!D328*Parameter!$D$57+'Surv-rate CEA'!E328*Parameter!$D$58</f>
        <v>2.5281234312453504E-2</v>
      </c>
      <c r="D330" s="12">
        <f t="shared" si="136"/>
        <v>1.4571301254394186E-2</v>
      </c>
      <c r="E330" s="12">
        <f>C330-'Surv-rate CEA'!E328*Parameter!$D$58</f>
        <v>2.5281234312453504E-2</v>
      </c>
      <c r="F330" s="12">
        <f t="shared" si="137"/>
        <v>1.4571301254394186E-2</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1.8948014960060223E-3</v>
      </c>
      <c r="L330" s="12">
        <f t="shared" si="140"/>
        <v>1.0921034580174758E-3</v>
      </c>
      <c r="M330" s="12">
        <f>K330-'Surv-rate CEA'!J328*Parameter!$D$58</f>
        <v>1.8948014960060223E-3</v>
      </c>
      <c r="N330" s="12">
        <f t="shared" si="141"/>
        <v>1.0921034580174758E-3</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1.8948014960060223E-3</v>
      </c>
      <c r="T330" s="12">
        <f t="shared" si="144"/>
        <v>1.0921034580174758E-3</v>
      </c>
      <c r="U330" s="12">
        <f>S330-'Surv-rate CEA'!P328*Parameter!$D$58</f>
        <v>1.8948014960060223E-3</v>
      </c>
      <c r="V330" s="12">
        <f t="shared" si="145"/>
        <v>1.0921034580174758E-3</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1.733280032497596E-6</v>
      </c>
      <c r="AB330" s="12">
        <f t="shared" si="148"/>
        <v>9.9900761171725994E-7</v>
      </c>
      <c r="AC330" s="12">
        <f>AA330-'Surv-rate CEA'!V328*UPD</f>
        <v>1.733280032497596E-6</v>
      </c>
      <c r="AD330" s="12">
        <f t="shared" si="149"/>
        <v>9.9900761171725994E-7</v>
      </c>
      <c r="AE330" s="12">
        <f>'Surv-rate CEA'!Z328*UPFS+'Surv-rate CEA'!Y328*UPD</f>
        <v>1.8948014960060223E-3</v>
      </c>
      <c r="AF330" s="12">
        <f t="shared" si="150"/>
        <v>1.0921034580174758E-3</v>
      </c>
      <c r="AG330" s="12">
        <f>AE330-'Surv-rate CEA'!Y328*UPD</f>
        <v>1.8948014960060223E-3</v>
      </c>
      <c r="AH330" s="12">
        <f t="shared" si="151"/>
        <v>1.0921034580174758E-3</v>
      </c>
      <c r="AI330" s="12">
        <f>'Surv-rate CEA'!AC328*UPFS+'Surv-rate CEA'!AB328*UPD</f>
        <v>1.2601767701075374E-8</v>
      </c>
      <c r="AJ330" s="12">
        <f t="shared" si="152"/>
        <v>7.2632590339867513E-9</v>
      </c>
      <c r="AK330" s="12">
        <f>AI330-'Surv-rate CEA'!AB328*UPD</f>
        <v>3.5576872213474842E-16</v>
      </c>
      <c r="AL330" s="12">
        <f t="shared" si="153"/>
        <v>2.0505380247841135E-16</v>
      </c>
      <c r="AM330" s="12">
        <f>'Surv-rate CEA'!AF328*UPFS+'Surv-rate CEA'!AE328*UPD</f>
        <v>9.7354059580144904E-4</v>
      </c>
      <c r="AN330" s="12">
        <f t="shared" si="154"/>
        <v>5.6111790783163753E-4</v>
      </c>
      <c r="AO330" s="12">
        <f>AM330-'Surv-rate CEA'!AE328*UPD</f>
        <v>9.7354059580144904E-4</v>
      </c>
      <c r="AP330" s="12">
        <f t="shared" si="155"/>
        <v>5.6111790783163753E-4</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5.3753201046009638E-8</v>
      </c>
      <c r="AV330" s="12">
        <f t="shared" si="158"/>
        <v>3.0981639430618825E-8</v>
      </c>
      <c r="AW330" s="12">
        <f>AU330-'Surv-rate CEA'!AK328*UPD</f>
        <v>5.3753201046009638E-8</v>
      </c>
      <c r="AX330" s="12">
        <f t="shared" si="159"/>
        <v>3.0981639430618825E-8</v>
      </c>
      <c r="AY330" s="12">
        <f>'Surv-rate CEA'!AO328*UPFS+'Surv-rate CEA'!AN328*UPD</f>
        <v>1.2601767701075374E-8</v>
      </c>
      <c r="AZ330" s="12">
        <f t="shared" si="160"/>
        <v>7.2632590339867513E-9</v>
      </c>
      <c r="BA330" s="12">
        <f>AY330-'Surv-rate CEA'!AN328*UPD</f>
        <v>3.5576872213474842E-16</v>
      </c>
      <c r="BB330" s="12">
        <f t="shared" si="161"/>
        <v>2.0505380247841135E-16</v>
      </c>
    </row>
    <row r="331" spans="1:54">
      <c r="A331" s="12">
        <v>326</v>
      </c>
      <c r="B331" s="12">
        <f t="shared" si="162"/>
        <v>18.698630136986303</v>
      </c>
      <c r="C331" s="12">
        <f>'Surv-rate CEA'!D329*Parameter!$D$57+'Surv-rate CEA'!E329*Parameter!$D$58</f>
        <v>2.5197921222525146E-2</v>
      </c>
      <c r="D331" s="12">
        <f t="shared" si="136"/>
        <v>1.4498604298795275E-2</v>
      </c>
      <c r="E331" s="12">
        <f>C331-'Surv-rate CEA'!E329*Parameter!$D$58</f>
        <v>2.5197921222525146E-2</v>
      </c>
      <c r="F331" s="12">
        <f t="shared" si="137"/>
        <v>1.4498604298795275E-2</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1.8801849857882301E-3</v>
      </c>
      <c r="L331" s="12">
        <f t="shared" si="140"/>
        <v>1.0818375800425559E-3</v>
      </c>
      <c r="M331" s="12">
        <f>K331-'Surv-rate CEA'!J329*Parameter!$D$58</f>
        <v>1.8801849857882301E-3</v>
      </c>
      <c r="N331" s="12">
        <f t="shared" si="141"/>
        <v>1.0818375800425559E-3</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1.8801849857882301E-3</v>
      </c>
      <c r="T331" s="12">
        <f t="shared" si="144"/>
        <v>1.0818375800425559E-3</v>
      </c>
      <c r="U331" s="12">
        <f>S331-'Surv-rate CEA'!P329*Parameter!$D$58</f>
        <v>1.8801849857882301E-3</v>
      </c>
      <c r="V331" s="12">
        <f t="shared" si="145"/>
        <v>1.0818375800425559E-3</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1.6922384706416064E-6</v>
      </c>
      <c r="AB331" s="12">
        <f t="shared" si="148"/>
        <v>9.7369524050652674E-7</v>
      </c>
      <c r="AC331" s="12">
        <f>AA331-'Surv-rate CEA'!V329*UPD</f>
        <v>1.6922384706416064E-6</v>
      </c>
      <c r="AD331" s="12">
        <f t="shared" si="149"/>
        <v>9.7369524050652674E-7</v>
      </c>
      <c r="AE331" s="12">
        <f>'Surv-rate CEA'!Z329*UPFS+'Surv-rate CEA'!Y329*UPD</f>
        <v>1.8801849857882301E-3</v>
      </c>
      <c r="AF331" s="12">
        <f t="shared" si="150"/>
        <v>1.0818375800425559E-3</v>
      </c>
      <c r="AG331" s="12">
        <f>AE331-'Surv-rate CEA'!Y329*UPD</f>
        <v>1.8801849857882301E-3</v>
      </c>
      <c r="AH331" s="12">
        <f t="shared" si="151"/>
        <v>1.0818375800425559E-3</v>
      </c>
      <c r="AI331" s="12">
        <f>'Surv-rate CEA'!AC329*UPFS+'Surv-rate CEA'!AB329*UPD</f>
        <v>1.1942957364691147E-8</v>
      </c>
      <c r="AJ331" s="12">
        <f t="shared" si="152"/>
        <v>6.87184515972097E-9</v>
      </c>
      <c r="AK331" s="12">
        <f>AI331-'Surv-rate CEA'!AB329*UPD</f>
        <v>3.3176382164445135E-16</v>
      </c>
      <c r="AL331" s="12">
        <f t="shared" si="153"/>
        <v>1.9089322203210532E-16</v>
      </c>
      <c r="AM331" s="12">
        <f>'Surv-rate CEA'!AF329*UPFS+'Surv-rate CEA'!AE329*UPD</f>
        <v>9.6424099902167896E-4</v>
      </c>
      <c r="AN331" s="12">
        <f t="shared" si="154"/>
        <v>5.5481357251776424E-4</v>
      </c>
      <c r="AO331" s="12">
        <f>AM331-'Surv-rate CEA'!AE329*UPD</f>
        <v>9.6424099902167896E-4</v>
      </c>
      <c r="AP331" s="12">
        <f t="shared" si="155"/>
        <v>5.5481357251776424E-4</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5.2136910955360821E-8</v>
      </c>
      <c r="AV331" s="12">
        <f t="shared" si="158"/>
        <v>2.9999000101149971E-8</v>
      </c>
      <c r="AW331" s="12">
        <f>AU331-'Surv-rate CEA'!AK329*UPD</f>
        <v>5.2136910955360821E-8</v>
      </c>
      <c r="AX331" s="12">
        <f t="shared" si="159"/>
        <v>2.9999000101149971E-8</v>
      </c>
      <c r="AY331" s="12">
        <f>'Surv-rate CEA'!AO329*UPFS+'Surv-rate CEA'!AN329*UPD</f>
        <v>1.1942957364691147E-8</v>
      </c>
      <c r="AZ331" s="12">
        <f t="shared" si="160"/>
        <v>6.87184515972097E-9</v>
      </c>
      <c r="BA331" s="12">
        <f>AY331-'Surv-rate CEA'!AN329*UPD</f>
        <v>3.3176382164445135E-16</v>
      </c>
      <c r="BB331" s="12">
        <f t="shared" si="161"/>
        <v>1.9089322203210532E-16</v>
      </c>
    </row>
    <row r="332" spans="1:54">
      <c r="A332" s="12">
        <v>327</v>
      </c>
      <c r="B332" s="12">
        <f t="shared" si="162"/>
        <v>18.756164383561643</v>
      </c>
      <c r="C332" s="12">
        <f>'Surv-rate CEA'!D330*Parameter!$D$57+'Surv-rate CEA'!E330*Parameter!$D$58</f>
        <v>2.5115082212968143E-2</v>
      </c>
      <c r="D332" s="12">
        <f t="shared" si="136"/>
        <v>1.4426384641993585E-2</v>
      </c>
      <c r="E332" s="12">
        <f>C332-'Surv-rate CEA'!E330*Parameter!$D$58</f>
        <v>2.5115082212968143E-2</v>
      </c>
      <c r="F332" s="12">
        <f t="shared" si="137"/>
        <v>1.4426384641993585E-2</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1.8657150885848812E-3</v>
      </c>
      <c r="L332" s="12">
        <f t="shared" si="140"/>
        <v>1.0716876525452437E-3</v>
      </c>
      <c r="M332" s="12">
        <f>K332-'Surv-rate CEA'!J330*Parameter!$D$58</f>
        <v>1.8657150885848812E-3</v>
      </c>
      <c r="N332" s="12">
        <f t="shared" si="141"/>
        <v>1.0716876525452437E-3</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1.8657150885848812E-3</v>
      </c>
      <c r="T332" s="12">
        <f t="shared" si="144"/>
        <v>1.0716876525452437E-3</v>
      </c>
      <c r="U332" s="12">
        <f>S332-'Surv-rate CEA'!P330*Parameter!$D$58</f>
        <v>1.8657150885848812E-3</v>
      </c>
      <c r="V332" s="12">
        <f t="shared" si="145"/>
        <v>1.0716876525452437E-3</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1.6522487163815758E-6</v>
      </c>
      <c r="AB332" s="12">
        <f t="shared" si="148"/>
        <v>9.4907017642383439E-7</v>
      </c>
      <c r="AC332" s="12">
        <f>AA332-'Surv-rate CEA'!V330*UPD</f>
        <v>1.6522487163815758E-6</v>
      </c>
      <c r="AD332" s="12">
        <f t="shared" si="149"/>
        <v>9.4907017642383439E-7</v>
      </c>
      <c r="AE332" s="12">
        <f>'Surv-rate CEA'!Z330*UPFS+'Surv-rate CEA'!Y330*UPD</f>
        <v>1.8657150885848812E-3</v>
      </c>
      <c r="AF332" s="12">
        <f t="shared" si="150"/>
        <v>1.0716876525452437E-3</v>
      </c>
      <c r="AG332" s="12">
        <f>AE332-'Surv-rate CEA'!Y330*UPD</f>
        <v>1.8657150885848812E-3</v>
      </c>
      <c r="AH332" s="12">
        <f t="shared" si="151"/>
        <v>1.0716876525452437E-3</v>
      </c>
      <c r="AI332" s="12">
        <f>'Surv-rate CEA'!AC330*UPFS+'Surv-rate CEA'!AB330*UPD</f>
        <v>1.1318735366078349E-8</v>
      </c>
      <c r="AJ332" s="12">
        <f t="shared" si="152"/>
        <v>6.501608422673948E-9</v>
      </c>
      <c r="AK332" s="12">
        <f>AI332-'Surv-rate CEA'!AB330*UPD</f>
        <v>3.0942056653173448E-16</v>
      </c>
      <c r="AL332" s="12">
        <f t="shared" si="153"/>
        <v>1.7773464052709653E-16</v>
      </c>
      <c r="AM332" s="12">
        <f>'Surv-rate CEA'!AF330*UPFS+'Surv-rate CEA'!AE330*UPD</f>
        <v>9.5505106126772023E-4</v>
      </c>
      <c r="AN332" s="12">
        <f t="shared" si="154"/>
        <v>5.4859203110544047E-4</v>
      </c>
      <c r="AO332" s="12">
        <f>AM332-'Surv-rate CEA'!AE330*UPD</f>
        <v>9.5505106126772023E-4</v>
      </c>
      <c r="AP332" s="12">
        <f t="shared" si="155"/>
        <v>5.4859203110544047E-4</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5.0572364618582889E-8</v>
      </c>
      <c r="AV332" s="12">
        <f t="shared" si="158"/>
        <v>2.9049332909056062E-8</v>
      </c>
      <c r="AW332" s="12">
        <f>AU332-'Surv-rate CEA'!AK330*UPD</f>
        <v>5.0572364618582889E-8</v>
      </c>
      <c r="AX332" s="12">
        <f t="shared" si="159"/>
        <v>2.9049332909056062E-8</v>
      </c>
      <c r="AY332" s="12">
        <f>'Surv-rate CEA'!AO330*UPFS+'Surv-rate CEA'!AN330*UPD</f>
        <v>1.1318735366078349E-8</v>
      </c>
      <c r="AZ332" s="12">
        <f t="shared" si="160"/>
        <v>6.501608422673948E-9</v>
      </c>
      <c r="BA332" s="12">
        <f>AY332-'Surv-rate CEA'!AN330*UPD</f>
        <v>3.0942056653173448E-16</v>
      </c>
      <c r="BB332" s="12">
        <f t="shared" si="161"/>
        <v>1.7773464052709653E-16</v>
      </c>
    </row>
    <row r="333" spans="1:54">
      <c r="A333" s="12">
        <v>328</v>
      </c>
      <c r="B333" s="12">
        <f t="shared" si="162"/>
        <v>18.813698630136987</v>
      </c>
      <c r="C333" s="12">
        <f>'Surv-rate CEA'!D331*Parameter!$D$57+'Surv-rate CEA'!E331*Parameter!$D$58</f>
        <v>2.5032713334459906E-2</v>
      </c>
      <c r="D333" s="12">
        <f t="shared" si="136"/>
        <v>1.4354638144433584E-2</v>
      </c>
      <c r="E333" s="12">
        <f>C333-'Surv-rate CEA'!E331*Parameter!$D$58</f>
        <v>2.5032713334459906E-2</v>
      </c>
      <c r="F333" s="12">
        <f t="shared" si="137"/>
        <v>1.4354638144433584E-2</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1.851389978115951E-3</v>
      </c>
      <c r="L333" s="12">
        <f t="shared" si="140"/>
        <v>1.0616521207671428E-3</v>
      </c>
      <c r="M333" s="12">
        <f>K333-'Surv-rate CEA'!J331*Parameter!$D$58</f>
        <v>1.851389978115951E-3</v>
      </c>
      <c r="N333" s="12">
        <f t="shared" si="141"/>
        <v>1.0616521207671428E-3</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1.851389978115951E-3</v>
      </c>
      <c r="T333" s="12">
        <f t="shared" si="144"/>
        <v>1.0616521207671428E-3</v>
      </c>
      <c r="U333" s="12">
        <f>S333-'Surv-rate CEA'!P331*Parameter!$D$58</f>
        <v>1.851389978115951E-3</v>
      </c>
      <c r="V333" s="12">
        <f t="shared" si="145"/>
        <v>1.0616521207671428E-3</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1.6132817391370491E-6</v>
      </c>
      <c r="AB333" s="12">
        <f t="shared" si="148"/>
        <v>9.2511248305055083E-7</v>
      </c>
      <c r="AC333" s="12">
        <f>AA333-'Surv-rate CEA'!V331*UPD</f>
        <v>1.6132817391370491E-6</v>
      </c>
      <c r="AD333" s="12">
        <f t="shared" si="149"/>
        <v>9.2511248305055083E-7</v>
      </c>
      <c r="AE333" s="12">
        <f>'Surv-rate CEA'!Z331*UPFS+'Surv-rate CEA'!Y331*UPD</f>
        <v>1.851389978115951E-3</v>
      </c>
      <c r="AF333" s="12">
        <f t="shared" si="150"/>
        <v>1.0616521207671428E-3</v>
      </c>
      <c r="AG333" s="12">
        <f>AE333-'Surv-rate CEA'!Y331*UPD</f>
        <v>1.851389978115951E-3</v>
      </c>
      <c r="AH333" s="12">
        <f t="shared" si="151"/>
        <v>1.0616521207671428E-3</v>
      </c>
      <c r="AI333" s="12">
        <f>'Surv-rate CEA'!AC331*UPFS+'Surv-rate CEA'!AB331*UPD</f>
        <v>1.0727277959024017E-8</v>
      </c>
      <c r="AJ333" s="12">
        <f t="shared" si="152"/>
        <v>6.1513984248991179E-9</v>
      </c>
      <c r="AK333" s="12">
        <f>AI333-'Surv-rate CEA'!AB331*UPD</f>
        <v>2.8862103061974979E-16</v>
      </c>
      <c r="AL333" s="12">
        <f t="shared" si="153"/>
        <v>1.6550544881272187E-16</v>
      </c>
      <c r="AM333" s="12">
        <f>'Surv-rate CEA'!AF331*UPFS+'Surv-rate CEA'!AE331*UPD</f>
        <v>9.4596923476694933E-4</v>
      </c>
      <c r="AN333" s="12">
        <f t="shared" si="154"/>
        <v>5.4245202585184618E-4</v>
      </c>
      <c r="AO333" s="12">
        <f>AM333-'Surv-rate CEA'!AE331*UPD</f>
        <v>9.4596923476694933E-4</v>
      </c>
      <c r="AP333" s="12">
        <f t="shared" si="155"/>
        <v>5.4245202585184618E-4</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4.9057804000445207E-8</v>
      </c>
      <c r="AV333" s="12">
        <f t="shared" si="158"/>
        <v>2.8131470015978231E-8</v>
      </c>
      <c r="AW333" s="12">
        <f>AU333-'Surv-rate CEA'!AK331*UPD</f>
        <v>4.9057804000445207E-8</v>
      </c>
      <c r="AX333" s="12">
        <f t="shared" si="159"/>
        <v>2.8131470015978231E-8</v>
      </c>
      <c r="AY333" s="12">
        <f>'Surv-rate CEA'!AO331*UPFS+'Surv-rate CEA'!AN331*UPD</f>
        <v>1.0727277959024017E-8</v>
      </c>
      <c r="AZ333" s="12">
        <f t="shared" si="160"/>
        <v>6.1513984248991179E-9</v>
      </c>
      <c r="BA333" s="12">
        <f>AY333-'Surv-rate CEA'!AN331*UPD</f>
        <v>2.8862103061974979E-16</v>
      </c>
      <c r="BB333" s="12">
        <f t="shared" si="161"/>
        <v>1.6550544881272187E-16</v>
      </c>
    </row>
    <row r="334" spans="1:54">
      <c r="A334" s="12">
        <v>329</v>
      </c>
      <c r="B334" s="12">
        <f t="shared" si="162"/>
        <v>18.87123287671233</v>
      </c>
      <c r="C334" s="12">
        <f>'Surv-rate CEA'!D332*Parameter!$D$57+'Surv-rate CEA'!E332*Parameter!$D$58</f>
        <v>2.4950810681494479E-2</v>
      </c>
      <c r="D334" s="12">
        <f t="shared" si="136"/>
        <v>1.4283360712815333E-2</v>
      </c>
      <c r="E334" s="12">
        <f>C334-'Surv-rate CEA'!E332*Parameter!$D$58</f>
        <v>2.4950810681494479E-2</v>
      </c>
      <c r="F334" s="12">
        <f t="shared" si="137"/>
        <v>1.4283360712815333E-2</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1.8372078554168645E-3</v>
      </c>
      <c r="L334" s="12">
        <f t="shared" si="140"/>
        <v>1.0517294543379207E-3</v>
      </c>
      <c r="M334" s="12">
        <f>K334-'Surv-rate CEA'!J332*Parameter!$D$58</f>
        <v>1.8372078554168645E-3</v>
      </c>
      <c r="N334" s="12">
        <f t="shared" si="141"/>
        <v>1.0517294543379207E-3</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1.8372078554168645E-3</v>
      </c>
      <c r="T334" s="12">
        <f t="shared" si="144"/>
        <v>1.0517294543379207E-3</v>
      </c>
      <c r="U334" s="12">
        <f>S334-'Surv-rate CEA'!P332*Parameter!$D$58</f>
        <v>1.8372078554168645E-3</v>
      </c>
      <c r="V334" s="12">
        <f t="shared" si="145"/>
        <v>1.0517294543379207E-3</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1.5753093674425093E-6</v>
      </c>
      <c r="AB334" s="12">
        <f t="shared" si="148"/>
        <v>9.0180283986310076E-7</v>
      </c>
      <c r="AC334" s="12">
        <f>AA334-'Surv-rate CEA'!V332*UPD</f>
        <v>1.5753093674425093E-6</v>
      </c>
      <c r="AD334" s="12">
        <f t="shared" si="149"/>
        <v>9.0180283986310076E-7</v>
      </c>
      <c r="AE334" s="12">
        <f>'Surv-rate CEA'!Z332*UPFS+'Surv-rate CEA'!Y332*UPD</f>
        <v>1.8372078554168645E-3</v>
      </c>
      <c r="AF334" s="12">
        <f t="shared" si="150"/>
        <v>1.0517294543379207E-3</v>
      </c>
      <c r="AG334" s="12">
        <f>AE334-'Surv-rate CEA'!Y332*UPD</f>
        <v>1.8372078554168645E-3</v>
      </c>
      <c r="AH334" s="12">
        <f t="shared" si="151"/>
        <v>1.0517294543379207E-3</v>
      </c>
      <c r="AI334" s="12">
        <f>'Surv-rate CEA'!AC332*UPFS+'Surv-rate CEA'!AB332*UPD</f>
        <v>1.0166857977677938E-8</v>
      </c>
      <c r="AJ334" s="12">
        <f t="shared" si="152"/>
        <v>5.8201275166919806E-9</v>
      </c>
      <c r="AK334" s="12">
        <f>AI334-'Surv-rate CEA'!AB332*UPD</f>
        <v>2.6925585897715656E-16</v>
      </c>
      <c r="AL334" s="12">
        <f t="shared" si="153"/>
        <v>1.5413842086750614E-16</v>
      </c>
      <c r="AM334" s="12">
        <f>'Surv-rate CEA'!AF332*UPFS+'Surv-rate CEA'!AE332*UPD</f>
        <v>9.3699399728171446E-4</v>
      </c>
      <c r="AN334" s="12">
        <f t="shared" si="154"/>
        <v>5.3639232086529582E-4</v>
      </c>
      <c r="AO334" s="12">
        <f>AM334-'Surv-rate CEA'!AE332*UPD</f>
        <v>9.3699399728171446E-4</v>
      </c>
      <c r="AP334" s="12">
        <f t="shared" si="155"/>
        <v>5.3639232086529582E-4</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4.7591534270749486E-8</v>
      </c>
      <c r="AV334" s="12">
        <f t="shared" si="158"/>
        <v>2.7244287151342842E-8</v>
      </c>
      <c r="AW334" s="12">
        <f>AU334-'Surv-rate CEA'!AK332*UPD</f>
        <v>4.7591534270749486E-8</v>
      </c>
      <c r="AX334" s="12">
        <f t="shared" si="159"/>
        <v>2.7244287151342842E-8</v>
      </c>
      <c r="AY334" s="12">
        <f>'Surv-rate CEA'!AO332*UPFS+'Surv-rate CEA'!AN332*UPD</f>
        <v>1.0166857977677938E-8</v>
      </c>
      <c r="AZ334" s="12">
        <f t="shared" si="160"/>
        <v>5.8201275166919806E-9</v>
      </c>
      <c r="BA334" s="12">
        <f>AY334-'Surv-rate CEA'!AN332*UPD</f>
        <v>2.6925585897715656E-16</v>
      </c>
      <c r="BB334" s="12">
        <f t="shared" si="161"/>
        <v>1.5413842086750614E-16</v>
      </c>
    </row>
    <row r="335" spans="1:54">
      <c r="A335" s="12">
        <v>330</v>
      </c>
      <c r="B335" s="12">
        <f t="shared" si="162"/>
        <v>18.92876712328767</v>
      </c>
      <c r="C335" s="12">
        <f>'Surv-rate CEA'!D333*Parameter!$D$57+'Surv-rate CEA'!E333*Parameter!$D$58</f>
        <v>2.4869370391772342E-2</v>
      </c>
      <c r="D335" s="12">
        <f t="shared" si="136"/>
        <v>1.4212548299451717E-2</v>
      </c>
      <c r="E335" s="12">
        <f>C335-'Surv-rate CEA'!E333*Parameter!$D$58</f>
        <v>2.4869370391772342E-2</v>
      </c>
      <c r="F335" s="12">
        <f t="shared" si="137"/>
        <v>1.4212548299451717E-2</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1.8231669483602241E-3</v>
      </c>
      <c r="L335" s="12">
        <f t="shared" si="140"/>
        <v>1.0419181468343979E-3</v>
      </c>
      <c r="M335" s="12">
        <f>K335-'Surv-rate CEA'!J333*Parameter!$D$58</f>
        <v>1.8231669483602241E-3</v>
      </c>
      <c r="N335" s="12">
        <f t="shared" si="141"/>
        <v>1.0419181468343979E-3</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1.8231669483602241E-3</v>
      </c>
      <c r="T335" s="12">
        <f t="shared" si="144"/>
        <v>1.0419181468343979E-3</v>
      </c>
      <c r="U335" s="12">
        <f>S335-'Surv-rate CEA'!P333*Parameter!$D$58</f>
        <v>1.8231669483602241E-3</v>
      </c>
      <c r="V335" s="12">
        <f t="shared" si="145"/>
        <v>1.0419181468343979E-3</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1.5383042617965918E-6</v>
      </c>
      <c r="AB335" s="12">
        <f t="shared" si="148"/>
        <v>8.7912252202691875E-7</v>
      </c>
      <c r="AC335" s="12">
        <f>AA335-'Surv-rate CEA'!V333*UPD</f>
        <v>1.5383042617965918E-6</v>
      </c>
      <c r="AD335" s="12">
        <f t="shared" si="149"/>
        <v>8.7912252202691875E-7</v>
      </c>
      <c r="AE335" s="12">
        <f>'Surv-rate CEA'!Z333*UPFS+'Surv-rate CEA'!Y333*UPD</f>
        <v>1.8231669483602241E-3</v>
      </c>
      <c r="AF335" s="12">
        <f t="shared" si="150"/>
        <v>1.0419181468343979E-3</v>
      </c>
      <c r="AG335" s="12">
        <f>AE335-'Surv-rate CEA'!Y333*UPD</f>
        <v>1.8231669483602241E-3</v>
      </c>
      <c r="AH335" s="12">
        <f t="shared" si="151"/>
        <v>1.0419181468343979E-3</v>
      </c>
      <c r="AI335" s="12">
        <f>'Surv-rate CEA'!AC333*UPFS+'Surv-rate CEA'!AB333*UPD</f>
        <v>9.635839699355616E-9</v>
      </c>
      <c r="AJ335" s="12">
        <f t="shared" si="152"/>
        <v>5.5067673598272444E-9</v>
      </c>
      <c r="AK335" s="12">
        <f>AI335-'Surv-rate CEA'!AB333*UPD</f>
        <v>2.5122363595213332E-16</v>
      </c>
      <c r="AL335" s="12">
        <f t="shared" si="153"/>
        <v>1.4357130895098275E-16</v>
      </c>
      <c r="AM335" s="12">
        <f>'Surv-rate CEA'!AF333*UPFS+'Surv-rate CEA'!AE333*UPD</f>
        <v>9.2812385162604897E-4</v>
      </c>
      <c r="AN335" s="12">
        <f t="shared" si="154"/>
        <v>5.3041170167590678E-4</v>
      </c>
      <c r="AO335" s="12">
        <f>AM335-'Surv-rate CEA'!AE333*UPD</f>
        <v>9.2812385162604897E-4</v>
      </c>
      <c r="AP335" s="12">
        <f t="shared" si="155"/>
        <v>5.3041170167590678E-4</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4.6171921406286132E-8</v>
      </c>
      <c r="AV335" s="12">
        <f t="shared" si="158"/>
        <v>2.6386701903898263E-8</v>
      </c>
      <c r="AW335" s="12">
        <f>AU335-'Surv-rate CEA'!AK333*UPD</f>
        <v>4.6171921406286132E-8</v>
      </c>
      <c r="AX335" s="12">
        <f t="shared" si="159"/>
        <v>2.6386701903898263E-8</v>
      </c>
      <c r="AY335" s="12">
        <f>'Surv-rate CEA'!AO333*UPFS+'Surv-rate CEA'!AN333*UPD</f>
        <v>9.635839699355616E-9</v>
      </c>
      <c r="AZ335" s="12">
        <f t="shared" si="160"/>
        <v>5.5067673598272444E-9</v>
      </c>
      <c r="BA335" s="12">
        <f>AY335-'Surv-rate CEA'!AN333*UPD</f>
        <v>2.5122363595213332E-16</v>
      </c>
      <c r="BB335" s="12">
        <f t="shared" si="161"/>
        <v>1.4357130895098275E-16</v>
      </c>
    </row>
    <row r="336" spans="1:54">
      <c r="A336" s="12">
        <v>331</v>
      </c>
      <c r="B336" s="12">
        <f t="shared" si="162"/>
        <v>18.986301369863014</v>
      </c>
      <c r="C336" s="12">
        <f>'Surv-rate CEA'!D334*Parameter!$D$57+'Surv-rate CEA'!E334*Parameter!$D$58</f>
        <v>2.4788388645600651E-2</v>
      </c>
      <c r="D336" s="12">
        <f t="shared" si="136"/>
        <v>1.4142196901636508E-2</v>
      </c>
      <c r="E336" s="12">
        <f>C336-'Surv-rate CEA'!E334*Parameter!$D$58</f>
        <v>2.4788388645600651E-2</v>
      </c>
      <c r="F336" s="12">
        <f t="shared" si="137"/>
        <v>1.4142196901636508E-2</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1.8092655111871842E-3</v>
      </c>
      <c r="L336" s="12">
        <f t="shared" si="140"/>
        <v>1.0322167153487109E-3</v>
      </c>
      <c r="M336" s="12">
        <f>K336-'Surv-rate CEA'!J334*Parameter!$D$58</f>
        <v>1.8092655111871842E-3</v>
      </c>
      <c r="N336" s="12">
        <f t="shared" si="141"/>
        <v>1.0322167153487109E-3</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1.8092655111871842E-3</v>
      </c>
      <c r="T336" s="12">
        <f t="shared" si="144"/>
        <v>1.0322167153487109E-3</v>
      </c>
      <c r="U336" s="12">
        <f>S336-'Surv-rate CEA'!P334*Parameter!$D$58</f>
        <v>1.8092655111871842E-3</v>
      </c>
      <c r="V336" s="12">
        <f t="shared" si="145"/>
        <v>1.0322167153487109E-3</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1.5022398884244186E-6</v>
      </c>
      <c r="AB336" s="12">
        <f t="shared" si="148"/>
        <v>8.5705338089255196E-7</v>
      </c>
      <c r="AC336" s="12">
        <f>AA336-'Surv-rate CEA'!V334*UPD</f>
        <v>1.5022398884244186E-6</v>
      </c>
      <c r="AD336" s="12">
        <f t="shared" si="149"/>
        <v>8.5705338089255196E-7</v>
      </c>
      <c r="AE336" s="12">
        <f>'Surv-rate CEA'!Z334*UPFS+'Surv-rate CEA'!Y334*UPD</f>
        <v>1.8092655111871842E-3</v>
      </c>
      <c r="AF336" s="12">
        <f t="shared" si="150"/>
        <v>1.0322167153487109E-3</v>
      </c>
      <c r="AG336" s="12">
        <f>AE336-'Surv-rate CEA'!Y334*UPD</f>
        <v>1.8092655111871842E-3</v>
      </c>
      <c r="AH336" s="12">
        <f t="shared" si="151"/>
        <v>1.0322167153487109E-3</v>
      </c>
      <c r="AI336" s="12">
        <f>'Surv-rate CEA'!AC334*UPFS+'Surv-rate CEA'!AB334*UPD</f>
        <v>9.1326739818169407E-9</v>
      </c>
      <c r="AJ336" s="12">
        <f t="shared" si="152"/>
        <v>5.2103456798201367E-9</v>
      </c>
      <c r="AK336" s="12">
        <f>AI336-'Surv-rate CEA'!AB334*UPD</f>
        <v>2.3443029456542056E-16</v>
      </c>
      <c r="AL336" s="12">
        <f t="shared" si="153"/>
        <v>1.3374646625290917E-16</v>
      </c>
      <c r="AM336" s="12">
        <f>'Surv-rate CEA'!AF334*UPFS+'Surv-rate CEA'!AE334*UPD</f>
        <v>9.1935732519273828E-4</v>
      </c>
      <c r="AN336" s="12">
        <f t="shared" si="154"/>
        <v>5.2450897481571754E-4</v>
      </c>
      <c r="AO336" s="12">
        <f>AM336-'Surv-rate CEA'!AE334*UPD</f>
        <v>9.1935732519273828E-4</v>
      </c>
      <c r="AP336" s="12">
        <f t="shared" si="155"/>
        <v>5.2450897481571754E-4</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4.4797389888573543E-8</v>
      </c>
      <c r="AV336" s="12">
        <f t="shared" si="158"/>
        <v>2.5557672083539181E-8</v>
      </c>
      <c r="AW336" s="12">
        <f>AU336-'Surv-rate CEA'!AK334*UPD</f>
        <v>4.4797389888573543E-8</v>
      </c>
      <c r="AX336" s="12">
        <f t="shared" si="159"/>
        <v>2.5557672083539181E-8</v>
      </c>
      <c r="AY336" s="12">
        <f>'Surv-rate CEA'!AO334*UPFS+'Surv-rate CEA'!AN334*UPD</f>
        <v>9.1326739818169407E-9</v>
      </c>
      <c r="AZ336" s="12">
        <f t="shared" si="160"/>
        <v>5.2103456798201367E-9</v>
      </c>
      <c r="BA336" s="12">
        <f>AY336-'Surv-rate CEA'!AN334*UPD</f>
        <v>2.3443029456542056E-16</v>
      </c>
      <c r="BB336" s="12">
        <f t="shared" si="161"/>
        <v>1.3374646625290917E-16</v>
      </c>
    </row>
    <row r="337" spans="1:54">
      <c r="A337" s="12">
        <v>332</v>
      </c>
      <c r="B337" s="12">
        <f t="shared" si="162"/>
        <v>19.043835616438358</v>
      </c>
      <c r="C337" s="12">
        <f>'Surv-rate CEA'!D335*Parameter!$D$57+'Surv-rate CEA'!E335*Parameter!$D$58</f>
        <v>2.4707861665303383E-2</v>
      </c>
      <c r="D337" s="12">
        <f t="shared" si="136"/>
        <v>1.4072302561022907E-2</v>
      </c>
      <c r="E337" s="12">
        <f>C337-'Surv-rate CEA'!E335*Parameter!$D$58</f>
        <v>2.4707861665303383E-2</v>
      </c>
      <c r="F337" s="12">
        <f t="shared" si="137"/>
        <v>1.4072302561022907E-2</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1.7955018240481779E-3</v>
      </c>
      <c r="L337" s="12">
        <f t="shared" si="140"/>
        <v>1.0226237000653139E-3</v>
      </c>
      <c r="M337" s="12">
        <f>K337-'Surv-rate CEA'!J335*Parameter!$D$58</f>
        <v>1.7955018240481779E-3</v>
      </c>
      <c r="N337" s="12">
        <f t="shared" si="141"/>
        <v>1.0226237000653139E-3</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1.7955018240481779E-3</v>
      </c>
      <c r="T337" s="12">
        <f t="shared" si="144"/>
        <v>1.0226237000653139E-3</v>
      </c>
      <c r="U337" s="12">
        <f>S337-'Surv-rate CEA'!P335*Parameter!$D$58</f>
        <v>1.7955018240481779E-3</v>
      </c>
      <c r="V337" s="12">
        <f t="shared" si="145"/>
        <v>1.0226237000653139E-3</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1.4670904939202768E-6</v>
      </c>
      <c r="AB337" s="12">
        <f t="shared" si="148"/>
        <v>8.3557782516802722E-7</v>
      </c>
      <c r="AC337" s="12">
        <f>AA337-'Surv-rate CEA'!V335*UPD</f>
        <v>1.4670904939202768E-6</v>
      </c>
      <c r="AD337" s="12">
        <f t="shared" si="149"/>
        <v>8.3557782516802722E-7</v>
      </c>
      <c r="AE337" s="12">
        <f>'Surv-rate CEA'!Z335*UPFS+'Surv-rate CEA'!Y335*UPD</f>
        <v>1.7955018240481779E-3</v>
      </c>
      <c r="AF337" s="12">
        <f t="shared" si="150"/>
        <v>1.0226237000653139E-3</v>
      </c>
      <c r="AG337" s="12">
        <f>AE337-'Surv-rate CEA'!Y335*UPD</f>
        <v>1.7955018240481779E-3</v>
      </c>
      <c r="AH337" s="12">
        <f t="shared" si="151"/>
        <v>1.0226237000653139E-3</v>
      </c>
      <c r="AI337" s="12">
        <f>'Surv-rate CEA'!AC335*UPFS+'Surv-rate CEA'!AB335*UPD</f>
        <v>8.6558936602814496E-9</v>
      </c>
      <c r="AJ337" s="12">
        <f t="shared" si="152"/>
        <v>4.9299431967669193E-9</v>
      </c>
      <c r="AK337" s="12">
        <f>AI337-'Surv-rate CEA'!AB335*UPD</f>
        <v>2.1878856726239392E-16</v>
      </c>
      <c r="AL337" s="12">
        <f t="shared" si="153"/>
        <v>1.2461049673645702E-16</v>
      </c>
      <c r="AM337" s="12">
        <f>'Surv-rate CEA'!AF335*UPFS+'Surv-rate CEA'!AE335*UPD</f>
        <v>9.1069296949045542E-4</v>
      </c>
      <c r="AN337" s="12">
        <f t="shared" si="154"/>
        <v>5.1868296740800669E-4</v>
      </c>
      <c r="AO337" s="12">
        <f>AM337-'Surv-rate CEA'!AE335*UPD</f>
        <v>9.1069296949045542E-4</v>
      </c>
      <c r="AP337" s="12">
        <f t="shared" si="155"/>
        <v>5.1868296740800669E-4</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4.3466420493350722E-8</v>
      </c>
      <c r="AV337" s="12">
        <f t="shared" si="158"/>
        <v>2.4756194150383886E-8</v>
      </c>
      <c r="AW337" s="12">
        <f>AU337-'Surv-rate CEA'!AK335*UPD</f>
        <v>4.3466420493350722E-8</v>
      </c>
      <c r="AX337" s="12">
        <f t="shared" si="159"/>
        <v>2.4756194150383886E-8</v>
      </c>
      <c r="AY337" s="12">
        <f>'Surv-rate CEA'!AO335*UPFS+'Surv-rate CEA'!AN335*UPD</f>
        <v>8.6558936602814496E-9</v>
      </c>
      <c r="AZ337" s="12">
        <f t="shared" si="160"/>
        <v>4.9299431967669193E-9</v>
      </c>
      <c r="BA337" s="12">
        <f>AY337-'Surv-rate CEA'!AN335*UPD</f>
        <v>2.1878856726239392E-16</v>
      </c>
      <c r="BB337" s="12">
        <f t="shared" si="161"/>
        <v>1.2461049673645702E-16</v>
      </c>
    </row>
    <row r="338" spans="1:54">
      <c r="A338" s="12">
        <v>333</v>
      </c>
      <c r="B338" s="12">
        <f t="shared" si="162"/>
        <v>19.101369863013698</v>
      </c>
      <c r="C338" s="12">
        <f>'Surv-rate CEA'!D336*Parameter!$D$57+'Surv-rate CEA'!E336*Parameter!$D$58</f>
        <v>2.4627785714641245E-2</v>
      </c>
      <c r="D338" s="12">
        <f t="shared" si="136"/>
        <v>1.4002861363012363E-2</v>
      </c>
      <c r="E338" s="12">
        <f>C338-'Surv-rate CEA'!E336*Parameter!$D$58</f>
        <v>2.4627785714641245E-2</v>
      </c>
      <c r="F338" s="12">
        <f t="shared" si="137"/>
        <v>1.4002861363012363E-2</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1.7818741925528412E-3</v>
      </c>
      <c r="L338" s="12">
        <f t="shared" si="140"/>
        <v>1.0131376638466299E-3</v>
      </c>
      <c r="M338" s="12">
        <f>K338-'Surv-rate CEA'!J336*Parameter!$D$58</f>
        <v>1.7818741925528412E-3</v>
      </c>
      <c r="N338" s="12">
        <f t="shared" si="141"/>
        <v>1.0131376638466299E-3</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1.7818741925528412E-3</v>
      </c>
      <c r="T338" s="12">
        <f t="shared" si="144"/>
        <v>1.0131376638466299E-3</v>
      </c>
      <c r="U338" s="12">
        <f>S338-'Surv-rate CEA'!P336*Parameter!$D$58</f>
        <v>1.7818741925528412E-3</v>
      </c>
      <c r="V338" s="12">
        <f t="shared" si="145"/>
        <v>1.0131376638466299E-3</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1.4328310807394051E-6</v>
      </c>
      <c r="AB338" s="12">
        <f t="shared" si="148"/>
        <v>8.1467880274275544E-7</v>
      </c>
      <c r="AC338" s="12">
        <f>AA338-'Surv-rate CEA'!V336*UPD</f>
        <v>1.4328310807394051E-6</v>
      </c>
      <c r="AD338" s="12">
        <f t="shared" si="149"/>
        <v>8.1467880274275544E-7</v>
      </c>
      <c r="AE338" s="12">
        <f>'Surv-rate CEA'!Z336*UPFS+'Surv-rate CEA'!Y336*UPD</f>
        <v>1.7818741925528412E-3</v>
      </c>
      <c r="AF338" s="12">
        <f t="shared" si="150"/>
        <v>1.0131376638466299E-3</v>
      </c>
      <c r="AG338" s="12">
        <f>AE338-'Surv-rate CEA'!Y336*UPD</f>
        <v>1.7818741925528412E-3</v>
      </c>
      <c r="AH338" s="12">
        <f t="shared" si="151"/>
        <v>1.0131376638466299E-3</v>
      </c>
      <c r="AI338" s="12">
        <f>'Surv-rate CEA'!AC336*UPFS+'Surv-rate CEA'!AB336*UPD</f>
        <v>8.204109190252317E-9</v>
      </c>
      <c r="AJ338" s="12">
        <f t="shared" si="152"/>
        <v>4.6646907249084089E-9</v>
      </c>
      <c r="AK338" s="12">
        <f>AI338-'Surv-rate CEA'!AB336*UPD</f>
        <v>2.0421748629597427E-16</v>
      </c>
      <c r="AL338" s="12">
        <f t="shared" si="153"/>
        <v>1.1611393657714637E-16</v>
      </c>
      <c r="AM338" s="12">
        <f>'Surv-rate CEA'!AF336*UPFS+'Surv-rate CEA'!AE336*UPD</f>
        <v>9.0212935969075938E-4</v>
      </c>
      <c r="AN338" s="12">
        <f t="shared" si="154"/>
        <v>5.1293252676560554E-4</v>
      </c>
      <c r="AO338" s="12">
        <f>AM338-'Surv-rate CEA'!AE336*UPD</f>
        <v>9.0212935969075938E-4</v>
      </c>
      <c r="AP338" s="12">
        <f t="shared" si="155"/>
        <v>5.1293252676560554E-4</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4.2177548167992008E-8</v>
      </c>
      <c r="AV338" s="12">
        <f t="shared" si="158"/>
        <v>2.3981301708218622E-8</v>
      </c>
      <c r="AW338" s="12">
        <f>AU338-'Surv-rate CEA'!AK336*UPD</f>
        <v>4.2177548167992008E-8</v>
      </c>
      <c r="AX338" s="12">
        <f t="shared" si="159"/>
        <v>2.3981301708218622E-8</v>
      </c>
      <c r="AY338" s="12">
        <f>'Surv-rate CEA'!AO336*UPFS+'Surv-rate CEA'!AN336*UPD</f>
        <v>8.204109190252317E-9</v>
      </c>
      <c r="AZ338" s="12">
        <f t="shared" si="160"/>
        <v>4.6646907249084089E-9</v>
      </c>
      <c r="BA338" s="12">
        <f>AY338-'Surv-rate CEA'!AN336*UPD</f>
        <v>2.0421748629597427E-16</v>
      </c>
      <c r="BB338" s="12">
        <f t="shared" si="161"/>
        <v>1.1611393657714637E-16</v>
      </c>
    </row>
    <row r="339" spans="1:54">
      <c r="A339" s="12">
        <v>334</v>
      </c>
      <c r="B339" s="12">
        <f t="shared" si="162"/>
        <v>19.158904109589042</v>
      </c>
      <c r="C339" s="12">
        <f>'Surv-rate CEA'!D337*Parameter!$D$57+'Surv-rate CEA'!E337*Parameter!$D$58</f>
        <v>2.454815709824153E-2</v>
      </c>
      <c r="D339" s="12">
        <f t="shared" si="136"/>
        <v>1.3933869436153691E-2</v>
      </c>
      <c r="E339" s="12">
        <f>C339-'Surv-rate CEA'!E337*Parameter!$D$58</f>
        <v>2.454815709824153E-2</v>
      </c>
      <c r="F339" s="12">
        <f t="shared" si="137"/>
        <v>1.3933869436153691E-2</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1.7683809473289177E-3</v>
      </c>
      <c r="L339" s="12">
        <f t="shared" si="140"/>
        <v>1.0037571918271612E-3</v>
      </c>
      <c r="M339" s="12">
        <f>K339-'Surv-rate CEA'!J337*Parameter!$D$58</f>
        <v>1.7683809473289177E-3</v>
      </c>
      <c r="N339" s="12">
        <f t="shared" si="141"/>
        <v>1.0037571918271612E-3</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1.7683809473289177E-3</v>
      </c>
      <c r="T339" s="12">
        <f t="shared" si="144"/>
        <v>1.0037571918271612E-3</v>
      </c>
      <c r="U339" s="12">
        <f>S339-'Surv-rate CEA'!P337*Parameter!$D$58</f>
        <v>1.7683809473289177E-3</v>
      </c>
      <c r="V339" s="12">
        <f t="shared" si="145"/>
        <v>1.0037571918271612E-3</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1.399437383508806E-6</v>
      </c>
      <c r="AB339" s="12">
        <f t="shared" si="148"/>
        <v>7.9433978313920209E-7</v>
      </c>
      <c r="AC339" s="12">
        <f>AA339-'Surv-rate CEA'!V337*UPD</f>
        <v>1.399437383508806E-6</v>
      </c>
      <c r="AD339" s="12">
        <f t="shared" si="149"/>
        <v>7.9433978313920209E-7</v>
      </c>
      <c r="AE339" s="12">
        <f>'Surv-rate CEA'!Z337*UPFS+'Surv-rate CEA'!Y337*UPD</f>
        <v>1.7683809473289177E-3</v>
      </c>
      <c r="AF339" s="12">
        <f t="shared" si="150"/>
        <v>1.0037571918271612E-3</v>
      </c>
      <c r="AG339" s="12">
        <f>AE339-'Surv-rate CEA'!Y337*UPD</f>
        <v>1.7683809473289177E-3</v>
      </c>
      <c r="AH339" s="12">
        <f t="shared" si="151"/>
        <v>1.0037571918271612E-3</v>
      </c>
      <c r="AI339" s="12">
        <f>'Surv-rate CEA'!AC337*UPFS+'Surv-rate CEA'!AB337*UPD</f>
        <v>7.7760045229558579E-9</v>
      </c>
      <c r="AJ339" s="12">
        <f t="shared" si="152"/>
        <v>4.4137664315977905E-9</v>
      </c>
      <c r="AK339" s="12">
        <f>AI339-'Surv-rate CEA'!AB337*UPD</f>
        <v>1.9064192050548464E-16</v>
      </c>
      <c r="AL339" s="12">
        <f t="shared" si="153"/>
        <v>1.0821095932986755E-16</v>
      </c>
      <c r="AM339" s="12">
        <f>'Surv-rate CEA'!AF337*UPFS+'Surv-rate CEA'!AE337*UPD</f>
        <v>8.9366509418470667E-4</v>
      </c>
      <c r="AN339" s="12">
        <f t="shared" si="154"/>
        <v>5.0725651999797934E-4</v>
      </c>
      <c r="AO339" s="12">
        <f>AM339-'Surv-rate CEA'!AE337*UPD</f>
        <v>8.9366509418470667E-4</v>
      </c>
      <c r="AP339" s="12">
        <f t="shared" si="155"/>
        <v>5.0725651999797934E-4</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4.0929359993166162E-8</v>
      </c>
      <c r="AV339" s="12">
        <f t="shared" si="158"/>
        <v>2.3232064059544513E-8</v>
      </c>
      <c r="AW339" s="12">
        <f>AU339-'Surv-rate CEA'!AK337*UPD</f>
        <v>4.0929359993166162E-8</v>
      </c>
      <c r="AX339" s="12">
        <f t="shared" si="159"/>
        <v>2.3232064059544513E-8</v>
      </c>
      <c r="AY339" s="12">
        <f>'Surv-rate CEA'!AO337*UPFS+'Surv-rate CEA'!AN337*UPD</f>
        <v>7.7760045229558579E-9</v>
      </c>
      <c r="AZ339" s="12">
        <f t="shared" si="160"/>
        <v>4.4137664315977905E-9</v>
      </c>
      <c r="BA339" s="12">
        <f>AY339-'Surv-rate CEA'!AN337*UPD</f>
        <v>1.9064192050548464E-16</v>
      </c>
      <c r="BB339" s="12">
        <f t="shared" si="161"/>
        <v>1.0821095932986755E-16</v>
      </c>
    </row>
    <row r="340" spans="1:54">
      <c r="A340" s="12">
        <v>335</v>
      </c>
      <c r="B340" s="12">
        <f t="shared" si="162"/>
        <v>19.216438356164385</v>
      </c>
      <c r="C340" s="12">
        <f>'Surv-rate CEA'!D338*Parameter!$D$57+'Surv-rate CEA'!E338*Parameter!$D$58</f>
        <v>2.4468972161037088E-2</v>
      </c>
      <c r="D340" s="12">
        <f t="shared" si="136"/>
        <v>1.3865322951551894E-2</v>
      </c>
      <c r="E340" s="12">
        <f>C340-'Surv-rate CEA'!E338*Parameter!$D$58</f>
        <v>2.4468972161037088E-2</v>
      </c>
      <c r="F340" s="12">
        <f t="shared" si="137"/>
        <v>1.3865322951551894E-2</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1.7550204435899052E-3</v>
      </c>
      <c r="L340" s="12">
        <f t="shared" si="140"/>
        <v>9.9448089101583799E-4</v>
      </c>
      <c r="M340" s="12">
        <f>K340-'Surv-rate CEA'!J338*Parameter!$D$58</f>
        <v>1.7550204435899052E-3</v>
      </c>
      <c r="N340" s="12">
        <f t="shared" si="141"/>
        <v>9.9448089101583799E-4</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1.7550204435899052E-3</v>
      </c>
      <c r="T340" s="12">
        <f t="shared" si="144"/>
        <v>9.9448089101583799E-4</v>
      </c>
      <c r="U340" s="12">
        <f>S340-'Surv-rate CEA'!P338*Parameter!$D$58</f>
        <v>1.7550204435899052E-3</v>
      </c>
      <c r="V340" s="12">
        <f t="shared" si="145"/>
        <v>9.9448089101583799E-4</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1.3668858461278915E-6</v>
      </c>
      <c r="AB340" s="12">
        <f t="shared" si="148"/>
        <v>7.7454474056932413E-7</v>
      </c>
      <c r="AC340" s="12">
        <f>AA340-'Surv-rate CEA'!V338*UPD</f>
        <v>1.3668858461278915E-6</v>
      </c>
      <c r="AD340" s="12">
        <f t="shared" si="149"/>
        <v>7.7454474056932413E-7</v>
      </c>
      <c r="AE340" s="12">
        <f>'Surv-rate CEA'!Z338*UPFS+'Surv-rate CEA'!Y338*UPD</f>
        <v>1.7550204435899052E-3</v>
      </c>
      <c r="AF340" s="12">
        <f t="shared" si="150"/>
        <v>9.9448089101583799E-4</v>
      </c>
      <c r="AG340" s="12">
        <f>AE340-'Surv-rate CEA'!Y338*UPD</f>
        <v>1.7550204435899052E-3</v>
      </c>
      <c r="AH340" s="12">
        <f t="shared" si="151"/>
        <v>9.9448089101583799E-4</v>
      </c>
      <c r="AI340" s="12">
        <f>'Surv-rate CEA'!AC338*UPFS+'Surv-rate CEA'!AB338*UPD</f>
        <v>7.3703332009285205E-9</v>
      </c>
      <c r="AJ340" s="12">
        <f t="shared" si="152"/>
        <v>4.1763932468787391E-9</v>
      </c>
      <c r="AK340" s="12">
        <f>AI340-'Surv-rate CEA'!AB338*UPD</f>
        <v>1.7799213525656436E-16</v>
      </c>
      <c r="AL340" s="12">
        <f t="shared" si="153"/>
        <v>1.0085909706082117E-16</v>
      </c>
      <c r="AM340" s="12">
        <f>'Surv-rate CEA'!AF338*UPFS+'Surv-rate CEA'!AE338*UPD</f>
        <v>8.8529879414884398E-4</v>
      </c>
      <c r="AN340" s="12">
        <f t="shared" si="154"/>
        <v>5.0165383362686059E-4</v>
      </c>
      <c r="AO340" s="12">
        <f>AM340-'Surv-rate CEA'!AE338*UPD</f>
        <v>8.8529879414884398E-4</v>
      </c>
      <c r="AP340" s="12">
        <f t="shared" si="155"/>
        <v>5.0165383362686059E-4</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3.9720493225228902E-8</v>
      </c>
      <c r="AV340" s="12">
        <f t="shared" si="158"/>
        <v>2.2507584819589965E-8</v>
      </c>
      <c r="AW340" s="12">
        <f>AU340-'Surv-rate CEA'!AK338*UPD</f>
        <v>3.9720493225228902E-8</v>
      </c>
      <c r="AX340" s="12">
        <f t="shared" si="159"/>
        <v>2.2507584819589965E-8</v>
      </c>
      <c r="AY340" s="12">
        <f>'Surv-rate CEA'!AO338*UPFS+'Surv-rate CEA'!AN338*UPD</f>
        <v>7.3703332009285205E-9</v>
      </c>
      <c r="AZ340" s="12">
        <f t="shared" si="160"/>
        <v>4.1763932468787391E-9</v>
      </c>
      <c r="BA340" s="12">
        <f>AY340-'Surv-rate CEA'!AN338*UPD</f>
        <v>1.7799213525656436E-16</v>
      </c>
      <c r="BB340" s="12">
        <f t="shared" si="161"/>
        <v>1.0085909706082117E-16</v>
      </c>
    </row>
    <row r="341" spans="1:54">
      <c r="A341" s="12">
        <v>336</v>
      </c>
      <c r="B341" s="12">
        <f t="shared" si="162"/>
        <v>19.273972602739725</v>
      </c>
      <c r="C341" s="12">
        <f>'Surv-rate CEA'!D339*Parameter!$D$57+'Surv-rate CEA'!E339*Parameter!$D$58</f>
        <v>2.439022728771487E-2</v>
      </c>
      <c r="D341" s="12">
        <f t="shared" si="136"/>
        <v>1.3797218122286953E-2</v>
      </c>
      <c r="E341" s="12">
        <f>C341-'Surv-rate CEA'!E339*Parameter!$D$58</f>
        <v>2.439022728771487E-2</v>
      </c>
      <c r="F341" s="12">
        <f t="shared" si="137"/>
        <v>1.3797218122286953E-2</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1.7417910607113302E-3</v>
      </c>
      <c r="L341" s="12">
        <f t="shared" si="140"/>
        <v>9.8530738990646512E-4</v>
      </c>
      <c r="M341" s="12">
        <f>K341-'Surv-rate CEA'!J339*Parameter!$D$58</f>
        <v>1.7417910607113302E-3</v>
      </c>
      <c r="N341" s="12">
        <f t="shared" si="141"/>
        <v>9.8530738990646512E-4</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1.7417910607113302E-3</v>
      </c>
      <c r="T341" s="12">
        <f t="shared" si="144"/>
        <v>9.8530738990646512E-4</v>
      </c>
      <c r="U341" s="12">
        <f>S341-'Surv-rate CEA'!P339*Parameter!$D$58</f>
        <v>1.7417910607113302E-3</v>
      </c>
      <c r="V341" s="12">
        <f t="shared" si="145"/>
        <v>9.8530738990646512E-4</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1.3351535996312008E-6</v>
      </c>
      <c r="AB341" s="12">
        <f t="shared" si="148"/>
        <v>7.5527813757385327E-7</v>
      </c>
      <c r="AC341" s="12">
        <f>AA341-'Surv-rate CEA'!V339*UPD</f>
        <v>1.3351535996312008E-6</v>
      </c>
      <c r="AD341" s="12">
        <f t="shared" si="149"/>
        <v>7.5527813757385327E-7</v>
      </c>
      <c r="AE341" s="12">
        <f>'Surv-rate CEA'!Z339*UPFS+'Surv-rate CEA'!Y339*UPD</f>
        <v>1.7417910607113302E-3</v>
      </c>
      <c r="AF341" s="12">
        <f t="shared" si="150"/>
        <v>9.8530738990646512E-4</v>
      </c>
      <c r="AG341" s="12">
        <f>AE341-'Surv-rate CEA'!Y339*UPD</f>
        <v>1.7417910607113302E-3</v>
      </c>
      <c r="AH341" s="12">
        <f t="shared" si="151"/>
        <v>9.8530738990646512E-4</v>
      </c>
      <c r="AI341" s="12">
        <f>'Surv-rate CEA'!AC339*UPFS+'Surv-rate CEA'!AB339*UPD</f>
        <v>6.9859146619428616E-9</v>
      </c>
      <c r="AJ341" s="12">
        <f t="shared" si="152"/>
        <v>3.9518364153603854E-9</v>
      </c>
      <c r="AK341" s="12">
        <f>AI341-'Surv-rate CEA'!AB339*UPD</f>
        <v>1.6620340449346176E-16</v>
      </c>
      <c r="AL341" s="12">
        <f t="shared" si="153"/>
        <v>9.4018993649067595E-17</v>
      </c>
      <c r="AM341" s="12">
        <f>'Surv-rate CEA'!AF339*UPFS+'Surv-rate CEA'!AE339*UPD</f>
        <v>8.7702910312037442E-4</v>
      </c>
      <c r="AN341" s="12">
        <f t="shared" si="154"/>
        <v>4.9612337321023833E-4</v>
      </c>
      <c r="AO341" s="12">
        <f>AM341-'Surv-rate CEA'!AE339*UPD</f>
        <v>8.7702910312037442E-4</v>
      </c>
      <c r="AP341" s="12">
        <f t="shared" si="155"/>
        <v>4.9612337321023833E-4</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3.8549633415994275E-8</v>
      </c>
      <c r="AV341" s="12">
        <f t="shared" si="158"/>
        <v>2.1807000586770948E-8</v>
      </c>
      <c r="AW341" s="12">
        <f>AU341-'Surv-rate CEA'!AK339*UPD</f>
        <v>3.8549633415994275E-8</v>
      </c>
      <c r="AX341" s="12">
        <f t="shared" si="159"/>
        <v>2.1807000586770948E-8</v>
      </c>
      <c r="AY341" s="12">
        <f>'Surv-rate CEA'!AO339*UPFS+'Surv-rate CEA'!AN339*UPD</f>
        <v>6.9859146619428616E-9</v>
      </c>
      <c r="AZ341" s="12">
        <f t="shared" si="160"/>
        <v>3.9518364153603854E-9</v>
      </c>
      <c r="BA341" s="12">
        <f>AY341-'Surv-rate CEA'!AN339*UPD</f>
        <v>1.6620340449346176E-16</v>
      </c>
      <c r="BB341" s="12">
        <f t="shared" si="161"/>
        <v>9.4018993649067595E-17</v>
      </c>
    </row>
    <row r="342" spans="1:54">
      <c r="A342" s="12">
        <v>337</v>
      </c>
      <c r="B342" s="12">
        <f t="shared" si="162"/>
        <v>19.331506849315069</v>
      </c>
      <c r="C342" s="12">
        <f>'Surv-rate CEA'!D340*Parameter!$D$57+'Surv-rate CEA'!E340*Parameter!$D$58</f>
        <v>2.4311918902173244E-2</v>
      </c>
      <c r="D342" s="12">
        <f t="shared" si="136"/>
        <v>1.3729551202841915E-2</v>
      </c>
      <c r="E342" s="12">
        <f>C342-'Surv-rate CEA'!E340*Parameter!$D$58</f>
        <v>2.4311918902173244E-2</v>
      </c>
      <c r="F342" s="12">
        <f t="shared" si="137"/>
        <v>1.3729551202841915E-2</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1.7286912018153302E-3</v>
      </c>
      <c r="L342" s="12">
        <f t="shared" si="140"/>
        <v>9.7623533809601125E-4</v>
      </c>
      <c r="M342" s="12">
        <f>K342-'Surv-rate CEA'!J340*Parameter!$D$58</f>
        <v>1.7286912018153302E-3</v>
      </c>
      <c r="N342" s="12">
        <f t="shared" si="141"/>
        <v>9.7623533809601125E-4</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1.7286912018153302E-3</v>
      </c>
      <c r="T342" s="12">
        <f t="shared" si="144"/>
        <v>9.7623533809601125E-4</v>
      </c>
      <c r="U342" s="12">
        <f>S342-'Surv-rate CEA'!P340*Parameter!$D$58</f>
        <v>1.7286912018153302E-3</v>
      </c>
      <c r="V342" s="12">
        <f t="shared" si="145"/>
        <v>9.7623533809601125E-4</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1.3042184407861928E-6</v>
      </c>
      <c r="AB342" s="12">
        <f t="shared" si="148"/>
        <v>7.3652490922318895E-7</v>
      </c>
      <c r="AC342" s="12">
        <f>AA342-'Surv-rate CEA'!V340*UPD</f>
        <v>1.3042184407861928E-6</v>
      </c>
      <c r="AD342" s="12">
        <f t="shared" si="149"/>
        <v>7.3652490922318895E-7</v>
      </c>
      <c r="AE342" s="12">
        <f>'Surv-rate CEA'!Z340*UPFS+'Surv-rate CEA'!Y340*UPD</f>
        <v>1.7286912018153302E-3</v>
      </c>
      <c r="AF342" s="12">
        <f t="shared" si="150"/>
        <v>9.7623533809601125E-4</v>
      </c>
      <c r="AG342" s="12">
        <f>AE342-'Surv-rate CEA'!Y340*UPD</f>
        <v>1.7286912018153302E-3</v>
      </c>
      <c r="AH342" s="12">
        <f t="shared" si="151"/>
        <v>9.7623533809601125E-4</v>
      </c>
      <c r="AI342" s="12">
        <f>'Surv-rate CEA'!AC340*UPFS+'Surv-rate CEA'!AB340*UPD</f>
        <v>6.6216307401094397E-9</v>
      </c>
      <c r="AJ342" s="12">
        <f t="shared" si="152"/>
        <v>3.7394011825417006E-9</v>
      </c>
      <c r="AK342" s="12">
        <f>AI342-'Surv-rate CEA'!AB340*UPD</f>
        <v>1.5521563850775855E-16</v>
      </c>
      <c r="AL342" s="12">
        <f t="shared" si="153"/>
        <v>8.765416933764033E-17</v>
      </c>
      <c r="AM342" s="12">
        <f>'Surv-rate CEA'!AF340*UPFS+'Surv-rate CEA'!AE340*UPD</f>
        <v>8.6885468658126261E-4</v>
      </c>
      <c r="AN342" s="12">
        <f t="shared" si="154"/>
        <v>4.9066406297448926E-4</v>
      </c>
      <c r="AO342" s="12">
        <f>AM342-'Surv-rate CEA'!AE340*UPD</f>
        <v>8.6885468658126261E-4</v>
      </c>
      <c r="AP342" s="12">
        <f t="shared" si="155"/>
        <v>4.9066406297448926E-4</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3.7415512606666072E-8</v>
      </c>
      <c r="AV342" s="12">
        <f t="shared" si="158"/>
        <v>2.1129479667188242E-8</v>
      </c>
      <c r="AW342" s="12">
        <f>AU342-'Surv-rate CEA'!AK340*UPD</f>
        <v>3.7415512606666072E-8</v>
      </c>
      <c r="AX342" s="12">
        <f t="shared" si="159"/>
        <v>2.1129479667188242E-8</v>
      </c>
      <c r="AY342" s="12">
        <f>'Surv-rate CEA'!AO340*UPFS+'Surv-rate CEA'!AN340*UPD</f>
        <v>6.6216307401094397E-9</v>
      </c>
      <c r="AZ342" s="12">
        <f t="shared" si="160"/>
        <v>3.7394011825417006E-9</v>
      </c>
      <c r="BA342" s="12">
        <f>AY342-'Surv-rate CEA'!AN340*UPD</f>
        <v>1.5521563850775855E-16</v>
      </c>
      <c r="BB342" s="12">
        <f t="shared" si="161"/>
        <v>8.765416933764033E-17</v>
      </c>
    </row>
    <row r="343" spans="1:54">
      <c r="A343" s="12">
        <v>338</v>
      </c>
      <c r="B343" s="12">
        <f t="shared" si="162"/>
        <v>19.389041095890413</v>
      </c>
      <c r="C343" s="12">
        <f>'Surv-rate CEA'!D341*Parameter!$D$57+'Surv-rate CEA'!E341*Parameter!$D$58</f>
        <v>2.4234043466988653E-2</v>
      </c>
      <c r="D343" s="12">
        <f t="shared" si="136"/>
        <v>1.3662318488540628E-2</v>
      </c>
      <c r="E343" s="12">
        <f>C343-'Surv-rate CEA'!E341*Parameter!$D$58</f>
        <v>2.4234043466988653E-2</v>
      </c>
      <c r="F343" s="12">
        <f t="shared" si="137"/>
        <v>1.3662318488540628E-2</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1.7157192933635057E-3</v>
      </c>
      <c r="L343" s="12">
        <f t="shared" si="140"/>
        <v>9.6726340591064602E-4</v>
      </c>
      <c r="M343" s="12">
        <f>K343-'Surv-rate CEA'!J341*Parameter!$D$58</f>
        <v>1.7157192933635057E-3</v>
      </c>
      <c r="N343" s="12">
        <f t="shared" si="141"/>
        <v>9.6726340591064602E-4</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1.7157192933635057E-3</v>
      </c>
      <c r="T343" s="12">
        <f t="shared" si="144"/>
        <v>9.6726340591064602E-4</v>
      </c>
      <c r="U343" s="12">
        <f>S343-'Surv-rate CEA'!P341*Parameter!$D$58</f>
        <v>1.7157192933635057E-3</v>
      </c>
      <c r="V343" s="12">
        <f t="shared" si="145"/>
        <v>9.6726340591064602E-4</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1.2740588114002614E-6</v>
      </c>
      <c r="AB343" s="12">
        <f t="shared" si="148"/>
        <v>7.1827044785955603E-7</v>
      </c>
      <c r="AC343" s="12">
        <f>AA343-'Surv-rate CEA'!V341*UPD</f>
        <v>1.2740588114002614E-6</v>
      </c>
      <c r="AD343" s="12">
        <f t="shared" si="149"/>
        <v>7.1827044785955603E-7</v>
      </c>
      <c r="AE343" s="12">
        <f>'Surv-rate CEA'!Z341*UPFS+'Surv-rate CEA'!Y341*UPD</f>
        <v>1.7157192933635057E-3</v>
      </c>
      <c r="AF343" s="12">
        <f t="shared" si="150"/>
        <v>9.6726340591064602E-4</v>
      </c>
      <c r="AG343" s="12">
        <f>AE343-'Surv-rate CEA'!Y341*UPD</f>
        <v>1.7157192933635057E-3</v>
      </c>
      <c r="AH343" s="12">
        <f t="shared" si="151"/>
        <v>9.6726340591064602E-4</v>
      </c>
      <c r="AI343" s="12">
        <f>'Surv-rate CEA'!AC341*UPFS+'Surv-rate CEA'!AB341*UPD</f>
        <v>6.2764223535871722E-9</v>
      </c>
      <c r="AJ343" s="12">
        <f t="shared" si="152"/>
        <v>3.5384306081695392E-9</v>
      </c>
      <c r="AK343" s="12">
        <f>AI343-'Surv-rate CEA'!AB341*UPD</f>
        <v>1.4497304479431863E-16</v>
      </c>
      <c r="AL343" s="12">
        <f t="shared" si="153"/>
        <v>8.1730806207865893E-17</v>
      </c>
      <c r="AM343" s="12">
        <f>'Surv-rate CEA'!AF341*UPFS+'Surv-rate CEA'!AE341*UPD</f>
        <v>8.6077423155109993E-4</v>
      </c>
      <c r="AN343" s="12">
        <f t="shared" si="154"/>
        <v>4.8527484545447482E-4</v>
      </c>
      <c r="AO343" s="12">
        <f>AM343-'Surv-rate CEA'!AE341*UPD</f>
        <v>8.6077423155109993E-4</v>
      </c>
      <c r="AP343" s="12">
        <f t="shared" si="155"/>
        <v>4.8527484545447482E-4</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3.6316907592864565E-8</v>
      </c>
      <c r="AV343" s="12">
        <f t="shared" si="158"/>
        <v>2.0474220850866125E-8</v>
      </c>
      <c r="AW343" s="12">
        <f>AU343-'Surv-rate CEA'!AK341*UPD</f>
        <v>3.6316907592864565E-8</v>
      </c>
      <c r="AX343" s="12">
        <f t="shared" si="159"/>
        <v>2.0474220850866125E-8</v>
      </c>
      <c r="AY343" s="12">
        <f>'Surv-rate CEA'!AO341*UPFS+'Surv-rate CEA'!AN341*UPD</f>
        <v>6.2764223535871722E-9</v>
      </c>
      <c r="AZ343" s="12">
        <f t="shared" si="160"/>
        <v>3.5384306081695392E-9</v>
      </c>
      <c r="BA343" s="12">
        <f>AY343-'Surv-rate CEA'!AN341*UPD</f>
        <v>1.4497304479431863E-16</v>
      </c>
      <c r="BB343" s="12">
        <f t="shared" si="161"/>
        <v>8.1730806207865893E-17</v>
      </c>
    </row>
    <row r="344" spans="1:54">
      <c r="A344" s="12">
        <v>339</v>
      </c>
      <c r="B344" s="12">
        <f t="shared" si="162"/>
        <v>19.446575342465753</v>
      </c>
      <c r="C344" s="12">
        <f>'Surv-rate CEA'!D342*Parameter!$D$57+'Surv-rate CEA'!E342*Parameter!$D$58</f>
        <v>2.415659748289074E-2</v>
      </c>
      <c r="D344" s="12">
        <f t="shared" si="136"/>
        <v>1.3595516314994491E-2</v>
      </c>
      <c r="E344" s="12">
        <f>C344-'Surv-rate CEA'!E342*Parameter!$D$58</f>
        <v>2.415659748289074E-2</v>
      </c>
      <c r="F344" s="12">
        <f t="shared" si="137"/>
        <v>1.3595516314994491E-2</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1.7028737847577296E-3</v>
      </c>
      <c r="L344" s="12">
        <f t="shared" si="140"/>
        <v>9.5839028403927652E-4</v>
      </c>
      <c r="M344" s="12">
        <f>K344-'Surv-rate CEA'!J342*Parameter!$D$58</f>
        <v>1.7028737847577296E-3</v>
      </c>
      <c r="N344" s="12">
        <f t="shared" si="141"/>
        <v>9.5839028403927652E-4</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1.7028737847577296E-3</v>
      </c>
      <c r="T344" s="12">
        <f t="shared" si="144"/>
        <v>9.5839028403927652E-4</v>
      </c>
      <c r="U344" s="12">
        <f>S344-'Surv-rate CEA'!P342*Parameter!$D$58</f>
        <v>1.7028737847577296E-3</v>
      </c>
      <c r="V344" s="12">
        <f t="shared" si="145"/>
        <v>9.5839028403927652E-4</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1.2446537783120856E-6</v>
      </c>
      <c r="AB344" s="12">
        <f t="shared" si="148"/>
        <v>7.0050058836086263E-7</v>
      </c>
      <c r="AC344" s="12">
        <f>AA344-'Surv-rate CEA'!V342*UPD</f>
        <v>1.2446537783120856E-6</v>
      </c>
      <c r="AD344" s="12">
        <f t="shared" si="149"/>
        <v>7.0050058836086263E-7</v>
      </c>
      <c r="AE344" s="12">
        <f>'Surv-rate CEA'!Z342*UPFS+'Surv-rate CEA'!Y342*UPD</f>
        <v>1.7028737847577296E-3</v>
      </c>
      <c r="AF344" s="12">
        <f t="shared" si="150"/>
        <v>9.5839028403927652E-4</v>
      </c>
      <c r="AG344" s="12">
        <f>AE344-'Surv-rate CEA'!Y342*UPD</f>
        <v>1.7028737847577296E-3</v>
      </c>
      <c r="AH344" s="12">
        <f t="shared" si="151"/>
        <v>9.5839028403927652E-4</v>
      </c>
      <c r="AI344" s="12">
        <f>'Surv-rate CEA'!AC342*UPFS+'Surv-rate CEA'!AB342*UPD</f>
        <v>5.9492863689043935E-9</v>
      </c>
      <c r="AJ344" s="12">
        <f t="shared" si="152"/>
        <v>3.3483034996257653E-9</v>
      </c>
      <c r="AK344" s="12">
        <f>AI344-'Surv-rate CEA'!AB342*UPD</f>
        <v>1.3542381124111352E-16</v>
      </c>
      <c r="AL344" s="12">
        <f t="shared" si="153"/>
        <v>7.6217548289709221E-17</v>
      </c>
      <c r="AM344" s="12">
        <f>'Surv-rate CEA'!AF342*UPFS+'Surv-rate CEA'!AE342*UPD</f>
        <v>8.527864461884831E-4</v>
      </c>
      <c r="AN344" s="12">
        <f t="shared" si="154"/>
        <v>4.7995468114138851E-4</v>
      </c>
      <c r="AO344" s="12">
        <f>AM344-'Surv-rate CEA'!AE342*UPD</f>
        <v>8.527864461884831E-4</v>
      </c>
      <c r="AP344" s="12">
        <f t="shared" si="155"/>
        <v>4.7995468114138851E-4</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3.525263825780553E-8</v>
      </c>
      <c r="AV344" s="12">
        <f t="shared" si="158"/>
        <v>1.9840452237532605E-8</v>
      </c>
      <c r="AW344" s="12">
        <f>AU344-'Surv-rate CEA'!AK342*UPD</f>
        <v>3.525263825780553E-8</v>
      </c>
      <c r="AX344" s="12">
        <f t="shared" si="159"/>
        <v>1.9840452237532605E-8</v>
      </c>
      <c r="AY344" s="12">
        <f>'Surv-rate CEA'!AO342*UPFS+'Surv-rate CEA'!AN342*UPD</f>
        <v>5.9492863689043935E-9</v>
      </c>
      <c r="AZ344" s="12">
        <f t="shared" si="160"/>
        <v>3.3483034996257653E-9</v>
      </c>
      <c r="BA344" s="12">
        <f>AY344-'Surv-rate CEA'!AN342*UPD</f>
        <v>1.3542381124111352E-16</v>
      </c>
      <c r="BB344" s="12">
        <f t="shared" si="161"/>
        <v>7.6217548289709221E-17</v>
      </c>
    </row>
    <row r="345" spans="1:54">
      <c r="A345" s="12">
        <v>340</v>
      </c>
      <c r="B345" s="12">
        <f t="shared" si="162"/>
        <v>19.504109589041096</v>
      </c>
      <c r="C345" s="12">
        <f>'Surv-rate CEA'!D343*Parameter!$D$57+'Surv-rate CEA'!E343*Parameter!$D$58</f>
        <v>2.4079577488245969E-2</v>
      </c>
      <c r="D345" s="12">
        <f t="shared" si="136"/>
        <v>1.3529141057558154E-2</v>
      </c>
      <c r="E345" s="12">
        <f>C345-'Surv-rate CEA'!E343*Parameter!$D$58</f>
        <v>2.4079577488245969E-2</v>
      </c>
      <c r="F345" s="12">
        <f t="shared" si="137"/>
        <v>1.3529141057558154E-2</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1.6901531479488218E-3</v>
      </c>
      <c r="L345" s="12">
        <f t="shared" si="140"/>
        <v>9.4961468317446046E-4</v>
      </c>
      <c r="M345" s="12">
        <f>K345-'Surv-rate CEA'!J343*Parameter!$D$58</f>
        <v>1.6901531479488218E-3</v>
      </c>
      <c r="N345" s="12">
        <f t="shared" si="141"/>
        <v>9.4961468317446046E-4</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1.6901531479488218E-3</v>
      </c>
      <c r="T345" s="12">
        <f t="shared" si="144"/>
        <v>9.4961468317446046E-4</v>
      </c>
      <c r="U345" s="12">
        <f>S345-'Surv-rate CEA'!P343*Parameter!$D$58</f>
        <v>1.6901531479488218E-3</v>
      </c>
      <c r="V345" s="12">
        <f t="shared" si="145"/>
        <v>9.4961468317446046E-4</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1.2159830140432257E-6</v>
      </c>
      <c r="AB345" s="12">
        <f t="shared" si="148"/>
        <v>6.8320159390736365E-7</v>
      </c>
      <c r="AC345" s="12">
        <f>AA345-'Surv-rate CEA'!V343*UPD</f>
        <v>1.2159830140432257E-6</v>
      </c>
      <c r="AD345" s="12">
        <f t="shared" si="149"/>
        <v>6.8320159390736365E-7</v>
      </c>
      <c r="AE345" s="12">
        <f>'Surv-rate CEA'!Z343*UPFS+'Surv-rate CEA'!Y343*UPD</f>
        <v>1.6901531479488218E-3</v>
      </c>
      <c r="AF345" s="12">
        <f t="shared" si="150"/>
        <v>9.4961468317446046E-4</v>
      </c>
      <c r="AG345" s="12">
        <f>AE345-'Surv-rate CEA'!Y343*UPD</f>
        <v>1.6901531479488218E-3</v>
      </c>
      <c r="AH345" s="12">
        <f t="shared" si="151"/>
        <v>9.4961468317446046E-4</v>
      </c>
      <c r="AI345" s="12">
        <f>'Surv-rate CEA'!AC343*UPFS+'Surv-rate CEA'!AB343*UPD</f>
        <v>5.6392726324330918E-9</v>
      </c>
      <c r="AJ345" s="12">
        <f t="shared" si="152"/>
        <v>3.1684324587280007E-9</v>
      </c>
      <c r="AK345" s="12">
        <f>AI345-'Surv-rate CEA'!AB343*UPD</f>
        <v>1.265198190975498E-16</v>
      </c>
      <c r="AL345" s="12">
        <f t="shared" si="153"/>
        <v>7.1085320329355041E-17</v>
      </c>
      <c r="AM345" s="12">
        <f>'Surv-rate CEA'!AF343*UPFS+'Surv-rate CEA'!AE343*UPD</f>
        <v>8.448900594007295E-4</v>
      </c>
      <c r="AN345" s="12">
        <f t="shared" si="154"/>
        <v>4.7470254813818162E-4</v>
      </c>
      <c r="AO345" s="12">
        <f>AM345-'Surv-rate CEA'!AE343*UPD</f>
        <v>8.448900594007295E-4</v>
      </c>
      <c r="AP345" s="12">
        <f t="shared" si="155"/>
        <v>4.7470254813818162E-4</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3.4221565970818234E-8</v>
      </c>
      <c r="AV345" s="12">
        <f t="shared" si="158"/>
        <v>1.9227430109840247E-8</v>
      </c>
      <c r="AW345" s="12">
        <f>AU345-'Surv-rate CEA'!AK343*UPD</f>
        <v>3.4221565970818234E-8</v>
      </c>
      <c r="AX345" s="12">
        <f t="shared" si="159"/>
        <v>1.9227430109840247E-8</v>
      </c>
      <c r="AY345" s="12">
        <f>'Surv-rate CEA'!AO343*UPFS+'Surv-rate CEA'!AN343*UPD</f>
        <v>5.6392726324330918E-9</v>
      </c>
      <c r="AZ345" s="12">
        <f t="shared" si="160"/>
        <v>3.1684324587280007E-9</v>
      </c>
      <c r="BA345" s="12">
        <f>AY345-'Surv-rate CEA'!AN343*UPD</f>
        <v>1.265198190975498E-16</v>
      </c>
      <c r="BB345" s="12">
        <f t="shared" si="161"/>
        <v>7.1085320329355041E-17</v>
      </c>
    </row>
    <row r="346" spans="1:54">
      <c r="A346" s="12">
        <v>341</v>
      </c>
      <c r="B346" s="12">
        <f t="shared" si="162"/>
        <v>19.561643835616437</v>
      </c>
      <c r="C346" s="12">
        <f>'Surv-rate CEA'!D344*Parameter!$D$57+'Surv-rate CEA'!E344*Parameter!$D$58</f>
        <v>2.4002980058549991E-2</v>
      </c>
      <c r="D346" s="12">
        <f t="shared" si="136"/>
        <v>1.3463189130794279E-2</v>
      </c>
      <c r="E346" s="12">
        <f>C346-'Surv-rate CEA'!E344*Parameter!$D$58</f>
        <v>2.4002980058549991E-2</v>
      </c>
      <c r="F346" s="12">
        <f t="shared" si="137"/>
        <v>1.3463189130794279E-2</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1.677555877052851E-3</v>
      </c>
      <c r="L346" s="12">
        <f t="shared" si="140"/>
        <v>9.4093533366049751E-4</v>
      </c>
      <c r="M346" s="12">
        <f>K346-'Surv-rate CEA'!J344*Parameter!$D$58</f>
        <v>1.677555877052851E-3</v>
      </c>
      <c r="N346" s="12">
        <f t="shared" si="141"/>
        <v>9.4093533366049751E-4</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1.677555877052851E-3</v>
      </c>
      <c r="T346" s="12">
        <f t="shared" si="144"/>
        <v>9.4093533366049751E-4</v>
      </c>
      <c r="U346" s="12">
        <f>S346-'Surv-rate CEA'!P344*Parameter!$D$58</f>
        <v>1.677555877052851E-3</v>
      </c>
      <c r="V346" s="12">
        <f t="shared" si="145"/>
        <v>9.4093533366049751E-4</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1.188026778086952E-6</v>
      </c>
      <c r="AB346" s="12">
        <f t="shared" si="148"/>
        <v>6.6636014223306506E-7</v>
      </c>
      <c r="AC346" s="12">
        <f>AA346-'Surv-rate CEA'!V344*UPD</f>
        <v>1.188026778086952E-6</v>
      </c>
      <c r="AD346" s="12">
        <f t="shared" si="149"/>
        <v>6.6636014223306506E-7</v>
      </c>
      <c r="AE346" s="12">
        <f>'Surv-rate CEA'!Z344*UPFS+'Surv-rate CEA'!Y344*UPD</f>
        <v>1.677555877052851E-3</v>
      </c>
      <c r="AF346" s="12">
        <f t="shared" si="150"/>
        <v>9.4093533366049751E-4</v>
      </c>
      <c r="AG346" s="12">
        <f>AE346-'Surv-rate CEA'!Y344*UPD</f>
        <v>1.677555877052851E-3</v>
      </c>
      <c r="AH346" s="12">
        <f t="shared" si="151"/>
        <v>9.4093533366049751E-4</v>
      </c>
      <c r="AI346" s="12">
        <f>'Surv-rate CEA'!AC344*UPFS+'Surv-rate CEA'!AB344*UPD</f>
        <v>5.3454811600644757E-9</v>
      </c>
      <c r="AJ346" s="12">
        <f t="shared" si="152"/>
        <v>2.9982620356929606E-9</v>
      </c>
      <c r="AK346" s="12">
        <f>AI346-'Surv-rate CEA'!AB344*UPD</f>
        <v>1.1821637083204753E-16</v>
      </c>
      <c r="AL346" s="12">
        <f t="shared" si="153"/>
        <v>6.6307156652452508E-17</v>
      </c>
      <c r="AM346" s="12">
        <f>'Surv-rate CEA'!AF344*UPFS+'Surv-rate CEA'!AE344*UPD</f>
        <v>8.3708382046174799E-4</v>
      </c>
      <c r="AN346" s="12">
        <f t="shared" si="154"/>
        <v>4.6951744182239505E-4</v>
      </c>
      <c r="AO346" s="12">
        <f>AM346-'Surv-rate CEA'!AE344*UPD</f>
        <v>8.3708382046174799E-4</v>
      </c>
      <c r="AP346" s="12">
        <f t="shared" si="155"/>
        <v>4.6951744182239505E-4</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3.3222592048518552E-8</v>
      </c>
      <c r="AV346" s="12">
        <f t="shared" si="158"/>
        <v>1.8634437852024258E-8</v>
      </c>
      <c r="AW346" s="12">
        <f>AU346-'Surv-rate CEA'!AK344*UPD</f>
        <v>3.3222592048518552E-8</v>
      </c>
      <c r="AX346" s="12">
        <f t="shared" si="159"/>
        <v>1.8634437852024258E-8</v>
      </c>
      <c r="AY346" s="12">
        <f>'Surv-rate CEA'!AO344*UPFS+'Surv-rate CEA'!AN344*UPD</f>
        <v>5.3454811600644757E-9</v>
      </c>
      <c r="AZ346" s="12">
        <f t="shared" si="160"/>
        <v>2.9982620356929606E-9</v>
      </c>
      <c r="BA346" s="12">
        <f>AY346-'Surv-rate CEA'!AN344*UPD</f>
        <v>1.1821637083204753E-16</v>
      </c>
      <c r="BB346" s="12">
        <f t="shared" si="161"/>
        <v>6.6307156652452508E-17</v>
      </c>
    </row>
    <row r="347" spans="1:54">
      <c r="A347" s="12">
        <v>342</v>
      </c>
      <c r="B347" s="12">
        <f t="shared" si="162"/>
        <v>19.61917808219178</v>
      </c>
      <c r="C347" s="12">
        <f>'Surv-rate CEA'!D345*Parameter!$D$57+'Surv-rate CEA'!E345*Parameter!$D$58</f>
        <v>2.3926801805928068E-2</v>
      </c>
      <c r="D347" s="12">
        <f t="shared" si="136"/>
        <v>1.3397656987946789E-2</v>
      </c>
      <c r="E347" s="12">
        <f>C347-'Surv-rate CEA'!E345*Parameter!$D$58</f>
        <v>2.3926801805928068E-2</v>
      </c>
      <c r="F347" s="12">
        <f t="shared" si="137"/>
        <v>1.3397656987946789E-2</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1.665080487974974E-3</v>
      </c>
      <c r="L347" s="12">
        <f t="shared" si="140"/>
        <v>9.3235098514857597E-4</v>
      </c>
      <c r="M347" s="12">
        <f>K347-'Surv-rate CEA'!J345*Parameter!$D$58</f>
        <v>1.665080487974974E-3</v>
      </c>
      <c r="N347" s="12">
        <f t="shared" si="141"/>
        <v>9.3235098514857597E-4</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1.665080487974974E-3</v>
      </c>
      <c r="T347" s="12">
        <f t="shared" si="144"/>
        <v>9.3235098514857597E-4</v>
      </c>
      <c r="U347" s="12">
        <f>S347-'Surv-rate CEA'!P345*Parameter!$D$58</f>
        <v>1.665080487974974E-3</v>
      </c>
      <c r="V347" s="12">
        <f t="shared" si="145"/>
        <v>9.3235098514857597E-4</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1.1607658988120163E-6</v>
      </c>
      <c r="AB347" s="12">
        <f t="shared" si="148"/>
        <v>6.4996331234440701E-7</v>
      </c>
      <c r="AC347" s="12">
        <f>AA347-'Surv-rate CEA'!V345*UPD</f>
        <v>1.1607658988120163E-6</v>
      </c>
      <c r="AD347" s="12">
        <f t="shared" si="149"/>
        <v>6.4996331234440701E-7</v>
      </c>
      <c r="AE347" s="12">
        <f>'Surv-rate CEA'!Z345*UPFS+'Surv-rate CEA'!Y345*UPD</f>
        <v>1.665080487974974E-3</v>
      </c>
      <c r="AF347" s="12">
        <f t="shared" si="150"/>
        <v>9.3235098514857597E-4</v>
      </c>
      <c r="AG347" s="12">
        <f>AE347-'Surv-rate CEA'!Y345*UPD</f>
        <v>1.665080487974974E-3</v>
      </c>
      <c r="AH347" s="12">
        <f t="shared" si="151"/>
        <v>9.3235098514857597E-4</v>
      </c>
      <c r="AI347" s="12">
        <f>'Surv-rate CEA'!AC345*UPFS+'Surv-rate CEA'!AB345*UPD</f>
        <v>5.0670594766185281E-9</v>
      </c>
      <c r="AJ347" s="12">
        <f t="shared" si="152"/>
        <v>2.8372669843589675E-9</v>
      </c>
      <c r="AK347" s="12">
        <f>AI347-'Surv-rate CEA'!AB345*UPD</f>
        <v>1.1047193949631472E-16</v>
      </c>
      <c r="AL347" s="12">
        <f t="shared" si="153"/>
        <v>6.1858043718911784E-17</v>
      </c>
      <c r="AM347" s="12">
        <f>'Surv-rate CEA'!AF345*UPFS+'Surv-rate CEA'!AE345*UPD</f>
        <v>8.2936649863783979E-4</v>
      </c>
      <c r="AN347" s="12">
        <f t="shared" si="154"/>
        <v>4.643983745161976E-4</v>
      </c>
      <c r="AO347" s="12">
        <f>AM347-'Surv-rate CEA'!AE345*UPD</f>
        <v>8.2936649863783979E-4</v>
      </c>
      <c r="AP347" s="12">
        <f t="shared" si="155"/>
        <v>4.643983745161976E-4</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3.2254656276057755E-8</v>
      </c>
      <c r="AV347" s="12">
        <f t="shared" si="158"/>
        <v>1.8060784912076355E-8</v>
      </c>
      <c r="AW347" s="12">
        <f>AU347-'Surv-rate CEA'!AK345*UPD</f>
        <v>3.2254656276057755E-8</v>
      </c>
      <c r="AX347" s="12">
        <f t="shared" si="159"/>
        <v>1.8060784912076355E-8</v>
      </c>
      <c r="AY347" s="12">
        <f>'Surv-rate CEA'!AO345*UPFS+'Surv-rate CEA'!AN345*UPD</f>
        <v>5.0670594766185281E-9</v>
      </c>
      <c r="AZ347" s="12">
        <f t="shared" si="160"/>
        <v>2.8372669843589675E-9</v>
      </c>
      <c r="BA347" s="12">
        <f>AY347-'Surv-rate CEA'!AN345*UPD</f>
        <v>1.1047193949631472E-16</v>
      </c>
      <c r="BB347" s="12">
        <f t="shared" si="161"/>
        <v>6.1858043718911784E-17</v>
      </c>
    </row>
    <row r="348" spans="1:54">
      <c r="A348" s="12">
        <v>343</v>
      </c>
      <c r="B348" s="12">
        <f t="shared" si="162"/>
        <v>19.676712328767124</v>
      </c>
      <c r="C348" s="12">
        <f>'Surv-rate CEA'!D346*Parameter!$D$57+'Surv-rate CEA'!E346*Parameter!$D$58</f>
        <v>2.3851039378643486E-2</v>
      </c>
      <c r="D348" s="12">
        <f t="shared" si="136"/>
        <v>1.3332541120422666E-2</v>
      </c>
      <c r="E348" s="12">
        <f>C348-'Surv-rate CEA'!E346*Parameter!$D$58</f>
        <v>2.3851039378643486E-2</v>
      </c>
      <c r="F348" s="12">
        <f t="shared" si="137"/>
        <v>1.3332541120422666E-2</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1.6527255180405563E-3</v>
      </c>
      <c r="L348" s="12">
        <f t="shared" si="140"/>
        <v>9.2386040625877324E-4</v>
      </c>
      <c r="M348" s="12">
        <f>K348-'Surv-rate CEA'!J346*Parameter!$D$58</f>
        <v>1.6527255180405563E-3</v>
      </c>
      <c r="N348" s="12">
        <f t="shared" si="141"/>
        <v>9.2386040625877324E-4</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1.6527255180405563E-3</v>
      </c>
      <c r="T348" s="12">
        <f t="shared" si="144"/>
        <v>9.2386040625877324E-4</v>
      </c>
      <c r="U348" s="12">
        <f>S348-'Surv-rate CEA'!P346*Parameter!$D$58</f>
        <v>1.6527255180405563E-3</v>
      </c>
      <c r="V348" s="12">
        <f t="shared" si="145"/>
        <v>9.2386040625877324E-4</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1.1341817559599457E-6</v>
      </c>
      <c r="AB348" s="12">
        <f t="shared" si="148"/>
        <v>6.3399857168946522E-7</v>
      </c>
      <c r="AC348" s="12">
        <f>AA348-'Surv-rate CEA'!V346*UPD</f>
        <v>1.1341817559599457E-6</v>
      </c>
      <c r="AD348" s="12">
        <f t="shared" si="149"/>
        <v>6.3399857168946522E-7</v>
      </c>
      <c r="AE348" s="12">
        <f>'Surv-rate CEA'!Z346*UPFS+'Surv-rate CEA'!Y346*UPD</f>
        <v>1.6527255180405563E-3</v>
      </c>
      <c r="AF348" s="12">
        <f t="shared" si="150"/>
        <v>9.2386040625877324E-4</v>
      </c>
      <c r="AG348" s="12">
        <f>AE348-'Surv-rate CEA'!Y346*UPD</f>
        <v>1.6527255180405563E-3</v>
      </c>
      <c r="AH348" s="12">
        <f t="shared" si="151"/>
        <v>9.2386040625877324E-4</v>
      </c>
      <c r="AI348" s="12">
        <f>'Surv-rate CEA'!AC346*UPFS+'Surv-rate CEA'!AB346*UPD</f>
        <v>4.8032000969730452E-9</v>
      </c>
      <c r="AJ348" s="12">
        <f t="shared" si="152"/>
        <v>2.6849506130895261E-9</v>
      </c>
      <c r="AK348" s="12">
        <f>AI348-'Surv-rate CEA'!AB346*UPD</f>
        <v>1.0324794207785945E-16</v>
      </c>
      <c r="AL348" s="12">
        <f t="shared" si="153"/>
        <v>5.7714777603556564E-17</v>
      </c>
      <c r="AM348" s="12">
        <f>'Surv-rate CEA'!AF346*UPFS+'Surv-rate CEA'!AE346*UPD</f>
        <v>8.2173688282128699E-4</v>
      </c>
      <c r="AN348" s="12">
        <f t="shared" si="154"/>
        <v>4.5934437516348848E-4</v>
      </c>
      <c r="AO348" s="12">
        <f>AM348-'Surv-rate CEA'!AE346*UPD</f>
        <v>8.2173688282128699E-4</v>
      </c>
      <c r="AP348" s="12">
        <f t="shared" si="155"/>
        <v>4.5934437516348848E-4</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3.1316735485987073E-8</v>
      </c>
      <c r="AV348" s="12">
        <f t="shared" si="158"/>
        <v>1.7505805805602976E-8</v>
      </c>
      <c r="AW348" s="12">
        <f>AU348-'Surv-rate CEA'!AK346*UPD</f>
        <v>3.1316735485987073E-8</v>
      </c>
      <c r="AX348" s="12">
        <f t="shared" si="159"/>
        <v>1.7505805805602976E-8</v>
      </c>
      <c r="AY348" s="12">
        <f>'Surv-rate CEA'!AO346*UPFS+'Surv-rate CEA'!AN346*UPD</f>
        <v>4.8032000969730452E-9</v>
      </c>
      <c r="AZ348" s="12">
        <f t="shared" si="160"/>
        <v>2.6849506130895261E-9</v>
      </c>
      <c r="BA348" s="12">
        <f>AY348-'Surv-rate CEA'!AN346*UPD</f>
        <v>1.0324794207785945E-16</v>
      </c>
      <c r="BB348" s="12">
        <f t="shared" si="161"/>
        <v>5.7714777603556564E-17</v>
      </c>
    </row>
    <row r="349" spans="1:54">
      <c r="A349" s="12">
        <v>344</v>
      </c>
      <c r="B349" s="12">
        <f t="shared" si="162"/>
        <v>19.734246575342464</v>
      </c>
      <c r="C349" s="12">
        <f>'Surv-rate CEA'!D347*Parameter!$D$57+'Surv-rate CEA'!E347*Parameter!$D$58</f>
        <v>2.3775689460614313E-2</v>
      </c>
      <c r="D349" s="12">
        <f t="shared" si="136"/>
        <v>1.32678380572822E-2</v>
      </c>
      <c r="E349" s="12">
        <f>C349-'Surv-rate CEA'!E347*Parameter!$D$58</f>
        <v>2.3775689460614313E-2</v>
      </c>
      <c r="F349" s="12">
        <f t="shared" si="137"/>
        <v>1.32678380572822E-2</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1.640489525633495E-3</v>
      </c>
      <c r="L349" s="12">
        <f t="shared" si="140"/>
        <v>9.1546238424879437E-4</v>
      </c>
      <c r="M349" s="12">
        <f>K349-'Surv-rate CEA'!J347*Parameter!$D$58</f>
        <v>1.640489525633495E-3</v>
      </c>
      <c r="N349" s="12">
        <f t="shared" si="141"/>
        <v>9.1546238424879437E-4</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1.640489525633495E-3</v>
      </c>
      <c r="T349" s="12">
        <f t="shared" si="144"/>
        <v>9.1546238424879437E-4</v>
      </c>
      <c r="U349" s="12">
        <f>S349-'Surv-rate CEA'!P347*Parameter!$D$58</f>
        <v>1.640489525633495E-3</v>
      </c>
      <c r="V349" s="12">
        <f t="shared" si="145"/>
        <v>9.1546238424879437E-4</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1.1082562637152083E-6</v>
      </c>
      <c r="AB349" s="12">
        <f t="shared" si="148"/>
        <v>6.1845376376151976E-7</v>
      </c>
      <c r="AC349" s="12">
        <f>AA349-'Surv-rate CEA'!V347*UPD</f>
        <v>1.1082562637152083E-6</v>
      </c>
      <c r="AD349" s="12">
        <f t="shared" si="149"/>
        <v>6.1845376376151976E-7</v>
      </c>
      <c r="AE349" s="12">
        <f>'Surv-rate CEA'!Z347*UPFS+'Surv-rate CEA'!Y347*UPD</f>
        <v>1.640489525633495E-3</v>
      </c>
      <c r="AF349" s="12">
        <f t="shared" si="150"/>
        <v>9.1546238424879437E-4</v>
      </c>
      <c r="AG349" s="12">
        <f>AE349-'Surv-rate CEA'!Y347*UPD</f>
        <v>1.640489525633495E-3</v>
      </c>
      <c r="AH349" s="12">
        <f t="shared" si="151"/>
        <v>9.1546238424879437E-4</v>
      </c>
      <c r="AI349" s="12">
        <f>'Surv-rate CEA'!AC347*UPFS+'Surv-rate CEA'!AB347*UPD</f>
        <v>4.5531381413299623E-9</v>
      </c>
      <c r="AJ349" s="12">
        <f t="shared" si="152"/>
        <v>2.5408432260891391E-9</v>
      </c>
      <c r="AK349" s="12">
        <f>AI349-'Surv-rate CEA'!AB347*UPD</f>
        <v>9.6508524433030614E-17</v>
      </c>
      <c r="AL349" s="12">
        <f t="shared" si="153"/>
        <v>5.385582931026507E-17</v>
      </c>
      <c r="AM349" s="12">
        <f>'Surv-rate CEA'!AF347*UPFS+'Surv-rate CEA'!AE347*UPD</f>
        <v>8.1419378117151783E-4</v>
      </c>
      <c r="AN349" s="12">
        <f t="shared" si="154"/>
        <v>4.5435448901387379E-4</v>
      </c>
      <c r="AO349" s="12">
        <f>AM349-'Surv-rate CEA'!AE347*UPD</f>
        <v>8.1419378117151783E-4</v>
      </c>
      <c r="AP349" s="12">
        <f t="shared" si="155"/>
        <v>4.5435448901387379E-4</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3.040784219237936E-8</v>
      </c>
      <c r="AV349" s="12">
        <f t="shared" si="158"/>
        <v>1.6968859159613961E-8</v>
      </c>
      <c r="AW349" s="12">
        <f>AU349-'Surv-rate CEA'!AK347*UPD</f>
        <v>3.040784219237936E-8</v>
      </c>
      <c r="AX349" s="12">
        <f t="shared" si="159"/>
        <v>1.6968859159613961E-8</v>
      </c>
      <c r="AY349" s="12">
        <f>'Surv-rate CEA'!AO347*UPFS+'Surv-rate CEA'!AN347*UPD</f>
        <v>4.5531381413299623E-9</v>
      </c>
      <c r="AZ349" s="12">
        <f t="shared" si="160"/>
        <v>2.5408432260891391E-9</v>
      </c>
      <c r="BA349" s="12">
        <f>AY349-'Surv-rate CEA'!AN347*UPD</f>
        <v>9.6508524433030614E-17</v>
      </c>
      <c r="BB349" s="12">
        <f t="shared" si="161"/>
        <v>5.385582931026507E-17</v>
      </c>
    </row>
    <row r="350" spans="1:54">
      <c r="A350" s="12">
        <v>345</v>
      </c>
      <c r="B350" s="12">
        <f t="shared" si="162"/>
        <v>19.791780821917808</v>
      </c>
      <c r="C350" s="12">
        <f>'Surv-rate CEA'!D348*Parameter!$D$57+'Surv-rate CEA'!E348*Parameter!$D$58</f>
        <v>2.3700748770937415E-2</v>
      </c>
      <c r="D350" s="12">
        <f t="shared" si="136"/>
        <v>1.3203544364737228E-2</v>
      </c>
      <c r="E350" s="12">
        <f>C350-'Surv-rate CEA'!E348*Parameter!$D$58</f>
        <v>2.3700748770937415E-2</v>
      </c>
      <c r="F350" s="12">
        <f t="shared" si="137"/>
        <v>1.3203544364737228E-2</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1.6283710898415023E-3</v>
      </c>
      <c r="L350" s="12">
        <f t="shared" si="140"/>
        <v>9.0715572468925867E-4</v>
      </c>
      <c r="M350" s="12">
        <f>K350-'Surv-rate CEA'!J348*Parameter!$D$58</f>
        <v>1.6283710898415023E-3</v>
      </c>
      <c r="N350" s="12">
        <f t="shared" si="141"/>
        <v>9.0715572468925867E-4</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1.6283710898415023E-3</v>
      </c>
      <c r="T350" s="12">
        <f t="shared" si="144"/>
        <v>9.0715572468925867E-4</v>
      </c>
      <c r="U350" s="12">
        <f>S350-'Surv-rate CEA'!P348*Parameter!$D$58</f>
        <v>1.6283710898415023E-3</v>
      </c>
      <c r="V350" s="12">
        <f t="shared" si="145"/>
        <v>9.0715572468925867E-4</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1.0829718543283276E-6</v>
      </c>
      <c r="AB350" s="12">
        <f t="shared" si="148"/>
        <v>6.033170961214428E-7</v>
      </c>
      <c r="AC350" s="12">
        <f>AA350-'Surv-rate CEA'!V348*UPD</f>
        <v>1.0829718543283276E-6</v>
      </c>
      <c r="AD350" s="12">
        <f t="shared" si="149"/>
        <v>6.033170961214428E-7</v>
      </c>
      <c r="AE350" s="12">
        <f>'Surv-rate CEA'!Z348*UPFS+'Surv-rate CEA'!Y348*UPD</f>
        <v>1.6283710898415023E-3</v>
      </c>
      <c r="AF350" s="12">
        <f t="shared" si="150"/>
        <v>9.0715572468925867E-4</v>
      </c>
      <c r="AG350" s="12">
        <f>AE350-'Surv-rate CEA'!Y348*UPD</f>
        <v>1.6283710898415023E-3</v>
      </c>
      <c r="AH350" s="12">
        <f t="shared" si="151"/>
        <v>9.0715572468925867E-4</v>
      </c>
      <c r="AI350" s="12">
        <f>'Surv-rate CEA'!AC348*UPFS+'Surv-rate CEA'!AB348*UPD</f>
        <v>4.3161490774441495E-9</v>
      </c>
      <c r="AJ350" s="12">
        <f t="shared" si="152"/>
        <v>2.4045006501539097E-9</v>
      </c>
      <c r="AK350" s="12">
        <f>AI350-'Surv-rate CEA'!AB348*UPD</f>
        <v>9.0220361936490276E-17</v>
      </c>
      <c r="AL350" s="12">
        <f t="shared" si="153"/>
        <v>5.0261220138826175E-17</v>
      </c>
      <c r="AM350" s="12">
        <f>'Surv-rate CEA'!AF348*UPFS+'Surv-rate CEA'!AE348*UPD</f>
        <v>8.0673602076366396E-4</v>
      </c>
      <c r="AN350" s="12">
        <f t="shared" si="154"/>
        <v>4.4942777731335406E-4</v>
      </c>
      <c r="AO350" s="12">
        <f>AM350-'Surv-rate CEA'!AE348*UPD</f>
        <v>8.0673602076366396E-4</v>
      </c>
      <c r="AP350" s="12">
        <f t="shared" si="155"/>
        <v>4.4942777731335406E-4</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2.9527023277950455E-8</v>
      </c>
      <c r="AV350" s="12">
        <f t="shared" si="158"/>
        <v>1.6449326794565565E-8</v>
      </c>
      <c r="AW350" s="12">
        <f>AU350-'Surv-rate CEA'!AK348*UPD</f>
        <v>2.9527023277950455E-8</v>
      </c>
      <c r="AX350" s="12">
        <f t="shared" si="159"/>
        <v>1.6449326794565565E-8</v>
      </c>
      <c r="AY350" s="12">
        <f>'Surv-rate CEA'!AO348*UPFS+'Surv-rate CEA'!AN348*UPD</f>
        <v>4.3161490774441495E-9</v>
      </c>
      <c r="AZ350" s="12">
        <f t="shared" si="160"/>
        <v>2.4045006501539097E-9</v>
      </c>
      <c r="BA350" s="12">
        <f>AY350-'Surv-rate CEA'!AN348*UPD</f>
        <v>9.0220361936490276E-17</v>
      </c>
      <c r="BB350" s="12">
        <f t="shared" si="161"/>
        <v>5.0261220138826175E-17</v>
      </c>
    </row>
    <row r="351" spans="1:54">
      <c r="A351" s="12">
        <v>346</v>
      </c>
      <c r="B351" s="12">
        <f t="shared" si="162"/>
        <v>19.849315068493151</v>
      </c>
      <c r="C351" s="12">
        <f>'Surv-rate CEA'!D349*Parameter!$D$57+'Surv-rate CEA'!E349*Parameter!$D$58</f>
        <v>2.3626214063420491E-2</v>
      </c>
      <c r="D351" s="12">
        <f t="shared" si="136"/>
        <v>1.3139656645657539E-2</v>
      </c>
      <c r="E351" s="12">
        <f>C351-'Surv-rate CEA'!E349*Parameter!$D$58</f>
        <v>2.3626214063420491E-2</v>
      </c>
      <c r="F351" s="12">
        <f t="shared" si="137"/>
        <v>1.3139656645657539E-2</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1.6163688101082751E-3</v>
      </c>
      <c r="L351" s="12">
        <f t="shared" si="140"/>
        <v>8.989392511454268E-4</v>
      </c>
      <c r="M351" s="12">
        <f>K351-'Surv-rate CEA'!J349*Parameter!$D$58</f>
        <v>1.6163688101082751E-3</v>
      </c>
      <c r="N351" s="12">
        <f t="shared" si="141"/>
        <v>8.989392511454268E-4</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1.6163688101082751E-3</v>
      </c>
      <c r="T351" s="12">
        <f t="shared" si="144"/>
        <v>8.989392511454268E-4</v>
      </c>
      <c r="U351" s="12">
        <f>S351-'Surv-rate CEA'!P349*Parameter!$D$58</f>
        <v>1.6163688101082751E-3</v>
      </c>
      <c r="V351" s="12">
        <f t="shared" si="145"/>
        <v>8.989392511454268E-4</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1.05831146227289E-6</v>
      </c>
      <c r="AB351" s="12">
        <f t="shared" si="148"/>
        <v>5.8857712882401208E-7</v>
      </c>
      <c r="AC351" s="12">
        <f>AA351-'Surv-rate CEA'!V349*UPD</f>
        <v>1.05831146227289E-6</v>
      </c>
      <c r="AD351" s="12">
        <f t="shared" si="149"/>
        <v>5.8857712882401208E-7</v>
      </c>
      <c r="AE351" s="12">
        <f>'Surv-rate CEA'!Z349*UPFS+'Surv-rate CEA'!Y349*UPD</f>
        <v>1.6163688101082751E-3</v>
      </c>
      <c r="AF351" s="12">
        <f t="shared" si="150"/>
        <v>8.989392511454268E-4</v>
      </c>
      <c r="AG351" s="12">
        <f>AE351-'Surv-rate CEA'!Y349*UPD</f>
        <v>1.6163688101082751E-3</v>
      </c>
      <c r="AH351" s="12">
        <f t="shared" si="151"/>
        <v>8.989392511454268E-4</v>
      </c>
      <c r="AI351" s="12">
        <f>'Surv-rate CEA'!AC349*UPFS+'Surv-rate CEA'!AB349*UPD</f>
        <v>4.0915465830245562E-9</v>
      </c>
      <c r="AJ351" s="12">
        <f t="shared" si="152"/>
        <v>2.2755028421541641E-9</v>
      </c>
      <c r="AK351" s="12">
        <f>AI351-'Surv-rate CEA'!AB349*UPD</f>
        <v>8.4352479983020782E-17</v>
      </c>
      <c r="AL351" s="12">
        <f t="shared" si="153"/>
        <v>4.6912409292973711E-17</v>
      </c>
      <c r="AM351" s="12">
        <f>'Surv-rate CEA'!AF349*UPFS+'Surv-rate CEA'!AE349*UPD</f>
        <v>7.9936244724438906E-4</v>
      </c>
      <c r="AN351" s="12">
        <f t="shared" si="154"/>
        <v>4.4456331700158934E-4</v>
      </c>
      <c r="AO351" s="12">
        <f>AM351-'Surv-rate CEA'!AE349*UPD</f>
        <v>7.9936244724438906E-4</v>
      </c>
      <c r="AP351" s="12">
        <f t="shared" si="155"/>
        <v>4.4456331700158934E-4</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2.8673358732023273E-8</v>
      </c>
      <c r="AV351" s="12">
        <f t="shared" si="158"/>
        <v>1.5946612843056878E-8</v>
      </c>
      <c r="AW351" s="12">
        <f>AU351-'Surv-rate CEA'!AK349*UPD</f>
        <v>2.8673358732023273E-8</v>
      </c>
      <c r="AX351" s="12">
        <f t="shared" si="159"/>
        <v>1.5946612843056878E-8</v>
      </c>
      <c r="AY351" s="12">
        <f>'Surv-rate CEA'!AO349*UPFS+'Surv-rate CEA'!AN349*UPD</f>
        <v>4.0915465830245562E-9</v>
      </c>
      <c r="AZ351" s="12">
        <f t="shared" si="160"/>
        <v>2.2755028421541641E-9</v>
      </c>
      <c r="BA351" s="12">
        <f>AY351-'Surv-rate CEA'!AN349*UPD</f>
        <v>8.4352479983020782E-17</v>
      </c>
      <c r="BB351" s="12">
        <f t="shared" si="161"/>
        <v>4.6912409292973711E-17</v>
      </c>
    </row>
    <row r="352" spans="1:54">
      <c r="A352" s="12">
        <v>347</v>
      </c>
      <c r="B352" s="12">
        <f t="shared" si="162"/>
        <v>19.906849315068492</v>
      </c>
      <c r="C352" s="12">
        <f>'Surv-rate CEA'!D350*Parameter!$D$57+'Surv-rate CEA'!E350*Parameter!$D$58</f>
        <v>2.3552082126121622E-2</v>
      </c>
      <c r="D352" s="12">
        <f t="shared" si="136"/>
        <v>1.3076171539085234E-2</v>
      </c>
      <c r="E352" s="12">
        <f>C352-'Surv-rate CEA'!E350*Parameter!$D$58</f>
        <v>2.3552082126121622E-2</v>
      </c>
      <c r="F352" s="12">
        <f t="shared" si="137"/>
        <v>1.3076171539085234E-2</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1.6044813058923948E-3</v>
      </c>
      <c r="L352" s="12">
        <f t="shared" si="140"/>
        <v>8.9081180486522637E-4</v>
      </c>
      <c r="M352" s="12">
        <f>K352-'Surv-rate CEA'!J350*Parameter!$D$58</f>
        <v>1.6044813058923948E-3</v>
      </c>
      <c r="N352" s="12">
        <f t="shared" si="141"/>
        <v>8.9081180486522637E-4</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1.6044813058923948E-3</v>
      </c>
      <c r="T352" s="12">
        <f t="shared" si="144"/>
        <v>8.9081180486522637E-4</v>
      </c>
      <c r="U352" s="12">
        <f>S352-'Surv-rate CEA'!P350*Parameter!$D$58</f>
        <v>1.6044813058923948E-3</v>
      </c>
      <c r="V352" s="12">
        <f t="shared" si="145"/>
        <v>8.9081180486522637E-4</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1.0342585089179489E-6</v>
      </c>
      <c r="AB352" s="12">
        <f t="shared" si="148"/>
        <v>5.7422276323374333E-7</v>
      </c>
      <c r="AC352" s="12">
        <f>AA352-'Surv-rate CEA'!V350*UPD</f>
        <v>1.0342585089179489E-6</v>
      </c>
      <c r="AD352" s="12">
        <f t="shared" si="149"/>
        <v>5.7422276323374333E-7</v>
      </c>
      <c r="AE352" s="12">
        <f>'Surv-rate CEA'!Z350*UPFS+'Surv-rate CEA'!Y350*UPD</f>
        <v>1.6044813058923948E-3</v>
      </c>
      <c r="AF352" s="12">
        <f t="shared" si="150"/>
        <v>8.9081180486522637E-4</v>
      </c>
      <c r="AG352" s="12">
        <f>AE352-'Surv-rate CEA'!Y350*UPD</f>
        <v>1.6044813058923948E-3</v>
      </c>
      <c r="AH352" s="12">
        <f t="shared" si="151"/>
        <v>8.9081180486522637E-4</v>
      </c>
      <c r="AI352" s="12">
        <f>'Surv-rate CEA'!AC350*UPFS+'Surv-rate CEA'!AB350*UPD</f>
        <v>3.8786805218833744E-9</v>
      </c>
      <c r="AJ352" s="12">
        <f t="shared" si="152"/>
        <v>2.1534525728068843E-9</v>
      </c>
      <c r="AK352" s="12">
        <f>AI352-'Surv-rate CEA'!AB350*UPD</f>
        <v>7.8876079452415484E-17</v>
      </c>
      <c r="AL352" s="12">
        <f t="shared" si="153"/>
        <v>4.3792185324726684E-17</v>
      </c>
      <c r="AM352" s="12">
        <f>'Surv-rate CEA'!AF350*UPFS+'Surv-rate CEA'!AE350*UPD</f>
        <v>7.9207192449478074E-4</v>
      </c>
      <c r="AN352" s="12">
        <f t="shared" si="154"/>
        <v>4.3976020041556623E-4</v>
      </c>
      <c r="AO352" s="12">
        <f>AM352-'Surv-rate CEA'!AE350*UPD</f>
        <v>7.9207192449478074E-4</v>
      </c>
      <c r="AP352" s="12">
        <f t="shared" si="155"/>
        <v>4.3976020041556623E-4</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2.7845960437267985E-8</v>
      </c>
      <c r="AV352" s="12">
        <f t="shared" si="158"/>
        <v>1.5460142903648123E-8</v>
      </c>
      <c r="AW352" s="12">
        <f>AU352-'Surv-rate CEA'!AK350*UPD</f>
        <v>2.7845960437267985E-8</v>
      </c>
      <c r="AX352" s="12">
        <f t="shared" si="159"/>
        <v>1.5460142903648123E-8</v>
      </c>
      <c r="AY352" s="12">
        <f>'Surv-rate CEA'!AO350*UPFS+'Surv-rate CEA'!AN350*UPD</f>
        <v>3.8786805218833744E-9</v>
      </c>
      <c r="AZ352" s="12">
        <f t="shared" si="160"/>
        <v>2.1534525728068843E-9</v>
      </c>
      <c r="BA352" s="12">
        <f>AY352-'Surv-rate CEA'!AN350*UPD</f>
        <v>7.8876079452415484E-17</v>
      </c>
      <c r="BB352" s="12">
        <f t="shared" si="161"/>
        <v>4.3792185324726684E-17</v>
      </c>
    </row>
    <row r="353" spans="1:54">
      <c r="A353" s="12">
        <v>348</v>
      </c>
      <c r="B353" s="12">
        <f t="shared" si="162"/>
        <v>19.964383561643835</v>
      </c>
      <c r="C353" s="12">
        <f>'Surv-rate CEA'!D351*Parameter!$D$57+'Surv-rate CEA'!E351*Parameter!$D$58</f>
        <v>2.3478349780895948E-2</v>
      </c>
      <c r="D353" s="12">
        <f t="shared" si="136"/>
        <v>1.3013085719756611E-2</v>
      </c>
      <c r="E353" s="12">
        <f>C353-'Surv-rate CEA'!E351*Parameter!$D$58</f>
        <v>2.3478349780895948E-2</v>
      </c>
      <c r="F353" s="12">
        <f t="shared" si="137"/>
        <v>1.3013085719756611E-2</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1.5927072163327018E-3</v>
      </c>
      <c r="L353" s="12">
        <f t="shared" si="140"/>
        <v>8.8277224447337068E-4</v>
      </c>
      <c r="M353" s="12">
        <f>K353-'Surv-rate CEA'!J351*Parameter!$D$58</f>
        <v>1.5927072163327018E-3</v>
      </c>
      <c r="N353" s="12">
        <f t="shared" si="141"/>
        <v>8.8277224447337068E-4</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1.5927072163327018E-3</v>
      </c>
      <c r="T353" s="12">
        <f t="shared" si="144"/>
        <v>8.8277224447337068E-4</v>
      </c>
      <c r="U353" s="12">
        <f>S353-'Surv-rate CEA'!P351*Parameter!$D$58</f>
        <v>1.5927072163327018E-3</v>
      </c>
      <c r="V353" s="12">
        <f t="shared" si="145"/>
        <v>8.8277224447337068E-4</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1.0107968876979856E-6</v>
      </c>
      <c r="AB353" s="12">
        <f t="shared" si="148"/>
        <v>5.6024323121636087E-7</v>
      </c>
      <c r="AC353" s="12">
        <f>AA353-'Surv-rate CEA'!V351*UPD</f>
        <v>1.0107968876979856E-6</v>
      </c>
      <c r="AD353" s="12">
        <f t="shared" si="149"/>
        <v>5.6024323121636087E-7</v>
      </c>
      <c r="AE353" s="12">
        <f>'Surv-rate CEA'!Z351*UPFS+'Surv-rate CEA'!Y351*UPD</f>
        <v>1.5927072163327018E-3</v>
      </c>
      <c r="AF353" s="12">
        <f t="shared" si="150"/>
        <v>8.8277224447337068E-4</v>
      </c>
      <c r="AG353" s="12">
        <f>AE353-'Surv-rate CEA'!Y351*UPD</f>
        <v>1.5927072163327018E-3</v>
      </c>
      <c r="AH353" s="12">
        <f t="shared" si="151"/>
        <v>8.8277224447337068E-4</v>
      </c>
      <c r="AI353" s="12">
        <f>'Surv-rate CEA'!AC351*UPFS+'Surv-rate CEA'!AB351*UPD</f>
        <v>3.6769350277530481E-9</v>
      </c>
      <c r="AJ353" s="12">
        <f t="shared" si="152"/>
        <v>2.0379741825407011E-9</v>
      </c>
      <c r="AK353" s="12">
        <f>AI353-'Surv-rate CEA'!AB351*UPD</f>
        <v>7.3764386162607266E-17</v>
      </c>
      <c r="AL353" s="12">
        <f t="shared" si="153"/>
        <v>4.088457192082119E-17</v>
      </c>
      <c r="AM353" s="12">
        <f>'Surv-rate CEA'!AF351*UPFS+'Surv-rate CEA'!AE351*UPD</f>
        <v>7.8486333430013934E-4</v>
      </c>
      <c r="AN353" s="12">
        <f t="shared" si="154"/>
        <v>4.3501753499951263E-4</v>
      </c>
      <c r="AO353" s="12">
        <f>AM353-'Surv-rate CEA'!AE351*UPD</f>
        <v>7.8486333430013934E-4</v>
      </c>
      <c r="AP353" s="12">
        <f t="shared" si="155"/>
        <v>4.3501753499951263E-4</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2.7043971003232365E-8</v>
      </c>
      <c r="AV353" s="12">
        <f t="shared" si="158"/>
        <v>1.4989363228331855E-8</v>
      </c>
      <c r="AW353" s="12">
        <f>AU353-'Surv-rate CEA'!AK351*UPD</f>
        <v>2.7043971003232365E-8</v>
      </c>
      <c r="AX353" s="12">
        <f t="shared" si="159"/>
        <v>1.4989363228331855E-8</v>
      </c>
      <c r="AY353" s="12">
        <f>'Surv-rate CEA'!AO351*UPFS+'Surv-rate CEA'!AN351*UPD</f>
        <v>3.6769350277530481E-9</v>
      </c>
      <c r="AZ353" s="12">
        <f t="shared" si="160"/>
        <v>2.0379741825407011E-9</v>
      </c>
      <c r="BA353" s="12">
        <f>AY353-'Surv-rate CEA'!AN351*UPD</f>
        <v>7.3764386162607266E-17</v>
      </c>
      <c r="BB353" s="12">
        <f t="shared" si="161"/>
        <v>4.088457192082119E-17</v>
      </c>
    </row>
    <row r="354" spans="1:54">
      <c r="A354" s="12">
        <v>349</v>
      </c>
      <c r="B354" s="12">
        <f t="shared" si="162"/>
        <v>20.021917808219179</v>
      </c>
      <c r="C354" s="12">
        <f>'Surv-rate CEA'!D352*Parameter!$D$57+'Surv-rate CEA'!E352*Parameter!$D$58</f>
        <v>2.3405013882949958E-2</v>
      </c>
      <c r="D354" s="12">
        <f t="shared" si="136"/>
        <v>1.2950395897631955E-2</v>
      </c>
      <c r="E354" s="12">
        <f>C354-'Surv-rate CEA'!E352*Parameter!$D$58</f>
        <v>2.3405013882949958E-2</v>
      </c>
      <c r="F354" s="12">
        <f t="shared" si="137"/>
        <v>1.2950395897631955E-2</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1.5810451999202025E-3</v>
      </c>
      <c r="L354" s="12">
        <f t="shared" si="140"/>
        <v>8.7481944567155293E-4</v>
      </c>
      <c r="M354" s="12">
        <f>K354-'Surv-rate CEA'!J352*Parameter!$D$58</f>
        <v>1.5810451999202025E-3</v>
      </c>
      <c r="N354" s="12">
        <f t="shared" si="141"/>
        <v>8.7481944567155293E-4</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1.5810451999202025E-3</v>
      </c>
      <c r="T354" s="12">
        <f t="shared" si="144"/>
        <v>8.7481944567155293E-4</v>
      </c>
      <c r="U354" s="12">
        <f>S354-'Surv-rate CEA'!P352*Parameter!$D$58</f>
        <v>1.5810451999202025E-3</v>
      </c>
      <c r="V354" s="12">
        <f t="shared" si="145"/>
        <v>8.7481944567155293E-4</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9.8791094976342625E-7</v>
      </c>
      <c r="AB354" s="12">
        <f t="shared" si="148"/>
        <v>5.4662808469265611E-7</v>
      </c>
      <c r="AC354" s="12">
        <f>AA354-'Surv-rate CEA'!V352*UPD</f>
        <v>9.8791094976342625E-7</v>
      </c>
      <c r="AD354" s="12">
        <f t="shared" si="149"/>
        <v>5.4662808469265611E-7</v>
      </c>
      <c r="AE354" s="12">
        <f>'Surv-rate CEA'!Z352*UPFS+'Surv-rate CEA'!Y352*UPD</f>
        <v>1.5810451999202025E-3</v>
      </c>
      <c r="AF354" s="12">
        <f t="shared" si="150"/>
        <v>8.7481944567155293E-4</v>
      </c>
      <c r="AG354" s="12">
        <f>AE354-'Surv-rate CEA'!Y352*UPD</f>
        <v>1.5810451999202025E-3</v>
      </c>
      <c r="AH354" s="12">
        <f t="shared" si="151"/>
        <v>8.7481944567155293E-4</v>
      </c>
      <c r="AI354" s="12">
        <f>'Surv-rate CEA'!AC352*UPFS+'Surv-rate CEA'!AB352*UPD</f>
        <v>3.4857266900181753E-9</v>
      </c>
      <c r="AJ354" s="12">
        <f t="shared" si="152"/>
        <v>1.9287124054885613E-9</v>
      </c>
      <c r="AK354" s="12">
        <f>AI354-'Surv-rate CEA'!AB352*UPD</f>
        <v>6.8992500322797057E-17</v>
      </c>
      <c r="AL354" s="12">
        <f t="shared" si="153"/>
        <v>3.8174734593881319E-17</v>
      </c>
      <c r="AM354" s="12">
        <f>'Surv-rate CEA'!AF352*UPFS+'Surv-rate CEA'!AE352*UPD</f>
        <v>7.7773557602655024E-4</v>
      </c>
      <c r="AN354" s="12">
        <f t="shared" si="154"/>
        <v>4.3033444302094094E-4</v>
      </c>
      <c r="AO354" s="12">
        <f>AM354-'Surv-rate CEA'!AE352*UPD</f>
        <v>7.7773557602655024E-4</v>
      </c>
      <c r="AP354" s="12">
        <f t="shared" si="155"/>
        <v>4.3033444302094094E-4</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2.6266562644776272E-8</v>
      </c>
      <c r="AV354" s="12">
        <f t="shared" si="158"/>
        <v>1.4533739942261014E-8</v>
      </c>
      <c r="AW354" s="12">
        <f>AU354-'Surv-rate CEA'!AK352*UPD</f>
        <v>2.6266562644776272E-8</v>
      </c>
      <c r="AX354" s="12">
        <f t="shared" si="159"/>
        <v>1.4533739942261014E-8</v>
      </c>
      <c r="AY354" s="12">
        <f>'Surv-rate CEA'!AO352*UPFS+'Surv-rate CEA'!AN352*UPD</f>
        <v>3.4857266900181753E-9</v>
      </c>
      <c r="AZ354" s="12">
        <f t="shared" si="160"/>
        <v>1.9287124054885613E-9</v>
      </c>
      <c r="BA354" s="12">
        <f>AY354-'Surv-rate CEA'!AN352*UPD</f>
        <v>6.8992500322797057E-17</v>
      </c>
      <c r="BB354" s="12">
        <f t="shared" si="161"/>
        <v>3.8174734593881319E-17</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Q27" sqref="Q27"/>
    </sheetView>
  </sheetViews>
  <sheetFormatPr defaultRowHeight="14.4"/>
  <cols>
    <col min="1" max="1" width="11.88671875" style="26" customWidth="1"/>
    <col min="2" max="16384" width="8.88671875" style="26"/>
  </cols>
  <sheetData>
    <row r="1" spans="1:62">
      <c r="A1" s="138" t="s">
        <v>278</v>
      </c>
      <c r="B1" s="138"/>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201979.28127532121</v>
      </c>
      <c r="D5" s="41">
        <f>SUM('TOTAL COST'!F6:F23)</f>
        <v>191471.04572507349</v>
      </c>
      <c r="E5" s="41">
        <f>SUM('TOTAL COST'!H6:H23)</f>
        <v>90329.42813423292</v>
      </c>
      <c r="F5" s="41">
        <f>SUM('TOTAL COST'!J6:J23)</f>
        <v>66489.417483814585</v>
      </c>
      <c r="G5" s="41">
        <f>SUM('TOTAL COST'!L6:L23)</f>
        <v>163665.81127970834</v>
      </c>
      <c r="H5" s="41">
        <f>SUM('TOTAL COST'!N6:N23)</f>
        <v>154762.57388965503</v>
      </c>
      <c r="I5" s="41">
        <f>SUM('TOTAL COST'!P6:P23)</f>
        <v>118045.01236572476</v>
      </c>
      <c r="J5" s="41">
        <f>SUM('TOTAL COST'!R6:R23)</f>
        <v>55878.874310452724</v>
      </c>
      <c r="K5" s="41">
        <f>SUM('TOTAL COST'!T6:T23)</f>
        <v>205925.4754032148</v>
      </c>
      <c r="L5" s="41">
        <f>SUM('TOTAL COST'!V6:V23)</f>
        <v>197022.23801316143</v>
      </c>
      <c r="M5" s="41">
        <f>SUM('TOTAL COST'!X6:X23)</f>
        <v>90350.394816181652</v>
      </c>
      <c r="N5" s="41">
        <f>SUM('TOTAL COST'!Z6:Z23)</f>
        <v>66510.384165763302</v>
      </c>
      <c r="O5" s="41">
        <f>SUM('TOTAL COST'!AB6:AB23)</f>
        <v>232754.70427710639</v>
      </c>
      <c r="P5" s="41">
        <f>SUM('TOTAL COST'!AD6:AD23)</f>
        <v>225663.2856676479</v>
      </c>
      <c r="Q5" s="41">
        <f>SUM('TOTAL COST'!AF6:AF23)</f>
        <v>129230.94222425135</v>
      </c>
      <c r="R5" s="41">
        <f>SUM('TOTAL COST'!AH6:AH23)</f>
        <v>120327.704834198</v>
      </c>
      <c r="S5" s="41">
        <f>SUM('TOTAL COST'!AJ6:AJ23)</f>
        <v>100802.34802065269</v>
      </c>
      <c r="T5" s="41">
        <f>SUM('TOTAL COST'!AL6:AL23)</f>
        <v>81719.334944028626</v>
      </c>
      <c r="U5" s="41">
        <f>SUM('TOTAL COST'!AN6:AN23)</f>
        <v>227006.03331937853</v>
      </c>
      <c r="V5" s="41">
        <f>SUM('TOTAL COST'!AP6:AP23)</f>
        <v>221547.9784594978</v>
      </c>
      <c r="W5" s="41">
        <f>SUM('TOTAL COST'!AR6:AR23)</f>
        <v>90329.42813423292</v>
      </c>
      <c r="X5" s="41">
        <f>SUM('TOTAL COST'!AT6:AT23)</f>
        <v>66489.417483814585</v>
      </c>
      <c r="Y5" s="41">
        <f>SUM('TOTAL COST'!AV6:AV23)</f>
        <v>241032.7942520424</v>
      </c>
      <c r="Z5" s="41">
        <f>SUM('TOTAL COST'!AX6:AX23)</f>
        <v>233196.31633393888</v>
      </c>
      <c r="AA5" s="41">
        <f>SUM('TOTAL COST'!AZ6:AZ23)</f>
        <v>100933.8886129069</v>
      </c>
      <c r="AB5" s="41">
        <f>SUM('TOTAL COST'!BB6:BB23)</f>
        <v>81850.875536282838</v>
      </c>
    </row>
    <row r="6" spans="1:62">
      <c r="A6" s="41">
        <v>2</v>
      </c>
      <c r="B6" s="41">
        <v>35</v>
      </c>
      <c r="C6" s="41">
        <f>SUM('TOTAL COST'!D6:D40)</f>
        <v>286649.86325419584</v>
      </c>
      <c r="D6" s="41">
        <f>SUM('TOTAL COST'!F6:F40)</f>
        <v>269821.00814216805</v>
      </c>
      <c r="E6" s="41">
        <f>SUM('TOTAL COST'!H6:H40)</f>
        <v>122833.13032589368</v>
      </c>
      <c r="F6" s="41">
        <f>SUM('TOTAL COST'!J6:J40)</f>
        <v>76773.594477015868</v>
      </c>
      <c r="G6" s="41">
        <f>SUM('TOTAL COST'!L6:L40)</f>
        <v>210264.43061122065</v>
      </c>
      <c r="H6" s="41">
        <f>SUM('TOTAL COST'!N6:N40)</f>
        <v>194638.97779243154</v>
      </c>
      <c r="I6" s="41">
        <f>SUM('TOTAL COST'!P6:P40)</f>
        <v>152633.56122336217</v>
      </c>
      <c r="J6" s="41">
        <f>SUM('TOTAL COST'!R6:R40)</f>
        <v>61626.553667246873</v>
      </c>
      <c r="K6" s="41">
        <f>SUM('TOTAL COST'!T6:T40)</f>
        <v>280007.0711327793</v>
      </c>
      <c r="L6" s="41">
        <f>SUM('TOTAL COST'!V6:V40)</f>
        <v>264381.61831399018</v>
      </c>
      <c r="M6" s="41">
        <f>SUM('TOTAL COST'!X6:X40)</f>
        <v>122854.09700784241</v>
      </c>
      <c r="N6" s="41">
        <f>SUM('TOTAL COST'!Z6:Z40)</f>
        <v>76794.561158964585</v>
      </c>
      <c r="O6" s="41">
        <f>SUM('TOTAL COST'!AB6:AB40)</f>
        <v>307401.90341014334</v>
      </c>
      <c r="P6" s="41">
        <f>SUM('TOTAL COST'!AD6:AD40)</f>
        <v>292478.84828846372</v>
      </c>
      <c r="Q6" s="41">
        <f>SUM('TOTAL COST'!AF6:AF40)</f>
        <v>175829.56155576368</v>
      </c>
      <c r="R6" s="41">
        <f>SUM('TOTAL COST'!AH6:AH40)</f>
        <v>160204.10873697454</v>
      </c>
      <c r="S6" s="41">
        <f>SUM('TOTAL COST'!AJ6:AJ40)</f>
        <v>128270.83530367381</v>
      </c>
      <c r="T6" s="41">
        <f>SUM('TOTAL COST'!AL6:AL40)</f>
        <v>88039.216433860813</v>
      </c>
      <c r="U6" s="41">
        <f>SUM('TOTAL COST'!AN6:AN40)</f>
        <v>314510.9008913968</v>
      </c>
      <c r="V6" s="41">
        <f>SUM('TOTAL COST'!AP6:AP40)</f>
        <v>303737.04839240288</v>
      </c>
      <c r="W6" s="41">
        <f>SUM('TOTAL COST'!AR6:AR40)</f>
        <v>122833.13032589368</v>
      </c>
      <c r="X6" s="41">
        <f>SUM('TOTAL COST'!AT6:AT40)</f>
        <v>76773.594477015868</v>
      </c>
      <c r="Y6" s="41">
        <f>SUM('TOTAL COST'!AV6:AV40)</f>
        <v>303021.53514581005</v>
      </c>
      <c r="Z6" s="41">
        <f>SUM('TOTAL COST'!AX6:AX40)</f>
        <v>287933.68373771827</v>
      </c>
      <c r="AA6" s="41">
        <f>SUM('TOTAL COST'!AZ6:AZ40)</f>
        <v>128402.37589592802</v>
      </c>
      <c r="AB6" s="41">
        <f>SUM('TOTAL COST'!BB6:BB40)</f>
        <v>88170.757026115025</v>
      </c>
    </row>
    <row r="7" spans="1:62">
      <c r="A7" s="41">
        <v>5</v>
      </c>
      <c r="B7" s="41">
        <v>87</v>
      </c>
      <c r="C7" s="41">
        <f>SUM('TOTAL COST'!D6:D92)</f>
        <v>302495.96137163817</v>
      </c>
      <c r="D7" s="41">
        <f>SUM('TOTAL COST'!F6:F92)</f>
        <v>283378.37973515183</v>
      </c>
      <c r="E7" s="41">
        <f>SUM('TOTAL COST'!H6:H92)</f>
        <v>157505.86198914528</v>
      </c>
      <c r="F7" s="41">
        <f>SUM('TOTAL COST'!J6:J92)</f>
        <v>79777.96215169644</v>
      </c>
      <c r="G7" s="41">
        <f>SUM('TOTAL COST'!L6:L92)</f>
        <v>221787.11497612405</v>
      </c>
      <c r="H7" s="41">
        <f>SUM('TOTAL COST'!N6:N92)</f>
        <v>201869.38589420993</v>
      </c>
      <c r="I7" s="41">
        <f>SUM('TOTAL COST'!P6:P92)</f>
        <v>190657.85558223035</v>
      </c>
      <c r="J7" s="41">
        <f>SUM('TOTAL COST'!R6:R92)</f>
        <v>64630.921341927446</v>
      </c>
      <c r="K7" s="41">
        <f>SUM('TOTAL COST'!T6:T92)</f>
        <v>291529.75549768267</v>
      </c>
      <c r="L7" s="41">
        <f>SUM('TOTAL COST'!V6:V92)</f>
        <v>271612.0264157686</v>
      </c>
      <c r="M7" s="41">
        <f>SUM('TOTAL COST'!X6:X92)</f>
        <v>157526.828671094</v>
      </c>
      <c r="N7" s="41">
        <f>SUM('TOTAL COST'!Z6:Z92)</f>
        <v>79798.928833645157</v>
      </c>
      <c r="O7" s="41">
        <f>SUM('TOTAL COST'!AB6:AB92)</f>
        <v>315550.46140414797</v>
      </c>
      <c r="P7" s="41">
        <f>SUM('TOTAL COST'!AD6:AD92)</f>
        <v>295711.99573314562</v>
      </c>
      <c r="Q7" s="41">
        <f>SUM('TOTAL COST'!AF6:AF92)</f>
        <v>187352.24592066708</v>
      </c>
      <c r="R7" s="41">
        <f>SUM('TOTAL COST'!AH6:AH92)</f>
        <v>167434.51683875293</v>
      </c>
      <c r="S7" s="41">
        <f>SUM('TOTAL COST'!AJ6:AJ92)</f>
        <v>142545.57265030412</v>
      </c>
      <c r="T7" s="41">
        <f>SUM('TOTAL COST'!AL6:AL92)</f>
        <v>88266.605523831691</v>
      </c>
      <c r="U7" s="41">
        <f>SUM('TOTAL COST'!AN6:AN92)</f>
        <v>323126.93384125276</v>
      </c>
      <c r="V7" s="41">
        <f>SUM('TOTAL COST'!AP6:AP92)</f>
        <v>311295.94776732201</v>
      </c>
      <c r="W7" s="41">
        <f>SUM('TOTAL COST'!AR6:AR92)</f>
        <v>157505.86198914528</v>
      </c>
      <c r="X7" s="41">
        <f>SUM('TOTAL COST'!AT6:AT92)</f>
        <v>79777.96215169644</v>
      </c>
      <c r="Y7" s="41">
        <f>SUM('TOTAL COST'!AV6:AV92)</f>
        <v>305819.16349361872</v>
      </c>
      <c r="Z7" s="41">
        <f>SUM('TOTAL COST'!AX6:AX92)</f>
        <v>289596.6305506698</v>
      </c>
      <c r="AA7" s="41">
        <f>SUM('TOTAL COST'!AZ6:AZ92)</f>
        <v>142677.11324255832</v>
      </c>
      <c r="AB7" s="41">
        <f>SUM('TOTAL COST'!BB6:BB92)</f>
        <v>88398.146116085903</v>
      </c>
    </row>
    <row r="8" spans="1:62">
      <c r="A8" s="41">
        <v>10</v>
      </c>
      <c r="B8" s="41">
        <v>174</v>
      </c>
      <c r="C8" s="41">
        <f>SUM('TOTAL COST'!D6:D179)</f>
        <v>313323.42775441572</v>
      </c>
      <c r="D8" s="41">
        <f>SUM('TOTAL COST'!F6:F179)</f>
        <v>294181.99385020061</v>
      </c>
      <c r="E8" s="41">
        <f>SUM('TOTAL COST'!H6:H179)</f>
        <v>173407.23246415146</v>
      </c>
      <c r="F8" s="41">
        <f>SUM('TOTAL COST'!J6:J179)</f>
        <v>80136.734002339828</v>
      </c>
      <c r="G8" s="41">
        <f>SUM('TOTAL COST'!L6:L179)</f>
        <v>224864.81350586587</v>
      </c>
      <c r="H8" s="41">
        <f>SUM('TOTAL COST'!N6:N179)</f>
        <v>204679.23800686389</v>
      </c>
      <c r="I8" s="41">
        <f>SUM('TOTAL COST'!P6:P179)</f>
        <v>206941.58159073474</v>
      </c>
      <c r="J8" s="41">
        <f>SUM('TOTAL COST'!R6:R179)</f>
        <v>64989.693192570856</v>
      </c>
      <c r="K8" s="41">
        <f>SUM('TOTAL COST'!T6:T179)</f>
        <v>294607.45402742433</v>
      </c>
      <c r="L8" s="41">
        <f>SUM('TOTAL COST'!V6:V179)</f>
        <v>274421.87852842291</v>
      </c>
      <c r="M8" s="41">
        <f>SUM('TOTAL COST'!X6:X179)</f>
        <v>173428.19914610017</v>
      </c>
      <c r="N8" s="41">
        <f>SUM('TOTAL COST'!Z6:Z179)</f>
        <v>80157.700684288546</v>
      </c>
      <c r="O8" s="41">
        <f>SUM('TOTAL COST'!AB6:AB179)</f>
        <v>315807.24171925389</v>
      </c>
      <c r="P8" s="41">
        <f>SUM('TOTAL COST'!AD6:AD179)</f>
        <v>295922.66673151654</v>
      </c>
      <c r="Q8" s="41">
        <f>SUM('TOTAL COST'!AF6:AF179)</f>
        <v>190429.94445040889</v>
      </c>
      <c r="R8" s="41">
        <f>SUM('TOTAL COST'!AH6:AH179)</f>
        <v>170244.36895140688</v>
      </c>
      <c r="S8" s="41">
        <f>SUM('TOTAL COST'!AJ6:AJ179)</f>
        <v>143257.54785551361</v>
      </c>
      <c r="T8" s="41">
        <f>SUM('TOTAL COST'!AL6:AL179)</f>
        <v>88266.702176882347</v>
      </c>
      <c r="U8" s="41">
        <f>SUM('TOTAL COST'!AN6:AN179)</f>
        <v>325492.80282468343</v>
      </c>
      <c r="V8" s="41">
        <f>SUM('TOTAL COST'!AP6:AP179)</f>
        <v>313661.81675075268</v>
      </c>
      <c r="W8" s="41">
        <f>SUM('TOTAL COST'!AR6:AR179)</f>
        <v>173407.23246415146</v>
      </c>
      <c r="X8" s="41">
        <f>SUM('TOTAL COST'!AT6:AT179)</f>
        <v>80136.734002339828</v>
      </c>
      <c r="Y8" s="41">
        <f>SUM('TOTAL COST'!AV6:AV179)</f>
        <v>305865.79128738807</v>
      </c>
      <c r="Z8" s="41">
        <f>SUM('TOTAL COST'!AX6:AX179)</f>
        <v>289643.25655009825</v>
      </c>
      <c r="AA8" s="41">
        <f>SUM('TOTAL COST'!AZ6:AZ179)</f>
        <v>143389.0884477678</v>
      </c>
      <c r="AB8" s="41">
        <f>SUM('TOTAL COST'!BB6:BB179)</f>
        <v>88398.242769136559</v>
      </c>
    </row>
    <row r="9" spans="1:62">
      <c r="A9" s="41">
        <v>20</v>
      </c>
      <c r="B9" s="41">
        <v>349</v>
      </c>
      <c r="C9" s="41">
        <f>'TOTAL COST'!D5</f>
        <v>322498.22713310202</v>
      </c>
      <c r="D9" s="41">
        <f>'TOTAL COST'!F5</f>
        <v>303356.7931045256</v>
      </c>
      <c r="E9" s="41">
        <f>'TOTAL COST'!H5</f>
        <v>180281.92287286822</v>
      </c>
      <c r="F9" s="41">
        <f>'TOTAL COST'!J5</f>
        <v>80175.809029388256</v>
      </c>
      <c r="G9" s="41">
        <f>'TOTAL COST'!L5</f>
        <v>225933.66339834395</v>
      </c>
      <c r="H9" s="41">
        <f>'TOTAL COST'!N5</f>
        <v>205740.81977760023</v>
      </c>
      <c r="I9" s="41">
        <f>'TOTAL COST'!P5</f>
        <v>213831.39831431862</v>
      </c>
      <c r="J9" s="41">
        <f>'TOTAL COST'!R5</f>
        <v>65028.768219619167</v>
      </c>
      <c r="K9" s="41">
        <f>'TOTAL COST'!T5</f>
        <v>295676.30391990219</v>
      </c>
      <c r="L9" s="41">
        <f>'TOTAL COST'!V5</f>
        <v>275483.46029915899</v>
      </c>
      <c r="M9" s="41">
        <f>'TOTAL COST'!X5</f>
        <v>180302.88955481694</v>
      </c>
      <c r="N9" s="41">
        <f>'TOTAL COST'!Z5</f>
        <v>80196.775711336973</v>
      </c>
      <c r="O9" s="41">
        <f>'TOTAL COST'!AB5</f>
        <v>315814.24608852528</v>
      </c>
      <c r="P9" s="41">
        <f>'TOTAL COST'!AD5</f>
        <v>295929.6682352795</v>
      </c>
      <c r="Q9" s="41">
        <f>'TOTAL COST'!AF5</f>
        <v>191498.79434288698</v>
      </c>
      <c r="R9" s="41">
        <f>'TOTAL COST'!AH5</f>
        <v>171305.95072214323</v>
      </c>
      <c r="S9" s="41">
        <f>'TOTAL COST'!AJ5</f>
        <v>143262.17660943849</v>
      </c>
      <c r="T9" s="41">
        <f>'TOTAL COST'!AL5</f>
        <v>88266.702181374654</v>
      </c>
      <c r="U9" s="41">
        <f>'TOTAL COST'!AN5</f>
        <v>326155.91379286087</v>
      </c>
      <c r="V9" s="41">
        <f>'TOTAL COST'!AP5</f>
        <v>314324.92771893012</v>
      </c>
      <c r="W9" s="41">
        <f>'TOTAL COST'!AR5</f>
        <v>180281.92287286822</v>
      </c>
      <c r="X9" s="41">
        <f>'TOTAL COST'!AT5</f>
        <v>80175.809029388256</v>
      </c>
      <c r="Y9" s="41">
        <f>'TOTAL COST'!AV5</f>
        <v>305866.35256512166</v>
      </c>
      <c r="Z9" s="41">
        <f>'TOTAL COST'!AX5</f>
        <v>289643.81782783184</v>
      </c>
      <c r="AA9" s="41">
        <f>'TOTAL COST'!AZ5</f>
        <v>143393.71720169269</v>
      </c>
      <c r="AB9" s="41">
        <f>'TOTAL COST'!BB5</f>
        <v>88398.242773628866</v>
      </c>
    </row>
    <row r="10" spans="1:62">
      <c r="A10" s="138" t="s">
        <v>315</v>
      </c>
      <c r="B10" s="138"/>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0.57385226580915349</v>
      </c>
      <c r="D14" s="41">
        <f>SUM('TOTAL UTILITY'!F6:F23)*21/365</f>
        <v>0.4340637452074475</v>
      </c>
      <c r="E14" s="41">
        <f>SUM('TOTAL UTILITY'!H6:H23)*21/365</f>
        <v>0.5139231173775114</v>
      </c>
      <c r="F14" s="41">
        <f>SUM('TOTAL UTILITY'!J6:J23)*21/365</f>
        <v>0.35398536511983436</v>
      </c>
      <c r="G14" s="41">
        <f>SUM('TOTAL UTILITY'!L6:L23)*21/365</f>
        <v>0.55060599494817208</v>
      </c>
      <c r="H14" s="41">
        <f>SUM('TOTAL UTILITY'!N6:N23)*21/365</f>
        <v>0.45624555754288298</v>
      </c>
      <c r="I14" s="41">
        <f>SUM('TOTAL UTILITY'!P6:P23)*21/365</f>
        <v>0.84938140007497964</v>
      </c>
      <c r="J14" s="41">
        <f>SUM('TOTAL UTILITY'!R6:R23)*21/365</f>
        <v>0.35398536511983436</v>
      </c>
      <c r="K14" s="41">
        <f>SUM('TOTAL UTILITY'!T6:T23)*21/365</f>
        <v>0.55060599494817208</v>
      </c>
      <c r="L14" s="41">
        <f>SUM('TOTAL UTILITY'!V6:V23)*21/365</f>
        <v>0.45624555754288298</v>
      </c>
      <c r="M14" s="41">
        <f>SUM('TOTAL UTILITY'!X6:X23)*21/365</f>
        <v>0.5139231173775114</v>
      </c>
      <c r="N14" s="41">
        <f>SUM('TOTAL UTILITY'!Z6:Z23)*21/365</f>
        <v>0.35398536511983436</v>
      </c>
      <c r="O14" s="41">
        <f>SUM('TOTAL UTILITY'!AB6:AB23)*21/365</f>
        <v>0.57363167279911653</v>
      </c>
      <c r="P14" s="41">
        <f>SUM('TOTAL UTILITY'!AD6:AD23)*21/365</f>
        <v>0.5103438759133414</v>
      </c>
      <c r="Q14" s="41">
        <f>SUM('TOTAL UTILITY'!AF6:AF23)*21/365</f>
        <v>0.55060599494817208</v>
      </c>
      <c r="R14" s="41">
        <f>SUM('TOTAL UTILITY'!AH6:AH23)*21/365</f>
        <v>0.45624555754288298</v>
      </c>
      <c r="S14" s="41">
        <f>SUM('TOTAL UTILITY'!AJ6:AJ23)*21/365</f>
        <v>0.5256700483893243</v>
      </c>
      <c r="T14" s="41">
        <f>SUM('TOTAL UTILITY'!AL6:AL23)*21/365</f>
        <v>0.40585218456372585</v>
      </c>
      <c r="U14" s="41">
        <f>SUM('TOTAL UTILITY'!AN6:AN23)*21/365</f>
        <v>0.61063429020690085</v>
      </c>
      <c r="V14" s="41">
        <f>SUM('TOTAL UTILITY'!AP6:AP23)*21/365</f>
        <v>0.49254958009427507</v>
      </c>
      <c r="W14" s="41">
        <f>SUM('TOTAL UTILITY'!AR6:AR23)*21/365</f>
        <v>0.5139231173775114</v>
      </c>
      <c r="X14" s="41">
        <f>SUM('TOTAL UTILITY'!AT6:AT23)*21/365</f>
        <v>0.35398536511983436</v>
      </c>
      <c r="Y14" s="41">
        <f>SUM('TOTAL UTILITY'!AV6:AV23)*21/365</f>
        <v>0.57314829358809549</v>
      </c>
      <c r="Z14" s="41">
        <f>SUM('TOTAL UTILITY'!AX6:AX23)*21/365</f>
        <v>0.50296115016260312</v>
      </c>
      <c r="AA14" s="41">
        <f>SUM('TOTAL UTILITY'!AZ6:AZ23)*21/365</f>
        <v>0.5256700483893243</v>
      </c>
      <c r="AB14" s="41">
        <f>SUM('TOTAL UTILITY'!BB6:BB23)*21/365</f>
        <v>0.40585218456372585</v>
      </c>
    </row>
    <row r="15" spans="1:62">
      <c r="A15" s="41">
        <v>2</v>
      </c>
      <c r="B15" s="41">
        <v>35</v>
      </c>
      <c r="C15" s="41">
        <f>SUM('TOTAL UTILITY'!D6:D40)*21/365</f>
        <v>0.82912747352082516</v>
      </c>
      <c r="D15" s="41">
        <f>SUM('TOTAL UTILITY'!F6:F40)*21/365</f>
        <v>0.62700986830488092</v>
      </c>
      <c r="E15" s="41">
        <f>SUM('TOTAL UTILITY'!H6:H40)*21/365</f>
        <v>0.74491234330089073</v>
      </c>
      <c r="F15" s="41">
        <f>SUM('TOTAL UTILITY'!J6:J40)*21/365</f>
        <v>0.4119820005014902</v>
      </c>
      <c r="G15" s="41">
        <f>SUM('TOTAL UTILITY'!L6:L40)*21/365</f>
        <v>0.80284915427895054</v>
      </c>
      <c r="H15" s="41">
        <f>SUM('TOTAL UTILITY'!N6:N40)*21/365</f>
        <v>0.62046444714976134</v>
      </c>
      <c r="I15" s="41">
        <f>SUM('TOTAL UTILITY'!P6:P40)*21/365</f>
        <v>1.1350998453021746</v>
      </c>
      <c r="J15" s="41">
        <f>SUM('TOTAL UTILITY'!R6:R40)*21/365</f>
        <v>0.4119820005014902</v>
      </c>
      <c r="K15" s="41">
        <f>SUM('TOTAL UTILITY'!T6:T40)*21/365</f>
        <v>0.80284915427895054</v>
      </c>
      <c r="L15" s="41">
        <f>SUM('TOTAL UTILITY'!V6:V40)*21/365</f>
        <v>0.62046444714976134</v>
      </c>
      <c r="M15" s="41">
        <f>SUM('TOTAL UTILITY'!X6:X40)*21/365</f>
        <v>0.74491234330089073</v>
      </c>
      <c r="N15" s="41">
        <f>SUM('TOTAL UTILITY'!Z6:Z40)*21/365</f>
        <v>0.4119820005014902</v>
      </c>
      <c r="O15" s="41">
        <f>SUM('TOTAL UTILITY'!AB6:AB40)*21/365</f>
        <v>0.83109881681674158</v>
      </c>
      <c r="P15" s="41">
        <f>SUM('TOTAL UTILITY'!AD6:AD40)*21/365</f>
        <v>0.66857616859601621</v>
      </c>
      <c r="Q15" s="41">
        <f>SUM('TOTAL UTILITY'!AF6:AF40)*21/365</f>
        <v>0.80284915427895054</v>
      </c>
      <c r="R15" s="41">
        <f>SUM('TOTAL UTILITY'!AH6:AH40)*21/365</f>
        <v>0.62046444714976134</v>
      </c>
      <c r="S15" s="41">
        <f>SUM('TOTAL UTILITY'!AJ6:AJ40)*21/365</f>
        <v>0.71895254896462835</v>
      </c>
      <c r="T15" s="41">
        <f>SUM('TOTAL UTILITY'!AL6:AL40)*21/365</f>
        <v>0.43921908444255658</v>
      </c>
      <c r="U15" s="41">
        <f>SUM('TOTAL UTILITY'!AN6:AN40)*21/365</f>
        <v>0.91581231953428788</v>
      </c>
      <c r="V15" s="41">
        <f>SUM('TOTAL UTILITY'!AP6:AP40)*21/365</f>
        <v>0.67924266153808721</v>
      </c>
      <c r="W15" s="41">
        <f>SUM('TOTAL UTILITY'!AR6:AR40)*21/365</f>
        <v>0.74491234330089073</v>
      </c>
      <c r="X15" s="41">
        <f>SUM('TOTAL UTILITY'!AT6:AT40)*21/365</f>
        <v>0.4119820005014902</v>
      </c>
      <c r="Y15" s="41">
        <f>SUM('TOTAL UTILITY'!AV6:AV40)*21/365</f>
        <v>0.75956391261390954</v>
      </c>
      <c r="Z15" s="41">
        <f>SUM('TOTAL UTILITY'!AX6:AX40)*21/365</f>
        <v>0.6253951246659134</v>
      </c>
      <c r="AA15" s="41">
        <f>SUM('TOTAL UTILITY'!AZ6:AZ40)*21/365</f>
        <v>0.71895254896462835</v>
      </c>
      <c r="AB15" s="41">
        <f>SUM('TOTAL UTILITY'!BB6:BB40)*21/365</f>
        <v>0.43921908444255658</v>
      </c>
    </row>
    <row r="16" spans="1:62">
      <c r="A16" s="41">
        <v>5</v>
      </c>
      <c r="B16" s="41">
        <v>87</v>
      </c>
      <c r="C16" s="41">
        <f>SUM('TOTAL UTILITY'!D6:D92)*21/365</f>
        <v>1.1493514068577566</v>
      </c>
      <c r="D16" s="41">
        <f>SUM('TOTAL UTILITY'!F6:F92)*21/365</f>
        <v>0.94723380164181314</v>
      </c>
      <c r="E16" s="41">
        <f>SUM('TOTAL UTILITY'!H6:H92)*21/365</f>
        <v>1.0294708950325699</v>
      </c>
      <c r="F16" s="41">
        <f>SUM('TOTAL UTILITY'!J6:J92)*21/365</f>
        <v>0.43940914588045726</v>
      </c>
      <c r="G16" s="41">
        <f>SUM('TOTAL UTILITY'!L6:L92)*21/365</f>
        <v>1.0177386887792783</v>
      </c>
      <c r="H16" s="41">
        <f>SUM('TOTAL UTILITY'!N6:N92)*21/365</f>
        <v>0.79124605522937841</v>
      </c>
      <c r="I16" s="41">
        <f>SUM('TOTAL UTILITY'!P6:P92)*21/365</f>
        <v>1.4455403511238647</v>
      </c>
      <c r="J16" s="41">
        <f>SUM('TOTAL UTILITY'!R6:R92)*21/365</f>
        <v>0.43940914588045726</v>
      </c>
      <c r="K16" s="41">
        <f>SUM('TOTAL UTILITY'!T6:T92)*21/365</f>
        <v>1.0177386887792783</v>
      </c>
      <c r="L16" s="41">
        <f>SUM('TOTAL UTILITY'!V6:V92)*21/365</f>
        <v>0.79124605522937841</v>
      </c>
      <c r="M16" s="41">
        <f>SUM('TOTAL UTILITY'!X6:X92)*21/365</f>
        <v>1.0294708950325699</v>
      </c>
      <c r="N16" s="41">
        <f>SUM('TOTAL UTILITY'!Z6:Z92)*21/365</f>
        <v>0.43940914588045726</v>
      </c>
      <c r="O16" s="41">
        <f>SUM('TOTAL UTILITY'!AB6:AB92)*21/365</f>
        <v>0.9638452529784185</v>
      </c>
      <c r="P16" s="41">
        <f>SUM('TOTAL UTILITY'!AD6:AD92)*21/365</f>
        <v>0.74494282895443653</v>
      </c>
      <c r="Q16" s="41">
        <f>SUM('TOTAL UTILITY'!AF6:AF92)*21/365</f>
        <v>1.0177386887792783</v>
      </c>
      <c r="R16" s="41">
        <f>SUM('TOTAL UTILITY'!AH6:AH92)*21/365</f>
        <v>0.79124605522937841</v>
      </c>
      <c r="S16" s="41">
        <f>SUM('TOTAL UTILITY'!AJ6:AJ92)*21/365</f>
        <v>0.82892443211951572</v>
      </c>
      <c r="T16" s="41">
        <f>SUM('TOTAL UTILITY'!AL6:AL92)*21/365</f>
        <v>0.44132975279374737</v>
      </c>
      <c r="U16" s="41">
        <f>SUM('TOTAL UTILITY'!AN6:AN92)*21/365</f>
        <v>1.1179155386320356</v>
      </c>
      <c r="V16" s="41">
        <f>SUM('TOTAL UTILITY'!AP6:AP92)*21/365</f>
        <v>0.85778320480883663</v>
      </c>
      <c r="W16" s="41">
        <f>SUM('TOTAL UTILITY'!AR6:AR92)*21/365</f>
        <v>1.0294708950325699</v>
      </c>
      <c r="X16" s="41">
        <f>SUM('TOTAL UTILITY'!AT6:AT92)*21/365</f>
        <v>0.43940914588045726</v>
      </c>
      <c r="Y16" s="41">
        <f>SUM('TOTAL UTILITY'!AV6:AV92)*21/365</f>
        <v>0.80013036578817076</v>
      </c>
      <c r="Z16" s="41">
        <f>SUM('TOTAL UTILITY'!AX6:AX92)*21/365</f>
        <v>0.66467378319653103</v>
      </c>
      <c r="AA16" s="41">
        <f>SUM('TOTAL UTILITY'!AZ6:AZ92)*21/365</f>
        <v>0.82892443211951572</v>
      </c>
      <c r="AB16" s="41">
        <f>SUM('TOTAL UTILITY'!BB6:BB92)*21/365</f>
        <v>0.44132975279374737</v>
      </c>
    </row>
    <row r="17" spans="1:62">
      <c r="A17" s="41">
        <v>10</v>
      </c>
      <c r="B17" s="41">
        <v>174</v>
      </c>
      <c r="C17" s="41">
        <f>SUM('TOTAL UTILITY'!D6:D179)*21/365</f>
        <v>1.4045318289954585</v>
      </c>
      <c r="D17" s="41">
        <f>SUM('TOTAL UTILITY'!F6:F179)*21/365</f>
        <v>1.202414223779515</v>
      </c>
      <c r="E17" s="41">
        <f>SUM('TOTAL UTILITY'!H6:H179)*21/365</f>
        <v>1.1621195593925964</v>
      </c>
      <c r="F17" s="41">
        <f>SUM('TOTAL UTILITY'!J6:J179)*21/365</f>
        <v>0.44268440669104503</v>
      </c>
      <c r="G17" s="41">
        <f>SUM('TOTAL UTILITY'!L6:L179)*21/365</f>
        <v>1.0841071503529662</v>
      </c>
      <c r="H17" s="41">
        <f>SUM('TOTAL UTILITY'!N6:N179)*21/365</f>
        <v>0.85761451680306677</v>
      </c>
      <c r="I17" s="41">
        <f>SUM('TOTAL UTILITY'!P6:P179)*21/365</f>
        <v>1.5812797545586728</v>
      </c>
      <c r="J17" s="41">
        <f>SUM('TOTAL UTILITY'!R6:R179)*21/365</f>
        <v>0.44268440669104503</v>
      </c>
      <c r="K17" s="41">
        <f>SUM('TOTAL UTILITY'!T6:T179)*21/365</f>
        <v>1.0841071503529662</v>
      </c>
      <c r="L17" s="41">
        <f>SUM('TOTAL UTILITY'!V6:V179)*21/365</f>
        <v>0.85761451680306677</v>
      </c>
      <c r="M17" s="41">
        <f>SUM('TOTAL UTILITY'!X6:X179)*21/365</f>
        <v>1.1621195593925964</v>
      </c>
      <c r="N17" s="41">
        <f>SUM('TOTAL UTILITY'!Z6:Z179)*21/365</f>
        <v>0.44268440669104503</v>
      </c>
      <c r="O17" s="41">
        <f>SUM('TOTAL UTILITY'!AB6:AB179)*21/365</f>
        <v>0.96882128356632347</v>
      </c>
      <c r="P17" s="41">
        <f>SUM('TOTAL UTILITY'!AD6:AD179)*21/365</f>
        <v>0.74991885954234139</v>
      </c>
      <c r="Q17" s="41">
        <f>SUM('TOTAL UTILITY'!AF6:AF179)*21/365</f>
        <v>1.0841071503529662</v>
      </c>
      <c r="R17" s="41">
        <f>SUM('TOTAL UTILITY'!AH6:AH179)*21/365</f>
        <v>0.85761451680306677</v>
      </c>
      <c r="S17" s="41">
        <f>SUM('TOTAL UTILITY'!AJ6:AJ179)*21/365</f>
        <v>0.8343982400658555</v>
      </c>
      <c r="T17" s="41">
        <f>SUM('TOTAL UTILITY'!AL6:AL179)*21/365</f>
        <v>0.44133064994556398</v>
      </c>
      <c r="U17" s="41">
        <f>SUM('TOTAL UTILITY'!AN6:AN179)*21/365</f>
        <v>1.1737971574574819</v>
      </c>
      <c r="V17" s="41">
        <f>SUM('TOTAL UTILITY'!AP6:AP179)*21/365</f>
        <v>0.91366482363428292</v>
      </c>
      <c r="W17" s="41">
        <f>SUM('TOTAL UTILITY'!AR6:AR179)*21/365</f>
        <v>1.1621195593925964</v>
      </c>
      <c r="X17" s="41">
        <f>SUM('TOTAL UTILITY'!AT6:AT179)*21/365</f>
        <v>0.44268440669104503</v>
      </c>
      <c r="Y17" s="41">
        <f>SUM('TOTAL UTILITY'!AV6:AV179)*21/365</f>
        <v>0.8012316678237732</v>
      </c>
      <c r="Z17" s="41">
        <f>SUM('TOTAL UTILITY'!AX6:AX179)*21/365</f>
        <v>0.66577508523213358</v>
      </c>
      <c r="AA17" s="41">
        <f>SUM('TOTAL UTILITY'!AZ6:AZ179)*21/365</f>
        <v>0.8343982400658555</v>
      </c>
      <c r="AB17" s="41">
        <f>SUM('TOTAL UTILITY'!BB6:BB179)*21/365</f>
        <v>0.44133064994556398</v>
      </c>
    </row>
    <row r="18" spans="1:62">
      <c r="A18" s="41">
        <v>20</v>
      </c>
      <c r="B18" s="41">
        <v>349</v>
      </c>
      <c r="C18" s="41">
        <f>'TOTAL UTILITY'!D5</f>
        <v>1.6212397863341115</v>
      </c>
      <c r="D18" s="41">
        <f>'TOTAL UTILITY'!F5</f>
        <v>1.419122181118168</v>
      </c>
      <c r="E18" s="41">
        <f>'TOTAL UTILITY'!H5</f>
        <v>1.2201102814619571</v>
      </c>
      <c r="F18" s="41">
        <f>'TOTAL UTILITY'!J5</f>
        <v>0.44304112616202534</v>
      </c>
      <c r="G18" s="41">
        <f>'TOTAL UTILITY'!L5</f>
        <v>1.1091816190914274</v>
      </c>
      <c r="H18" s="41">
        <f>'TOTAL UTILITY'!N5</f>
        <v>0.88268898554152775</v>
      </c>
      <c r="I18" s="41">
        <f>'TOTAL UTILITY'!P5</f>
        <v>1.6396070992274094</v>
      </c>
      <c r="J18" s="41">
        <f>'TOTAL UTILITY'!R5</f>
        <v>0.44304112616202534</v>
      </c>
      <c r="K18" s="41">
        <f>'TOTAL UTILITY'!T5</f>
        <v>1.1091816190914274</v>
      </c>
      <c r="L18" s="41">
        <f>'TOTAL UTILITY'!V5</f>
        <v>0.88268898554152775</v>
      </c>
      <c r="M18" s="41">
        <f>'TOTAL UTILITY'!X5</f>
        <v>1.2201102814619571</v>
      </c>
      <c r="N18" s="41">
        <f>'TOTAL UTILITY'!Z5</f>
        <v>0.44304112616202534</v>
      </c>
      <c r="O18" s="41">
        <f>'TOTAL UTILITY'!AB5</f>
        <v>0.9689866584739032</v>
      </c>
      <c r="P18" s="41">
        <f>'TOTAL UTILITY'!AD5</f>
        <v>0.75008423444992101</v>
      </c>
      <c r="Q18" s="41">
        <f>'TOTAL UTILITY'!AF5</f>
        <v>1.1091816190914274</v>
      </c>
      <c r="R18" s="41">
        <f>'TOTAL UTILITY'!AH5</f>
        <v>0.88268898554152775</v>
      </c>
      <c r="S18" s="41">
        <f>'TOTAL UTILITY'!AJ5</f>
        <v>0.83443392097443747</v>
      </c>
      <c r="T18" s="41">
        <f>'TOTAL UTILITY'!AL5</f>
        <v>0.44133064998726285</v>
      </c>
      <c r="U18" s="41">
        <f>'TOTAL UTILITY'!AN5</f>
        <v>1.1894597806298359</v>
      </c>
      <c r="V18" s="41">
        <f>'TOTAL UTILITY'!AP5</f>
        <v>0.92932744680663715</v>
      </c>
      <c r="W18" s="41">
        <f>'TOTAL UTILITY'!AR5</f>
        <v>1.2201102814619571</v>
      </c>
      <c r="X18" s="41">
        <f>'TOTAL UTILITY'!AT5</f>
        <v>0.44304112616202534</v>
      </c>
      <c r="Y18" s="41">
        <f>'TOTAL UTILITY'!AV5</f>
        <v>0.80124492515482726</v>
      </c>
      <c r="Z18" s="41">
        <f>'TOTAL UTILITY'!AX5</f>
        <v>0.66578834256318753</v>
      </c>
      <c r="AA18" s="41">
        <f>'TOTAL UTILITY'!AZ5</f>
        <v>0.83443392097443747</v>
      </c>
      <c r="AB18" s="41">
        <f>'TOTAL UTILITY'!BB5</f>
        <v>0.44133064998726285</v>
      </c>
    </row>
    <row r="19" spans="1:62">
      <c r="A19" s="138" t="s">
        <v>322</v>
      </c>
      <c r="B19" s="138"/>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-102660.48087634197</v>
      </c>
      <c r="D23" s="41">
        <f t="shared" si="0"/>
        <v>-112969.87122811694</v>
      </c>
      <c r="E23" s="41">
        <f t="shared" ref="E23:F27" si="1">(G14-I14)*WTP-(G5-I5)</f>
        <v>-90437.109683004717</v>
      </c>
      <c r="F23" s="41">
        <f t="shared" si="1"/>
        <v>-83544.670715745015</v>
      </c>
      <c r="G23" s="41">
        <f t="shared" ref="G23:H27" si="2">WTP*(K14-M14)-(K5-M5)</f>
        <v>-110072.64895143405</v>
      </c>
      <c r="H23" s="41">
        <f t="shared" si="2"/>
        <v>-115172.82498394084</v>
      </c>
      <c r="I23" s="41">
        <f t="shared" ref="I23:L27" si="3">(O14-Q14)*WTP-(O5-Q5)</f>
        <v>-100069.91037521337</v>
      </c>
      <c r="J23" s="41">
        <f t="shared" si="3"/>
        <v>-97220.833077881136</v>
      </c>
      <c r="K23" s="41">
        <f t="shared" si="3"/>
        <v>-24688.202219771498</v>
      </c>
      <c r="L23" s="41">
        <f t="shared" si="3"/>
        <v>-31049.363943295801</v>
      </c>
      <c r="M23" s="41">
        <f t="shared" ref="M23:N27" si="4">WTP*(O14-S14)-(O5-S5)</f>
        <v>-124758.11259498486</v>
      </c>
      <c r="N23" s="41">
        <f t="shared" si="4"/>
        <v>-128270.19702117692</v>
      </c>
      <c r="O23" s="41">
        <f t="shared" ref="O23:P27" si="5">(U14-W14)*WTP-(U5-W5)</f>
        <v>-122169.9292607372</v>
      </c>
      <c r="P23" s="41">
        <f t="shared" si="5"/>
        <v>-134273.92872951709</v>
      </c>
      <c r="Q23" s="41">
        <f t="shared" ref="Q23:R27" si="6">WTP*(Y14-AA14)-(Y5-AA5)</f>
        <v>-132977.16885931982</v>
      </c>
      <c r="R23" s="41">
        <f t="shared" si="6"/>
        <v>-136779.09595782447</v>
      </c>
      <c r="W23" s="41"/>
      <c r="X23" s="41"/>
      <c r="AA23" s="41"/>
      <c r="AB23" s="41"/>
    </row>
    <row r="24" spans="1:62">
      <c r="A24" s="41">
        <v>2</v>
      </c>
      <c r="B24" s="41">
        <v>35</v>
      </c>
      <c r="C24" s="41">
        <f t="shared" si="0"/>
        <v>-151184.46339531196</v>
      </c>
      <c r="D24" s="41">
        <f t="shared" si="0"/>
        <v>-160793.23349464359</v>
      </c>
      <c r="E24" s="41">
        <f t="shared" si="1"/>
        <v>-107468.47304134209</v>
      </c>
      <c r="F24" s="41">
        <f t="shared" si="1"/>
        <v>-101740.05712794399</v>
      </c>
      <c r="G24" s="41">
        <f t="shared" si="2"/>
        <v>-148462.4524782279</v>
      </c>
      <c r="H24" s="41">
        <f t="shared" si="2"/>
        <v>-156314.69015778493</v>
      </c>
      <c r="I24" s="41">
        <f t="shared" si="3"/>
        <v>-127334.89247371101</v>
      </c>
      <c r="J24" s="41">
        <f t="shared" si="3"/>
        <v>-125057.98133455095</v>
      </c>
      <c r="K24" s="41">
        <f t="shared" si="3"/>
        <v>-34974.23545494154</v>
      </c>
      <c r="L24" s="41">
        <f t="shared" si="3"/>
        <v>-44978.087897033009</v>
      </c>
      <c r="M24" s="41">
        <f t="shared" si="4"/>
        <v>-162309.12792865254</v>
      </c>
      <c r="N24" s="41">
        <f t="shared" si="4"/>
        <v>-170036.06923158394</v>
      </c>
      <c r="O24" s="41">
        <f t="shared" si="5"/>
        <v>-166042.77413049352</v>
      </c>
      <c r="P24" s="41">
        <f t="shared" si="5"/>
        <v>-186874.35475989745</v>
      </c>
      <c r="Q24" s="41">
        <f t="shared" si="6"/>
        <v>-168527.45470248986</v>
      </c>
      <c r="R24" s="41">
        <f t="shared" si="6"/>
        <v>-171836.52067809971</v>
      </c>
      <c r="W24" s="41"/>
      <c r="X24" s="41"/>
      <c r="AA24" s="41"/>
      <c r="AB24" s="41"/>
    </row>
    <row r="25" spans="1:62">
      <c r="A25" s="41">
        <v>5</v>
      </c>
      <c r="B25" s="41">
        <v>87</v>
      </c>
      <c r="C25" s="41">
        <f t="shared" si="0"/>
        <v>-127008.02260871489</v>
      </c>
      <c r="D25" s="41">
        <f t="shared" si="0"/>
        <v>-127426.719219252</v>
      </c>
      <c r="E25" s="41">
        <f t="shared" si="1"/>
        <v>-95299.508745581668</v>
      </c>
      <c r="F25" s="41">
        <f t="shared" si="1"/>
        <v>-84462.928149944302</v>
      </c>
      <c r="G25" s="41">
        <f t="shared" si="2"/>
        <v>-135762.75776458241</v>
      </c>
      <c r="H25" s="41">
        <f t="shared" si="2"/>
        <v>-139037.56117978529</v>
      </c>
      <c r="I25" s="41">
        <f t="shared" si="3"/>
        <v>-136282.23085360986</v>
      </c>
      <c r="J25" s="41">
        <f t="shared" si="3"/>
        <v>-135222.96283563398</v>
      </c>
      <c r="K25" s="41">
        <f t="shared" si="3"/>
        <v>-16484.534771398565</v>
      </c>
      <c r="L25" s="41">
        <f t="shared" si="3"/>
        <v>-26680.465949576581</v>
      </c>
      <c r="M25" s="41">
        <f t="shared" si="4"/>
        <v>-152766.76562500844</v>
      </c>
      <c r="N25" s="41">
        <f t="shared" si="4"/>
        <v>-161903.42878521056</v>
      </c>
      <c r="O25" s="41">
        <f t="shared" si="5"/>
        <v>-152354.37531218762</v>
      </c>
      <c r="P25" s="41">
        <f t="shared" si="5"/>
        <v>-168761.87677636865</v>
      </c>
      <c r="Q25" s="41">
        <f t="shared" si="6"/>
        <v>-167461.16020076216</v>
      </c>
      <c r="R25" s="41">
        <f t="shared" si="6"/>
        <v>-167696.87987416633</v>
      </c>
      <c r="W25" s="41"/>
      <c r="X25" s="41"/>
      <c r="AA25" s="41"/>
      <c r="AB25" s="41"/>
    </row>
    <row r="26" spans="1:62">
      <c r="A26" s="41">
        <v>10</v>
      </c>
      <c r="B26" s="41">
        <v>174</v>
      </c>
      <c r="C26" s="41">
        <f t="shared" si="0"/>
        <v>-103554.35484983496</v>
      </c>
      <c r="D26" s="41">
        <f t="shared" si="0"/>
        <v>-100085.78728459029</v>
      </c>
      <c r="E26" s="41">
        <f t="shared" si="1"/>
        <v>-92499.122545987106</v>
      </c>
      <c r="F26" s="41">
        <f t="shared" si="1"/>
        <v>-77450.028297489771</v>
      </c>
      <c r="G26" s="41">
        <f t="shared" si="2"/>
        <v>-132881.11623726867</v>
      </c>
      <c r="H26" s="41">
        <f t="shared" si="2"/>
        <v>-132024.66132733109</v>
      </c>
      <c r="I26" s="41">
        <f t="shared" si="3"/>
        <v>-142670.17728684141</v>
      </c>
      <c r="J26" s="41">
        <f t="shared" si="3"/>
        <v>-141832.64636921848</v>
      </c>
      <c r="K26" s="41">
        <f t="shared" si="3"/>
        <v>-9716.0600518286737</v>
      </c>
      <c r="L26" s="41">
        <f t="shared" si="3"/>
        <v>-19535.08674589912</v>
      </c>
      <c r="M26" s="41">
        <f t="shared" si="4"/>
        <v>-152386.23733867009</v>
      </c>
      <c r="N26" s="41">
        <f t="shared" si="4"/>
        <v>-161367.73311511756</v>
      </c>
      <c r="O26" s="41">
        <f t="shared" si="5"/>
        <v>-150333.93065079913</v>
      </c>
      <c r="P26" s="41">
        <f t="shared" si="5"/>
        <v>-162878.02020692718</v>
      </c>
      <c r="Q26" s="41">
        <f t="shared" si="6"/>
        <v>-167451.68867593262</v>
      </c>
      <c r="R26" s="41">
        <f t="shared" si="6"/>
        <v>-167578.34848797624</v>
      </c>
      <c r="W26" s="41"/>
      <c r="X26" s="41"/>
      <c r="AA26" s="41"/>
      <c r="AB26" s="41"/>
    </row>
    <row r="27" spans="1:62">
      <c r="A27" s="41">
        <v>20</v>
      </c>
      <c r="B27" s="41">
        <v>349</v>
      </c>
      <c r="C27" s="41">
        <f t="shared" si="0"/>
        <v>-82046.878529410635</v>
      </c>
      <c r="D27" s="41">
        <f t="shared" si="0"/>
        <v>-76768.825831715949</v>
      </c>
      <c r="E27" s="41">
        <f t="shared" si="1"/>
        <v>-91666.087104422637</v>
      </c>
      <c r="F27" s="41">
        <f t="shared" si="1"/>
        <v>-74764.872651055703</v>
      </c>
      <c r="G27" s="41">
        <f t="shared" si="2"/>
        <v>-132012.7137206647</v>
      </c>
      <c r="H27" s="41">
        <f t="shared" si="2"/>
        <v>-129339.50568089665</v>
      </c>
      <c r="I27" s="41">
        <f t="shared" si="3"/>
        <v>-145344.69583826693</v>
      </c>
      <c r="J27" s="41">
        <f t="shared" si="3"/>
        <v>-144514.4301768773</v>
      </c>
      <c r="K27" s="41">
        <f t="shared" si="3"/>
        <v>-7024.4630158999862</v>
      </c>
      <c r="L27" s="41">
        <f t="shared" si="3"/>
        <v>-16835.498207628843</v>
      </c>
      <c r="M27" s="41">
        <f t="shared" si="4"/>
        <v>-152369.15885416692</v>
      </c>
      <c r="N27" s="41">
        <f t="shared" si="4"/>
        <v>-161349.92838450611</v>
      </c>
      <c r="O27" s="41">
        <f t="shared" si="5"/>
        <v>-150471.56604481081</v>
      </c>
      <c r="P27" s="41">
        <f t="shared" si="5"/>
        <v>-161206.1705928501</v>
      </c>
      <c r="Q27" s="41">
        <f t="shared" si="6"/>
        <v>-167450.9847363705</v>
      </c>
      <c r="R27" s="41">
        <f t="shared" si="6"/>
        <v>-167576.92116781429</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1C179-8BA3-4818-AAFF-D7E81BF1B899}">
  <sheetPr codeName="Sheet11"/>
  <dimension ref="A1:I1006"/>
  <sheetViews>
    <sheetView tabSelected="1" workbookViewId="0">
      <selection activeCell="D3" sqref="D3"/>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-76768.825831715949</v>
      </c>
      <c r="D4" s="99">
        <f>'Results of CEA'!H27</f>
        <v>-129339.50568089665</v>
      </c>
      <c r="E4" s="99">
        <f>'Results of CEA'!J27</f>
        <v>-144514.4301768773</v>
      </c>
      <c r="F4" s="99">
        <f>'Results of CEA'!L27</f>
        <v>-16835.498207628843</v>
      </c>
      <c r="G4" s="99">
        <f>'Results of CEA'!N27</f>
        <v>-161349.92838450611</v>
      </c>
      <c r="H4" s="99">
        <f>'Results of CEA'!P27</f>
        <v>-161206.1705928501</v>
      </c>
      <c r="I4" s="99">
        <f>'Results of CEA'!R27</f>
        <v>-167576.92116781429</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-76768.825831715949</v>
      </c>
      <c r="D7" s="100">
        <v>-129339.50568089665</v>
      </c>
      <c r="E7" s="100">
        <v>-144514.4301768773</v>
      </c>
      <c r="F7" s="100">
        <v>-16835.498207628843</v>
      </c>
      <c r="G7" s="100">
        <v>-161349.92838450611</v>
      </c>
      <c r="H7" s="26">
        <v>-161206.1705928501</v>
      </c>
      <c r="I7" s="26">
        <v>-167576.92116781429</v>
      </c>
    </row>
    <row r="8" spans="1:9">
      <c r="C8">
        <v>-26500.043778901483</v>
      </c>
      <c r="D8">
        <v>-30007.610266301475</v>
      </c>
      <c r="E8">
        <v>-164677.11303397868</v>
      </c>
      <c r="F8">
        <v>-12422.93855451225</v>
      </c>
      <c r="G8">
        <v>-177100.0515884909</v>
      </c>
      <c r="H8">
        <v>-176755.46711269551</v>
      </c>
      <c r="I8">
        <v>-199127.31866266794</v>
      </c>
    </row>
    <row r="9" spans="1:9">
      <c r="C9">
        <v>-1701.9806386061027</v>
      </c>
      <c r="D9">
        <v>-62023.222748474283</v>
      </c>
      <c r="E9">
        <v>-139503.97600124282</v>
      </c>
      <c r="F9">
        <v>-24018.78214733427</v>
      </c>
      <c r="G9">
        <v>-163522.75814857706</v>
      </c>
      <c r="H9">
        <v>-212273.0873249789</v>
      </c>
      <c r="I9">
        <v>-7602.3014663952272</v>
      </c>
    </row>
    <row r="10" spans="1:9">
      <c r="C10">
        <v>-61684.963069378966</v>
      </c>
      <c r="D10">
        <v>-151540.22199503187</v>
      </c>
      <c r="E10">
        <v>-193746.33915775642</v>
      </c>
      <c r="F10">
        <v>-7492.3256749756401</v>
      </c>
      <c r="G10">
        <v>-201238.66483273206</v>
      </c>
      <c r="H10">
        <v>-201133.51853787547</v>
      </c>
      <c r="I10">
        <v>3819.8713411327553</v>
      </c>
    </row>
    <row r="11" spans="1:9">
      <c r="C11">
        <v>-35410.379519947805</v>
      </c>
      <c r="D11">
        <v>-127002.85212407383</v>
      </c>
      <c r="E11">
        <v>-144952.48024444582</v>
      </c>
      <c r="F11">
        <v>-29238.886671703905</v>
      </c>
      <c r="G11">
        <v>-174191.36691614974</v>
      </c>
      <c r="H11">
        <v>-238428.10144053941</v>
      </c>
      <c r="I11">
        <v>-111985.81558190969</v>
      </c>
    </row>
    <row r="12" spans="1:9">
      <c r="C12">
        <v>-28943.912492723746</v>
      </c>
      <c r="D12">
        <v>-111700.4224827968</v>
      </c>
      <c r="E12">
        <v>-242392.81621925227</v>
      </c>
      <c r="F12">
        <v>-35401.651779752392</v>
      </c>
      <c r="G12">
        <v>-277794.46799900464</v>
      </c>
      <c r="H12">
        <v>-301332.84859677742</v>
      </c>
      <c r="I12">
        <v>-242050.54813321374</v>
      </c>
    </row>
    <row r="13" spans="1:9">
      <c r="C13">
        <v>-99258.678047305497</v>
      </c>
      <c r="D13">
        <v>-175378.8104767417</v>
      </c>
      <c r="E13">
        <v>-65018.217491373071</v>
      </c>
      <c r="F13">
        <v>-31876.197443471436</v>
      </c>
      <c r="G13">
        <v>-96894.414934844521</v>
      </c>
      <c r="H13">
        <v>-143771.86968055239</v>
      </c>
      <c r="I13">
        <v>-246657.73282142478</v>
      </c>
    </row>
    <row r="14" spans="1:9">
      <c r="C14">
        <v>-57683.996127052189</v>
      </c>
      <c r="D14">
        <v>97545.682340543892</v>
      </c>
      <c r="E14">
        <v>-377972.48051509075</v>
      </c>
      <c r="F14">
        <v>236940.83894734405</v>
      </c>
      <c r="G14">
        <v>-141031.64156774667</v>
      </c>
      <c r="H14">
        <v>-8638.6937578752986</v>
      </c>
      <c r="I14">
        <v>-88326.439486117568</v>
      </c>
    </row>
    <row r="15" spans="1:9">
      <c r="C15">
        <v>-124956.29454209877</v>
      </c>
      <c r="D15">
        <v>-40330.612110674265</v>
      </c>
      <c r="E15">
        <v>-286862.3700367912</v>
      </c>
      <c r="F15">
        <v>157077.21049777869</v>
      </c>
      <c r="G15">
        <v>-129785.15953901253</v>
      </c>
      <c r="H15">
        <v>-13664.968082277788</v>
      </c>
      <c r="I15">
        <v>9106.5742793163809</v>
      </c>
    </row>
    <row r="16" spans="1:9">
      <c r="C16">
        <v>-70343.516684857663</v>
      </c>
      <c r="D16">
        <v>-121665.50223650626</v>
      </c>
      <c r="E16">
        <v>-61716.548406320217</v>
      </c>
      <c r="F16">
        <v>38432.656756360884</v>
      </c>
      <c r="G16">
        <v>-23283.891649959318</v>
      </c>
      <c r="H16">
        <v>-91023.440192358452</v>
      </c>
      <c r="I16">
        <v>-39664.448416791158</v>
      </c>
    </row>
    <row r="17" spans="3:9">
      <c r="C17">
        <v>-10208.784712918685</v>
      </c>
      <c r="D17">
        <v>-48236.914144959512</v>
      </c>
      <c r="E17">
        <v>-96216.875082763247</v>
      </c>
      <c r="F17">
        <v>5907.7540143549268</v>
      </c>
      <c r="G17">
        <v>-90309.121068408334</v>
      </c>
      <c r="H17">
        <v>-40956.698976209882</v>
      </c>
      <c r="I17">
        <v>-164091.99877336662</v>
      </c>
    </row>
    <row r="18" spans="3:9">
      <c r="C18">
        <v>-12292.089092988868</v>
      </c>
      <c r="D18">
        <v>-107385.61644540491</v>
      </c>
      <c r="E18">
        <v>-88721.196242661681</v>
      </c>
      <c r="F18">
        <v>42806.502829991194</v>
      </c>
      <c r="G18">
        <v>-45914.693412670531</v>
      </c>
      <c r="H18">
        <v>-151251.1486196974</v>
      </c>
      <c r="I18">
        <v>-80271.502108418354</v>
      </c>
    </row>
    <row r="19" spans="3:9">
      <c r="C19">
        <v>-112449.52188919905</v>
      </c>
      <c r="D19">
        <v>-208987.58699809026</v>
      </c>
      <c r="E19">
        <v>-7248.2606023923145</v>
      </c>
      <c r="F19">
        <v>-33659.37089457603</v>
      </c>
      <c r="G19">
        <v>-40907.631496968374</v>
      </c>
      <c r="H19">
        <v>-187126.93793090904</v>
      </c>
      <c r="I19">
        <v>-185770.00300927905</v>
      </c>
    </row>
    <row r="20" spans="3:9">
      <c r="C20">
        <v>-20421.394373432573</v>
      </c>
      <c r="D20">
        <v>22305.7177223092</v>
      </c>
      <c r="E20">
        <v>-283672.56205408328</v>
      </c>
      <c r="F20">
        <v>131584.79303644883</v>
      </c>
      <c r="G20">
        <v>-152087.76901763445</v>
      </c>
      <c r="H20">
        <v>-125992.24427404971</v>
      </c>
      <c r="I20">
        <v>-7264.9383133793308</v>
      </c>
    </row>
    <row r="21" spans="3:9">
      <c r="C21">
        <v>22367.117936375202</v>
      </c>
      <c r="D21">
        <v>-13517.567004802673</v>
      </c>
      <c r="E21">
        <v>-218193.17187183403</v>
      </c>
      <c r="F21">
        <v>17601.706222439039</v>
      </c>
      <c r="G21">
        <v>-200591.46564939496</v>
      </c>
      <c r="H21">
        <v>-85289.980947301359</v>
      </c>
      <c r="I21">
        <v>-45249.447579144093</v>
      </c>
    </row>
    <row r="22" spans="3:9">
      <c r="C22">
        <v>51767.502021465625</v>
      </c>
      <c r="D22">
        <v>-103299.55575843211</v>
      </c>
      <c r="E22">
        <v>-97602.686196797527</v>
      </c>
      <c r="F22">
        <v>41267.614979280421</v>
      </c>
      <c r="G22">
        <v>-56335.071217517107</v>
      </c>
      <c r="H22">
        <v>-88612.891514673262</v>
      </c>
      <c r="I22">
        <v>5552.7721722005226</v>
      </c>
    </row>
    <row r="23" spans="3:9">
      <c r="C23">
        <v>-60040.124990289376</v>
      </c>
      <c r="D23">
        <v>-76737.505505066016</v>
      </c>
      <c r="E23">
        <v>-65682.996220509609</v>
      </c>
      <c r="F23">
        <v>26788.565633608741</v>
      </c>
      <c r="G23">
        <v>-38894.430586900911</v>
      </c>
      <c r="H23">
        <v>-123118.47595357528</v>
      </c>
      <c r="I23">
        <v>-114988.01220786813</v>
      </c>
    </row>
    <row r="24" spans="3:9">
      <c r="C24">
        <v>-129027.20208368535</v>
      </c>
      <c r="D24">
        <v>-110457.84208751522</v>
      </c>
      <c r="E24">
        <v>-82159.822099383513</v>
      </c>
      <c r="F24">
        <v>7357.6413282522553</v>
      </c>
      <c r="G24">
        <v>-74802.180771131287</v>
      </c>
      <c r="H24">
        <v>-90362.975299967802</v>
      </c>
      <c r="I24">
        <v>166058.43415209756</v>
      </c>
    </row>
    <row r="25" spans="3:9">
      <c r="C25">
        <v>-5165.0735148105086</v>
      </c>
      <c r="D25">
        <v>-157695.56475027921</v>
      </c>
      <c r="E25">
        <v>-24993.249109247088</v>
      </c>
      <c r="F25">
        <v>-21752.377815225787</v>
      </c>
      <c r="G25">
        <v>-46745.626924472861</v>
      </c>
      <c r="H25">
        <v>-139412.69290488141</v>
      </c>
      <c r="I25">
        <v>-188550.56050831394</v>
      </c>
    </row>
    <row r="26" spans="3:9">
      <c r="C26">
        <v>-43802.285569726737</v>
      </c>
      <c r="D26">
        <v>-123542.66234147805</v>
      </c>
      <c r="E26">
        <v>-195346.79983444072</v>
      </c>
      <c r="F26">
        <v>5807.0942134134239</v>
      </c>
      <c r="G26">
        <v>-189539.7056210273</v>
      </c>
      <c r="H26">
        <v>-76484.336346566051</v>
      </c>
      <c r="I26">
        <v>-130937.29203134147</v>
      </c>
    </row>
    <row r="27" spans="3:9">
      <c r="C27">
        <v>40916.426736878755</v>
      </c>
      <c r="D27">
        <v>-23953.898580513312</v>
      </c>
      <c r="E27">
        <v>-117313.29387565405</v>
      </c>
      <c r="F27">
        <v>105434.82146036671</v>
      </c>
      <c r="G27">
        <v>-11878.472415287375</v>
      </c>
      <c r="H27">
        <v>-129517.86986356336</v>
      </c>
      <c r="I27">
        <v>-42459.219620486605</v>
      </c>
    </row>
    <row r="28" spans="3:9">
      <c r="C28">
        <v>-15446.306252228002</v>
      </c>
      <c r="D28">
        <v>-185877.66642076118</v>
      </c>
      <c r="E28">
        <v>30507.295691763458</v>
      </c>
      <c r="F28">
        <v>46281.517423223879</v>
      </c>
      <c r="G28">
        <v>76788.813114987322</v>
      </c>
      <c r="H28">
        <v>-133002.40569674471</v>
      </c>
      <c r="I28">
        <v>-13408.681133205857</v>
      </c>
    </row>
    <row r="29" spans="3:9">
      <c r="C29">
        <v>-37212.855776979748</v>
      </c>
      <c r="D29">
        <v>-59981.580816203554</v>
      </c>
      <c r="E29">
        <v>-253810.17672810674</v>
      </c>
      <c r="F29">
        <v>120850.46743948769</v>
      </c>
      <c r="G29">
        <v>-132959.70928861908</v>
      </c>
      <c r="H29">
        <v>-101752.61984253902</v>
      </c>
      <c r="I29">
        <v>238765.81611606514</v>
      </c>
    </row>
    <row r="30" spans="3:9">
      <c r="C30">
        <v>-25304.118726133958</v>
      </c>
      <c r="D30">
        <v>-139899.53058794278</v>
      </c>
      <c r="E30">
        <v>-36860.686270469872</v>
      </c>
      <c r="F30">
        <v>-70564.231475173438</v>
      </c>
      <c r="G30">
        <v>-107424.9177456433</v>
      </c>
      <c r="H30">
        <v>-93203.482810330694</v>
      </c>
      <c r="I30">
        <v>-71553.087983310426</v>
      </c>
    </row>
    <row r="31" spans="3:9">
      <c r="C31">
        <v>346236.37970002135</v>
      </c>
      <c r="D31">
        <v>-95178.065154122407</v>
      </c>
      <c r="E31">
        <v>3183.4685233173223</v>
      </c>
      <c r="F31">
        <v>-25002.294597133776</v>
      </c>
      <c r="G31">
        <v>-21818.826073816454</v>
      </c>
      <c r="H31">
        <v>-70674.02662432607</v>
      </c>
      <c r="I31">
        <v>-1827.7514683983027</v>
      </c>
    </row>
    <row r="32" spans="3:9">
      <c r="C32">
        <v>54595.775461834273</v>
      </c>
      <c r="D32">
        <v>-203252.27994497621</v>
      </c>
      <c r="E32">
        <v>-138938.89214048645</v>
      </c>
      <c r="F32">
        <v>-6965.3786247035459</v>
      </c>
      <c r="G32">
        <v>-145904.27076519001</v>
      </c>
      <c r="H32">
        <v>-151872.80859233876</v>
      </c>
      <c r="I32">
        <v>-16630.334792297479</v>
      </c>
    </row>
    <row r="33" spans="3:9">
      <c r="C33">
        <v>-172241.93916045077</v>
      </c>
      <c r="D33">
        <v>-109936.82966248604</v>
      </c>
      <c r="E33">
        <v>-183312.69727418394</v>
      </c>
      <c r="F33">
        <v>64264.848274278047</v>
      </c>
      <c r="G33">
        <v>-119047.84899990587</v>
      </c>
      <c r="H33">
        <v>-158357.68565564632</v>
      </c>
      <c r="I33">
        <v>-18168.577029067666</v>
      </c>
    </row>
    <row r="34" spans="3:9">
      <c r="C34">
        <v>61804.092604596401</v>
      </c>
      <c r="D34">
        <v>-109507.85919288101</v>
      </c>
      <c r="E34">
        <v>-219318.58910508046</v>
      </c>
      <c r="F34">
        <v>50038.996029110247</v>
      </c>
      <c r="G34">
        <v>-169279.59307597025</v>
      </c>
      <c r="H34">
        <v>-58147.588090795733</v>
      </c>
      <c r="I34">
        <v>-85119.33968285087</v>
      </c>
    </row>
    <row r="35" spans="3:9">
      <c r="C35">
        <v>-88909.862050295094</v>
      </c>
      <c r="D35">
        <v>-127662.06881999559</v>
      </c>
      <c r="E35">
        <v>-63848.980753617157</v>
      </c>
      <c r="F35">
        <v>-63977.533291887303</v>
      </c>
      <c r="G35">
        <v>-127826.51404550442</v>
      </c>
      <c r="H35">
        <v>-49334.213047906916</v>
      </c>
      <c r="I35">
        <v>-182422.09713449221</v>
      </c>
    </row>
    <row r="36" spans="3:9">
      <c r="C36">
        <v>-45340.606161499862</v>
      </c>
      <c r="D36">
        <v>-132753.89122293988</v>
      </c>
      <c r="E36">
        <v>-53137.01597753902</v>
      </c>
      <c r="F36">
        <v>-31776.382113540109</v>
      </c>
      <c r="G36">
        <v>-84913.398091079158</v>
      </c>
      <c r="H36">
        <v>-126789.7788298527</v>
      </c>
      <c r="I36">
        <v>-100177.69184698764</v>
      </c>
    </row>
    <row r="37" spans="3:9">
      <c r="C37">
        <v>-52831.687050624809</v>
      </c>
      <c r="D37">
        <v>-145269.91141067346</v>
      </c>
      <c r="E37">
        <v>-216351.32341928256</v>
      </c>
      <c r="F37">
        <v>-37776.529666741757</v>
      </c>
      <c r="G37">
        <v>-254127.85308602435</v>
      </c>
      <c r="H37">
        <v>-151498.02573511022</v>
      </c>
      <c r="I37">
        <v>17654.400606820651</v>
      </c>
    </row>
    <row r="38" spans="3:9">
      <c r="C38">
        <v>-26687.688256013033</v>
      </c>
      <c r="D38">
        <v>-55065.432742918223</v>
      </c>
      <c r="E38">
        <v>-64600.424027132569</v>
      </c>
      <c r="F38">
        <v>20042.52737245358</v>
      </c>
      <c r="G38">
        <v>-44557.896654678974</v>
      </c>
      <c r="H38">
        <v>-105381.42999371813</v>
      </c>
      <c r="I38">
        <v>-87233.758111880816</v>
      </c>
    </row>
    <row r="39" spans="3:9">
      <c r="C39">
        <v>-272431.6443344102</v>
      </c>
      <c r="D39">
        <v>-14935.409621060622</v>
      </c>
      <c r="E39">
        <v>-311623.5261115575</v>
      </c>
      <c r="F39">
        <v>38539.729363135135</v>
      </c>
      <c r="G39">
        <v>-273083.79674842232</v>
      </c>
      <c r="H39">
        <v>-203205.94788029726</v>
      </c>
      <c r="I39">
        <v>40646.492727127508</v>
      </c>
    </row>
    <row r="40" spans="3:9">
      <c r="C40">
        <v>-66240.372107698931</v>
      </c>
      <c r="D40">
        <v>-179955.39070471007</v>
      </c>
      <c r="E40">
        <v>-162416.46972516461</v>
      </c>
      <c r="F40">
        <v>19260.335043492159</v>
      </c>
      <c r="G40">
        <v>-143156.13468167244</v>
      </c>
      <c r="H40">
        <v>-53418.22894536583</v>
      </c>
      <c r="I40">
        <v>-241761.2643770969</v>
      </c>
    </row>
    <row r="41" spans="3:9">
      <c r="C41">
        <v>60712.581765470095</v>
      </c>
      <c r="D41">
        <v>-168348.40412766536</v>
      </c>
      <c r="E41">
        <v>-2081.1714009628049</v>
      </c>
      <c r="F41">
        <v>66569.255547957408</v>
      </c>
      <c r="G41">
        <v>64488.084146994632</v>
      </c>
      <c r="H41">
        <v>-37584.758530701598</v>
      </c>
      <c r="I41">
        <v>-238354.7144898065</v>
      </c>
    </row>
    <row r="42" spans="3:9">
      <c r="C42">
        <v>-125329.73245771555</v>
      </c>
      <c r="D42">
        <v>-204045.00846277579</v>
      </c>
      <c r="E42">
        <v>-264870.84585724969</v>
      </c>
      <c r="F42">
        <v>-66608.115782748675</v>
      </c>
      <c r="G42">
        <v>-331478.96163999836</v>
      </c>
      <c r="H42">
        <v>-154773.13837707471</v>
      </c>
      <c r="I42">
        <v>-243788.00415138106</v>
      </c>
    </row>
    <row r="43" spans="3:9">
      <c r="C43">
        <v>347105.77097083954</v>
      </c>
      <c r="D43">
        <v>-53164.967208410351</v>
      </c>
      <c r="E43">
        <v>-144551.8032837694</v>
      </c>
      <c r="F43">
        <v>94754.967048994964</v>
      </c>
      <c r="G43">
        <v>-49796.83623477447</v>
      </c>
      <c r="H43">
        <v>-132005.58290786846</v>
      </c>
      <c r="I43">
        <v>-70490.778065583581</v>
      </c>
    </row>
    <row r="44" spans="3:9">
      <c r="C44">
        <v>480352.0865712947</v>
      </c>
      <c r="D44">
        <v>-26529.212174305561</v>
      </c>
      <c r="E44">
        <v>-49368.801274401019</v>
      </c>
      <c r="F44">
        <v>-6129.6021414963907</v>
      </c>
      <c r="G44">
        <v>-55498.403415897403</v>
      </c>
      <c r="H44">
        <v>-154360.32848911823</v>
      </c>
      <c r="I44">
        <v>-68416.624822286773</v>
      </c>
    </row>
    <row r="45" spans="3:9">
      <c r="C45">
        <v>234149.88428957167</v>
      </c>
      <c r="D45">
        <v>-109758.4633189622</v>
      </c>
      <c r="E45">
        <v>-87535.748991708097</v>
      </c>
      <c r="F45">
        <v>96072.988014872244</v>
      </c>
      <c r="G45">
        <v>8537.2390231640893</v>
      </c>
      <c r="H45">
        <v>-166865.77569396608</v>
      </c>
      <c r="I45">
        <v>251057.51991841418</v>
      </c>
    </row>
    <row r="46" spans="3:9">
      <c r="C46">
        <v>-13483.67742709798</v>
      </c>
      <c r="D46">
        <v>-67631.829259423539</v>
      </c>
      <c r="E46">
        <v>-82639.616665862108</v>
      </c>
      <c r="F46">
        <v>35160.224317061555</v>
      </c>
      <c r="G46">
        <v>-47479.392348800553</v>
      </c>
      <c r="H46">
        <v>-151182.67802617521</v>
      </c>
      <c r="I46">
        <v>-141365.55136662704</v>
      </c>
    </row>
    <row r="47" spans="3:9">
      <c r="C47">
        <v>-22710.80255473149</v>
      </c>
      <c r="D47">
        <v>-118088.73282649703</v>
      </c>
      <c r="E47">
        <v>6849.1512215827825</v>
      </c>
      <c r="F47">
        <v>-35009.653212610516</v>
      </c>
      <c r="G47">
        <v>-28160.501991027748</v>
      </c>
      <c r="H47">
        <v>-159878.47599156038</v>
      </c>
      <c r="I47">
        <v>-138639.66566269816</v>
      </c>
    </row>
    <row r="48" spans="3:9">
      <c r="C48">
        <v>-91590.345893359001</v>
      </c>
      <c r="D48">
        <v>-145654.37023386784</v>
      </c>
      <c r="E48">
        <v>-169980.11190886114</v>
      </c>
      <c r="F48">
        <v>-52504.678789248341</v>
      </c>
      <c r="G48">
        <v>-222484.79069810946</v>
      </c>
      <c r="H48">
        <v>-103262.95602937936</v>
      </c>
      <c r="I48">
        <v>-181701.8149491002</v>
      </c>
    </row>
    <row r="49" spans="3:9">
      <c r="C49">
        <v>-11523.132126170407</v>
      </c>
      <c r="D49">
        <v>-145679.88376201637</v>
      </c>
      <c r="E49">
        <v>44599.536882633271</v>
      </c>
      <c r="F49">
        <v>-68458.852283986402</v>
      </c>
      <c r="G49">
        <v>-23859.315401353124</v>
      </c>
      <c r="H49">
        <v>-114212.40863660141</v>
      </c>
      <c r="I49">
        <v>-114808.93591290632</v>
      </c>
    </row>
    <row r="50" spans="3:9">
      <c r="C50">
        <v>-54646.128153061843</v>
      </c>
      <c r="D50">
        <v>-163431.65243622442</v>
      </c>
      <c r="E50">
        <v>-66676.279215840943</v>
      </c>
      <c r="F50">
        <v>-11305.056077434914</v>
      </c>
      <c r="G50">
        <v>-77981.335293275813</v>
      </c>
      <c r="H50">
        <v>-223401.68138453696</v>
      </c>
      <c r="I50">
        <v>-232908.67670268822</v>
      </c>
    </row>
    <row r="51" spans="3:9">
      <c r="C51">
        <v>-28971.433278130677</v>
      </c>
      <c r="D51">
        <v>-19076.276556716417</v>
      </c>
      <c r="E51">
        <v>-202021.45436939108</v>
      </c>
      <c r="F51">
        <v>12445.152635079066</v>
      </c>
      <c r="G51">
        <v>-189576.30173431197</v>
      </c>
      <c r="H51">
        <v>-237080.64534621526</v>
      </c>
      <c r="I51">
        <v>-198477.46108667547</v>
      </c>
    </row>
    <row r="52" spans="3:9">
      <c r="C52">
        <v>-57427.461133519173</v>
      </c>
      <c r="D52">
        <v>-95557.774549261463</v>
      </c>
      <c r="E52">
        <v>5546.8291611923196</v>
      </c>
      <c r="F52">
        <v>-6651.3656088170283</v>
      </c>
      <c r="G52">
        <v>-1104.536447624705</v>
      </c>
      <c r="H52">
        <v>-160716.02074160337</v>
      </c>
      <c r="I52">
        <v>-174459.78901224473</v>
      </c>
    </row>
    <row r="53" spans="3:9">
      <c r="C53">
        <v>23266.851446927467</v>
      </c>
      <c r="D53">
        <v>-196288.13233475399</v>
      </c>
      <c r="E53">
        <v>14120.524382692412</v>
      </c>
      <c r="F53">
        <v>-69070.497032641768</v>
      </c>
      <c r="G53">
        <v>-54949.972649949341</v>
      </c>
      <c r="H53">
        <v>-181933.89392725399</v>
      </c>
      <c r="I53">
        <v>-202482.87522602649</v>
      </c>
    </row>
    <row r="54" spans="3:9">
      <c r="C54">
        <v>-80104.15213291056</v>
      </c>
      <c r="D54">
        <v>-128052.0575852434</v>
      </c>
      <c r="E54">
        <v>-153465.56334736306</v>
      </c>
      <c r="F54">
        <v>-61544.299549397751</v>
      </c>
      <c r="G54">
        <v>-215009.86289676081</v>
      </c>
      <c r="H54">
        <v>-192841.86560456781</v>
      </c>
      <c r="I54">
        <v>-260342.47426099307</v>
      </c>
    </row>
    <row r="55" spans="3:9">
      <c r="C55">
        <v>-26849.770164566173</v>
      </c>
      <c r="D55">
        <v>-86132.928776353248</v>
      </c>
      <c r="E55">
        <v>-48540.790034451755</v>
      </c>
      <c r="F55">
        <v>-16265.766405118964</v>
      </c>
      <c r="G55">
        <v>-64806.556439570719</v>
      </c>
      <c r="H55">
        <v>-107229.98657324226</v>
      </c>
      <c r="I55">
        <v>-2727.2099764385493</v>
      </c>
    </row>
    <row r="56" spans="3:9">
      <c r="C56">
        <v>283032.6320446746</v>
      </c>
      <c r="D56">
        <v>-60737.886143028125</v>
      </c>
      <c r="E56">
        <v>-167677.80376793758</v>
      </c>
      <c r="F56">
        <v>-29693.837395652736</v>
      </c>
      <c r="G56">
        <v>-197371.64116359034</v>
      </c>
      <c r="H56">
        <v>-55929.13639250875</v>
      </c>
      <c r="I56">
        <v>-144732.92419410247</v>
      </c>
    </row>
    <row r="57" spans="3:9">
      <c r="C57">
        <v>-154009.70480114286</v>
      </c>
      <c r="D57">
        <v>-123655.43755564501</v>
      </c>
      <c r="E57">
        <v>-41001.730324587203</v>
      </c>
      <c r="F57">
        <v>54236.898277522007</v>
      </c>
      <c r="G57">
        <v>13235.167952934797</v>
      </c>
      <c r="H57">
        <v>-195098.83213099677</v>
      </c>
      <c r="I57">
        <v>-274846.86857087223</v>
      </c>
    </row>
    <row r="58" spans="3:9">
      <c r="C58">
        <v>-56359.224177081225</v>
      </c>
      <c r="D58">
        <v>-79570.653985145997</v>
      </c>
      <c r="E58">
        <v>-27535.273807822567</v>
      </c>
      <c r="F58">
        <v>-16844.233406330379</v>
      </c>
      <c r="G58">
        <v>-44379.507214152945</v>
      </c>
      <c r="H58">
        <v>-131202.06662044994</v>
      </c>
      <c r="I58">
        <v>-204635.34229468054</v>
      </c>
    </row>
    <row r="59" spans="3:9">
      <c r="C59">
        <v>273.81335698754992</v>
      </c>
      <c r="D59">
        <v>-127972.55658348087</v>
      </c>
      <c r="E59">
        <v>-171664.94560624837</v>
      </c>
      <c r="F59">
        <v>-41021.547120392352</v>
      </c>
      <c r="G59">
        <v>-212686.49272664072</v>
      </c>
      <c r="H59">
        <v>-204495.59416136457</v>
      </c>
      <c r="I59">
        <v>8206.3210176457469</v>
      </c>
    </row>
    <row r="60" spans="3:9">
      <c r="C60">
        <v>-50409.098668334424</v>
      </c>
      <c r="D60">
        <v>-68348.879448122752</v>
      </c>
      <c r="E60">
        <v>-263126.65193039633</v>
      </c>
      <c r="F60">
        <v>-14155.495228539214</v>
      </c>
      <c r="G60">
        <v>-277282.14715893555</v>
      </c>
      <c r="H60">
        <v>-27315.729689729749</v>
      </c>
      <c r="I60">
        <v>-255102.20928913529</v>
      </c>
    </row>
    <row r="61" spans="3:9">
      <c r="C61">
        <v>-63565.813651804034</v>
      </c>
      <c r="D61">
        <v>-33095.023913272911</v>
      </c>
      <c r="E61">
        <v>-175946.40507073945</v>
      </c>
      <c r="F61">
        <v>-42436.081876719138</v>
      </c>
      <c r="G61">
        <v>-218382.48694745862</v>
      </c>
      <c r="H61">
        <v>-227670.60109057347</v>
      </c>
      <c r="I61">
        <v>446633.79335892806</v>
      </c>
    </row>
    <row r="62" spans="3:9">
      <c r="C62">
        <v>-36994.431801179766</v>
      </c>
      <c r="D62">
        <v>-70799.400176654177</v>
      </c>
      <c r="E62">
        <v>-180385.54407962068</v>
      </c>
      <c r="F62">
        <v>35980.108595578597</v>
      </c>
      <c r="G62">
        <v>-144405.4354840421</v>
      </c>
      <c r="H62">
        <v>-52680.963150969299</v>
      </c>
      <c r="I62">
        <v>-30465.434065075664</v>
      </c>
    </row>
    <row r="63" spans="3:9">
      <c r="C63">
        <v>78118.315043689334</v>
      </c>
      <c r="D63">
        <v>-160957.40042752385</v>
      </c>
      <c r="E63">
        <v>-157801.45009781673</v>
      </c>
      <c r="F63">
        <v>-4452.5163193970657</v>
      </c>
      <c r="G63">
        <v>-162253.96641721384</v>
      </c>
      <c r="H63">
        <v>-13489.569933765626</v>
      </c>
      <c r="I63">
        <v>-109142.3010047428</v>
      </c>
    </row>
    <row r="64" spans="3:9">
      <c r="C64">
        <v>63242.867864841304</v>
      </c>
      <c r="D64">
        <v>-162343.26394426057</v>
      </c>
      <c r="E64">
        <v>-101898.5875221976</v>
      </c>
      <c r="F64">
        <v>15573.389505619445</v>
      </c>
      <c r="G64">
        <v>-86325.198016578157</v>
      </c>
      <c r="H64">
        <v>-78515.900976345103</v>
      </c>
      <c r="I64">
        <v>19681.272228317801</v>
      </c>
    </row>
    <row r="65" spans="3:9">
      <c r="C65">
        <v>-53104.692749065762</v>
      </c>
      <c r="D65">
        <v>-109984.05626746494</v>
      </c>
      <c r="E65">
        <v>-147736.78210459027</v>
      </c>
      <c r="F65">
        <v>-49855.656983547531</v>
      </c>
      <c r="G65">
        <v>-197592.43908813779</v>
      </c>
      <c r="H65">
        <v>-239967.85858118601</v>
      </c>
      <c r="I65">
        <v>-161235.12122935581</v>
      </c>
    </row>
    <row r="66" spans="3:9">
      <c r="C66">
        <v>-33766.654670012089</v>
      </c>
      <c r="D66">
        <v>-232065.52071178413</v>
      </c>
      <c r="E66">
        <v>-61065.440703247194</v>
      </c>
      <c r="F66">
        <v>-31827.193988699044</v>
      </c>
      <c r="G66">
        <v>-92892.634691946238</v>
      </c>
      <c r="H66">
        <v>-218503.77231243337</v>
      </c>
      <c r="I66">
        <v>-151246.91785000754</v>
      </c>
    </row>
    <row r="67" spans="3:9">
      <c r="C67">
        <v>-145162.56846612843</v>
      </c>
      <c r="D67">
        <v>464.70455926796421</v>
      </c>
      <c r="E67">
        <v>-245448.47076889256</v>
      </c>
      <c r="F67">
        <v>38402.580391140458</v>
      </c>
      <c r="G67">
        <v>-207045.8903777521</v>
      </c>
      <c r="H67">
        <v>-50028.82312077588</v>
      </c>
      <c r="I67">
        <v>-189034.36746893701</v>
      </c>
    </row>
    <row r="68" spans="3:9">
      <c r="C68">
        <v>-225036.1719851871</v>
      </c>
      <c r="D68">
        <v>-117070.93313265117</v>
      </c>
      <c r="E68">
        <v>-131073.25688322546</v>
      </c>
      <c r="F68">
        <v>-34611.377198308619</v>
      </c>
      <c r="G68">
        <v>-165684.63408153405</v>
      </c>
      <c r="H68">
        <v>-147363.13418518839</v>
      </c>
      <c r="I68">
        <v>-107692.5103101516</v>
      </c>
    </row>
    <row r="69" spans="3:9">
      <c r="C69">
        <v>36932.179807930719</v>
      </c>
      <c r="D69">
        <v>-119314.76580563444</v>
      </c>
      <c r="E69">
        <v>-284142.68695715471</v>
      </c>
      <c r="F69">
        <v>52562.788321899017</v>
      </c>
      <c r="G69">
        <v>-231579.8986352557</v>
      </c>
      <c r="H69">
        <v>-223746.58050829239</v>
      </c>
      <c r="I69">
        <v>-166886.61194791913</v>
      </c>
    </row>
    <row r="70" spans="3:9">
      <c r="C70">
        <v>-58492.627759738651</v>
      </c>
      <c r="D70">
        <v>-140138.46204305178</v>
      </c>
      <c r="E70">
        <v>-97699.332364594127</v>
      </c>
      <c r="F70">
        <v>-52395.9952472925</v>
      </c>
      <c r="G70">
        <v>-150095.32761188666</v>
      </c>
      <c r="H70">
        <v>-220416.19502000592</v>
      </c>
      <c r="I70">
        <v>-186021.75062051363</v>
      </c>
    </row>
    <row r="71" spans="3:9">
      <c r="C71">
        <v>662535.12699552812</v>
      </c>
      <c r="D71">
        <v>-71328.893805952393</v>
      </c>
      <c r="E71">
        <v>-149658.62785977271</v>
      </c>
      <c r="F71">
        <v>44718.192746582761</v>
      </c>
      <c r="G71">
        <v>-104940.43511318997</v>
      </c>
      <c r="H71">
        <v>119322.54719611147</v>
      </c>
      <c r="I71">
        <v>-46882.673341672285</v>
      </c>
    </row>
    <row r="72" spans="3:9">
      <c r="C72">
        <v>-45933.154931641067</v>
      </c>
      <c r="D72">
        <v>-161719.38948294483</v>
      </c>
      <c r="E72">
        <v>-184532.7037541153</v>
      </c>
      <c r="F72">
        <v>-34197.219264161919</v>
      </c>
      <c r="G72">
        <v>-218729.92301827722</v>
      </c>
      <c r="H72">
        <v>-218834.50183265458</v>
      </c>
      <c r="I72">
        <v>-212339.73950472259</v>
      </c>
    </row>
    <row r="73" spans="3:9">
      <c r="C73">
        <v>-106267.04499807347</v>
      </c>
      <c r="D73">
        <v>-46712.133466708772</v>
      </c>
      <c r="E73">
        <v>-137448.92231156671</v>
      </c>
      <c r="F73">
        <v>875.96965683545568</v>
      </c>
      <c r="G73">
        <v>-136572.95265473111</v>
      </c>
      <c r="H73">
        <v>-54275.408901292583</v>
      </c>
      <c r="I73">
        <v>40818.202766473987</v>
      </c>
    </row>
    <row r="74" spans="3:9">
      <c r="C74">
        <v>-158130.02931936659</v>
      </c>
      <c r="D74">
        <v>-264982.42713219102</v>
      </c>
      <c r="E74">
        <v>-240326.27754257404</v>
      </c>
      <c r="F74">
        <v>-14545.14090767951</v>
      </c>
      <c r="G74">
        <v>-254871.41845025352</v>
      </c>
      <c r="H74">
        <v>-271720.50732365175</v>
      </c>
      <c r="I74">
        <v>-118610.81693696203</v>
      </c>
    </row>
    <row r="75" spans="3:9">
      <c r="C75">
        <v>6330.8700173308353</v>
      </c>
      <c r="D75">
        <v>-110340.80161385387</v>
      </c>
      <c r="E75">
        <v>-66449.558980840666</v>
      </c>
      <c r="F75">
        <v>-14718.653664514437</v>
      </c>
      <c r="G75">
        <v>-81168.212645355103</v>
      </c>
      <c r="H75">
        <v>-11551.719363314471</v>
      </c>
      <c r="I75">
        <v>-154534.27129513054</v>
      </c>
    </row>
    <row r="76" spans="3:9">
      <c r="C76">
        <v>-70922.415180937882</v>
      </c>
      <c r="D76">
        <v>-126742.15195440369</v>
      </c>
      <c r="E76">
        <v>-112476.10716208155</v>
      </c>
      <c r="F76">
        <v>-40425.591202200543</v>
      </c>
      <c r="G76">
        <v>-152901.69836428209</v>
      </c>
      <c r="H76">
        <v>29367.61133356177</v>
      </c>
      <c r="I76">
        <v>-26254.791576460004</v>
      </c>
    </row>
    <row r="77" spans="3:9">
      <c r="C77">
        <v>76512.819066708209</v>
      </c>
      <c r="D77">
        <v>-100259.77639510669</v>
      </c>
      <c r="E77">
        <v>-111422.79704261293</v>
      </c>
      <c r="F77">
        <v>-9943.8257787799521</v>
      </c>
      <c r="G77">
        <v>-121366.62282139287</v>
      </c>
      <c r="H77">
        <v>-20198.328423567153</v>
      </c>
      <c r="I77">
        <v>-269722.47203619359</v>
      </c>
    </row>
    <row r="78" spans="3:9">
      <c r="C78">
        <v>24930.25723929856</v>
      </c>
      <c r="D78">
        <v>-208611.2485512142</v>
      </c>
      <c r="E78">
        <v>-51310.039357443689</v>
      </c>
      <c r="F78">
        <v>-54798.925150426687</v>
      </c>
      <c r="G78">
        <v>-106108.96450787038</v>
      </c>
      <c r="H78">
        <v>-309497.81336895877</v>
      </c>
      <c r="I78">
        <v>-79225.157759500653</v>
      </c>
    </row>
    <row r="79" spans="3:9">
      <c r="C79">
        <v>9447.8267998489719</v>
      </c>
      <c r="D79">
        <v>-83486.088770713424</v>
      </c>
      <c r="E79">
        <v>-130039.52354414115</v>
      </c>
      <c r="F79">
        <v>-28063.592169678661</v>
      </c>
      <c r="G79">
        <v>-158103.1157138198</v>
      </c>
      <c r="H79">
        <v>-269692.06958454248</v>
      </c>
      <c r="I79">
        <v>-199203.67193805645</v>
      </c>
    </row>
    <row r="80" spans="3:9">
      <c r="C80">
        <v>-177386.51932019216</v>
      </c>
      <c r="D80">
        <v>-145890.36696996563</v>
      </c>
      <c r="E80">
        <v>-135732.94529085644</v>
      </c>
      <c r="F80">
        <v>-34262.767632490148</v>
      </c>
      <c r="G80">
        <v>-169995.71292334661</v>
      </c>
      <c r="H80">
        <v>-99819.65135824903</v>
      </c>
      <c r="I80">
        <v>-123110.01258680469</v>
      </c>
    </row>
    <row r="81" spans="3:9">
      <c r="C81">
        <v>18390.705832715495</v>
      </c>
      <c r="D81">
        <v>-130423.64961179718</v>
      </c>
      <c r="E81">
        <v>37323.852038936282</v>
      </c>
      <c r="F81">
        <v>-24710.359588691954</v>
      </c>
      <c r="G81">
        <v>12613.492450244332</v>
      </c>
      <c r="H81">
        <v>-163692.31311404373</v>
      </c>
      <c r="I81">
        <v>-27452.971315220813</v>
      </c>
    </row>
    <row r="82" spans="3:9">
      <c r="C82">
        <v>26191.335052777489</v>
      </c>
      <c r="D82">
        <v>-112377.74166835193</v>
      </c>
      <c r="E82">
        <v>-172954.63121859572</v>
      </c>
      <c r="F82">
        <v>61606.247078442306</v>
      </c>
      <c r="G82">
        <v>-111348.38414015342</v>
      </c>
      <c r="H82">
        <v>-103147.56265598221</v>
      </c>
      <c r="I82">
        <v>463257.27587729902</v>
      </c>
    </row>
    <row r="83" spans="3:9">
      <c r="C83">
        <v>174222.23188509804</v>
      </c>
      <c r="D83">
        <v>-79404.625033146614</v>
      </c>
      <c r="E83">
        <v>-231460.03446914663</v>
      </c>
      <c r="F83">
        <v>72366.522062772332</v>
      </c>
      <c r="G83">
        <v>-159093.51240637427</v>
      </c>
      <c r="H83">
        <v>-19890.656144175271</v>
      </c>
      <c r="I83">
        <v>-47411.379350164498</v>
      </c>
    </row>
    <row r="84" spans="3:9">
      <c r="C84">
        <v>549326.15568242176</v>
      </c>
      <c r="D84">
        <v>-71624.376124815317</v>
      </c>
      <c r="E84">
        <v>-63562.847116188612</v>
      </c>
      <c r="F84">
        <v>54632.706426413148</v>
      </c>
      <c r="G84">
        <v>-8930.1406897754787</v>
      </c>
      <c r="H84">
        <v>-65947.094989480247</v>
      </c>
      <c r="I84">
        <v>-216908.88536194441</v>
      </c>
    </row>
    <row r="85" spans="3:9">
      <c r="C85">
        <v>15455.450764010748</v>
      </c>
      <c r="D85">
        <v>-169228.22288084024</v>
      </c>
      <c r="E85">
        <v>-235131.7223207379</v>
      </c>
      <c r="F85">
        <v>2843.6333409367944</v>
      </c>
      <c r="G85">
        <v>-232288.0889798011</v>
      </c>
      <c r="H85">
        <v>-165918.49820507108</v>
      </c>
      <c r="I85">
        <v>-150797.79666124994</v>
      </c>
    </row>
    <row r="86" spans="3:9">
      <c r="C86">
        <v>-22761.048001092575</v>
      </c>
      <c r="D86">
        <v>-87157.488813066564</v>
      </c>
      <c r="E86">
        <v>-85383.177045146906</v>
      </c>
      <c r="F86">
        <v>74216.934066336893</v>
      </c>
      <c r="G86">
        <v>-11166.242978809983</v>
      </c>
      <c r="H86">
        <v>-21971.549533930294</v>
      </c>
      <c r="I86">
        <v>-105056.23163859379</v>
      </c>
    </row>
    <row r="87" spans="3:9">
      <c r="C87">
        <v>-90700.367961540775</v>
      </c>
      <c r="D87">
        <v>-132102.17544645836</v>
      </c>
      <c r="E87">
        <v>-50141.895574099457</v>
      </c>
      <c r="F87">
        <v>-38225.107115186678</v>
      </c>
      <c r="G87">
        <v>-88367.002689286135</v>
      </c>
      <c r="H87">
        <v>-169077.78546616051</v>
      </c>
      <c r="I87">
        <v>-302614.93172964797</v>
      </c>
    </row>
    <row r="88" spans="3:9">
      <c r="C88">
        <v>-63117.693796399049</v>
      </c>
      <c r="D88">
        <v>-155570.15131046352</v>
      </c>
      <c r="E88">
        <v>-179733.54991316772</v>
      </c>
      <c r="F88">
        <v>7289.9303184693636</v>
      </c>
      <c r="G88">
        <v>-172443.61959469836</v>
      </c>
      <c r="H88">
        <v>-77663.251065391436</v>
      </c>
      <c r="I88">
        <v>-88270.686842194904</v>
      </c>
    </row>
    <row r="89" spans="3:9">
      <c r="C89">
        <v>-105020.57113424689</v>
      </c>
      <c r="D89">
        <v>-38681.120821150602</v>
      </c>
      <c r="E89">
        <v>-374222.69017411605</v>
      </c>
      <c r="F89">
        <v>171560.62037877995</v>
      </c>
      <c r="G89">
        <v>-202662.06979533614</v>
      </c>
      <c r="H89">
        <v>-150454.30335532932</v>
      </c>
      <c r="I89">
        <v>-114870.3901477952</v>
      </c>
    </row>
    <row r="90" spans="3:9">
      <c r="C90">
        <v>-137355.71146712266</v>
      </c>
      <c r="D90">
        <v>-189685.98290350891</v>
      </c>
      <c r="E90">
        <v>-108486.37309809891</v>
      </c>
      <c r="F90">
        <v>-78661.037656373199</v>
      </c>
      <c r="G90">
        <v>-187147.4107544721</v>
      </c>
      <c r="H90">
        <v>-264509.02283850254</v>
      </c>
      <c r="I90">
        <v>-369370.0644824215</v>
      </c>
    </row>
    <row r="91" spans="3:9">
      <c r="C91">
        <v>22394.939624340797</v>
      </c>
      <c r="D91">
        <v>-64736.683990049409</v>
      </c>
      <c r="E91">
        <v>-311136.13207766641</v>
      </c>
      <c r="F91">
        <v>101799.96527274087</v>
      </c>
      <c r="G91">
        <v>-209336.16680492554</v>
      </c>
      <c r="H91">
        <v>-109374.42337812897</v>
      </c>
      <c r="I91">
        <v>-13737.222389653674</v>
      </c>
    </row>
    <row r="92" spans="3:9">
      <c r="C92">
        <v>-1463.1336130149502</v>
      </c>
      <c r="D92">
        <v>-22805.471300796878</v>
      </c>
      <c r="E92">
        <v>-81141.793609394474</v>
      </c>
      <c r="F92">
        <v>38771.398498922063</v>
      </c>
      <c r="G92">
        <v>-42370.395110472426</v>
      </c>
      <c r="H92">
        <v>-21173.105520597484</v>
      </c>
      <c r="I92">
        <v>-280598.61868184654</v>
      </c>
    </row>
    <row r="93" spans="3:9">
      <c r="C93">
        <v>271836.41167668812</v>
      </c>
      <c r="D93">
        <v>-141958.0130580207</v>
      </c>
      <c r="E93">
        <v>-49710.971150381927</v>
      </c>
      <c r="F93">
        <v>17814.446792893781</v>
      </c>
      <c r="G93">
        <v>-31896.52435748815</v>
      </c>
      <c r="H93">
        <v>-67099.049274458172</v>
      </c>
      <c r="I93">
        <v>-155305.20558771555</v>
      </c>
    </row>
    <row r="94" spans="3:9">
      <c r="C94">
        <v>-91813.36326307719</v>
      </c>
      <c r="D94">
        <v>-60879.338066243145</v>
      </c>
      <c r="E94">
        <v>-54641.911007147421</v>
      </c>
      <c r="F94">
        <v>-23686.989887308191</v>
      </c>
      <c r="G94">
        <v>-78328.900894455612</v>
      </c>
      <c r="H94">
        <v>-103603.09394976206</v>
      </c>
      <c r="I94">
        <v>-12683.468434339165</v>
      </c>
    </row>
    <row r="95" spans="3:9">
      <c r="C95">
        <v>-3021.2888066457162</v>
      </c>
      <c r="D95">
        <v>-120687.37459023144</v>
      </c>
      <c r="E95">
        <v>-24892.125599816674</v>
      </c>
      <c r="F95">
        <v>-8282.1426069135414</v>
      </c>
      <c r="G95">
        <v>-33174.268206730194</v>
      </c>
      <c r="H95">
        <v>-124910.11995216631</v>
      </c>
      <c r="I95">
        <v>281190.79989186628</v>
      </c>
    </row>
    <row r="96" spans="3:9">
      <c r="C96">
        <v>-15417.278811967059</v>
      </c>
      <c r="D96">
        <v>-61710.79204503767</v>
      </c>
      <c r="E96">
        <v>-216275.30021396244</v>
      </c>
      <c r="F96">
        <v>127656.69496027136</v>
      </c>
      <c r="G96">
        <v>-88618.605253691116</v>
      </c>
      <c r="H96">
        <v>-99666.200580277917</v>
      </c>
      <c r="I96">
        <v>336228.36405770166</v>
      </c>
    </row>
    <row r="97" spans="3:9">
      <c r="C97">
        <v>-13584.296093897825</v>
      </c>
      <c r="D97">
        <v>-55202.256506059239</v>
      </c>
      <c r="E97">
        <v>-286675.18507307762</v>
      </c>
      <c r="F97">
        <v>3629.4841539549379</v>
      </c>
      <c r="G97">
        <v>-283045.70091912267</v>
      </c>
      <c r="H97">
        <v>10169.493091602675</v>
      </c>
      <c r="I97">
        <v>22561.180125981155</v>
      </c>
    </row>
    <row r="98" spans="3:9">
      <c r="C98">
        <v>-150898.87413814722</v>
      </c>
      <c r="D98">
        <v>-35669.601448891706</v>
      </c>
      <c r="E98">
        <v>-2144.0963270810407</v>
      </c>
      <c r="F98">
        <v>-8409.3572720899538</v>
      </c>
      <c r="G98">
        <v>-10553.453599171044</v>
      </c>
      <c r="H98">
        <v>-30015.930309254021</v>
      </c>
      <c r="I98">
        <v>-31716.162365220109</v>
      </c>
    </row>
    <row r="99" spans="3:9">
      <c r="C99">
        <v>219545.87742944306</v>
      </c>
      <c r="D99">
        <v>-31997.79501292872</v>
      </c>
      <c r="E99">
        <v>-167657.5715778548</v>
      </c>
      <c r="F99">
        <v>112157.51724304084</v>
      </c>
      <c r="G99">
        <v>-55500.05433481402</v>
      </c>
      <c r="H99">
        <v>-154835.08361668925</v>
      </c>
      <c r="I99">
        <v>-16104.182401640031</v>
      </c>
    </row>
    <row r="100" spans="3:9">
      <c r="C100">
        <v>-28366.725433255604</v>
      </c>
      <c r="D100">
        <v>-168643.13232569254</v>
      </c>
      <c r="E100">
        <v>-199805.5574414274</v>
      </c>
      <c r="F100">
        <v>-20775.772209846225</v>
      </c>
      <c r="G100">
        <v>-220581.32965127361</v>
      </c>
      <c r="H100">
        <v>-185982.47350986153</v>
      </c>
      <c r="I100">
        <v>-138072.26051364891</v>
      </c>
    </row>
    <row r="101" spans="3:9">
      <c r="C101">
        <v>-202569.70515055538</v>
      </c>
      <c r="D101">
        <v>-181504.17111052986</v>
      </c>
      <c r="E101">
        <v>-141818.87981201496</v>
      </c>
      <c r="F101">
        <v>-54344.602737800189</v>
      </c>
      <c r="G101">
        <v>-196163.48254981515</v>
      </c>
      <c r="H101">
        <v>-209521.53053352362</v>
      </c>
      <c r="I101">
        <v>-163837.10570708115</v>
      </c>
    </row>
    <row r="102" spans="3:9">
      <c r="C102">
        <v>-110173.92547879682</v>
      </c>
      <c r="D102">
        <v>-42863.689297287456</v>
      </c>
      <c r="E102">
        <v>-128217.34801538943</v>
      </c>
      <c r="F102">
        <v>30431.291940729046</v>
      </c>
      <c r="G102">
        <v>-97786.056074660388</v>
      </c>
      <c r="H102">
        <v>-80786.061774199159</v>
      </c>
      <c r="I102">
        <v>-161399.82439720177</v>
      </c>
    </row>
    <row r="103" spans="3:9">
      <c r="C103">
        <v>-175417.75737407731</v>
      </c>
      <c r="D103">
        <v>-195295.89728256059</v>
      </c>
      <c r="E103">
        <v>-172281.68684717041</v>
      </c>
      <c r="F103">
        <v>-8671.8802762230189</v>
      </c>
      <c r="G103">
        <v>-180953.56712339344</v>
      </c>
      <c r="H103">
        <v>-272371.83133285417</v>
      </c>
      <c r="I103">
        <v>-211320.46684372041</v>
      </c>
    </row>
    <row r="104" spans="3:9">
      <c r="C104">
        <v>-92825.648220632938</v>
      </c>
      <c r="D104">
        <v>-132459.76716731826</v>
      </c>
      <c r="E104">
        <v>-7168.6434295192303</v>
      </c>
      <c r="F104">
        <v>-6581.2309259304311</v>
      </c>
      <c r="G104">
        <v>-13749.874355449658</v>
      </c>
      <c r="H104">
        <v>-119921.02844412929</v>
      </c>
      <c r="I104">
        <v>-163780.02855889138</v>
      </c>
    </row>
    <row r="105" spans="3:9">
      <c r="C105">
        <v>24483.418419982539</v>
      </c>
      <c r="D105">
        <v>-134852.00271354485</v>
      </c>
      <c r="E105">
        <v>-73841.175878888636</v>
      </c>
      <c r="F105">
        <v>-26047.418475480586</v>
      </c>
      <c r="G105">
        <v>-99888.594354369226</v>
      </c>
      <c r="H105">
        <v>-162137.5979893351</v>
      </c>
      <c r="I105">
        <v>-215519.12377331627</v>
      </c>
    </row>
    <row r="106" spans="3:9">
      <c r="C106">
        <v>227301.99338325491</v>
      </c>
      <c r="D106">
        <v>-154113.2796835012</v>
      </c>
      <c r="E106">
        <v>47645.641999206913</v>
      </c>
      <c r="F106">
        <v>-79070.718303990434</v>
      </c>
      <c r="G106">
        <v>-31425.076304783521</v>
      </c>
      <c r="H106">
        <v>-112291.69801216047</v>
      </c>
      <c r="I106">
        <v>-126657.67905689689</v>
      </c>
    </row>
    <row r="107" spans="3:9">
      <c r="C107">
        <v>9827.5002142763697</v>
      </c>
      <c r="D107">
        <v>-58374.079430795129</v>
      </c>
      <c r="E107">
        <v>-130752.32881936693</v>
      </c>
      <c r="F107">
        <v>3457.9728437077592</v>
      </c>
      <c r="G107">
        <v>-127294.35597565916</v>
      </c>
      <c r="H107">
        <v>-106340.72151008807</v>
      </c>
      <c r="I107">
        <v>-71654.542688522211</v>
      </c>
    </row>
    <row r="108" spans="3:9">
      <c r="C108">
        <v>23510.986728197982</v>
      </c>
      <c r="D108">
        <v>-75510.060915880662</v>
      </c>
      <c r="E108">
        <v>-11271.107472456417</v>
      </c>
      <c r="F108">
        <v>-92765.750586171285</v>
      </c>
      <c r="G108">
        <v>-104036.85805862772</v>
      </c>
      <c r="H108">
        <v>-85274.616133721895</v>
      </c>
      <c r="I108">
        <v>-194888.84787917623</v>
      </c>
    </row>
    <row r="109" spans="3:9">
      <c r="C109">
        <v>162062.29634936538</v>
      </c>
      <c r="D109">
        <v>-51676.117184749281</v>
      </c>
      <c r="E109">
        <v>-204740.2364000199</v>
      </c>
      <c r="F109">
        <v>63119.245148935821</v>
      </c>
      <c r="G109">
        <v>-141620.99125108408</v>
      </c>
      <c r="H109">
        <v>-30774.226472750277</v>
      </c>
      <c r="I109">
        <v>-230393.41615797594</v>
      </c>
    </row>
    <row r="110" spans="3:9">
      <c r="C110">
        <v>-82679.829764940077</v>
      </c>
      <c r="D110">
        <v>-103185.24349841192</v>
      </c>
      <c r="E110">
        <v>36944.571178991973</v>
      </c>
      <c r="F110">
        <v>-485.71812450156358</v>
      </c>
      <c r="G110">
        <v>36458.853054490406</v>
      </c>
      <c r="H110">
        <v>-10026.828147316526</v>
      </c>
      <c r="I110">
        <v>18463.798157501988</v>
      </c>
    </row>
    <row r="111" spans="3:9">
      <c r="C111">
        <v>298745.94861548441</v>
      </c>
      <c r="D111">
        <v>-72732.907531792283</v>
      </c>
      <c r="E111">
        <v>-136285.0175833035</v>
      </c>
      <c r="F111">
        <v>6569.2867846827212</v>
      </c>
      <c r="G111">
        <v>-129715.73079862076</v>
      </c>
      <c r="H111">
        <v>-59689.054022888849</v>
      </c>
      <c r="I111">
        <v>-212936.3588629592</v>
      </c>
    </row>
    <row r="112" spans="3:9">
      <c r="C112">
        <v>-63758.860782166208</v>
      </c>
      <c r="D112">
        <v>-145282.27732491086</v>
      </c>
      <c r="E112">
        <v>-222671.47306564447</v>
      </c>
      <c r="F112">
        <v>19142.505185038433</v>
      </c>
      <c r="G112">
        <v>-203528.96788060607</v>
      </c>
      <c r="H112">
        <v>-55689.185502183049</v>
      </c>
      <c r="I112">
        <v>-256971.8121358756</v>
      </c>
    </row>
    <row r="113" spans="3:9">
      <c r="C113">
        <v>-41704.387097537867</v>
      </c>
      <c r="D113">
        <v>-196835.66590541019</v>
      </c>
      <c r="E113">
        <v>-117291.76909741803</v>
      </c>
      <c r="F113">
        <v>-75343.318349616951</v>
      </c>
      <c r="G113">
        <v>-192635.08744703501</v>
      </c>
      <c r="H113">
        <v>-115736.75553127869</v>
      </c>
      <c r="I113">
        <v>-10612.067392799385</v>
      </c>
    </row>
    <row r="114" spans="3:9">
      <c r="C114">
        <v>-7714.3267659014527</v>
      </c>
      <c r="D114">
        <v>-151397.2178367826</v>
      </c>
      <c r="E114">
        <v>-172629.58130399772</v>
      </c>
      <c r="F114">
        <v>-34420.963726987902</v>
      </c>
      <c r="G114">
        <v>-207050.54503098561</v>
      </c>
      <c r="H114">
        <v>-42646.670975014742</v>
      </c>
      <c r="I114">
        <v>-90117.756520404975</v>
      </c>
    </row>
    <row r="115" spans="3:9">
      <c r="C115">
        <v>-1797.7847487150284</v>
      </c>
      <c r="D115">
        <v>-42788.220488353851</v>
      </c>
      <c r="E115">
        <v>-21793.354474922904</v>
      </c>
      <c r="F115">
        <v>-24203.405569402235</v>
      </c>
      <c r="G115">
        <v>-45996.760044325136</v>
      </c>
      <c r="H115">
        <v>-10738.00423521793</v>
      </c>
      <c r="I115">
        <v>-12537.030288113319</v>
      </c>
    </row>
    <row r="116" spans="3:9">
      <c r="C116">
        <v>-77019.507775598089</v>
      </c>
      <c r="D116">
        <v>-98077.88362595989</v>
      </c>
      <c r="E116">
        <v>-94679.577489472053</v>
      </c>
      <c r="F116">
        <v>46013.918717166176</v>
      </c>
      <c r="G116">
        <v>-48665.658772305891</v>
      </c>
      <c r="H116">
        <v>-135133.4416910001</v>
      </c>
      <c r="I116">
        <v>-123983.65500817948</v>
      </c>
    </row>
    <row r="117" spans="3:9">
      <c r="C117">
        <v>-38769.345492599357</v>
      </c>
      <c r="D117">
        <v>-94238.643640754977</v>
      </c>
      <c r="E117">
        <v>-18850.35355912038</v>
      </c>
      <c r="F117">
        <v>-15660.554625012945</v>
      </c>
      <c r="G117">
        <v>-34510.908184133325</v>
      </c>
      <c r="H117">
        <v>-18841.35939604805</v>
      </c>
      <c r="I117">
        <v>-185944.76493698879</v>
      </c>
    </row>
    <row r="118" spans="3:9">
      <c r="C118">
        <v>-39887.087160755735</v>
      </c>
      <c r="D118">
        <v>-76611.599885733158</v>
      </c>
      <c r="E118">
        <v>-50743.769908888149</v>
      </c>
      <c r="F118">
        <v>5121.551254236314</v>
      </c>
      <c r="G118">
        <v>-45622.218654651821</v>
      </c>
      <c r="H118">
        <v>-155188.12822340472</v>
      </c>
      <c r="I118">
        <v>-83523.259601937985</v>
      </c>
    </row>
    <row r="119" spans="3:9">
      <c r="C119">
        <v>102787.74907355336</v>
      </c>
      <c r="D119">
        <v>-6300.0159072632669</v>
      </c>
      <c r="E119">
        <v>-326743.98235891329</v>
      </c>
      <c r="F119">
        <v>177768.49111683475</v>
      </c>
      <c r="G119">
        <v>-148975.49124207854</v>
      </c>
      <c r="H119">
        <v>-129991.26738712651</v>
      </c>
      <c r="I119">
        <v>-142951.46756590623</v>
      </c>
    </row>
    <row r="120" spans="3:9">
      <c r="C120">
        <v>-151210.34000571957</v>
      </c>
      <c r="D120">
        <v>-72281.722571700971</v>
      </c>
      <c r="E120">
        <v>-265033.75090853311</v>
      </c>
      <c r="F120">
        <v>-38634.100858438949</v>
      </c>
      <c r="G120">
        <v>-303667.85176697199</v>
      </c>
      <c r="H120">
        <v>-96876.887423770604</v>
      </c>
      <c r="I120">
        <v>-17897.600507706746</v>
      </c>
    </row>
    <row r="121" spans="3:9">
      <c r="C121">
        <v>-185215.6611079362</v>
      </c>
      <c r="D121">
        <v>-94664.188935053695</v>
      </c>
      <c r="E121">
        <v>-304076.27988691477</v>
      </c>
      <c r="F121">
        <v>44283.099994317978</v>
      </c>
      <c r="G121">
        <v>-259793.17989259679</v>
      </c>
      <c r="H121">
        <v>-142733.91956274875</v>
      </c>
      <c r="I121">
        <v>39645.885350639917</v>
      </c>
    </row>
    <row r="122" spans="3:9">
      <c r="C122">
        <v>-40389.861100267328</v>
      </c>
      <c r="D122">
        <v>-123476.96041551643</v>
      </c>
      <c r="E122">
        <v>-114936.28284247252</v>
      </c>
      <c r="F122">
        <v>-90246.105625564232</v>
      </c>
      <c r="G122">
        <v>-205182.38846803672</v>
      </c>
      <c r="H122">
        <v>-96417.649687494442</v>
      </c>
      <c r="I122">
        <v>-34815.458602259554</v>
      </c>
    </row>
    <row r="123" spans="3:9">
      <c r="C123">
        <v>-109960.27775341102</v>
      </c>
      <c r="D123">
        <v>-203510.21593961853</v>
      </c>
      <c r="E123">
        <v>-66067.971261887287</v>
      </c>
      <c r="F123">
        <v>1693.9745532135275</v>
      </c>
      <c r="G123">
        <v>-64373.996708673752</v>
      </c>
      <c r="H123">
        <v>-141595.9293359326</v>
      </c>
      <c r="I123">
        <v>-94040.053194728185</v>
      </c>
    </row>
    <row r="124" spans="3:9">
      <c r="C124">
        <v>-129450.18506040983</v>
      </c>
      <c r="D124">
        <v>-130555.20173589449</v>
      </c>
      <c r="E124">
        <v>-288368.17902923562</v>
      </c>
      <c r="F124">
        <v>60065.601711560856</v>
      </c>
      <c r="G124">
        <v>-228302.57731767476</v>
      </c>
      <c r="H124">
        <v>-1794.3543659613642</v>
      </c>
      <c r="I124">
        <v>7233.9153040633391</v>
      </c>
    </row>
    <row r="125" spans="3:9">
      <c r="C125">
        <v>-30194.112475185822</v>
      </c>
      <c r="D125">
        <v>-121939.41215608084</v>
      </c>
      <c r="E125">
        <v>-121191.97116173719</v>
      </c>
      <c r="F125">
        <v>-17626.660033934866</v>
      </c>
      <c r="G125">
        <v>-138818.63119567206</v>
      </c>
      <c r="H125">
        <v>-99268.870953823003</v>
      </c>
      <c r="I125">
        <v>-68396.762864952325</v>
      </c>
    </row>
    <row r="126" spans="3:9">
      <c r="C126">
        <v>-10643.67447431085</v>
      </c>
      <c r="D126">
        <v>-44447.33625310161</v>
      </c>
      <c r="E126">
        <v>-36066.904179041172</v>
      </c>
      <c r="F126">
        <v>-13389.745746122077</v>
      </c>
      <c r="G126">
        <v>-49456.649925163263</v>
      </c>
      <c r="H126">
        <v>-155415.70603076514</v>
      </c>
      <c r="I126">
        <v>-129580.73496657913</v>
      </c>
    </row>
    <row r="127" spans="3:9">
      <c r="C127">
        <v>-98420.905963410041</v>
      </c>
      <c r="D127">
        <v>-198990.21792232728</v>
      </c>
      <c r="E127">
        <v>-233396.26895885039</v>
      </c>
      <c r="F127">
        <v>-9550.8823846789892</v>
      </c>
      <c r="G127">
        <v>-242947.15134352937</v>
      </c>
      <c r="H127">
        <v>-178026.72601123009</v>
      </c>
      <c r="I127">
        <v>-99859.175258707997</v>
      </c>
    </row>
    <row r="128" spans="3:9">
      <c r="C128">
        <v>-208818.66530084677</v>
      </c>
      <c r="D128">
        <v>-102052.29042784158</v>
      </c>
      <c r="E128">
        <v>-284004.13175452803</v>
      </c>
      <c r="F128">
        <v>45001.640327107925</v>
      </c>
      <c r="G128">
        <v>-239002.49142742009</v>
      </c>
      <c r="H128">
        <v>-60706.036922454201</v>
      </c>
      <c r="I128">
        <v>-218682.10211306775</v>
      </c>
    </row>
    <row r="129" spans="3:9">
      <c r="C129">
        <v>-141900.76041196281</v>
      </c>
      <c r="D129">
        <v>-87371.62130810658</v>
      </c>
      <c r="E129">
        <v>-173631.19104109181</v>
      </c>
      <c r="F129">
        <v>-35775.114449645349</v>
      </c>
      <c r="G129">
        <v>-209406.30549073714</v>
      </c>
      <c r="H129">
        <v>-200902.98553009582</v>
      </c>
      <c r="I129">
        <v>-277932.56336071534</v>
      </c>
    </row>
    <row r="130" spans="3:9">
      <c r="C130">
        <v>-166203.59622517286</v>
      </c>
      <c r="D130">
        <v>-170909.56448226684</v>
      </c>
      <c r="E130">
        <v>52527.118013411942</v>
      </c>
      <c r="F130">
        <v>-47513.906378387568</v>
      </c>
      <c r="G130">
        <v>5013.2116350243668</v>
      </c>
      <c r="H130">
        <v>-190086.77906522359</v>
      </c>
      <c r="I130">
        <v>28794.910469795766</v>
      </c>
    </row>
    <row r="131" spans="3:9">
      <c r="C131">
        <v>-183048.96887689218</v>
      </c>
      <c r="D131">
        <v>-146669.46259350877</v>
      </c>
      <c r="E131">
        <v>-177687.34804580567</v>
      </c>
      <c r="F131">
        <v>14152.041502382664</v>
      </c>
      <c r="G131">
        <v>-163535.30654342304</v>
      </c>
      <c r="H131">
        <v>-180404.62860828132</v>
      </c>
      <c r="I131">
        <v>-279550.4396856628</v>
      </c>
    </row>
    <row r="132" spans="3:9">
      <c r="C132">
        <v>-42796.479036779703</v>
      </c>
      <c r="D132">
        <v>-266523.45523608744</v>
      </c>
      <c r="E132">
        <v>-56526.490537755919</v>
      </c>
      <c r="F132">
        <v>-59057.779907084798</v>
      </c>
      <c r="G132">
        <v>-115584.27044484072</v>
      </c>
      <c r="H132">
        <v>-215348.93702405345</v>
      </c>
      <c r="I132">
        <v>61229.292570850244</v>
      </c>
    </row>
    <row r="133" spans="3:9">
      <c r="C133">
        <v>-53919.435616431991</v>
      </c>
      <c r="D133">
        <v>-54993.333395338821</v>
      </c>
      <c r="E133">
        <v>-103819.50340718405</v>
      </c>
      <c r="F133">
        <v>9165.2675154803364</v>
      </c>
      <c r="G133">
        <v>-94654.235891703691</v>
      </c>
      <c r="H133">
        <v>-21797.624303250748</v>
      </c>
      <c r="I133">
        <v>-7004.4254692960676</v>
      </c>
    </row>
    <row r="134" spans="3:9">
      <c r="C134">
        <v>-110566.90361766104</v>
      </c>
      <c r="D134">
        <v>-140933.61178546003</v>
      </c>
      <c r="E134">
        <v>-204755.13609103841</v>
      </c>
      <c r="F134">
        <v>-74776.429309432657</v>
      </c>
      <c r="G134">
        <v>-279531.5654004711</v>
      </c>
      <c r="H134">
        <v>-194141.77777753756</v>
      </c>
      <c r="I134">
        <v>-15960.449876959032</v>
      </c>
    </row>
    <row r="135" spans="3:9">
      <c r="C135">
        <v>240313.72948612494</v>
      </c>
      <c r="D135">
        <v>-184070.23088531918</v>
      </c>
      <c r="E135">
        <v>-150532.00866547963</v>
      </c>
      <c r="F135">
        <v>-48529.692150466486</v>
      </c>
      <c r="G135">
        <v>-199061.70081594615</v>
      </c>
      <c r="H135">
        <v>-199918.97935668254</v>
      </c>
      <c r="I135">
        <v>-100358.0723872457</v>
      </c>
    </row>
    <row r="136" spans="3:9">
      <c r="C136">
        <v>-241901.93041622121</v>
      </c>
      <c r="D136">
        <v>-30275.917855235068</v>
      </c>
      <c r="E136">
        <v>-228737.98933488136</v>
      </c>
      <c r="F136">
        <v>-21470.663490221199</v>
      </c>
      <c r="G136">
        <v>-250208.65282510256</v>
      </c>
      <c r="H136">
        <v>-102474.08080294915</v>
      </c>
      <c r="I136">
        <v>-295802.29841367813</v>
      </c>
    </row>
    <row r="137" spans="3:9">
      <c r="C137">
        <v>-23751.884987585217</v>
      </c>
      <c r="D137">
        <v>-77561.452415833279</v>
      </c>
      <c r="E137">
        <v>-261543.32718990932</v>
      </c>
      <c r="F137">
        <v>36857.336127641087</v>
      </c>
      <c r="G137">
        <v>-224685.99106226827</v>
      </c>
      <c r="H137">
        <v>-105352.29584402377</v>
      </c>
      <c r="I137">
        <v>-180396.01332187065</v>
      </c>
    </row>
    <row r="138" spans="3:9">
      <c r="C138">
        <v>81469.036757726921</v>
      </c>
      <c r="D138">
        <v>-126231.60939718888</v>
      </c>
      <c r="E138">
        <v>-166785.65548293578</v>
      </c>
      <c r="F138">
        <v>-46091.291488647214</v>
      </c>
      <c r="G138">
        <v>-212876.94697158312</v>
      </c>
      <c r="H138">
        <v>-154506.22794248059</v>
      </c>
      <c r="I138">
        <v>-219203.75612313795</v>
      </c>
    </row>
    <row r="139" spans="3:9">
      <c r="C139">
        <v>-11642.330556213274</v>
      </c>
      <c r="D139">
        <v>-127415.10341927715</v>
      </c>
      <c r="E139">
        <v>-63227.647690563754</v>
      </c>
      <c r="F139">
        <v>50605.14365588536</v>
      </c>
      <c r="G139">
        <v>-12622.504034678394</v>
      </c>
      <c r="H139">
        <v>-183884.3140612414</v>
      </c>
      <c r="I139">
        <v>-114990.30776173093</v>
      </c>
    </row>
    <row r="140" spans="3:9">
      <c r="C140">
        <v>83189.641270365624</v>
      </c>
      <c r="D140">
        <v>-150519.29936240797</v>
      </c>
      <c r="E140">
        <v>-172631.33607209206</v>
      </c>
      <c r="F140">
        <v>-22710.848387230129</v>
      </c>
      <c r="G140">
        <v>-195342.18445932219</v>
      </c>
      <c r="H140">
        <v>-114691.9762869066</v>
      </c>
      <c r="I140">
        <v>-279438.64812047646</v>
      </c>
    </row>
    <row r="141" spans="3:9">
      <c r="C141">
        <v>-24746.979456607834</v>
      </c>
      <c r="D141">
        <v>-70809.8804066718</v>
      </c>
      <c r="E141">
        <v>-180865.21546161245</v>
      </c>
      <c r="F141">
        <v>10152.339998764655</v>
      </c>
      <c r="G141">
        <v>-170712.87546284782</v>
      </c>
      <c r="H141">
        <v>-209590.67140770319</v>
      </c>
      <c r="I141">
        <v>1447.2879223437412</v>
      </c>
    </row>
    <row r="142" spans="3:9">
      <c r="C142">
        <v>-53157.297970261527</v>
      </c>
      <c r="D142">
        <v>-79033.473480193104</v>
      </c>
      <c r="E142">
        <v>32138.510993913096</v>
      </c>
      <c r="F142">
        <v>10506.687201428935</v>
      </c>
      <c r="G142">
        <v>42645.198195342025</v>
      </c>
      <c r="H142">
        <v>-289123.11566128937</v>
      </c>
      <c r="I142">
        <v>-229093.42141235812</v>
      </c>
    </row>
    <row r="143" spans="3:9">
      <c r="C143">
        <v>-149869.24523196131</v>
      </c>
      <c r="D143">
        <v>-146987.12962242941</v>
      </c>
      <c r="E143">
        <v>-146776.02568323634</v>
      </c>
      <c r="F143">
        <v>-5269.6226763954328</v>
      </c>
      <c r="G143">
        <v>-152045.64835963177</v>
      </c>
      <c r="H143">
        <v>-124013.37820721009</v>
      </c>
      <c r="I143">
        <v>-8560.2487124850359</v>
      </c>
    </row>
    <row r="144" spans="3:9">
      <c r="C144">
        <v>-87857.701435031835</v>
      </c>
      <c r="D144">
        <v>-152212.34008242039</v>
      </c>
      <c r="E144">
        <v>-144663.72836504242</v>
      </c>
      <c r="F144">
        <v>49112.057082869804</v>
      </c>
      <c r="G144">
        <v>-95551.671282172611</v>
      </c>
      <c r="H144">
        <v>-169142.15249062874</v>
      </c>
      <c r="I144">
        <v>27026.96787455515</v>
      </c>
    </row>
    <row r="145" spans="3:9">
      <c r="C145">
        <v>2017.8052278128016</v>
      </c>
      <c r="D145">
        <v>-136858.76991466247</v>
      </c>
      <c r="E145">
        <v>-26309.372809443281</v>
      </c>
      <c r="F145">
        <v>-21424.459915009</v>
      </c>
      <c r="G145">
        <v>-47733.832724452281</v>
      </c>
      <c r="H145">
        <v>-164879.9687377605</v>
      </c>
      <c r="I145">
        <v>-89887.67721983348</v>
      </c>
    </row>
    <row r="146" spans="3:9">
      <c r="C146">
        <v>-165130.80035241914</v>
      </c>
      <c r="D146">
        <v>-169350.40763533794</v>
      </c>
      <c r="E146">
        <v>-136896.00312201388</v>
      </c>
      <c r="F146">
        <v>-39802.763508441669</v>
      </c>
      <c r="G146">
        <v>-176698.76663045559</v>
      </c>
      <c r="H146">
        <v>-265165.63120906462</v>
      </c>
      <c r="I146">
        <v>-187645.65650347737</v>
      </c>
    </row>
    <row r="147" spans="3:9">
      <c r="C147">
        <v>4696.8792247868114</v>
      </c>
      <c r="D147">
        <v>-131481.53946900333</v>
      </c>
      <c r="E147">
        <v>-142919.74101133211</v>
      </c>
      <c r="F147">
        <v>1313.6798412863209</v>
      </c>
      <c r="G147">
        <v>-141606.06117004578</v>
      </c>
      <c r="H147">
        <v>-74809.28121082086</v>
      </c>
      <c r="I147">
        <v>46459.541365271958</v>
      </c>
    </row>
    <row r="148" spans="3:9">
      <c r="C148">
        <v>-13497.013776068576</v>
      </c>
      <c r="D148">
        <v>-205597.2039801435</v>
      </c>
      <c r="E148">
        <v>17374.657685897313</v>
      </c>
      <c r="F148">
        <v>-23229.969007465057</v>
      </c>
      <c r="G148">
        <v>-5855.3113215676567</v>
      </c>
      <c r="H148">
        <v>-36749.026790663906</v>
      </c>
      <c r="I148">
        <v>-293384.80599578749</v>
      </c>
    </row>
    <row r="149" spans="3:9">
      <c r="C149">
        <v>46866.850447866847</v>
      </c>
      <c r="D149">
        <v>-177200.5139019881</v>
      </c>
      <c r="E149">
        <v>-24430.932307830517</v>
      </c>
      <c r="F149">
        <v>-39361.483892646094</v>
      </c>
      <c r="G149">
        <v>-63792.41620047664</v>
      </c>
      <c r="H149">
        <v>-36213.703921934328</v>
      </c>
      <c r="I149">
        <v>-242204.52989408112</v>
      </c>
    </row>
    <row r="150" spans="3:9">
      <c r="C150">
        <v>516199.4267726735</v>
      </c>
      <c r="D150">
        <v>85330.051431122585</v>
      </c>
      <c r="E150">
        <v>-293538.69464640215</v>
      </c>
      <c r="F150">
        <v>268143.11770261062</v>
      </c>
      <c r="G150">
        <v>-25395.576943791624</v>
      </c>
      <c r="H150">
        <v>-75341.952917787363</v>
      </c>
      <c r="I150">
        <v>-117938.41639483353</v>
      </c>
    </row>
    <row r="151" spans="3:9">
      <c r="C151">
        <v>-125689.17093546958</v>
      </c>
      <c r="D151">
        <v>-131505.2843501062</v>
      </c>
      <c r="E151">
        <v>-60487.262348966397</v>
      </c>
      <c r="F151">
        <v>-4621.7992938388343</v>
      </c>
      <c r="G151">
        <v>-65109.061642805231</v>
      </c>
      <c r="H151">
        <v>-179636.82284083497</v>
      </c>
      <c r="I151">
        <v>-296282.20544718992</v>
      </c>
    </row>
    <row r="152" spans="3:9">
      <c r="C152">
        <v>80578.299890883151</v>
      </c>
      <c r="D152">
        <v>-154916.18586850591</v>
      </c>
      <c r="E152">
        <v>-160462.16102424156</v>
      </c>
      <c r="F152">
        <v>-24025.97566981666</v>
      </c>
      <c r="G152">
        <v>-184488.13669405819</v>
      </c>
      <c r="H152">
        <v>-70215.607684965842</v>
      </c>
      <c r="I152">
        <v>-59712.506762904115</v>
      </c>
    </row>
    <row r="153" spans="3:9">
      <c r="C153">
        <v>-92821.005163891285</v>
      </c>
      <c r="D153">
        <v>180861.08706645621</v>
      </c>
      <c r="E153">
        <v>-212649.71408200182</v>
      </c>
      <c r="F153">
        <v>359725.72074663627</v>
      </c>
      <c r="G153">
        <v>147076.00666463457</v>
      </c>
      <c r="H153">
        <v>-148939.0450858456</v>
      </c>
      <c r="I153">
        <v>-49776.977085362654</v>
      </c>
    </row>
    <row r="154" spans="3:9">
      <c r="C154">
        <v>-96697.520252893402</v>
      </c>
      <c r="D154">
        <v>-276883.58961811947</v>
      </c>
      <c r="E154">
        <v>133636.46235323549</v>
      </c>
      <c r="F154">
        <v>-82228.066648663575</v>
      </c>
      <c r="G154">
        <v>51408.395704571958</v>
      </c>
      <c r="H154">
        <v>-243827.84588139571</v>
      </c>
      <c r="I154">
        <v>58354.80574660303</v>
      </c>
    </row>
    <row r="155" spans="3:9">
      <c r="C155">
        <v>8882.8004454776383</v>
      </c>
      <c r="D155">
        <v>-51752.101075285209</v>
      </c>
      <c r="E155">
        <v>-279392.89684111113</v>
      </c>
      <c r="F155">
        <v>-12090.740391819734</v>
      </c>
      <c r="G155">
        <v>-291483.63723293087</v>
      </c>
      <c r="H155">
        <v>-182422.69180658442</v>
      </c>
      <c r="I155">
        <v>-338.79876314482681</v>
      </c>
    </row>
    <row r="156" spans="3:9">
      <c r="C156">
        <v>-120798.41179131239</v>
      </c>
      <c r="D156">
        <v>-205886.80631847947</v>
      </c>
      <c r="E156">
        <v>13619.349780510005</v>
      </c>
      <c r="F156">
        <v>-37231.480732689321</v>
      </c>
      <c r="G156">
        <v>-23612.130952179315</v>
      </c>
      <c r="H156">
        <v>-189529.58380545359</v>
      </c>
      <c r="I156">
        <v>68043.798574378685</v>
      </c>
    </row>
    <row r="157" spans="3:9">
      <c r="C157">
        <v>-128939.45889875625</v>
      </c>
      <c r="D157">
        <v>-28426.228304403721</v>
      </c>
      <c r="E157">
        <v>-307671.00691928994</v>
      </c>
      <c r="F157">
        <v>36674.455045481649</v>
      </c>
      <c r="G157">
        <v>-270996.55187380832</v>
      </c>
      <c r="H157">
        <v>-233972.59486699052</v>
      </c>
      <c r="I157">
        <v>-2924.9628560450947</v>
      </c>
    </row>
    <row r="158" spans="3:9">
      <c r="C158">
        <v>-137685.9006258703</v>
      </c>
      <c r="D158">
        <v>-84680.457271429419</v>
      </c>
      <c r="E158">
        <v>-210542.07136799829</v>
      </c>
      <c r="F158">
        <v>98424.425763896812</v>
      </c>
      <c r="G158">
        <v>-112117.64560410146</v>
      </c>
      <c r="H158">
        <v>-104799.17133843398</v>
      </c>
      <c r="I158">
        <v>-226332.73788036706</v>
      </c>
    </row>
    <row r="159" spans="3:9">
      <c r="C159">
        <v>-95734.951039862004</v>
      </c>
      <c r="D159">
        <v>-183227.25859900584</v>
      </c>
      <c r="E159">
        <v>-110161.58464228803</v>
      </c>
      <c r="F159">
        <v>-41146.504382359592</v>
      </c>
      <c r="G159">
        <v>-151308.0890246476</v>
      </c>
      <c r="H159">
        <v>-116617.16961465546</v>
      </c>
      <c r="I159">
        <v>-151991.27490535908</v>
      </c>
    </row>
    <row r="160" spans="3:9">
      <c r="C160">
        <v>-29418.082593025392</v>
      </c>
      <c r="D160">
        <v>-23655.379092487041</v>
      </c>
      <c r="E160">
        <v>-39446.422476364649</v>
      </c>
      <c r="F160">
        <v>-33823.234359392663</v>
      </c>
      <c r="G160">
        <v>-73269.656835757283</v>
      </c>
      <c r="H160">
        <v>-31683.611432110425</v>
      </c>
      <c r="I160">
        <v>-268246.18549014407</v>
      </c>
    </row>
    <row r="161" spans="3:9">
      <c r="C161">
        <v>-15028.796565878867</v>
      </c>
      <c r="D161">
        <v>-150808.12350631758</v>
      </c>
      <c r="E161">
        <v>-37119.780804573762</v>
      </c>
      <c r="F161">
        <v>-17818.129262042901</v>
      </c>
      <c r="G161">
        <v>-54937.910066616678</v>
      </c>
      <c r="H161">
        <v>-55759.960715840061</v>
      </c>
      <c r="I161">
        <v>-164114.1118869959</v>
      </c>
    </row>
    <row r="162" spans="3:9">
      <c r="C162">
        <v>-31323.156012442079</v>
      </c>
      <c r="D162">
        <v>-26022.916894107395</v>
      </c>
      <c r="E162">
        <v>-122471.50436266451</v>
      </c>
      <c r="F162">
        <v>7359.6267749825493</v>
      </c>
      <c r="G162">
        <v>-115111.87758768196</v>
      </c>
      <c r="H162">
        <v>-55091.401984703931</v>
      </c>
      <c r="I162">
        <v>-113002.00460808453</v>
      </c>
    </row>
    <row r="163" spans="3:9">
      <c r="C163">
        <v>41265.668944579782</v>
      </c>
      <c r="D163">
        <v>-155414.13017190975</v>
      </c>
      <c r="E163">
        <v>-130445.07846927998</v>
      </c>
      <c r="F163">
        <v>-53596.116702834501</v>
      </c>
      <c r="G163">
        <v>-184041.19517211447</v>
      </c>
      <c r="H163">
        <v>-145977.65299588081</v>
      </c>
      <c r="I163">
        <v>-141031.64803929662</v>
      </c>
    </row>
    <row r="164" spans="3:9">
      <c r="C164">
        <v>185372.28322820296</v>
      </c>
      <c r="D164">
        <v>-99843.886948891435</v>
      </c>
      <c r="E164">
        <v>-15169.271920179846</v>
      </c>
      <c r="F164">
        <v>-28620.359292810565</v>
      </c>
      <c r="G164">
        <v>-43789.631212990411</v>
      </c>
      <c r="H164">
        <v>-142041.42650939061</v>
      </c>
      <c r="I164">
        <v>-208272.32204907713</v>
      </c>
    </row>
    <row r="165" spans="3:9">
      <c r="C165">
        <v>-18594.135958116152</v>
      </c>
      <c r="D165">
        <v>-39392.394918837759</v>
      </c>
      <c r="E165">
        <v>-205285.43677350707</v>
      </c>
      <c r="F165">
        <v>64445.708230344368</v>
      </c>
      <c r="G165">
        <v>-140839.7285431627</v>
      </c>
      <c r="H165">
        <v>-65512.021078709586</v>
      </c>
      <c r="I165">
        <v>18328.796795862494</v>
      </c>
    </row>
    <row r="166" spans="3:9">
      <c r="C166">
        <v>-83596.270253576717</v>
      </c>
      <c r="D166">
        <v>-72943.66748388781</v>
      </c>
      <c r="E166">
        <v>-188926.05769295667</v>
      </c>
      <c r="F166">
        <v>-13651.541878242482</v>
      </c>
      <c r="G166">
        <v>-202577.59957119913</v>
      </c>
      <c r="H166">
        <v>-156249.81541791579</v>
      </c>
      <c r="I166">
        <v>-178279.02270582144</v>
      </c>
    </row>
    <row r="167" spans="3:9">
      <c r="C167">
        <v>-150384.92019165106</v>
      </c>
      <c r="D167">
        <v>-138815.90285796084</v>
      </c>
      <c r="E167">
        <v>-186182.32032722767</v>
      </c>
      <c r="F167">
        <v>-39249.93106015191</v>
      </c>
      <c r="G167">
        <v>-225432.25138737957</v>
      </c>
      <c r="H167">
        <v>-36283.905835821395</v>
      </c>
      <c r="I167">
        <v>-217967.85931914084</v>
      </c>
    </row>
    <row r="168" spans="3:9">
      <c r="C168">
        <v>240856.04553112341</v>
      </c>
      <c r="D168">
        <v>-36324.309210594685</v>
      </c>
      <c r="E168">
        <v>-147996.69737852915</v>
      </c>
      <c r="F168">
        <v>110642.90456455766</v>
      </c>
      <c r="G168">
        <v>-37353.792813971522</v>
      </c>
      <c r="H168">
        <v>-102716.46646161814</v>
      </c>
      <c r="I168">
        <v>-173462.52069965689</v>
      </c>
    </row>
    <row r="169" spans="3:9">
      <c r="C169">
        <v>85385.264993717254</v>
      </c>
      <c r="D169">
        <v>-39790.311318438689</v>
      </c>
      <c r="E169">
        <v>-149255.56606606819</v>
      </c>
      <c r="F169">
        <v>6495.0422769386532</v>
      </c>
      <c r="G169">
        <v>-142760.52378912957</v>
      </c>
      <c r="H169">
        <v>-57303.54963783687</v>
      </c>
      <c r="I169">
        <v>23867.504728026979</v>
      </c>
    </row>
    <row r="170" spans="3:9">
      <c r="C170">
        <v>160493.28589476278</v>
      </c>
      <c r="D170">
        <v>-168578.17671304423</v>
      </c>
      <c r="E170">
        <v>-16298.370414218109</v>
      </c>
      <c r="F170">
        <v>-36662.114546910547</v>
      </c>
      <c r="G170">
        <v>-52960.484961128677</v>
      </c>
      <c r="H170">
        <v>-167196.1107652233</v>
      </c>
      <c r="I170">
        <v>-213032.90267537808</v>
      </c>
    </row>
    <row r="171" spans="3:9">
      <c r="C171">
        <v>130831.86995126028</v>
      </c>
      <c r="D171">
        <v>409.40326982179977</v>
      </c>
      <c r="E171">
        <v>-65214.151616412331</v>
      </c>
      <c r="F171">
        <v>72708.142518835288</v>
      </c>
      <c r="G171">
        <v>7493.9909024229273</v>
      </c>
      <c r="H171">
        <v>-196506.97657509672</v>
      </c>
      <c r="I171">
        <v>-175552.39876973844</v>
      </c>
    </row>
    <row r="172" spans="3:9">
      <c r="C172">
        <v>-285605.36538162478</v>
      </c>
      <c r="D172">
        <v>-123833.3095357542</v>
      </c>
      <c r="E172">
        <v>-241533.74458930403</v>
      </c>
      <c r="F172">
        <v>-74856.764784052852</v>
      </c>
      <c r="G172">
        <v>-316390.50937335688</v>
      </c>
      <c r="H172">
        <v>14001.683985095446</v>
      </c>
      <c r="I172">
        <v>-43087.836728465219</v>
      </c>
    </row>
    <row r="173" spans="3:9">
      <c r="C173">
        <v>-52555.001939218564</v>
      </c>
      <c r="D173">
        <v>-31819.738749545882</v>
      </c>
      <c r="E173">
        <v>-390043.54935274995</v>
      </c>
      <c r="F173">
        <v>170804.40853116114</v>
      </c>
      <c r="G173">
        <v>-219239.14082158887</v>
      </c>
      <c r="H173">
        <v>-2926.3884702684518</v>
      </c>
      <c r="I173">
        <v>13109.474522798357</v>
      </c>
    </row>
    <row r="174" spans="3:9">
      <c r="C174">
        <v>-98867.677537765383</v>
      </c>
      <c r="D174">
        <v>-44737.479321683946</v>
      </c>
      <c r="E174">
        <v>-239070.76376891078</v>
      </c>
      <c r="F174">
        <v>31336.108357837904</v>
      </c>
      <c r="G174">
        <v>-207734.65541107286</v>
      </c>
      <c r="H174">
        <v>-54856.090593105444</v>
      </c>
      <c r="I174">
        <v>-4382.0990649068735</v>
      </c>
    </row>
    <row r="175" spans="3:9">
      <c r="C175">
        <v>-62559.803874011559</v>
      </c>
      <c r="D175">
        <v>-87660.529738395388</v>
      </c>
      <c r="E175">
        <v>-85198.325977811124</v>
      </c>
      <c r="F175">
        <v>-14886.721187865332</v>
      </c>
      <c r="G175">
        <v>-100085.04716567649</v>
      </c>
      <c r="H175">
        <v>-96581.978130001007</v>
      </c>
      <c r="I175">
        <v>-159689.0970429164</v>
      </c>
    </row>
    <row r="176" spans="3:9">
      <c r="C176">
        <v>118486.54852454679</v>
      </c>
      <c r="D176">
        <v>-90877.289436826366</v>
      </c>
      <c r="E176">
        <v>-178625.1030086604</v>
      </c>
      <c r="F176">
        <v>-5035.9118776966643</v>
      </c>
      <c r="G176">
        <v>-183661.01488635706</v>
      </c>
      <c r="H176">
        <v>-58305.655731971339</v>
      </c>
      <c r="I176">
        <v>-229690.09855832922</v>
      </c>
    </row>
    <row r="177" spans="3:9">
      <c r="C177">
        <v>-68109.497514125716</v>
      </c>
      <c r="D177">
        <v>-144148.31801977134</v>
      </c>
      <c r="E177">
        <v>-139281.94735611041</v>
      </c>
      <c r="F177">
        <v>-20689.851987645205</v>
      </c>
      <c r="G177">
        <v>-159971.79934375561</v>
      </c>
      <c r="H177">
        <v>-83155.611129863712</v>
      </c>
      <c r="I177">
        <v>-221664.12305878082</v>
      </c>
    </row>
    <row r="178" spans="3:9">
      <c r="C178">
        <v>427851.16796179395</v>
      </c>
      <c r="D178">
        <v>-113649.47393340323</v>
      </c>
      <c r="E178">
        <v>-5449.466158829513</v>
      </c>
      <c r="F178">
        <v>-19652.917000873673</v>
      </c>
      <c r="G178">
        <v>-25102.383159703168</v>
      </c>
      <c r="H178">
        <v>-128653.72847881226</v>
      </c>
      <c r="I178">
        <v>169933.66646513145</v>
      </c>
    </row>
    <row r="179" spans="3:9">
      <c r="C179">
        <v>-106011.81909903856</v>
      </c>
      <c r="D179">
        <v>-68186.655001391482</v>
      </c>
      <c r="E179">
        <v>-235005.39637538732</v>
      </c>
      <c r="F179">
        <v>97072.237748890824</v>
      </c>
      <c r="G179">
        <v>-137933.1586264965</v>
      </c>
      <c r="H179">
        <v>-190499.05004174091</v>
      </c>
      <c r="I179">
        <v>-50959.326229622828</v>
      </c>
    </row>
    <row r="180" spans="3:9">
      <c r="C180">
        <v>-174464.08679597478</v>
      </c>
      <c r="D180">
        <v>-170629.92455813344</v>
      </c>
      <c r="E180">
        <v>-236286.96320035192</v>
      </c>
      <c r="F180">
        <v>-42230.943969727829</v>
      </c>
      <c r="G180">
        <v>-278517.90717007976</v>
      </c>
      <c r="H180">
        <v>-207021.64418913433</v>
      </c>
      <c r="I180">
        <v>-17710.336361747071</v>
      </c>
    </row>
    <row r="181" spans="3:9">
      <c r="C181">
        <v>-104560.45665849128</v>
      </c>
      <c r="D181">
        <v>-8430.6745767949324</v>
      </c>
      <c r="E181">
        <v>-210794.43049773714</v>
      </c>
      <c r="F181">
        <v>37865.881779048199</v>
      </c>
      <c r="G181">
        <v>-172928.54871868898</v>
      </c>
      <c r="H181">
        <v>-175551.82229435697</v>
      </c>
      <c r="I181">
        <v>-38278.086974144004</v>
      </c>
    </row>
    <row r="182" spans="3:9">
      <c r="C182">
        <v>-54008.266124815229</v>
      </c>
      <c r="D182">
        <v>-152930.777103022</v>
      </c>
      <c r="E182">
        <v>-180228.1997862453</v>
      </c>
      <c r="F182">
        <v>-448.72411760746036</v>
      </c>
      <c r="G182">
        <v>-180676.92390385273</v>
      </c>
      <c r="H182">
        <v>-3599.1688858403359</v>
      </c>
      <c r="I182">
        <v>-266746.00557650469</v>
      </c>
    </row>
    <row r="183" spans="3:9">
      <c r="C183">
        <v>13357.636741869133</v>
      </c>
      <c r="D183">
        <v>-300825.50098245509</v>
      </c>
      <c r="E183">
        <v>-197357.11443583301</v>
      </c>
      <c r="F183">
        <v>-157581.43434397195</v>
      </c>
      <c r="G183">
        <v>-354938.54877980496</v>
      </c>
      <c r="H183">
        <v>-7786.8575272978742</v>
      </c>
      <c r="I183">
        <v>-283291.03106620396</v>
      </c>
    </row>
    <row r="184" spans="3:9">
      <c r="C184">
        <v>160237.24618405575</v>
      </c>
      <c r="D184">
        <v>-98934.505028594634</v>
      </c>
      <c r="E184">
        <v>-55257.477826461749</v>
      </c>
      <c r="F184">
        <v>-17879.953639673971</v>
      </c>
      <c r="G184">
        <v>-73137.43146613572</v>
      </c>
      <c r="H184">
        <v>-54906.335822400521</v>
      </c>
      <c r="I184">
        <v>-101508.39085184294</v>
      </c>
    </row>
    <row r="185" spans="3:9">
      <c r="C185">
        <v>-60735.863481252607</v>
      </c>
      <c r="D185">
        <v>-144537.78360125842</v>
      </c>
      <c r="E185">
        <v>-223789.27343426328</v>
      </c>
      <c r="F185">
        <v>8402.5811357489147</v>
      </c>
      <c r="G185">
        <v>-215386.69229851433</v>
      </c>
      <c r="H185">
        <v>-269980.13312963612</v>
      </c>
      <c r="I185">
        <v>6649.4875381522033</v>
      </c>
    </row>
    <row r="186" spans="3:9">
      <c r="C186">
        <v>-9815.3274307282991</v>
      </c>
      <c r="D186">
        <v>-117058.06235530812</v>
      </c>
      <c r="E186">
        <v>26764.356432728819</v>
      </c>
      <c r="F186">
        <v>-28042.256244082069</v>
      </c>
      <c r="G186">
        <v>-1277.8998113532434</v>
      </c>
      <c r="H186">
        <v>-123461.69556101949</v>
      </c>
      <c r="I186">
        <v>-79399.943077170668</v>
      </c>
    </row>
    <row r="187" spans="3:9">
      <c r="C187">
        <v>110833.05193016707</v>
      </c>
      <c r="D187">
        <v>-79372.891231011963</v>
      </c>
      <c r="E187">
        <v>-8920.0540678496618</v>
      </c>
      <c r="F187">
        <v>-22855.026314757386</v>
      </c>
      <c r="G187">
        <v>-31775.080382607048</v>
      </c>
      <c r="H187">
        <v>-105798.64477047703</v>
      </c>
      <c r="I187">
        <v>-97607.447322888285</v>
      </c>
    </row>
    <row r="188" spans="3:9">
      <c r="C188">
        <v>6949.5381924419344</v>
      </c>
      <c r="D188">
        <v>-116195.62583487574</v>
      </c>
      <c r="E188">
        <v>-193835.56866080454</v>
      </c>
      <c r="F188">
        <v>68766.828441055026</v>
      </c>
      <c r="G188">
        <v>-125068.74021974951</v>
      </c>
      <c r="H188">
        <v>-197576.89246919297</v>
      </c>
      <c r="I188">
        <v>-58521.415092573268</v>
      </c>
    </row>
    <row r="189" spans="3:9">
      <c r="C189">
        <v>-123726.10985876704</v>
      </c>
      <c r="D189">
        <v>-115215.90774904712</v>
      </c>
      <c r="E189">
        <v>-152359.84493697103</v>
      </c>
      <c r="F189">
        <v>34029.276519369567</v>
      </c>
      <c r="G189">
        <v>-118330.56841760143</v>
      </c>
      <c r="H189">
        <v>-109644.33713872751</v>
      </c>
      <c r="I189">
        <v>-29844.386049066292</v>
      </c>
    </row>
    <row r="190" spans="3:9">
      <c r="C190">
        <v>-35069.059122521023</v>
      </c>
      <c r="D190">
        <v>-93576.390526567498</v>
      </c>
      <c r="E190">
        <v>94611.587339258345</v>
      </c>
      <c r="F190">
        <v>-31.473293017486867</v>
      </c>
      <c r="G190">
        <v>94580.114046240808</v>
      </c>
      <c r="H190">
        <v>-134604.3701036055</v>
      </c>
      <c r="I190">
        <v>-16967.040167232459</v>
      </c>
    </row>
    <row r="191" spans="3:9">
      <c r="C191">
        <v>120351.04827565973</v>
      </c>
      <c r="D191">
        <v>-109078.49224163935</v>
      </c>
      <c r="E191">
        <v>-107845.0348678444</v>
      </c>
      <c r="F191">
        <v>6504.0905486007996</v>
      </c>
      <c r="G191">
        <v>-101340.9443192436</v>
      </c>
      <c r="H191">
        <v>-243999.98965052323</v>
      </c>
      <c r="I191">
        <v>-211137.34856562741</v>
      </c>
    </row>
    <row r="192" spans="3:9">
      <c r="C192">
        <v>-279.39657993092987</v>
      </c>
      <c r="D192">
        <v>-34845.354823755682</v>
      </c>
      <c r="E192">
        <v>-170007.26081203634</v>
      </c>
      <c r="F192">
        <v>16230.492396307032</v>
      </c>
      <c r="G192">
        <v>-153776.76841572934</v>
      </c>
      <c r="H192">
        <v>-156611.73283849942</v>
      </c>
      <c r="I192">
        <v>16959.682552828774</v>
      </c>
    </row>
    <row r="193" spans="3:9">
      <c r="C193">
        <v>-157220.07386305503</v>
      </c>
      <c r="D193">
        <v>-146441.04957471523</v>
      </c>
      <c r="E193">
        <v>-113222.75121132063</v>
      </c>
      <c r="F193">
        <v>-14006.796678876533</v>
      </c>
      <c r="G193">
        <v>-127229.54789019719</v>
      </c>
      <c r="H193">
        <v>-212546.38897828429</v>
      </c>
      <c r="I193">
        <v>-210167.17522187674</v>
      </c>
    </row>
    <row r="194" spans="3:9">
      <c r="C194">
        <v>-6946.5823737804749</v>
      </c>
      <c r="D194">
        <v>-132320.62103123753</v>
      </c>
      <c r="E194">
        <v>-195015.60225979442</v>
      </c>
      <c r="F194">
        <v>-12571.615568016074</v>
      </c>
      <c r="G194">
        <v>-207587.2178278105</v>
      </c>
      <c r="H194">
        <v>-68498.674568657269</v>
      </c>
      <c r="I194">
        <v>-252857.19809812977</v>
      </c>
    </row>
    <row r="195" spans="3:9">
      <c r="C195">
        <v>-7473.5398957029829</v>
      </c>
      <c r="D195">
        <v>-40460.425775698619</v>
      </c>
      <c r="E195">
        <v>-223678.09032913024</v>
      </c>
      <c r="F195">
        <v>130153.28621945606</v>
      </c>
      <c r="G195">
        <v>-93524.804109674194</v>
      </c>
      <c r="H195">
        <v>-66633.095368982409</v>
      </c>
      <c r="I195">
        <v>-93130.53733699744</v>
      </c>
    </row>
    <row r="196" spans="3:9">
      <c r="C196">
        <v>-59693.913474303175</v>
      </c>
      <c r="D196">
        <v>-127766.80164833534</v>
      </c>
      <c r="E196">
        <v>-194575.72267570419</v>
      </c>
      <c r="F196">
        <v>-51066.344606605133</v>
      </c>
      <c r="G196">
        <v>-245642.06728230929</v>
      </c>
      <c r="H196">
        <v>-212150.24365719291</v>
      </c>
      <c r="I196">
        <v>-306393.4143460007</v>
      </c>
    </row>
    <row r="197" spans="3:9">
      <c r="C197">
        <v>-21761.597102866275</v>
      </c>
      <c r="D197">
        <v>-105855.9413382995</v>
      </c>
      <c r="E197">
        <v>-193955.95732737443</v>
      </c>
      <c r="F197">
        <v>36760.786576698316</v>
      </c>
      <c r="G197">
        <v>-157195.17075067613</v>
      </c>
      <c r="H197">
        <v>-212160.33152010175</v>
      </c>
      <c r="I197">
        <v>-90007.699910493917</v>
      </c>
    </row>
    <row r="198" spans="3:9">
      <c r="C198">
        <v>4044.9445989982341</v>
      </c>
      <c r="D198">
        <v>-46606.423471968774</v>
      </c>
      <c r="E198">
        <v>-8491.6972151982773</v>
      </c>
      <c r="F198">
        <v>-5267.753170198007</v>
      </c>
      <c r="G198">
        <v>-13759.450385396289</v>
      </c>
      <c r="H198">
        <v>-131904.69820607765</v>
      </c>
      <c r="I198">
        <v>-17627.519745918165</v>
      </c>
    </row>
    <row r="199" spans="3:9">
      <c r="C199">
        <v>-180233.66642294335</v>
      </c>
      <c r="D199">
        <v>-121913.43554943538</v>
      </c>
      <c r="E199">
        <v>-115128.59886763844</v>
      </c>
      <c r="F199">
        <v>-41444.805094951545</v>
      </c>
      <c r="G199">
        <v>-156573.40396258997</v>
      </c>
      <c r="H199">
        <v>-107711.42476389871</v>
      </c>
      <c r="I199">
        <v>-33709.411059229555</v>
      </c>
    </row>
    <row r="200" spans="3:9">
      <c r="C200">
        <v>-92053.360957752724</v>
      </c>
      <c r="D200">
        <v>-88955.835893251395</v>
      </c>
      <c r="E200">
        <v>-189838.39067980635</v>
      </c>
      <c r="F200">
        <v>-52322.071998100146</v>
      </c>
      <c r="G200">
        <v>-242160.46267790653</v>
      </c>
      <c r="H200">
        <v>-162757.62732923124</v>
      </c>
      <c r="I200">
        <v>-278531.32543968817</v>
      </c>
    </row>
    <row r="201" spans="3:9">
      <c r="C201">
        <v>-183416.81799883061</v>
      </c>
      <c r="D201">
        <v>-259168.08098437407</v>
      </c>
      <c r="E201">
        <v>-181079.08599977632</v>
      </c>
      <c r="F201">
        <v>-149176.21705947933</v>
      </c>
      <c r="G201">
        <v>-330255.30305925559</v>
      </c>
      <c r="H201">
        <v>-285125.78400543315</v>
      </c>
      <c r="I201">
        <v>-353600.18246114813</v>
      </c>
    </row>
    <row r="202" spans="3:9">
      <c r="C202">
        <v>-13318.167443501181</v>
      </c>
      <c r="D202">
        <v>-168959.04001863705</v>
      </c>
      <c r="E202">
        <v>-198723.8600787794</v>
      </c>
      <c r="F202">
        <v>-51963.217425072304</v>
      </c>
      <c r="G202">
        <v>-250687.07750385176</v>
      </c>
      <c r="H202">
        <v>-140469.90965700135</v>
      </c>
      <c r="I202">
        <v>-208936.03399553598</v>
      </c>
    </row>
    <row r="203" spans="3:9">
      <c r="C203">
        <v>101892.49612317886</v>
      </c>
      <c r="D203">
        <v>-110881.52755323019</v>
      </c>
      <c r="E203">
        <v>-97997.944128707837</v>
      </c>
      <c r="F203">
        <v>-32829.189628972999</v>
      </c>
      <c r="G203">
        <v>-130827.13375768083</v>
      </c>
      <c r="H203">
        <v>-147988.21762858701</v>
      </c>
      <c r="I203">
        <v>-297639.90396911645</v>
      </c>
    </row>
    <row r="204" spans="3:9">
      <c r="C204">
        <v>-10203.652163351391</v>
      </c>
      <c r="D204">
        <v>-76877.557267819764</v>
      </c>
      <c r="E204">
        <v>11752.280393675632</v>
      </c>
      <c r="F204">
        <v>-26769.445823791866</v>
      </c>
      <c r="G204">
        <v>-15017.165430116231</v>
      </c>
      <c r="H204">
        <v>-63509.63842012221</v>
      </c>
      <c r="I204">
        <v>-51010.563639124412</v>
      </c>
    </row>
    <row r="205" spans="3:9">
      <c r="C205">
        <v>-51720.668561932143</v>
      </c>
      <c r="D205">
        <v>-188240.61354451202</v>
      </c>
      <c r="E205">
        <v>-125388.2028071527</v>
      </c>
      <c r="F205">
        <v>-29000.085430249135</v>
      </c>
      <c r="G205">
        <v>-154388.28823740184</v>
      </c>
      <c r="H205">
        <v>-55417.269253037419</v>
      </c>
      <c r="I205">
        <v>-190012.75131523836</v>
      </c>
    </row>
    <row r="206" spans="3:9">
      <c r="C206">
        <v>163299.59557621705</v>
      </c>
      <c r="D206">
        <v>-10593.899448777578</v>
      </c>
      <c r="E206">
        <v>-9778.4835813464924</v>
      </c>
      <c r="F206">
        <v>23971.675679441862</v>
      </c>
      <c r="G206">
        <v>14193.192098095373</v>
      </c>
      <c r="H206">
        <v>-105604.17534834072</v>
      </c>
      <c r="I206">
        <v>-44087.640593238335</v>
      </c>
    </row>
    <row r="207" spans="3:9">
      <c r="C207">
        <v>-231971.92671671428</v>
      </c>
      <c r="D207">
        <v>-155333.75539750548</v>
      </c>
      <c r="E207">
        <v>-147594.66937465739</v>
      </c>
      <c r="F207">
        <v>-70235.651574373842</v>
      </c>
      <c r="G207">
        <v>-217830.32094903124</v>
      </c>
      <c r="H207">
        <v>-241593.09388453909</v>
      </c>
      <c r="I207">
        <v>-189981.15060181843</v>
      </c>
    </row>
    <row r="208" spans="3:9">
      <c r="C208">
        <v>-57599.299628939989</v>
      </c>
      <c r="D208">
        <v>-152289.73519778793</v>
      </c>
      <c r="E208">
        <v>-253124.37785247256</v>
      </c>
      <c r="F208">
        <v>50864.241625783558</v>
      </c>
      <c r="G208">
        <v>-202260.13622668898</v>
      </c>
      <c r="H208">
        <v>-150203.87034433996</v>
      </c>
      <c r="I208">
        <v>-287876.5790664794</v>
      </c>
    </row>
    <row r="209" spans="3:9">
      <c r="C209">
        <v>114093.98429816362</v>
      </c>
      <c r="D209">
        <v>-63199.828993829396</v>
      </c>
      <c r="E209">
        <v>-128365.40833887194</v>
      </c>
      <c r="F209">
        <v>-2031.7465528447028</v>
      </c>
      <c r="G209">
        <v>-130397.15489171665</v>
      </c>
      <c r="H209">
        <v>-213431.22047284583</v>
      </c>
      <c r="I209">
        <v>-3036.4219712938175</v>
      </c>
    </row>
    <row r="210" spans="3:9">
      <c r="C210">
        <v>33739.061050302291</v>
      </c>
      <c r="D210">
        <v>-132088.31444083003</v>
      </c>
      <c r="E210">
        <v>-18922.729429901447</v>
      </c>
      <c r="F210">
        <v>-2161.134067819512</v>
      </c>
      <c r="G210">
        <v>-21083.863497720962</v>
      </c>
      <c r="H210">
        <v>-116175.21007135868</v>
      </c>
      <c r="I210">
        <v>-173680.50421610661</v>
      </c>
    </row>
    <row r="211" spans="3:9">
      <c r="C211">
        <v>-103262.16925294632</v>
      </c>
      <c r="D211">
        <v>-57209.312272701267</v>
      </c>
      <c r="E211">
        <v>-98767.064272244737</v>
      </c>
      <c r="F211">
        <v>48169.150977769081</v>
      </c>
      <c r="G211">
        <v>-50597.913294475671</v>
      </c>
      <c r="H211">
        <v>-117646.46802913961</v>
      </c>
      <c r="I211">
        <v>562.29825283581158</v>
      </c>
    </row>
    <row r="212" spans="3:9">
      <c r="C212">
        <v>-113483.62744325466</v>
      </c>
      <c r="D212">
        <v>-193451.40093575855</v>
      </c>
      <c r="E212">
        <v>45025.378538302641</v>
      </c>
      <c r="F212">
        <v>-12906.440332761878</v>
      </c>
      <c r="G212">
        <v>32118.93820554074</v>
      </c>
      <c r="H212">
        <v>-196077.90231114309</v>
      </c>
      <c r="I212">
        <v>-301876.29396301322</v>
      </c>
    </row>
    <row r="213" spans="3:9">
      <c r="C213">
        <v>-51547.964245739975</v>
      </c>
      <c r="D213">
        <v>-16422.72237337468</v>
      </c>
      <c r="E213">
        <v>-226345.91713946176</v>
      </c>
      <c r="F213">
        <v>8825.8867083950208</v>
      </c>
      <c r="G213">
        <v>-217520.03043106676</v>
      </c>
      <c r="H213">
        <v>-176821.14055687285</v>
      </c>
      <c r="I213">
        <v>-205934.44790014863</v>
      </c>
    </row>
    <row r="214" spans="3:9">
      <c r="C214">
        <v>-25986.025511485757</v>
      </c>
      <c r="D214">
        <v>-126023.06945568585</v>
      </c>
      <c r="E214">
        <v>-63563.761837026301</v>
      </c>
      <c r="F214">
        <v>-11156.63875534993</v>
      </c>
      <c r="G214">
        <v>-74720.400592376231</v>
      </c>
      <c r="H214">
        <v>109168.18832814379</v>
      </c>
      <c r="I214">
        <v>-545.40408993820893</v>
      </c>
    </row>
    <row r="215" spans="3:9">
      <c r="C215">
        <v>-67913.372406132592</v>
      </c>
      <c r="D215">
        <v>-73388.016101171001</v>
      </c>
      <c r="E215">
        <v>-201476.58980269649</v>
      </c>
      <c r="F215">
        <v>-3772.2431194237797</v>
      </c>
      <c r="G215">
        <v>-205248.83292212029</v>
      </c>
      <c r="H215">
        <v>2922.0552340612994</v>
      </c>
      <c r="I215">
        <v>25400.270303271362</v>
      </c>
    </row>
    <row r="216" spans="3:9">
      <c r="C216">
        <v>84789.199325284862</v>
      </c>
      <c r="D216">
        <v>-88225.587269449432</v>
      </c>
      <c r="E216">
        <v>-137025.86036078143</v>
      </c>
      <c r="F216">
        <v>-2167.9172617285585</v>
      </c>
      <c r="G216">
        <v>-139193.77762250995</v>
      </c>
      <c r="H216">
        <v>-89852.124520463884</v>
      </c>
      <c r="I216">
        <v>-14829.176366540181</v>
      </c>
    </row>
    <row r="217" spans="3:9">
      <c r="C217">
        <v>114466.50353208033</v>
      </c>
      <c r="D217">
        <v>-58469.955734642019</v>
      </c>
      <c r="E217">
        <v>-270169.85167735571</v>
      </c>
      <c r="F217">
        <v>52059.933974401065</v>
      </c>
      <c r="G217">
        <v>-218109.91770295467</v>
      </c>
      <c r="H217">
        <v>-126511.99891768365</v>
      </c>
      <c r="I217">
        <v>-266249.47771044681</v>
      </c>
    </row>
    <row r="218" spans="3:9">
      <c r="C218">
        <v>66147.286557141691</v>
      </c>
      <c r="D218">
        <v>-132627.2358122507</v>
      </c>
      <c r="E218">
        <v>-14773.097344365946</v>
      </c>
      <c r="F218">
        <v>-46474.680559868779</v>
      </c>
      <c r="G218">
        <v>-61247.777904234717</v>
      </c>
      <c r="H218">
        <v>-183254.60143328866</v>
      </c>
      <c r="I218">
        <v>-176147.08690325721</v>
      </c>
    </row>
    <row r="219" spans="3:9">
      <c r="C219">
        <v>-68910.717037488706</v>
      </c>
      <c r="D219">
        <v>-100079.38578634639</v>
      </c>
      <c r="E219">
        <v>-86228.047677742288</v>
      </c>
      <c r="F219">
        <v>55192.437893670867</v>
      </c>
      <c r="G219">
        <v>-31035.609784071508</v>
      </c>
      <c r="H219">
        <v>-31510.623501601687</v>
      </c>
      <c r="I219">
        <v>-187665.30878746556</v>
      </c>
    </row>
    <row r="220" spans="3:9">
      <c r="C220">
        <v>-92725.289676303713</v>
      </c>
      <c r="D220">
        <v>-118466.10417313632</v>
      </c>
      <c r="E220">
        <v>-188838.77261906641</v>
      </c>
      <c r="F220">
        <v>-3094.2660791440867</v>
      </c>
      <c r="G220">
        <v>-191933.03869821044</v>
      </c>
      <c r="H220">
        <v>-33324.656227621701</v>
      </c>
      <c r="I220">
        <v>-111480.41426007576</v>
      </c>
    </row>
    <row r="221" spans="3:9">
      <c r="C221">
        <v>-81008.777645942391</v>
      </c>
      <c r="D221">
        <v>-175548.86872125682</v>
      </c>
      <c r="E221">
        <v>-160120.37163872688</v>
      </c>
      <c r="F221">
        <v>-5473.0123773714877</v>
      </c>
      <c r="G221">
        <v>-165593.38401609837</v>
      </c>
      <c r="H221">
        <v>-185434.00925195063</v>
      </c>
      <c r="I221">
        <v>-176523.5928687522</v>
      </c>
    </row>
    <row r="222" spans="3:9">
      <c r="C222">
        <v>279613.19378867815</v>
      </c>
      <c r="D222">
        <v>-102154.27283037848</v>
      </c>
      <c r="E222">
        <v>-108959.7252629237</v>
      </c>
      <c r="F222">
        <v>-38100.25115144116</v>
      </c>
      <c r="G222">
        <v>-147059.97641436488</v>
      </c>
      <c r="H222">
        <v>-77703.240994332125</v>
      </c>
      <c r="I222">
        <v>-158956.49209141487</v>
      </c>
    </row>
    <row r="223" spans="3:9">
      <c r="C223">
        <v>-31270.897586573366</v>
      </c>
      <c r="D223">
        <v>-37717.358274737839</v>
      </c>
      <c r="E223">
        <v>-241378.6928310105</v>
      </c>
      <c r="F223">
        <v>5764.4747110354801</v>
      </c>
      <c r="G223">
        <v>-235614.21811997503</v>
      </c>
      <c r="H223">
        <v>-261330.40131788969</v>
      </c>
      <c r="I223">
        <v>-64272.081939185846</v>
      </c>
    </row>
    <row r="224" spans="3:9">
      <c r="C224">
        <v>-69168.707211560293</v>
      </c>
      <c r="D224">
        <v>-74135.838948693287</v>
      </c>
      <c r="E224">
        <v>26488.344271536436</v>
      </c>
      <c r="F224">
        <v>-6985.7280693201374</v>
      </c>
      <c r="G224">
        <v>19502.616202216297</v>
      </c>
      <c r="H224">
        <v>-91442.08894444177</v>
      </c>
      <c r="I224">
        <v>-274070.64120631281</v>
      </c>
    </row>
    <row r="225" spans="3:9">
      <c r="C225">
        <v>-63967.414444881309</v>
      </c>
      <c r="D225">
        <v>-73080.596216682345</v>
      </c>
      <c r="E225">
        <v>-112983.64256854315</v>
      </c>
      <c r="F225">
        <v>30194.693614752745</v>
      </c>
      <c r="G225">
        <v>-82788.948953790401</v>
      </c>
      <c r="H225">
        <v>-139915.27275706257</v>
      </c>
      <c r="I225">
        <v>-9466.3403643999773</v>
      </c>
    </row>
    <row r="226" spans="3:9">
      <c r="C226">
        <v>731510.29923781462</v>
      </c>
      <c r="D226">
        <v>-104242.37944916333</v>
      </c>
      <c r="E226">
        <v>-204081.44216465106</v>
      </c>
      <c r="F226">
        <v>69321.693238099251</v>
      </c>
      <c r="G226">
        <v>-134759.74892655181</v>
      </c>
      <c r="H226">
        <v>-150390.61771717013</v>
      </c>
      <c r="I226">
        <v>-123647.60561753775</v>
      </c>
    </row>
    <row r="227" spans="3:9">
      <c r="C227">
        <v>-59058.723403739335</v>
      </c>
      <c r="D227">
        <v>-121363.80687958979</v>
      </c>
      <c r="E227">
        <v>-57985.555520704176</v>
      </c>
      <c r="F227">
        <v>8349.1973986145167</v>
      </c>
      <c r="G227">
        <v>-49636.358122089645</v>
      </c>
      <c r="H227">
        <v>-148284.53036859294</v>
      </c>
      <c r="I227">
        <v>-38803.779559966584</v>
      </c>
    </row>
    <row r="228" spans="3:9">
      <c r="C228">
        <v>257740.32780715113</v>
      </c>
      <c r="D228">
        <v>-25632.733266546391</v>
      </c>
      <c r="E228">
        <v>-251868.75507477016</v>
      </c>
      <c r="F228">
        <v>99923.425948957854</v>
      </c>
      <c r="G228">
        <v>-151945.32912581234</v>
      </c>
      <c r="H228">
        <v>-141267.75914717559</v>
      </c>
      <c r="I228">
        <v>698156.93778499193</v>
      </c>
    </row>
    <row r="229" spans="3:9">
      <c r="C229">
        <v>-32009.161105712752</v>
      </c>
      <c r="D229">
        <v>-104824.54048747715</v>
      </c>
      <c r="E229">
        <v>23882.633614741368</v>
      </c>
      <c r="F229">
        <v>-33942.124156192964</v>
      </c>
      <c r="G229">
        <v>-10059.490541451582</v>
      </c>
      <c r="H229">
        <v>-98962.491901229441</v>
      </c>
      <c r="I229">
        <v>-126487.88675177636</v>
      </c>
    </row>
    <row r="230" spans="3:9">
      <c r="C230">
        <v>-44406.290484182973</v>
      </c>
      <c r="D230">
        <v>-153478.37709720925</v>
      </c>
      <c r="E230">
        <v>-184086.35258732273</v>
      </c>
      <c r="F230">
        <v>25928.338256853145</v>
      </c>
      <c r="G230">
        <v>-158158.0143304696</v>
      </c>
      <c r="H230">
        <v>-209541.39635141366</v>
      </c>
      <c r="I230">
        <v>25801.115091998523</v>
      </c>
    </row>
    <row r="231" spans="3:9">
      <c r="C231">
        <v>207986.34016681614</v>
      </c>
      <c r="D231">
        <v>-58107.54669566307</v>
      </c>
      <c r="E231">
        <v>-236633.16216677838</v>
      </c>
      <c r="F231">
        <v>45595.420856705096</v>
      </c>
      <c r="G231">
        <v>-191037.7413100733</v>
      </c>
      <c r="H231">
        <v>-146620.09332587224</v>
      </c>
      <c r="I231">
        <v>-143059.8683746304</v>
      </c>
    </row>
    <row r="232" spans="3:9">
      <c r="C232">
        <v>-104178.14989464154</v>
      </c>
      <c r="D232">
        <v>-13677.853052112825</v>
      </c>
      <c r="E232">
        <v>-129899.27662614497</v>
      </c>
      <c r="F232">
        <v>11034.436195969643</v>
      </c>
      <c r="G232">
        <v>-118864.84043017535</v>
      </c>
      <c r="H232">
        <v>-279855.87705443136</v>
      </c>
      <c r="I232">
        <v>-69866.646530705228</v>
      </c>
    </row>
    <row r="233" spans="3:9">
      <c r="C233">
        <v>-92240.752931289142</v>
      </c>
      <c r="D233">
        <v>23064.351081725559</v>
      </c>
      <c r="E233">
        <v>-239824.71890094521</v>
      </c>
      <c r="F233">
        <v>213387.25568599743</v>
      </c>
      <c r="G233">
        <v>-26437.463214947849</v>
      </c>
      <c r="H233">
        <v>-131641.05737126153</v>
      </c>
      <c r="I233">
        <v>-189054.41001541956</v>
      </c>
    </row>
    <row r="234" spans="3:9">
      <c r="C234">
        <v>200363.06002331624</v>
      </c>
      <c r="D234">
        <v>-38596.656568656428</v>
      </c>
      <c r="E234">
        <v>-131774.29396105689</v>
      </c>
      <c r="F234">
        <v>-13189.585795080267</v>
      </c>
      <c r="G234">
        <v>-144963.87975613718</v>
      </c>
      <c r="H234">
        <v>-176752.44761502912</v>
      </c>
      <c r="I234">
        <v>-50361.022554923198</v>
      </c>
    </row>
    <row r="235" spans="3:9">
      <c r="C235">
        <v>4604.1456805187045</v>
      </c>
      <c r="D235">
        <v>-78624.590217980323</v>
      </c>
      <c r="E235">
        <v>-38764.291109064172</v>
      </c>
      <c r="F235">
        <v>28184.176242251735</v>
      </c>
      <c r="G235">
        <v>-10580.114866812422</v>
      </c>
      <c r="H235">
        <v>-81172.400333799131</v>
      </c>
      <c r="I235">
        <v>-350.80967037130904</v>
      </c>
    </row>
    <row r="236" spans="3:9">
      <c r="C236">
        <v>-72326.857148883399</v>
      </c>
      <c r="D236">
        <v>-86047.518231448485</v>
      </c>
      <c r="E236">
        <v>39639.234554368486</v>
      </c>
      <c r="F236">
        <v>-11955.834793806382</v>
      </c>
      <c r="G236">
        <v>27683.399760562104</v>
      </c>
      <c r="H236">
        <v>-252311.62501424726</v>
      </c>
      <c r="I236">
        <v>-207770.58801564755</v>
      </c>
    </row>
    <row r="237" spans="3:9">
      <c r="C237">
        <v>-144998.65868157981</v>
      </c>
      <c r="D237">
        <v>-93777.684333050594</v>
      </c>
      <c r="E237">
        <v>-203330.82075645099</v>
      </c>
      <c r="F237">
        <v>-37041.134835891236</v>
      </c>
      <c r="G237">
        <v>-240371.95559234224</v>
      </c>
      <c r="H237">
        <v>-172585.46197730905</v>
      </c>
      <c r="I237">
        <v>-233386.89832668044</v>
      </c>
    </row>
    <row r="238" spans="3:9">
      <c r="C238">
        <v>-104213.55526715887</v>
      </c>
      <c r="D238">
        <v>-94813.36322481386</v>
      </c>
      <c r="E238">
        <v>-86337.785700170192</v>
      </c>
      <c r="F238">
        <v>-49338.151315947558</v>
      </c>
      <c r="G238">
        <v>-135675.93701611776</v>
      </c>
      <c r="H238">
        <v>-222905.16806126022</v>
      </c>
      <c r="I238">
        <v>-168239.75823575194</v>
      </c>
    </row>
    <row r="239" spans="3:9">
      <c r="C239">
        <v>7817.6425911931801</v>
      </c>
      <c r="D239">
        <v>-24262.727405966885</v>
      </c>
      <c r="E239">
        <v>-146435.44314352592</v>
      </c>
      <c r="F239">
        <v>-13830.45415496307</v>
      </c>
      <c r="G239">
        <v>-160265.897298489</v>
      </c>
      <c r="H239">
        <v>-136566.74111435402</v>
      </c>
      <c r="I239">
        <v>-26785.312042061385</v>
      </c>
    </row>
    <row r="240" spans="3:9">
      <c r="C240">
        <v>200055.01319960714</v>
      </c>
      <c r="D240">
        <v>-165248.13509129264</v>
      </c>
      <c r="E240">
        <v>-113383.84949465962</v>
      </c>
      <c r="F240">
        <v>-60009.224685621317</v>
      </c>
      <c r="G240">
        <v>-173393.07418028094</v>
      </c>
      <c r="H240">
        <v>-116664.05766703948</v>
      </c>
      <c r="I240">
        <v>-7253.8471961885352</v>
      </c>
    </row>
    <row r="241" spans="3:9">
      <c r="C241">
        <v>-103520.09532353139</v>
      </c>
      <c r="D241">
        <v>-73228.652872357983</v>
      </c>
      <c r="E241">
        <v>-48143.320011600095</v>
      </c>
      <c r="F241">
        <v>1859.8778913496935</v>
      </c>
      <c r="G241">
        <v>-46283.442120250395</v>
      </c>
      <c r="H241">
        <v>-192795.14868979534</v>
      </c>
      <c r="I241">
        <v>-165187.30878819319</v>
      </c>
    </row>
    <row r="242" spans="3:9">
      <c r="C242">
        <v>-102727.43197510776</v>
      </c>
      <c r="D242">
        <v>3497.269194610024</v>
      </c>
      <c r="E242">
        <v>-173612.68665135134</v>
      </c>
      <c r="F242">
        <v>29548.473002969462</v>
      </c>
      <c r="G242">
        <v>-144064.2136483819</v>
      </c>
      <c r="H242">
        <v>-230025.7117942333</v>
      </c>
      <c r="I242">
        <v>-233731.88790172653</v>
      </c>
    </row>
    <row r="243" spans="3:9">
      <c r="C243">
        <v>-30614.477222091024</v>
      </c>
      <c r="D243">
        <v>51973.842282017751</v>
      </c>
      <c r="E243">
        <v>-277333.48542578588</v>
      </c>
      <c r="F243">
        <v>231979.0483233064</v>
      </c>
      <c r="G243">
        <v>-45354.437102479482</v>
      </c>
      <c r="H243">
        <v>-33599.999746211484</v>
      </c>
      <c r="I243">
        <v>-136880.96649633712</v>
      </c>
    </row>
    <row r="244" spans="3:9">
      <c r="C244">
        <v>77263.424999670126</v>
      </c>
      <c r="D244">
        <v>-42747.010757065495</v>
      </c>
      <c r="E244">
        <v>-105936.85070335935</v>
      </c>
      <c r="F244">
        <v>11931.576537657209</v>
      </c>
      <c r="G244">
        <v>-94005.27416570214</v>
      </c>
      <c r="H244">
        <v>-62531.776125095988</v>
      </c>
      <c r="I244">
        <v>-178573.88117636996</v>
      </c>
    </row>
    <row r="245" spans="3:9">
      <c r="C245">
        <v>15694.083647695952</v>
      </c>
      <c r="D245">
        <v>-165065.81456002829</v>
      </c>
      <c r="E245">
        <v>-114771.36473711302</v>
      </c>
      <c r="F245">
        <v>-32196.436687228619</v>
      </c>
      <c r="G245">
        <v>-146967.80142434163</v>
      </c>
      <c r="H245">
        <v>-53756.531413063116</v>
      </c>
      <c r="I245">
        <v>-122441.39997370164</v>
      </c>
    </row>
    <row r="246" spans="3:9">
      <c r="C246">
        <v>-97262.076027493924</v>
      </c>
      <c r="D246">
        <v>-107927.35521613865</v>
      </c>
      <c r="E246">
        <v>-192861.49892023811</v>
      </c>
      <c r="F246">
        <v>48901.681206796813</v>
      </c>
      <c r="G246">
        <v>-143959.81771344127</v>
      </c>
      <c r="H246">
        <v>-201163.05000615108</v>
      </c>
      <c r="I246">
        <v>-100349.71307755075</v>
      </c>
    </row>
    <row r="247" spans="3:9">
      <c r="C247">
        <v>-30200.296989288378</v>
      </c>
      <c r="D247">
        <v>-137098.86837470756</v>
      </c>
      <c r="E247">
        <v>-153402.09387822496</v>
      </c>
      <c r="F247">
        <v>-25378.867687201389</v>
      </c>
      <c r="G247">
        <v>-178780.96156542629</v>
      </c>
      <c r="H247">
        <v>-72228.977223339491</v>
      </c>
      <c r="I247">
        <v>-202485.64969962224</v>
      </c>
    </row>
    <row r="248" spans="3:9">
      <c r="C248">
        <v>132355.03650656121</v>
      </c>
      <c r="D248">
        <v>-150282.14148915076</v>
      </c>
      <c r="E248">
        <v>-91017.606231111044</v>
      </c>
      <c r="F248">
        <v>-2096.2317547709245</v>
      </c>
      <c r="G248">
        <v>-93113.837985881895</v>
      </c>
      <c r="H248">
        <v>-52897.549657065363</v>
      </c>
      <c r="I248">
        <v>-188960.24993250787</v>
      </c>
    </row>
    <row r="249" spans="3:9">
      <c r="C249">
        <v>130924.4976571881</v>
      </c>
      <c r="D249">
        <v>-75449.635237166265</v>
      </c>
      <c r="E249">
        <v>-87644.373885811248</v>
      </c>
      <c r="F249">
        <v>-17153.163191799093</v>
      </c>
      <c r="G249">
        <v>-104797.53707761038</v>
      </c>
      <c r="H249">
        <v>-89724.716439052369</v>
      </c>
      <c r="I249">
        <v>134494.40187220869</v>
      </c>
    </row>
    <row r="250" spans="3:9">
      <c r="C250">
        <v>24287.996391140241</v>
      </c>
      <c r="D250">
        <v>-115993.05404047118</v>
      </c>
      <c r="E250">
        <v>-231056.22526636702</v>
      </c>
      <c r="F250">
        <v>-71619.989388132031</v>
      </c>
      <c r="G250">
        <v>-302676.21465449908</v>
      </c>
      <c r="H250">
        <v>-90923.481363656188</v>
      </c>
      <c r="I250">
        <v>-257548.23800709509</v>
      </c>
    </row>
    <row r="251" spans="3:9">
      <c r="C251">
        <v>32243.582495091774</v>
      </c>
      <c r="D251">
        <v>-133347.49863031987</v>
      </c>
      <c r="E251">
        <v>-11859.731450863357</v>
      </c>
      <c r="F251">
        <v>14476.124011380482</v>
      </c>
      <c r="G251">
        <v>2616.3925605171826</v>
      </c>
      <c r="H251">
        <v>-55172.871956393297</v>
      </c>
      <c r="I251">
        <v>1845.8221995522908</v>
      </c>
    </row>
    <row r="252" spans="3:9">
      <c r="C252">
        <v>91288.79737636447</v>
      </c>
      <c r="D252">
        <v>-55279.883727316505</v>
      </c>
      <c r="E252">
        <v>-140145.70269997494</v>
      </c>
      <c r="F252">
        <v>-9527.7509321648067</v>
      </c>
      <c r="G252">
        <v>-149673.45363213972</v>
      </c>
      <c r="H252">
        <v>-161340.13327099342</v>
      </c>
      <c r="I252">
        <v>-263584.78420561249</v>
      </c>
    </row>
    <row r="253" spans="3:9">
      <c r="C253">
        <v>-108547.19136885216</v>
      </c>
      <c r="D253">
        <v>-27053.947305968053</v>
      </c>
      <c r="E253">
        <v>-206104.95805889228</v>
      </c>
      <c r="F253">
        <v>-17629.485796352386</v>
      </c>
      <c r="G253">
        <v>-223734.44385524472</v>
      </c>
      <c r="H253">
        <v>-159665.03868439031</v>
      </c>
      <c r="I253">
        <v>-11195.840060041646</v>
      </c>
    </row>
    <row r="254" spans="3:9">
      <c r="C254">
        <v>-86629.190047890457</v>
      </c>
      <c r="D254">
        <v>-178554.38579932763</v>
      </c>
      <c r="E254">
        <v>-250776.14372035791</v>
      </c>
      <c r="F254">
        <v>-12077.503682712966</v>
      </c>
      <c r="G254">
        <v>-262853.64740307094</v>
      </c>
      <c r="H254">
        <v>-194383.06176331479</v>
      </c>
      <c r="I254">
        <v>-24111.787317407201</v>
      </c>
    </row>
    <row r="255" spans="3:9">
      <c r="C255">
        <v>-42175.039942987118</v>
      </c>
      <c r="D255">
        <v>-136000.21689133125</v>
      </c>
      <c r="E255">
        <v>-63692.814993258566</v>
      </c>
      <c r="F255">
        <v>-18114.265461466523</v>
      </c>
      <c r="G255">
        <v>-81807.080454725059</v>
      </c>
      <c r="H255">
        <v>-64454.372204606028</v>
      </c>
      <c r="I255">
        <v>-11742.740859644648</v>
      </c>
    </row>
    <row r="256" spans="3:9">
      <c r="C256">
        <v>355693.33837083413</v>
      </c>
      <c r="D256">
        <v>-36343.833431887469</v>
      </c>
      <c r="E256">
        <v>-174788.14651832182</v>
      </c>
      <c r="F256">
        <v>83300.768880304822</v>
      </c>
      <c r="G256">
        <v>-91487.377638017031</v>
      </c>
      <c r="H256">
        <v>-189248.00564103157</v>
      </c>
      <c r="I256">
        <v>-167991.99997878482</v>
      </c>
    </row>
    <row r="257" spans="3:9">
      <c r="C257">
        <v>-136617.60549945355</v>
      </c>
      <c r="D257">
        <v>-161344.30944841233</v>
      </c>
      <c r="E257">
        <v>-49398.530996150424</v>
      </c>
      <c r="F257">
        <v>-18701.849856366229</v>
      </c>
      <c r="G257">
        <v>-68100.380852516668</v>
      </c>
      <c r="H257">
        <v>-153293.29717040298</v>
      </c>
      <c r="I257">
        <v>-40261.611193272984</v>
      </c>
    </row>
    <row r="258" spans="3:9">
      <c r="C258">
        <v>-141816.84435893496</v>
      </c>
      <c r="D258">
        <v>-94078.912336332432</v>
      </c>
      <c r="E258">
        <v>-180235.61692972181</v>
      </c>
      <c r="F258">
        <v>-32723.431655765919</v>
      </c>
      <c r="G258">
        <v>-212959.04858548773</v>
      </c>
      <c r="H258">
        <v>-142247.68094749632</v>
      </c>
      <c r="I258">
        <v>-23604.297201040463</v>
      </c>
    </row>
    <row r="259" spans="3:9">
      <c r="C259">
        <v>-85550.210039042489</v>
      </c>
      <c r="D259">
        <v>-91083.419495775495</v>
      </c>
      <c r="E259">
        <v>-213827.54976850891</v>
      </c>
      <c r="F259">
        <v>17381.389460781225</v>
      </c>
      <c r="G259">
        <v>-196446.16030772767</v>
      </c>
      <c r="H259">
        <v>-179086.96865861089</v>
      </c>
      <c r="I259">
        <v>-301656.39567787998</v>
      </c>
    </row>
    <row r="260" spans="3:9">
      <c r="C260">
        <v>-93510.489872929291</v>
      </c>
      <c r="D260">
        <v>-96594.701869200158</v>
      </c>
      <c r="E260">
        <v>-178179.26147309027</v>
      </c>
      <c r="F260">
        <v>-21650.654548594655</v>
      </c>
      <c r="G260">
        <v>-199829.91602168488</v>
      </c>
      <c r="H260">
        <v>-147817.79755887482</v>
      </c>
      <c r="I260">
        <v>108825.26946397428</v>
      </c>
    </row>
    <row r="261" spans="3:9">
      <c r="C261">
        <v>-202002.54210074787</v>
      </c>
      <c r="D261">
        <v>-145293.93563204398</v>
      </c>
      <c r="E261">
        <v>-186448.35922701165</v>
      </c>
      <c r="F261">
        <v>40764.411874648649</v>
      </c>
      <c r="G261">
        <v>-145683.94735236297</v>
      </c>
      <c r="H261">
        <v>-14850.075339003539</v>
      </c>
      <c r="I261">
        <v>5161.0199437745759</v>
      </c>
    </row>
    <row r="262" spans="3:9">
      <c r="C262">
        <v>40160.148186492966</v>
      </c>
      <c r="D262">
        <v>-91396.782238786502</v>
      </c>
      <c r="E262">
        <v>-5786.6601194521681</v>
      </c>
      <c r="F262">
        <v>-30579.834769209894</v>
      </c>
      <c r="G262">
        <v>-36366.494888662055</v>
      </c>
      <c r="H262">
        <v>-98689.501291790686</v>
      </c>
      <c r="I262">
        <v>-21370.987527060075</v>
      </c>
    </row>
    <row r="263" spans="3:9">
      <c r="C263">
        <v>-68083.224337169086</v>
      </c>
      <c r="D263">
        <v>-134385.31735657979</v>
      </c>
      <c r="E263">
        <v>-122788.84558753412</v>
      </c>
      <c r="F263">
        <v>-20987.786083874715</v>
      </c>
      <c r="G263">
        <v>-143776.63167140883</v>
      </c>
      <c r="H263">
        <v>-81534.36133926324</v>
      </c>
      <c r="I263">
        <v>-147163.56079587212</v>
      </c>
    </row>
    <row r="264" spans="3:9">
      <c r="C264">
        <v>52059.117854033997</v>
      </c>
      <c r="D264">
        <v>-43098.33213740983</v>
      </c>
      <c r="E264">
        <v>-326541.61779451161</v>
      </c>
      <c r="F264">
        <v>129130.35572781309</v>
      </c>
      <c r="G264">
        <v>-197411.26206669852</v>
      </c>
      <c r="H264">
        <v>-92478.544947575254</v>
      </c>
      <c r="I264">
        <v>-12171.488258572439</v>
      </c>
    </row>
    <row r="265" spans="3:9">
      <c r="C265">
        <v>-212566.21398290157</v>
      </c>
      <c r="D265">
        <v>-237796.00537018536</v>
      </c>
      <c r="E265">
        <v>47962.513333992509</v>
      </c>
      <c r="F265">
        <v>-82431.192380344903</v>
      </c>
      <c r="G265">
        <v>-34468.679046352387</v>
      </c>
      <c r="H265">
        <v>-291207.36765962752</v>
      </c>
      <c r="I265">
        <v>-157658.78937660507</v>
      </c>
    </row>
    <row r="266" spans="3:9">
      <c r="C266">
        <v>3069.1746941737947</v>
      </c>
      <c r="D266">
        <v>-94687.558346793405</v>
      </c>
      <c r="E266">
        <v>-74952.908085845935</v>
      </c>
      <c r="F266">
        <v>20476.186339428968</v>
      </c>
      <c r="G266">
        <v>-54476.721746416966</v>
      </c>
      <c r="H266">
        <v>-19278.808653257118</v>
      </c>
      <c r="I266">
        <v>-249220.82278275164</v>
      </c>
    </row>
    <row r="267" spans="3:9">
      <c r="C267">
        <v>-10078.935243436477</v>
      </c>
      <c r="D267">
        <v>7154.5013463392388</v>
      </c>
      <c r="E267">
        <v>69549.82411145349</v>
      </c>
      <c r="F267">
        <v>148457.16370350638</v>
      </c>
      <c r="G267">
        <v>218006.98781495972</v>
      </c>
      <c r="H267">
        <v>-172657.00222816324</v>
      </c>
      <c r="I267">
        <v>-12896.522053790464</v>
      </c>
    </row>
    <row r="268" spans="3:9">
      <c r="C268">
        <v>516.97490767348791</v>
      </c>
      <c r="D268">
        <v>-11886.759809940326</v>
      </c>
      <c r="E268">
        <v>-101059.74279846865</v>
      </c>
      <c r="F268">
        <v>23952.921930876066</v>
      </c>
      <c r="G268">
        <v>-77106.820867592614</v>
      </c>
      <c r="H268">
        <v>-179767.17289953679</v>
      </c>
      <c r="I268">
        <v>-211936.30232753526</v>
      </c>
    </row>
    <row r="269" spans="3:9">
      <c r="C269">
        <v>115751.07708200911</v>
      </c>
      <c r="D269">
        <v>-106360.46359614798</v>
      </c>
      <c r="E269">
        <v>-119247.00735635348</v>
      </c>
      <c r="F269">
        <v>60599.688531811087</v>
      </c>
      <c r="G269">
        <v>-58647.318824542395</v>
      </c>
      <c r="H269">
        <v>-109734.3062035476</v>
      </c>
      <c r="I269">
        <v>-38842.623063863837</v>
      </c>
    </row>
    <row r="270" spans="3:9">
      <c r="C270">
        <v>43061.922164543008</v>
      </c>
      <c r="D270">
        <v>-169283.57983335148</v>
      </c>
      <c r="E270">
        <v>-85453.539710097102</v>
      </c>
      <c r="F270">
        <v>-31265.946427484945</v>
      </c>
      <c r="G270">
        <v>-116719.48613758205</v>
      </c>
      <c r="H270">
        <v>-231921.29274506506</v>
      </c>
      <c r="I270">
        <v>-14887.162996198924</v>
      </c>
    </row>
    <row r="271" spans="3:9">
      <c r="C271">
        <v>-123377.9967353688</v>
      </c>
      <c r="D271">
        <v>-34436.119826578273</v>
      </c>
      <c r="E271">
        <v>-243339.74877039276</v>
      </c>
      <c r="F271">
        <v>75018.664858274322</v>
      </c>
      <c r="G271">
        <v>-168321.08391211845</v>
      </c>
      <c r="H271">
        <v>-24664.341793553729</v>
      </c>
      <c r="I271">
        <v>-2494.2989736293093</v>
      </c>
    </row>
    <row r="272" spans="3:9">
      <c r="C272">
        <v>-135918.53022464734</v>
      </c>
      <c r="D272">
        <v>-117522.07634084378</v>
      </c>
      <c r="E272">
        <v>-215544.8395455883</v>
      </c>
      <c r="F272">
        <v>22536.43506759117</v>
      </c>
      <c r="G272">
        <v>-193008.4044779971</v>
      </c>
      <c r="H272">
        <v>-187619.23931017303</v>
      </c>
      <c r="I272">
        <v>-43632.36704243526</v>
      </c>
    </row>
    <row r="273" spans="3:9">
      <c r="C273">
        <v>-141526.42410848406</v>
      </c>
      <c r="D273">
        <v>-176195.46231439043</v>
      </c>
      <c r="E273">
        <v>-187785.9116356466</v>
      </c>
      <c r="F273">
        <v>-42807.343787236794</v>
      </c>
      <c r="G273">
        <v>-230593.25542288338</v>
      </c>
      <c r="H273">
        <v>-116419.71015282573</v>
      </c>
      <c r="I273">
        <v>-124537.76413914865</v>
      </c>
    </row>
    <row r="274" spans="3:9">
      <c r="C274">
        <v>157290.73478296929</v>
      </c>
      <c r="D274">
        <v>-113195.74221474667</v>
      </c>
      <c r="E274">
        <v>-138887.98822220991</v>
      </c>
      <c r="F274">
        <v>-35320.870187399356</v>
      </c>
      <c r="G274">
        <v>-174208.8584096093</v>
      </c>
      <c r="H274">
        <v>-78309.086170957962</v>
      </c>
      <c r="I274">
        <v>4440.736677184359</v>
      </c>
    </row>
    <row r="275" spans="3:9">
      <c r="C275">
        <v>-37385.662973990358</v>
      </c>
      <c r="D275">
        <v>-69358.03283898042</v>
      </c>
      <c r="E275">
        <v>-157934.80371985273</v>
      </c>
      <c r="F275">
        <v>-24316.166907545354</v>
      </c>
      <c r="G275">
        <v>-182250.97062739808</v>
      </c>
      <c r="H275">
        <v>-160929.32952902684</v>
      </c>
      <c r="I275">
        <v>-10967.264522215508</v>
      </c>
    </row>
    <row r="276" spans="3:9">
      <c r="C276">
        <v>-140655.4203789524</v>
      </c>
      <c r="D276">
        <v>-36518.085593465716</v>
      </c>
      <c r="E276">
        <v>-240008.98879305512</v>
      </c>
      <c r="F276">
        <v>172353.00682795298</v>
      </c>
      <c r="G276">
        <v>-67655.981965102139</v>
      </c>
      <c r="H276">
        <v>-157815.62815283088</v>
      </c>
      <c r="I276">
        <v>-158822.67146437764</v>
      </c>
    </row>
    <row r="277" spans="3:9">
      <c r="C277">
        <v>-12818.624378108376</v>
      </c>
      <c r="D277">
        <v>-73529.853362589405</v>
      </c>
      <c r="E277">
        <v>-125934.08390004368</v>
      </c>
      <c r="F277">
        <v>50284.813040957757</v>
      </c>
      <c r="G277">
        <v>-75649.270859085926</v>
      </c>
      <c r="H277">
        <v>-145635.85802805575</v>
      </c>
      <c r="I277">
        <v>139570.48634421115</v>
      </c>
    </row>
    <row r="278" spans="3:9">
      <c r="C278">
        <v>3887.6462320095598</v>
      </c>
      <c r="D278">
        <v>-161396.85935545855</v>
      </c>
      <c r="E278">
        <v>-32808.342895593494</v>
      </c>
      <c r="F278">
        <v>23411.062577842851</v>
      </c>
      <c r="G278">
        <v>-9397.2803177506285</v>
      </c>
      <c r="H278">
        <v>-76586.694065675139</v>
      </c>
      <c r="I278">
        <v>-250896.23456006893</v>
      </c>
    </row>
    <row r="279" spans="3:9">
      <c r="C279">
        <v>-127968.49214150052</v>
      </c>
      <c r="D279">
        <v>-114801.93694548578</v>
      </c>
      <c r="E279">
        <v>-228731.417079309</v>
      </c>
      <c r="F279">
        <v>11663.78865419206</v>
      </c>
      <c r="G279">
        <v>-217067.62842511697</v>
      </c>
      <c r="H279">
        <v>-24427.536433205853</v>
      </c>
      <c r="I279">
        <v>12745.674182326533</v>
      </c>
    </row>
    <row r="280" spans="3:9">
      <c r="C280">
        <v>-83359.027717263918</v>
      </c>
      <c r="D280">
        <v>-64742.419574453896</v>
      </c>
      <c r="E280">
        <v>-126252.29510972224</v>
      </c>
      <c r="F280">
        <v>-19886.706126304431</v>
      </c>
      <c r="G280">
        <v>-146139.00123602667</v>
      </c>
      <c r="H280">
        <v>-39014.925234484603</v>
      </c>
      <c r="I280">
        <v>326465.39745973062</v>
      </c>
    </row>
    <row r="281" spans="3:9">
      <c r="C281">
        <v>-38441.563248954772</v>
      </c>
      <c r="D281">
        <v>-117491.254269172</v>
      </c>
      <c r="E281">
        <v>-158704.59686258185</v>
      </c>
      <c r="F281">
        <v>-33616.935629453503</v>
      </c>
      <c r="G281">
        <v>-192321.53249203536</v>
      </c>
      <c r="H281">
        <v>-117904.65260387427</v>
      </c>
      <c r="I281">
        <v>-175088.80087518506</v>
      </c>
    </row>
    <row r="282" spans="3:9">
      <c r="C282">
        <v>-98980.271691539805</v>
      </c>
      <c r="D282">
        <v>-42015.820052333234</v>
      </c>
      <c r="E282">
        <v>-95664.057171073277</v>
      </c>
      <c r="F282">
        <v>76822.058976566448</v>
      </c>
      <c r="G282">
        <v>-18841.99819450685</v>
      </c>
      <c r="H282">
        <v>-61972.715194752003</v>
      </c>
      <c r="I282">
        <v>-181518.36262913133</v>
      </c>
    </row>
    <row r="283" spans="3:9">
      <c r="C283">
        <v>-264722.01001713955</v>
      </c>
      <c r="D283">
        <v>-222397.58049493207</v>
      </c>
      <c r="E283">
        <v>-292948.44236993167</v>
      </c>
      <c r="F283">
        <v>-36384.593141002988</v>
      </c>
      <c r="G283">
        <v>-329333.03551093471</v>
      </c>
      <c r="H283">
        <v>-215796.39645315881</v>
      </c>
      <c r="I283">
        <v>51942.52640805376</v>
      </c>
    </row>
    <row r="284" spans="3:9">
      <c r="C284">
        <v>-22471.422999677132</v>
      </c>
      <c r="D284">
        <v>-102814.43969302479</v>
      </c>
      <c r="E284">
        <v>-227958.92668920214</v>
      </c>
      <c r="F284">
        <v>20479.243527632527</v>
      </c>
      <c r="G284">
        <v>-207479.68316156964</v>
      </c>
      <c r="H284">
        <v>-162644.91916022636</v>
      </c>
      <c r="I284">
        <v>-231596.14924820384</v>
      </c>
    </row>
    <row r="285" spans="3:9">
      <c r="C285">
        <v>294615.62598424102</v>
      </c>
      <c r="D285">
        <v>-63079.318252675781</v>
      </c>
      <c r="E285">
        <v>-236400.1071807243</v>
      </c>
      <c r="F285">
        <v>-16056.312595245632</v>
      </c>
      <c r="G285">
        <v>-252456.41977596996</v>
      </c>
      <c r="H285">
        <v>-112906.55973005999</v>
      </c>
      <c r="I285">
        <v>-116712.05891652114</v>
      </c>
    </row>
    <row r="286" spans="3:9">
      <c r="C286">
        <v>-56663.395785469635</v>
      </c>
      <c r="D286">
        <v>-52294.433295877985</v>
      </c>
      <c r="E286">
        <v>-55115.124402728499</v>
      </c>
      <c r="F286">
        <v>-5787.6693866569985</v>
      </c>
      <c r="G286">
        <v>-60902.793789385491</v>
      </c>
      <c r="H286">
        <v>-67310.151422606199</v>
      </c>
      <c r="I286">
        <v>-56046.479864059751</v>
      </c>
    </row>
    <row r="287" spans="3:9">
      <c r="C287">
        <v>-12723.951768123297</v>
      </c>
      <c r="D287">
        <v>-77552.065178768025</v>
      </c>
      <c r="E287">
        <v>-247463.88158196988</v>
      </c>
      <c r="F287">
        <v>-20465.450461593169</v>
      </c>
      <c r="G287">
        <v>-267929.33204356302</v>
      </c>
      <c r="H287">
        <v>-102216.68362826212</v>
      </c>
      <c r="I287">
        <v>9531.447831673122</v>
      </c>
    </row>
    <row r="288" spans="3:9">
      <c r="C288">
        <v>-25470.645063694297</v>
      </c>
      <c r="D288">
        <v>-165564.70269833764</v>
      </c>
      <c r="E288">
        <v>-128165.61410107173</v>
      </c>
      <c r="F288">
        <v>-11944.424139101058</v>
      </c>
      <c r="G288">
        <v>-140110.03824017278</v>
      </c>
      <c r="H288">
        <v>-30926.028180320482</v>
      </c>
      <c r="I288">
        <v>-141590.9487839916</v>
      </c>
    </row>
    <row r="289" spans="3:9">
      <c r="C289">
        <v>-86821.168941811789</v>
      </c>
      <c r="D289">
        <v>-55353.714805761592</v>
      </c>
      <c r="E289">
        <v>13712.352691665874</v>
      </c>
      <c r="F289">
        <v>-15695.872931032154</v>
      </c>
      <c r="G289">
        <v>-1983.5202393663349</v>
      </c>
      <c r="H289">
        <v>-89779.77385235687</v>
      </c>
      <c r="I289">
        <v>-13857.597852730298</v>
      </c>
    </row>
    <row r="290" spans="3:9">
      <c r="C290">
        <v>-69944.445460191346</v>
      </c>
      <c r="D290">
        <v>-145599.75896248082</v>
      </c>
      <c r="E290">
        <v>-4877.6026899727876</v>
      </c>
      <c r="F290">
        <v>-21017.863490113945</v>
      </c>
      <c r="G290">
        <v>-25895.466180086725</v>
      </c>
      <c r="H290">
        <v>-135500.9909137497</v>
      </c>
      <c r="I290">
        <v>-233910.03314221097</v>
      </c>
    </row>
    <row r="291" spans="3:9">
      <c r="C291">
        <v>49869.301944033068</v>
      </c>
      <c r="D291">
        <v>-31102.248691898003</v>
      </c>
      <c r="E291">
        <v>-196862.43967478949</v>
      </c>
      <c r="F291">
        <v>31141.856777653622</v>
      </c>
      <c r="G291">
        <v>-165720.58289713581</v>
      </c>
      <c r="H291">
        <v>-189238.97503347445</v>
      </c>
      <c r="I291">
        <v>-244391.00900027179</v>
      </c>
    </row>
    <row r="292" spans="3:9">
      <c r="C292">
        <v>-148215.08895967761</v>
      </c>
      <c r="D292">
        <v>-95343.628783523091</v>
      </c>
      <c r="E292">
        <v>-158621.56226980308</v>
      </c>
      <c r="F292">
        <v>-55204.552981430992</v>
      </c>
      <c r="G292">
        <v>-213826.11525123403</v>
      </c>
      <c r="H292">
        <v>-185167.26772161966</v>
      </c>
      <c r="I292">
        <v>-223991.52400826517</v>
      </c>
    </row>
    <row r="293" spans="3:9">
      <c r="C293">
        <v>-215606.0413997359</v>
      </c>
      <c r="D293">
        <v>-203911.19897278748</v>
      </c>
      <c r="E293">
        <v>1343.5128454979567</v>
      </c>
      <c r="F293">
        <v>-24132.373798197601</v>
      </c>
      <c r="G293">
        <v>-22788.86095269963</v>
      </c>
      <c r="H293">
        <v>-229778.45824348289</v>
      </c>
      <c r="I293">
        <v>-99522.824782450145</v>
      </c>
    </row>
    <row r="294" spans="3:9">
      <c r="C294">
        <v>88046.91984381614</v>
      </c>
      <c r="D294">
        <v>-92500.057819659036</v>
      </c>
      <c r="E294">
        <v>-173150.59928575467</v>
      </c>
      <c r="F294">
        <v>2413.8644374050346</v>
      </c>
      <c r="G294">
        <v>-170736.73484834968</v>
      </c>
      <c r="H294">
        <v>-99634.051462913689</v>
      </c>
      <c r="I294">
        <v>-111773.8943959132</v>
      </c>
    </row>
    <row r="295" spans="3:9">
      <c r="C295">
        <v>-27700.821068979538</v>
      </c>
      <c r="D295">
        <v>-194545.37730609588</v>
      </c>
      <c r="E295">
        <v>45988.639956946732</v>
      </c>
      <c r="F295">
        <v>-73808.559259436806</v>
      </c>
      <c r="G295">
        <v>-27819.919302490089</v>
      </c>
      <c r="H295">
        <v>-199726.97339564713</v>
      </c>
      <c r="I295">
        <v>-199408.72787567187</v>
      </c>
    </row>
    <row r="296" spans="3:9">
      <c r="C296">
        <v>20691.580566589255</v>
      </c>
      <c r="D296">
        <v>-39982.015660310673</v>
      </c>
      <c r="E296">
        <v>-251701.79123489841</v>
      </c>
      <c r="F296">
        <v>62672.608849237651</v>
      </c>
      <c r="G296">
        <v>-189029.18238566077</v>
      </c>
      <c r="H296">
        <v>-88210.610738860109</v>
      </c>
      <c r="I296">
        <v>-78349.787254181545</v>
      </c>
    </row>
    <row r="297" spans="3:9">
      <c r="C297">
        <v>270205.13824784476</v>
      </c>
      <c r="D297">
        <v>-106183.70339722089</v>
      </c>
      <c r="E297">
        <v>-117817.08052910119</v>
      </c>
      <c r="F297">
        <v>-24516.023989943416</v>
      </c>
      <c r="G297">
        <v>-142333.10451904463</v>
      </c>
      <c r="H297">
        <v>-56675.663150095323</v>
      </c>
      <c r="I297">
        <v>-25426.389738998827</v>
      </c>
    </row>
    <row r="298" spans="3:9">
      <c r="C298">
        <v>-62359.361755770522</v>
      </c>
      <c r="D298">
        <v>-152650.11050894958</v>
      </c>
      <c r="E298">
        <v>-68800.731355603901</v>
      </c>
      <c r="F298">
        <v>-8397.7859667162847</v>
      </c>
      <c r="G298">
        <v>-77198.5173223202</v>
      </c>
      <c r="H298">
        <v>-60045.697911757801</v>
      </c>
      <c r="I298">
        <v>-183795.26190715507</v>
      </c>
    </row>
    <row r="299" spans="3:9">
      <c r="C299">
        <v>-72920.262312460152</v>
      </c>
      <c r="D299">
        <v>-213389.89159913969</v>
      </c>
      <c r="E299">
        <v>-278370.22387248417</v>
      </c>
      <c r="F299">
        <v>13303.72336184814</v>
      </c>
      <c r="G299">
        <v>-265066.50051063608</v>
      </c>
      <c r="H299">
        <v>24229.367223709269</v>
      </c>
      <c r="I299">
        <v>-4195.8101080570923</v>
      </c>
    </row>
    <row r="300" spans="3:9">
      <c r="C300">
        <v>-41841.145450267722</v>
      </c>
      <c r="D300">
        <v>-123193.64475056203</v>
      </c>
      <c r="E300">
        <v>-195194.84770726683</v>
      </c>
      <c r="F300">
        <v>48010.240078647039</v>
      </c>
      <c r="G300">
        <v>-147184.60762861982</v>
      </c>
      <c r="H300">
        <v>-101766.82570080369</v>
      </c>
      <c r="I300">
        <v>-127814.03177203395</v>
      </c>
    </row>
    <row r="301" spans="3:9">
      <c r="C301">
        <v>-125446.02528129957</v>
      </c>
      <c r="D301">
        <v>-139634.72482251807</v>
      </c>
      <c r="E301">
        <v>-110899.07498025757</v>
      </c>
      <c r="F301">
        <v>78083.4251859262</v>
      </c>
      <c r="G301">
        <v>-32815.649794331403</v>
      </c>
      <c r="H301">
        <v>11526.512700795436</v>
      </c>
      <c r="I301">
        <v>-120159.6124886633</v>
      </c>
    </row>
    <row r="302" spans="3:9">
      <c r="C302">
        <v>-23051.208934336624</v>
      </c>
      <c r="D302">
        <v>-152109.19773843055</v>
      </c>
      <c r="E302">
        <v>43123.909493251092</v>
      </c>
      <c r="F302">
        <v>-44305.017539623062</v>
      </c>
      <c r="G302">
        <v>-1181.1080463719409</v>
      </c>
      <c r="H302">
        <v>-66530.768723765883</v>
      </c>
      <c r="I302">
        <v>-208031.50456663754</v>
      </c>
    </row>
    <row r="303" spans="3:9">
      <c r="C303">
        <v>9485.5247715652149</v>
      </c>
      <c r="D303">
        <v>-201719.23771293816</v>
      </c>
      <c r="E303">
        <v>-129277.13093355995</v>
      </c>
      <c r="F303">
        <v>-11134.962920569757</v>
      </c>
      <c r="G303">
        <v>-140412.09385412972</v>
      </c>
      <c r="H303">
        <v>-60348.904011403363</v>
      </c>
      <c r="I303">
        <v>-164787.41253792503</v>
      </c>
    </row>
    <row r="304" spans="3:9">
      <c r="C304">
        <v>427025.9261915625</v>
      </c>
      <c r="D304">
        <v>-100963.89433820627</v>
      </c>
      <c r="E304">
        <v>-17634.451542720322</v>
      </c>
      <c r="F304">
        <v>-19077.745225279359</v>
      </c>
      <c r="G304">
        <v>-36712.196767999689</v>
      </c>
      <c r="H304">
        <v>-167671.19171682483</v>
      </c>
      <c r="I304">
        <v>-151229.74695953759</v>
      </c>
    </row>
    <row r="305" spans="3:9">
      <c r="C305">
        <v>60118.310555374541</v>
      </c>
      <c r="D305">
        <v>-25648.197603732802</v>
      </c>
      <c r="E305">
        <v>-69630.530630505993</v>
      </c>
      <c r="F305">
        <v>-3175.7705033162465</v>
      </c>
      <c r="G305">
        <v>-72806.301133822242</v>
      </c>
      <c r="H305">
        <v>-148245.26090001481</v>
      </c>
      <c r="I305">
        <v>-156569.18940426368</v>
      </c>
    </row>
    <row r="306" spans="3:9">
      <c r="C306">
        <v>-198145.01285151072</v>
      </c>
      <c r="D306">
        <v>-139406.5614586767</v>
      </c>
      <c r="E306">
        <v>-165438.56674605608</v>
      </c>
      <c r="F306">
        <v>-63122.435798194827</v>
      </c>
      <c r="G306">
        <v>-228561.00254425089</v>
      </c>
      <c r="H306">
        <v>28175.279562272743</v>
      </c>
      <c r="I306">
        <v>740.57251573675967</v>
      </c>
    </row>
    <row r="307" spans="3:9">
      <c r="C307">
        <v>-94940.771470246138</v>
      </c>
      <c r="D307">
        <v>-42914.60694117895</v>
      </c>
      <c r="E307">
        <v>-201468.38059241505</v>
      </c>
      <c r="F307">
        <v>-15318.34788107657</v>
      </c>
      <c r="G307">
        <v>-216786.72847349162</v>
      </c>
      <c r="H307">
        <v>-121691.27770976146</v>
      </c>
      <c r="I307">
        <v>-96913.497134748322</v>
      </c>
    </row>
    <row r="308" spans="3:9">
      <c r="C308">
        <v>-230216.22626593744</v>
      </c>
      <c r="D308">
        <v>-121427.05503321456</v>
      </c>
      <c r="E308">
        <v>-12718.213304097073</v>
      </c>
      <c r="F308">
        <v>-51206.217107044606</v>
      </c>
      <c r="G308">
        <v>-63924.430411141679</v>
      </c>
      <c r="H308">
        <v>-92726.420853726711</v>
      </c>
      <c r="I308">
        <v>-254805.72311702403</v>
      </c>
    </row>
    <row r="309" spans="3:9">
      <c r="C309">
        <v>10580.604838602892</v>
      </c>
      <c r="D309">
        <v>-159659.53813203285</v>
      </c>
      <c r="E309">
        <v>-59315.154041114147</v>
      </c>
      <c r="F309">
        <v>-40367.899894660281</v>
      </c>
      <c r="G309">
        <v>-99683.053935774442</v>
      </c>
      <c r="H309">
        <v>-224971.21205168974</v>
      </c>
      <c r="I309">
        <v>-60269.811125786335</v>
      </c>
    </row>
    <row r="310" spans="3:9">
      <c r="C310">
        <v>-96572.623189594073</v>
      </c>
      <c r="D310">
        <v>-111935.93699021966</v>
      </c>
      <c r="E310">
        <v>-17782.952530671144</v>
      </c>
      <c r="F310">
        <v>-28815.271602676341</v>
      </c>
      <c r="G310">
        <v>-46598.22413334751</v>
      </c>
      <c r="H310">
        <v>-43295.981568957446</v>
      </c>
      <c r="I310">
        <v>-30804.173879934708</v>
      </c>
    </row>
    <row r="311" spans="3:9">
      <c r="C311">
        <v>-187694.41597925482</v>
      </c>
      <c r="D311">
        <v>1404.8301034345495</v>
      </c>
      <c r="E311">
        <v>-35748.028790933859</v>
      </c>
      <c r="F311">
        <v>21516.137334768478</v>
      </c>
      <c r="G311">
        <v>-14231.89145616538</v>
      </c>
      <c r="H311">
        <v>11839.880339845418</v>
      </c>
      <c r="I311">
        <v>23649.427069548998</v>
      </c>
    </row>
    <row r="312" spans="3:9">
      <c r="C312">
        <v>-98284.039373208827</v>
      </c>
      <c r="D312">
        <v>-111623.31550808338</v>
      </c>
      <c r="E312">
        <v>-121440.19223330289</v>
      </c>
      <c r="F312">
        <v>-33046.592473179582</v>
      </c>
      <c r="G312">
        <v>-154486.78470648249</v>
      </c>
      <c r="H312">
        <v>-209699.06677404267</v>
      </c>
      <c r="I312">
        <v>-240971.9921719007</v>
      </c>
    </row>
    <row r="313" spans="3:9">
      <c r="C313">
        <v>-27647.488159887114</v>
      </c>
      <c r="D313">
        <v>-27042.976390156255</v>
      </c>
      <c r="E313">
        <v>-256473.72717164102</v>
      </c>
      <c r="F313">
        <v>157321.42380699422</v>
      </c>
      <c r="G313">
        <v>-99152.303364646854</v>
      </c>
      <c r="H313">
        <v>-153002.52472787164</v>
      </c>
      <c r="I313">
        <v>-221426.11104846187</v>
      </c>
    </row>
    <row r="314" spans="3:9">
      <c r="C314">
        <v>-14858.505294304006</v>
      </c>
      <c r="D314">
        <v>-26875.361399633053</v>
      </c>
      <c r="E314">
        <v>-200514.58772426686</v>
      </c>
      <c r="F314">
        <v>40163.273542616502</v>
      </c>
      <c r="G314">
        <v>-160351.31418165029</v>
      </c>
      <c r="H314">
        <v>-97435.495927957192</v>
      </c>
      <c r="I314">
        <v>-154387.43169292409</v>
      </c>
    </row>
    <row r="315" spans="3:9">
      <c r="C315">
        <v>-197776.15571260563</v>
      </c>
      <c r="D315">
        <v>-53802.953578268513</v>
      </c>
      <c r="E315">
        <v>-108697.50397549977</v>
      </c>
      <c r="F315">
        <v>-15351.172593708619</v>
      </c>
      <c r="G315">
        <v>-124048.67656920839</v>
      </c>
      <c r="H315">
        <v>-48484.895221759158</v>
      </c>
      <c r="I315">
        <v>-145517.57403662536</v>
      </c>
    </row>
    <row r="316" spans="3:9">
      <c r="C316">
        <v>-135026.64323173725</v>
      </c>
      <c r="D316">
        <v>-98069.936429965819</v>
      </c>
      <c r="E316">
        <v>-163435.47934174232</v>
      </c>
      <c r="F316">
        <v>62095.974285080461</v>
      </c>
      <c r="G316">
        <v>-101339.50505666184</v>
      </c>
      <c r="H316">
        <v>-168337.16391155709</v>
      </c>
      <c r="I316">
        <v>110063.74009386169</v>
      </c>
    </row>
    <row r="317" spans="3:9">
      <c r="C317">
        <v>95687.997766424145</v>
      </c>
      <c r="D317">
        <v>19337.088988919568</v>
      </c>
      <c r="E317">
        <v>-269832.84732187062</v>
      </c>
      <c r="F317">
        <v>221272.94456965383</v>
      </c>
      <c r="G317">
        <v>-48559.902752216847</v>
      </c>
      <c r="H317">
        <v>-116825.53343622318</v>
      </c>
      <c r="I317">
        <v>-13618.453358543075</v>
      </c>
    </row>
    <row r="318" spans="3:9">
      <c r="C318">
        <v>-228154.41135906166</v>
      </c>
      <c r="D318">
        <v>-150044.00763199592</v>
      </c>
      <c r="E318">
        <v>-24112.993329601708</v>
      </c>
      <c r="F318">
        <v>-81158.044553936343</v>
      </c>
      <c r="G318">
        <v>-105271.03788353805</v>
      </c>
      <c r="H318">
        <v>-15557.209816513412</v>
      </c>
      <c r="I318">
        <v>-352317.36696776527</v>
      </c>
    </row>
    <row r="319" spans="3:9">
      <c r="C319">
        <v>-173985.94195405234</v>
      </c>
      <c r="D319">
        <v>-101775.5479096894</v>
      </c>
      <c r="E319">
        <v>-199106.35196223331</v>
      </c>
      <c r="F319">
        <v>-22374.386361276371</v>
      </c>
      <c r="G319">
        <v>-221480.73832350972</v>
      </c>
      <c r="H319">
        <v>-178192.86013389772</v>
      </c>
      <c r="I319">
        <v>-394266.2720311351</v>
      </c>
    </row>
    <row r="320" spans="3:9">
      <c r="C320">
        <v>-7015.3441956456518</v>
      </c>
      <c r="D320">
        <v>-121513.30483416778</v>
      </c>
      <c r="E320">
        <v>-210135.18340154161</v>
      </c>
      <c r="F320">
        <v>184.20419515785761</v>
      </c>
      <c r="G320">
        <v>-209950.97920638366</v>
      </c>
      <c r="H320">
        <v>-125539.23392116075</v>
      </c>
      <c r="I320">
        <v>-129540.04178169154</v>
      </c>
    </row>
    <row r="321" spans="3:9">
      <c r="C321">
        <v>-97769.388484485738</v>
      </c>
      <c r="D321">
        <v>-124553.16023625869</v>
      </c>
      <c r="E321">
        <v>27943.480575324334</v>
      </c>
      <c r="F321">
        <v>8249.3428200716007</v>
      </c>
      <c r="G321">
        <v>36192.823395395928</v>
      </c>
      <c r="H321">
        <v>-193908.89508939808</v>
      </c>
      <c r="I321">
        <v>-141134.65959894474</v>
      </c>
    </row>
    <row r="322" spans="3:9">
      <c r="C322">
        <v>-126813.19570960142</v>
      </c>
      <c r="D322">
        <v>-178858.32844367804</v>
      </c>
      <c r="E322">
        <v>-42508.321667073753</v>
      </c>
      <c r="F322">
        <v>-43233.57341076067</v>
      </c>
      <c r="G322">
        <v>-85741.89507783443</v>
      </c>
      <c r="H322">
        <v>-224124.40344026519</v>
      </c>
      <c r="I322">
        <v>6073.0473041180448</v>
      </c>
    </row>
    <row r="323" spans="3:9">
      <c r="C323">
        <v>-133981.70136224729</v>
      </c>
      <c r="D323">
        <v>-111034.65941472142</v>
      </c>
      <c r="E323">
        <v>-155372.28171498899</v>
      </c>
      <c r="F323">
        <v>47402.57480563462</v>
      </c>
      <c r="G323">
        <v>-107969.70690935437</v>
      </c>
      <c r="H323">
        <v>-22476.150341933593</v>
      </c>
      <c r="I323">
        <v>-238161.92110736354</v>
      </c>
    </row>
    <row r="324" spans="3:9">
      <c r="C324">
        <v>-99924.27644431997</v>
      </c>
      <c r="D324">
        <v>-62151.477808301861</v>
      </c>
      <c r="E324">
        <v>-27316.063393050055</v>
      </c>
      <c r="F324">
        <v>-14033.583115375091</v>
      </c>
      <c r="G324">
        <v>-41349.646508425139</v>
      </c>
      <c r="H324">
        <v>-69288.238361987285</v>
      </c>
      <c r="I324">
        <v>-147502.75171176338</v>
      </c>
    </row>
    <row r="325" spans="3:9">
      <c r="C325">
        <v>-29212.229004060282</v>
      </c>
      <c r="D325">
        <v>-125636.12305567658</v>
      </c>
      <c r="E325">
        <v>-208639.9379260178</v>
      </c>
      <c r="F325">
        <v>39418.738264237676</v>
      </c>
      <c r="G325">
        <v>-169221.19966178012</v>
      </c>
      <c r="H325">
        <v>-64602.566892388015</v>
      </c>
      <c r="I325">
        <v>-98762.853258497082</v>
      </c>
    </row>
    <row r="326" spans="3:9">
      <c r="C326">
        <v>297111.18227348756</v>
      </c>
      <c r="D326">
        <v>-87991.798365831695</v>
      </c>
      <c r="E326">
        <v>-216388.16439465567</v>
      </c>
      <c r="F326">
        <v>65375.214772029867</v>
      </c>
      <c r="G326">
        <v>-151012.94962262583</v>
      </c>
      <c r="H326">
        <v>-163471.24249291845</v>
      </c>
      <c r="I326">
        <v>-92801.769129989392</v>
      </c>
    </row>
    <row r="327" spans="3:9">
      <c r="C327">
        <v>12226.484406554795</v>
      </c>
      <c r="D327">
        <v>-6355.6767641973893</v>
      </c>
      <c r="E327">
        <v>-11450.722127236557</v>
      </c>
      <c r="F327">
        <v>-13332.359846823407</v>
      </c>
      <c r="G327">
        <v>-24783.081974059962</v>
      </c>
      <c r="H327">
        <v>-146993.96812376659</v>
      </c>
      <c r="I327">
        <v>-326165.15941718855</v>
      </c>
    </row>
    <row r="328" spans="3:9">
      <c r="C328">
        <v>-67286.123109235588</v>
      </c>
      <c r="D328">
        <v>-11868.32662799221</v>
      </c>
      <c r="E328">
        <v>348782.36485721456</v>
      </c>
      <c r="F328">
        <v>147127.84850545292</v>
      </c>
      <c r="G328">
        <v>495910.21336266748</v>
      </c>
      <c r="H328">
        <v>37729.556798060599</v>
      </c>
      <c r="I328">
        <v>-134261.07908052418</v>
      </c>
    </row>
    <row r="329" spans="3:9">
      <c r="C329">
        <v>-25978.855960734876</v>
      </c>
      <c r="D329">
        <v>-119676.34931445585</v>
      </c>
      <c r="E329">
        <v>-135971.08010186118</v>
      </c>
      <c r="F329">
        <v>18691.857058355483</v>
      </c>
      <c r="G329">
        <v>-117279.22304350573</v>
      </c>
      <c r="H329">
        <v>-146244.21140621504</v>
      </c>
      <c r="I329">
        <v>-74838.385898700537</v>
      </c>
    </row>
    <row r="330" spans="3:9">
      <c r="C330">
        <v>-5066.3830987141046</v>
      </c>
      <c r="D330">
        <v>-152504.2906502132</v>
      </c>
      <c r="E330">
        <v>-60537.07501181605</v>
      </c>
      <c r="F330">
        <v>-5823.2170142732502</v>
      </c>
      <c r="G330">
        <v>-66360.292026089272</v>
      </c>
      <c r="H330">
        <v>-31604.847057385763</v>
      </c>
      <c r="I330">
        <v>-211230.40940459626</v>
      </c>
    </row>
    <row r="331" spans="3:9">
      <c r="C331">
        <v>-147855.50184422801</v>
      </c>
      <c r="D331">
        <v>-134024.53587434877</v>
      </c>
      <c r="E331">
        <v>47240.630743044181</v>
      </c>
      <c r="F331">
        <v>-22625.883791200344</v>
      </c>
      <c r="G331">
        <v>24614.746951843859</v>
      </c>
      <c r="H331">
        <v>-253987.30381952852</v>
      </c>
      <c r="I331">
        <v>29674.070274604906</v>
      </c>
    </row>
    <row r="332" spans="3:9">
      <c r="C332">
        <v>6093.9788419772522</v>
      </c>
      <c r="D332">
        <v>-156859.52258373846</v>
      </c>
      <c r="E332">
        <v>-159462.74625251765</v>
      </c>
      <c r="F332">
        <v>-56547.17712775775</v>
      </c>
      <c r="G332">
        <v>-216009.92338027537</v>
      </c>
      <c r="H332">
        <v>-164890.52637256205</v>
      </c>
      <c r="I332">
        <v>-37893.384621296624</v>
      </c>
    </row>
    <row r="333" spans="3:9">
      <c r="C333">
        <v>37844.124319242954</v>
      </c>
      <c r="D333">
        <v>-29282.544123385422</v>
      </c>
      <c r="E333">
        <v>-173714.06230938347</v>
      </c>
      <c r="F333">
        <v>68816.652602200265</v>
      </c>
      <c r="G333">
        <v>-104897.40970718319</v>
      </c>
      <c r="H333">
        <v>31589.670444370713</v>
      </c>
      <c r="I333">
        <v>-62055.177138331346</v>
      </c>
    </row>
    <row r="334" spans="3:9">
      <c r="C334">
        <v>210005.25853009132</v>
      </c>
      <c r="D334">
        <v>-141108.70918070083</v>
      </c>
      <c r="E334">
        <v>-48378.695608240276</v>
      </c>
      <c r="F334">
        <v>-649.28307192982174</v>
      </c>
      <c r="G334">
        <v>-49027.978680170112</v>
      </c>
      <c r="H334">
        <v>-158359.9999173611</v>
      </c>
      <c r="I334">
        <v>-32924.744244694033</v>
      </c>
    </row>
    <row r="335" spans="3:9">
      <c r="C335">
        <v>29339.078581293052</v>
      </c>
      <c r="D335">
        <v>-195730.79372395761</v>
      </c>
      <c r="E335">
        <v>-195044.85734643074</v>
      </c>
      <c r="F335">
        <v>-33261.629217976413</v>
      </c>
      <c r="G335">
        <v>-228306.48656440715</v>
      </c>
      <c r="H335">
        <v>-29184.240491690402</v>
      </c>
      <c r="I335">
        <v>-108977.11440822882</v>
      </c>
    </row>
    <row r="336" spans="3:9">
      <c r="C336">
        <v>63392.924099166063</v>
      </c>
      <c r="D336">
        <v>889.82105226965359</v>
      </c>
      <c r="E336">
        <v>-180702.68307523173</v>
      </c>
      <c r="F336">
        <v>-7222.8838163003211</v>
      </c>
      <c r="G336">
        <v>-187925.56689153207</v>
      </c>
      <c r="H336">
        <v>-64279.537256078489</v>
      </c>
      <c r="I336">
        <v>-70428.447120027398</v>
      </c>
    </row>
    <row r="337" spans="3:9">
      <c r="C337">
        <v>22398.205560619488</v>
      </c>
      <c r="D337">
        <v>-137992.39733246408</v>
      </c>
      <c r="E337">
        <v>-220260.00252980599</v>
      </c>
      <c r="F337">
        <v>-59382.787529126086</v>
      </c>
      <c r="G337">
        <v>-279642.79005893203</v>
      </c>
      <c r="H337">
        <v>-171315.77504203256</v>
      </c>
      <c r="I337">
        <v>-188314.06540355878</v>
      </c>
    </row>
    <row r="338" spans="3:9">
      <c r="C338">
        <v>47689.270439651969</v>
      </c>
      <c r="D338">
        <v>-95749.259707002726</v>
      </c>
      <c r="E338">
        <v>-116716.71868079528</v>
      </c>
      <c r="F338">
        <v>-29124.615170791367</v>
      </c>
      <c r="G338">
        <v>-145841.33385158665</v>
      </c>
      <c r="H338">
        <v>-30155.35694370704</v>
      </c>
      <c r="I338">
        <v>-11026.996717360671</v>
      </c>
    </row>
    <row r="339" spans="3:9">
      <c r="C339">
        <v>-6152.2140410699067</v>
      </c>
      <c r="D339">
        <v>-169450.89647604962</v>
      </c>
      <c r="E339">
        <v>-198018.80089650158</v>
      </c>
      <c r="F339">
        <v>-261.19995193037903</v>
      </c>
      <c r="G339">
        <v>-198280.00084843201</v>
      </c>
      <c r="H339">
        <v>-228078.02541042102</v>
      </c>
      <c r="I339">
        <v>-284116.15518295497</v>
      </c>
    </row>
    <row r="340" spans="3:9">
      <c r="C340">
        <v>-40944.454932412336</v>
      </c>
      <c r="D340">
        <v>88895.728757872479</v>
      </c>
      <c r="E340">
        <v>-280699.53780988837</v>
      </c>
      <c r="F340">
        <v>257441.90094093297</v>
      </c>
      <c r="G340">
        <v>-23257.636868955364</v>
      </c>
      <c r="H340">
        <v>86295.210824390757</v>
      </c>
      <c r="I340">
        <v>-148517.0965292452</v>
      </c>
    </row>
    <row r="341" spans="3:9">
      <c r="C341">
        <v>-12077.542398277012</v>
      </c>
      <c r="D341">
        <v>-148024.78971687716</v>
      </c>
      <c r="E341">
        <v>-253580.76392503607</v>
      </c>
      <c r="F341">
        <v>-61560.279564788805</v>
      </c>
      <c r="G341">
        <v>-315141.04348982486</v>
      </c>
      <c r="H341">
        <v>-150217.91977999802</v>
      </c>
      <c r="I341">
        <v>-82950.282165082142</v>
      </c>
    </row>
    <row r="342" spans="3:9">
      <c r="C342">
        <v>-127230.95816706427</v>
      </c>
      <c r="D342">
        <v>-80731.449052369135</v>
      </c>
      <c r="E342">
        <v>-182273.4110118463</v>
      </c>
      <c r="F342">
        <v>1630.0200022233184</v>
      </c>
      <c r="G342">
        <v>-180643.39100962298</v>
      </c>
      <c r="H342">
        <v>-185859.66394961445</v>
      </c>
      <c r="I342">
        <v>-244074.32071311463</v>
      </c>
    </row>
    <row r="343" spans="3:9">
      <c r="C343">
        <v>157785.29992624518</v>
      </c>
      <c r="D343">
        <v>-147280.75945448023</v>
      </c>
      <c r="E343">
        <v>-203992.28885149947</v>
      </c>
      <c r="F343">
        <v>20970.156564812816</v>
      </c>
      <c r="G343">
        <v>-183022.13228668665</v>
      </c>
      <c r="H343">
        <v>-81075.061906274699</v>
      </c>
      <c r="I343">
        <v>-31630.085292454627</v>
      </c>
    </row>
    <row r="344" spans="3:9">
      <c r="C344">
        <v>-82469.708351180365</v>
      </c>
      <c r="D344">
        <v>-106675.19042598931</v>
      </c>
      <c r="E344">
        <v>-123739.16881144923</v>
      </c>
      <c r="F344">
        <v>51097.988439317196</v>
      </c>
      <c r="G344">
        <v>-72641.180372132018</v>
      </c>
      <c r="H344">
        <v>-24445.911098689026</v>
      </c>
      <c r="I344">
        <v>-97469.955762182915</v>
      </c>
    </row>
    <row r="345" spans="3:9">
      <c r="C345">
        <v>192593.61085602606</v>
      </c>
      <c r="D345">
        <v>-58967.600214761507</v>
      </c>
      <c r="E345">
        <v>-150307.81017892255</v>
      </c>
      <c r="F345">
        <v>147800.50510549272</v>
      </c>
      <c r="G345">
        <v>-2507.3050734299613</v>
      </c>
      <c r="H345">
        <v>-49712.170332978923</v>
      </c>
      <c r="I345">
        <v>-240047.02910123754</v>
      </c>
    </row>
    <row r="346" spans="3:9">
      <c r="C346">
        <v>-6441.5651874758914</v>
      </c>
      <c r="D346">
        <v>-28087.688064847687</v>
      </c>
      <c r="E346">
        <v>-235337.16986415681</v>
      </c>
      <c r="F346">
        <v>3637.9799415279049</v>
      </c>
      <c r="G346">
        <v>-231699.18992262892</v>
      </c>
      <c r="H346">
        <v>-135256.76740354509</v>
      </c>
      <c r="I346">
        <v>-275842.5004248076</v>
      </c>
    </row>
    <row r="347" spans="3:9">
      <c r="C347">
        <v>119947.29379231686</v>
      </c>
      <c r="D347">
        <v>-85939.109634373614</v>
      </c>
      <c r="E347">
        <v>-143767.28150918713</v>
      </c>
      <c r="F347">
        <v>-91.632043145480566</v>
      </c>
      <c r="G347">
        <v>-143858.91355233261</v>
      </c>
      <c r="H347">
        <v>-124983.37256835414</v>
      </c>
      <c r="I347">
        <v>17196.07763192596</v>
      </c>
    </row>
    <row r="348" spans="3:9">
      <c r="C348">
        <v>381425.97078992368</v>
      </c>
      <c r="D348">
        <v>15380.914088457939</v>
      </c>
      <c r="E348">
        <v>-138625.83131022519</v>
      </c>
      <c r="F348">
        <v>135662.48211004911</v>
      </c>
      <c r="G348">
        <v>-2963.3492001761333</v>
      </c>
      <c r="H348">
        <v>126401.73387524253</v>
      </c>
      <c r="I348">
        <v>-51814.368377013292</v>
      </c>
    </row>
    <row r="349" spans="3:9">
      <c r="C349">
        <v>-107132.17929011039</v>
      </c>
      <c r="D349">
        <v>-108145.67668208397</v>
      </c>
      <c r="E349">
        <v>-213547.39587903145</v>
      </c>
      <c r="F349">
        <v>-1807.1829190061762</v>
      </c>
      <c r="G349">
        <v>-215354.57879803763</v>
      </c>
      <c r="H349">
        <v>-124167.7570954276</v>
      </c>
      <c r="I349">
        <v>43677.961204983279</v>
      </c>
    </row>
    <row r="350" spans="3:9">
      <c r="C350">
        <v>-68721.335892537711</v>
      </c>
      <c r="D350">
        <v>-20491.889482271101</v>
      </c>
      <c r="E350">
        <v>-224863.79975833648</v>
      </c>
      <c r="F350">
        <v>133458.30932127457</v>
      </c>
      <c r="G350">
        <v>-91405.490437061904</v>
      </c>
      <c r="H350">
        <v>-34197.534974609611</v>
      </c>
      <c r="I350">
        <v>-110402.12188669753</v>
      </c>
    </row>
    <row r="351" spans="3:9">
      <c r="C351">
        <v>-134998.75941696292</v>
      </c>
      <c r="D351">
        <v>-86047.225828408278</v>
      </c>
      <c r="E351">
        <v>-255574.80335541925</v>
      </c>
      <c r="F351">
        <v>-25549.608580025895</v>
      </c>
      <c r="G351">
        <v>-281124.4119354451</v>
      </c>
      <c r="H351">
        <v>-252349.04440122272</v>
      </c>
      <c r="I351">
        <v>-209447.08322124032</v>
      </c>
    </row>
    <row r="352" spans="3:9">
      <c r="C352">
        <v>141636.39104460739</v>
      </c>
      <c r="D352">
        <v>-45544.302401461391</v>
      </c>
      <c r="E352">
        <v>-55390.712173354666</v>
      </c>
      <c r="F352">
        <v>-11433.650864904477</v>
      </c>
      <c r="G352">
        <v>-66824.363038259136</v>
      </c>
      <c r="H352">
        <v>-177730.42752482431</v>
      </c>
      <c r="I352">
        <v>-96466.545690958941</v>
      </c>
    </row>
    <row r="353" spans="3:9">
      <c r="C353">
        <v>-117968.16319177227</v>
      </c>
      <c r="D353">
        <v>-44654.216173550827</v>
      </c>
      <c r="E353">
        <v>-161642.53446506246</v>
      </c>
      <c r="F353">
        <v>35855.838257922405</v>
      </c>
      <c r="G353">
        <v>-125786.69620714005</v>
      </c>
      <c r="H353">
        <v>-193997.18613020875</v>
      </c>
      <c r="I353">
        <v>-268190.89960500872</v>
      </c>
    </row>
    <row r="354" spans="3:9">
      <c r="C354">
        <v>-38576.303017572311</v>
      </c>
      <c r="D354">
        <v>-119719.16453034588</v>
      </c>
      <c r="E354">
        <v>-103599.32421700419</v>
      </c>
      <c r="F354">
        <v>-3059.9778811051656</v>
      </c>
      <c r="G354">
        <v>-106659.30209810936</v>
      </c>
      <c r="H354">
        <v>-49320.822631386181</v>
      </c>
      <c r="I354">
        <v>-24847.846351429936</v>
      </c>
    </row>
    <row r="355" spans="3:9">
      <c r="C355">
        <v>3560.7043243935332</v>
      </c>
      <c r="D355">
        <v>2727.0492974483641</v>
      </c>
      <c r="E355">
        <v>-239870.75943748705</v>
      </c>
      <c r="F355">
        <v>182876.02457834725</v>
      </c>
      <c r="G355">
        <v>-56994.734859139804</v>
      </c>
      <c r="H355">
        <v>-120206.93176436474</v>
      </c>
      <c r="I355">
        <v>-68442.165172059336</v>
      </c>
    </row>
    <row r="356" spans="3:9">
      <c r="C356">
        <v>-82759.038377017947</v>
      </c>
      <c r="D356">
        <v>-67898.911087725253</v>
      </c>
      <c r="E356">
        <v>-177699.66325696761</v>
      </c>
      <c r="F356">
        <v>4688.7618714090868</v>
      </c>
      <c r="G356">
        <v>-173010.90138555848</v>
      </c>
      <c r="H356">
        <v>-147998.24527949002</v>
      </c>
      <c r="I356">
        <v>-49357.556626929043</v>
      </c>
    </row>
    <row r="357" spans="3:9">
      <c r="C357">
        <v>-112609.9577203119</v>
      </c>
      <c r="D357">
        <v>-27658.74198815423</v>
      </c>
      <c r="E357">
        <v>-200021.29762699665</v>
      </c>
      <c r="F357">
        <v>-20700.937451672566</v>
      </c>
      <c r="G357">
        <v>-220722.23507866918</v>
      </c>
      <c r="H357">
        <v>-69438.532408046012</v>
      </c>
      <c r="I357">
        <v>-57128.685721541755</v>
      </c>
    </row>
    <row r="358" spans="3:9">
      <c r="C358">
        <v>-82407.544164992345</v>
      </c>
      <c r="D358">
        <v>-101263.84199774341</v>
      </c>
      <c r="E358">
        <v>-73929.5374466301</v>
      </c>
      <c r="F358">
        <v>19952.064268424539</v>
      </c>
      <c r="G358">
        <v>-53977.473178205546</v>
      </c>
      <c r="H358">
        <v>-140540.53995275853</v>
      </c>
      <c r="I358">
        <v>277757.90443541354</v>
      </c>
    </row>
    <row r="359" spans="3:9">
      <c r="C359">
        <v>-115335.14429263996</v>
      </c>
      <c r="D359">
        <v>-120477.59914232469</v>
      </c>
      <c r="E359">
        <v>-127700.76773328181</v>
      </c>
      <c r="F359">
        <v>13566.240982020536</v>
      </c>
      <c r="G359">
        <v>-114134.52675126128</v>
      </c>
      <c r="H359">
        <v>-141890.3251635335</v>
      </c>
      <c r="I359">
        <v>65234.303104823601</v>
      </c>
    </row>
    <row r="360" spans="3:9">
      <c r="C360">
        <v>-72533.630200131156</v>
      </c>
      <c r="D360">
        <v>-134169.02515419366</v>
      </c>
      <c r="E360">
        <v>37168.314817666847</v>
      </c>
      <c r="F360">
        <v>-50208.126198656391</v>
      </c>
      <c r="G360">
        <v>-13039.811380989544</v>
      </c>
      <c r="H360">
        <v>-243416.74987004994</v>
      </c>
      <c r="I360">
        <v>-6502.9350210495631</v>
      </c>
    </row>
    <row r="361" spans="3:9">
      <c r="C361">
        <v>45444.850838981452</v>
      </c>
      <c r="D361">
        <v>-114308.88518617957</v>
      </c>
      <c r="E361">
        <v>-155560.55163402099</v>
      </c>
      <c r="F361">
        <v>-8889.1240625615228</v>
      </c>
      <c r="G361">
        <v>-164449.67569658248</v>
      </c>
      <c r="H361">
        <v>-107723.70682849232</v>
      </c>
      <c r="I361">
        <v>-76350.228543356934</v>
      </c>
    </row>
    <row r="362" spans="3:9">
      <c r="C362">
        <v>-103934.44649400417</v>
      </c>
      <c r="D362">
        <v>-84370.445149639127</v>
      </c>
      <c r="E362">
        <v>-138248.30522137397</v>
      </c>
      <c r="F362">
        <v>-14217.073136852838</v>
      </c>
      <c r="G362">
        <v>-152465.37835822685</v>
      </c>
      <c r="H362">
        <v>-173016.85658535373</v>
      </c>
      <c r="I362">
        <v>-52368.828904288064</v>
      </c>
    </row>
    <row r="363" spans="3:9">
      <c r="C363">
        <v>-143805.69276628608</v>
      </c>
      <c r="D363">
        <v>-221919.98730812425</v>
      </c>
      <c r="E363">
        <v>-205168.95173407317</v>
      </c>
      <c r="F363">
        <v>-45466.314562092986</v>
      </c>
      <c r="G363">
        <v>-250635.26629616614</v>
      </c>
      <c r="H363">
        <v>-185077.22404011092</v>
      </c>
      <c r="I363">
        <v>-93767.542634392623</v>
      </c>
    </row>
    <row r="364" spans="3:9">
      <c r="C364">
        <v>-19895.910092721133</v>
      </c>
      <c r="D364">
        <v>-57111.258939053514</v>
      </c>
      <c r="E364">
        <v>-286085.35586697736</v>
      </c>
      <c r="F364">
        <v>123334.44822571217</v>
      </c>
      <c r="G364">
        <v>-162750.90764126519</v>
      </c>
      <c r="H364">
        <v>-45296.13905436077</v>
      </c>
      <c r="I364">
        <v>-25303.068851606789</v>
      </c>
    </row>
    <row r="365" spans="3:9">
      <c r="C365">
        <v>-228109.31073535694</v>
      </c>
      <c r="D365">
        <v>-79969.622050706035</v>
      </c>
      <c r="E365">
        <v>-145164.29940246267</v>
      </c>
      <c r="F365">
        <v>-22412.314501274319</v>
      </c>
      <c r="G365">
        <v>-167576.61390373699</v>
      </c>
      <c r="H365">
        <v>-252709.01586626831</v>
      </c>
      <c r="I365">
        <v>-148145.42360896047</v>
      </c>
    </row>
    <row r="366" spans="3:9">
      <c r="C366">
        <v>-89869.336534901871</v>
      </c>
      <c r="D366">
        <v>-61893.545296494056</v>
      </c>
      <c r="E366">
        <v>-152233.53562825694</v>
      </c>
      <c r="F366">
        <v>-38400.729520674169</v>
      </c>
      <c r="G366">
        <v>-190634.26514893107</v>
      </c>
      <c r="H366">
        <v>-79902.539541727296</v>
      </c>
      <c r="I366">
        <v>-245950.1230898533</v>
      </c>
    </row>
    <row r="367" spans="3:9">
      <c r="C367">
        <v>-105642.4143972196</v>
      </c>
      <c r="D367">
        <v>-27812.748722794691</v>
      </c>
      <c r="E367">
        <v>-54644.204583436192</v>
      </c>
      <c r="F367">
        <v>10286.474167499458</v>
      </c>
      <c r="G367">
        <v>-44357.73041593672</v>
      </c>
      <c r="H367">
        <v>-27882.147112073784</v>
      </c>
      <c r="I367">
        <v>-207907.49861091527</v>
      </c>
    </row>
    <row r="368" spans="3:9">
      <c r="C368">
        <v>-163946.63088989101</v>
      </c>
      <c r="D368">
        <v>-174340.71417933371</v>
      </c>
      <c r="E368">
        <v>-35848.983706638624</v>
      </c>
      <c r="F368">
        <v>1067.4923128343362</v>
      </c>
      <c r="G368">
        <v>-34781.491393804274</v>
      </c>
      <c r="H368">
        <v>-233805.30063577788</v>
      </c>
      <c r="I368">
        <v>-168250.46405691197</v>
      </c>
    </row>
    <row r="369" spans="3:9">
      <c r="C369">
        <v>155378.99681410781</v>
      </c>
      <c r="D369">
        <v>-146291.52405906501</v>
      </c>
      <c r="E369">
        <v>-184230.02766566412</v>
      </c>
      <c r="F369">
        <v>-8047.1175215499134</v>
      </c>
      <c r="G369">
        <v>-192277.14518721405</v>
      </c>
      <c r="H369">
        <v>-61222.309237281268</v>
      </c>
      <c r="I369">
        <v>-6857.0779471595306</v>
      </c>
    </row>
    <row r="370" spans="3:9">
      <c r="C370">
        <v>198630.25832349341</v>
      </c>
      <c r="D370">
        <v>-113080.93616517744</v>
      </c>
      <c r="E370">
        <v>-264029.74268241087</v>
      </c>
      <c r="F370">
        <v>76438.511395165609</v>
      </c>
      <c r="G370">
        <v>-187591.23128724523</v>
      </c>
      <c r="H370">
        <v>-49606.634910616332</v>
      </c>
      <c r="I370">
        <v>-164698.03120353166</v>
      </c>
    </row>
    <row r="371" spans="3:9">
      <c r="C371">
        <v>16402.608866373776</v>
      </c>
      <c r="D371">
        <v>-131104.94425347712</v>
      </c>
      <c r="E371">
        <v>-161325.93140684837</v>
      </c>
      <c r="F371">
        <v>-35639.654968302086</v>
      </c>
      <c r="G371">
        <v>-196965.58637515042</v>
      </c>
      <c r="H371">
        <v>-121282.78722750559</v>
      </c>
      <c r="I371">
        <v>-98791.204297708784</v>
      </c>
    </row>
    <row r="372" spans="3:9">
      <c r="C372">
        <v>-30337.316650746157</v>
      </c>
      <c r="D372">
        <v>-80828.94774419727</v>
      </c>
      <c r="E372">
        <v>-9531.4117365937709</v>
      </c>
      <c r="F372">
        <v>-47541.348955356123</v>
      </c>
      <c r="G372">
        <v>-57072.760691949887</v>
      </c>
      <c r="H372">
        <v>316781.65500243963</v>
      </c>
      <c r="I372">
        <v>410625.31972746184</v>
      </c>
    </row>
    <row r="373" spans="3:9">
      <c r="C373">
        <v>-3547.1579251711155</v>
      </c>
      <c r="D373">
        <v>-118167.46224539413</v>
      </c>
      <c r="E373">
        <v>-40000.369304735839</v>
      </c>
      <c r="F373">
        <v>-46689.605327935969</v>
      </c>
      <c r="G373">
        <v>-86689.974632671801</v>
      </c>
      <c r="H373">
        <v>-16501.572216047669</v>
      </c>
      <c r="I373">
        <v>2526.04055535527</v>
      </c>
    </row>
    <row r="374" spans="3:9">
      <c r="C374">
        <v>-4050.6963584588448</v>
      </c>
      <c r="D374">
        <v>-117823.04021663361</v>
      </c>
      <c r="E374">
        <v>-236950.56692695912</v>
      </c>
      <c r="F374">
        <v>-7870.149932880804</v>
      </c>
      <c r="G374">
        <v>-244820.71685983991</v>
      </c>
      <c r="H374">
        <v>-172442.24411967234</v>
      </c>
      <c r="I374">
        <v>-156466.10044843066</v>
      </c>
    </row>
    <row r="375" spans="3:9">
      <c r="C375">
        <v>-75210.513105465419</v>
      </c>
      <c r="D375">
        <v>-64289.25020195658</v>
      </c>
      <c r="E375">
        <v>-150847.92051204236</v>
      </c>
      <c r="F375">
        <v>-6618.1316264710185</v>
      </c>
      <c r="G375">
        <v>-157466.05213851339</v>
      </c>
      <c r="H375">
        <v>-112060.62277966383</v>
      </c>
      <c r="I375">
        <v>4763.0852437033318</v>
      </c>
    </row>
    <row r="376" spans="3:9">
      <c r="C376">
        <v>-172528.78180347165</v>
      </c>
      <c r="D376">
        <v>2740.9278487151059</v>
      </c>
      <c r="E376">
        <v>2626.2989927717108</v>
      </c>
      <c r="F376">
        <v>9797.593783639506</v>
      </c>
      <c r="G376">
        <v>12423.89277641122</v>
      </c>
      <c r="H376">
        <v>-11770.532372882964</v>
      </c>
      <c r="I376">
        <v>-109161.26420745945</v>
      </c>
    </row>
    <row r="377" spans="3:9">
      <c r="C377">
        <v>-114177.67557887221</v>
      </c>
      <c r="D377">
        <v>-147121.4213711785</v>
      </c>
      <c r="E377">
        <v>-137058.78452383311</v>
      </c>
      <c r="F377">
        <v>-50493.867111195053</v>
      </c>
      <c r="G377">
        <v>-187552.65163502819</v>
      </c>
      <c r="H377">
        <v>-179021.52950913951</v>
      </c>
      <c r="I377">
        <v>-16648.7551801675</v>
      </c>
    </row>
    <row r="378" spans="3:9">
      <c r="C378">
        <v>-135786.68919609548</v>
      </c>
      <c r="D378">
        <v>-270457.39223307546</v>
      </c>
      <c r="E378">
        <v>-210405.78226354954</v>
      </c>
      <c r="F378">
        <v>-43321.342983503419</v>
      </c>
      <c r="G378">
        <v>-253727.12524705293</v>
      </c>
      <c r="H378">
        <v>-120833.39486729701</v>
      </c>
      <c r="I378">
        <v>17516.550534897986</v>
      </c>
    </row>
    <row r="379" spans="3:9">
      <c r="C379">
        <v>-31195.495057086926</v>
      </c>
      <c r="D379">
        <v>-39003.701680130049</v>
      </c>
      <c r="E379">
        <v>-271330.16392327554</v>
      </c>
      <c r="F379">
        <v>-31934.84310183705</v>
      </c>
      <c r="G379">
        <v>-303265.00702511263</v>
      </c>
      <c r="H379">
        <v>-234203.77225741421</v>
      </c>
      <c r="I379">
        <v>-86132.348283305852</v>
      </c>
    </row>
    <row r="380" spans="3:9">
      <c r="C380">
        <v>-250765.05177934922</v>
      </c>
      <c r="D380">
        <v>-274287.80777795822</v>
      </c>
      <c r="E380">
        <v>-63671.330339282227</v>
      </c>
      <c r="F380">
        <v>-127833.60982014894</v>
      </c>
      <c r="G380">
        <v>-191504.94015943111</v>
      </c>
      <c r="H380">
        <v>-142816.18750126573</v>
      </c>
      <c r="I380">
        <v>-12794.034301996109</v>
      </c>
    </row>
    <row r="381" spans="3:9">
      <c r="C381">
        <v>9005.1910185919842</v>
      </c>
      <c r="D381">
        <v>-81756.808376142246</v>
      </c>
      <c r="E381">
        <v>-176932.38612978251</v>
      </c>
      <c r="F381">
        <v>33781.43952528738</v>
      </c>
      <c r="G381">
        <v>-143150.94660449511</v>
      </c>
      <c r="H381">
        <v>-38076.966619387706</v>
      </c>
      <c r="I381">
        <v>-146484.7873366173</v>
      </c>
    </row>
    <row r="382" spans="3:9">
      <c r="C382">
        <v>51214.250936502242</v>
      </c>
      <c r="D382">
        <v>-79492.44229910156</v>
      </c>
      <c r="E382">
        <v>-125793.61686806547</v>
      </c>
      <c r="F382">
        <v>30494.007909798296</v>
      </c>
      <c r="G382">
        <v>-95299.608958267228</v>
      </c>
      <c r="H382">
        <v>-85113.609512741969</v>
      </c>
      <c r="I382">
        <v>116047.9681627223</v>
      </c>
    </row>
    <row r="383" spans="3:9">
      <c r="C383">
        <v>-14251.153518859646</v>
      </c>
      <c r="D383">
        <v>-147440.09359927266</v>
      </c>
      <c r="E383">
        <v>-158069.13781712786</v>
      </c>
      <c r="F383">
        <v>73478.455945285285</v>
      </c>
      <c r="G383">
        <v>-84590.681871842564</v>
      </c>
      <c r="H383">
        <v>-211554.71108835624</v>
      </c>
      <c r="I383">
        <v>50961.913734706148</v>
      </c>
    </row>
    <row r="384" spans="3:9">
      <c r="C384">
        <v>-7136.9912067995756</v>
      </c>
      <c r="D384">
        <v>-123028.20122025389</v>
      </c>
      <c r="E384">
        <v>-266333.71543253906</v>
      </c>
      <c r="F384">
        <v>33427.861292009184</v>
      </c>
      <c r="G384">
        <v>-232905.85414052987</v>
      </c>
      <c r="H384">
        <v>-39076.423076537118</v>
      </c>
      <c r="I384">
        <v>-136093.19810874344</v>
      </c>
    </row>
    <row r="385" spans="3:9">
      <c r="C385">
        <v>18297.308529690956</v>
      </c>
      <c r="D385">
        <v>-115547.69317453037</v>
      </c>
      <c r="E385">
        <v>-271636.05853366142</v>
      </c>
      <c r="F385">
        <v>-55480.175261726239</v>
      </c>
      <c r="G385">
        <v>-327116.23379538767</v>
      </c>
      <c r="H385">
        <v>-201223.64261952136</v>
      </c>
      <c r="I385">
        <v>-381525.24646045326</v>
      </c>
    </row>
    <row r="386" spans="3:9">
      <c r="C386">
        <v>-168385.80472609698</v>
      </c>
      <c r="D386">
        <v>-34007.842597829134</v>
      </c>
      <c r="E386">
        <v>-158943.14057917203</v>
      </c>
      <c r="F386">
        <v>-7717.2825894497582</v>
      </c>
      <c r="G386">
        <v>-166660.42316862181</v>
      </c>
      <c r="H386">
        <v>-28416.339849870998</v>
      </c>
      <c r="I386">
        <v>5049.5551324220478</v>
      </c>
    </row>
    <row r="387" spans="3:9">
      <c r="C387">
        <v>13283.984394935309</v>
      </c>
      <c r="D387">
        <v>-143229.77106092044</v>
      </c>
      <c r="E387">
        <v>-108593.74963792824</v>
      </c>
      <c r="F387">
        <v>-36422.779015930297</v>
      </c>
      <c r="G387">
        <v>-145016.52865385852</v>
      </c>
      <c r="H387">
        <v>218003.52958001266</v>
      </c>
      <c r="I387">
        <v>379207.5964566723</v>
      </c>
    </row>
    <row r="388" spans="3:9">
      <c r="C388">
        <v>565941.06583028426</v>
      </c>
      <c r="D388">
        <v>-58285.600198263208</v>
      </c>
      <c r="E388">
        <v>-100917.68333048545</v>
      </c>
      <c r="F388">
        <v>-25610.343539412897</v>
      </c>
      <c r="G388">
        <v>-126528.02686989837</v>
      </c>
      <c r="H388">
        <v>-57349.584098848864</v>
      </c>
      <c r="I388">
        <v>-139520.89595719372</v>
      </c>
    </row>
    <row r="389" spans="3:9">
      <c r="C389">
        <v>9274.5065444840584</v>
      </c>
      <c r="D389">
        <v>-75831.171509749955</v>
      </c>
      <c r="E389">
        <v>-109259.86193625277</v>
      </c>
      <c r="F389">
        <v>96527.484934894397</v>
      </c>
      <c r="G389">
        <v>-12732.377001358313</v>
      </c>
      <c r="H389">
        <v>-98045.458359175784</v>
      </c>
      <c r="I389">
        <v>-103099.58730053855</v>
      </c>
    </row>
    <row r="390" spans="3:9">
      <c r="C390">
        <v>-132520.1234252197</v>
      </c>
      <c r="D390">
        <v>-175622.5987533938</v>
      </c>
      <c r="E390">
        <v>-979.96890845778398</v>
      </c>
      <c r="F390">
        <v>-53470.408565546924</v>
      </c>
      <c r="G390">
        <v>-54450.377474004687</v>
      </c>
      <c r="H390">
        <v>-129599.44459001525</v>
      </c>
      <c r="I390">
        <v>-78872.829229453841</v>
      </c>
    </row>
    <row r="391" spans="3:9">
      <c r="C391">
        <v>23429.205583707342</v>
      </c>
      <c r="D391">
        <v>-238781.69656673475</v>
      </c>
      <c r="E391">
        <v>35486.104971837893</v>
      </c>
      <c r="F391">
        <v>-112945.98444002539</v>
      </c>
      <c r="G391">
        <v>-77459.879468187486</v>
      </c>
      <c r="H391">
        <v>-51493.4717556463</v>
      </c>
      <c r="I391">
        <v>-376887.32956355863</v>
      </c>
    </row>
    <row r="392" spans="3:9">
      <c r="C392">
        <v>-30033.581887463115</v>
      </c>
      <c r="D392">
        <v>-102652.40893035947</v>
      </c>
      <c r="E392">
        <v>-130776.17080443131</v>
      </c>
      <c r="F392">
        <v>-37307.962857716382</v>
      </c>
      <c r="G392">
        <v>-168084.13366214771</v>
      </c>
      <c r="H392">
        <v>-36722.646208436505</v>
      </c>
      <c r="I392">
        <v>-27308.915323516325</v>
      </c>
    </row>
    <row r="393" spans="3:9">
      <c r="C393">
        <v>-23915.988602840349</v>
      </c>
      <c r="D393">
        <v>-81535.645110418161</v>
      </c>
      <c r="E393">
        <v>-46711.252669229958</v>
      </c>
      <c r="F393">
        <v>-20359.654465058386</v>
      </c>
      <c r="G393">
        <v>-67070.90713428834</v>
      </c>
      <c r="H393">
        <v>-204857.12243640469</v>
      </c>
      <c r="I393">
        <v>25431.517482946394</v>
      </c>
    </row>
    <row r="394" spans="3:9">
      <c r="C394">
        <v>-12798.992319482641</v>
      </c>
      <c r="D394">
        <v>-134591.27227657859</v>
      </c>
      <c r="E394">
        <v>-56821.843736215495</v>
      </c>
      <c r="F394">
        <v>6898.632384492128</v>
      </c>
      <c r="G394">
        <v>-49923.211351723374</v>
      </c>
      <c r="H394">
        <v>-231488.35623375405</v>
      </c>
      <c r="I394">
        <v>-40860.677702493413</v>
      </c>
    </row>
    <row r="395" spans="3:9">
      <c r="C395">
        <v>-31039.294678295271</v>
      </c>
      <c r="D395">
        <v>79805.078683948668</v>
      </c>
      <c r="E395">
        <v>-335191.41313621274</v>
      </c>
      <c r="F395">
        <v>278851.64514072449</v>
      </c>
      <c r="G395">
        <v>-56339.767995488277</v>
      </c>
      <c r="H395">
        <v>158153.93291972531</v>
      </c>
      <c r="I395">
        <v>-164347.85566208526</v>
      </c>
    </row>
    <row r="396" spans="3:9">
      <c r="C396">
        <v>-20266.830780597025</v>
      </c>
      <c r="D396">
        <v>-31595.564469270314</v>
      </c>
      <c r="E396">
        <v>-3753.1761462302093</v>
      </c>
      <c r="F396">
        <v>-4258.4985920095332</v>
      </c>
      <c r="G396">
        <v>-8011.6747382397443</v>
      </c>
      <c r="H396">
        <v>-170578.6530462084</v>
      </c>
      <c r="I396">
        <v>-142460.53315904143</v>
      </c>
    </row>
    <row r="397" spans="3:9">
      <c r="C397">
        <v>76560.485903147783</v>
      </c>
      <c r="D397">
        <v>-138865.67788696507</v>
      </c>
      <c r="E397">
        <v>38145.047468638266</v>
      </c>
      <c r="F397">
        <v>-8031.3586485546439</v>
      </c>
      <c r="G397">
        <v>30113.688820083626</v>
      </c>
      <c r="H397">
        <v>-29343.457336990359</v>
      </c>
      <c r="I397">
        <v>1196.5730510077265</v>
      </c>
    </row>
    <row r="398" spans="3:9">
      <c r="C398">
        <v>-25819.956562198175</v>
      </c>
      <c r="D398">
        <v>-193428.1713833579</v>
      </c>
      <c r="E398">
        <v>-75799.51408316521</v>
      </c>
      <c r="F398">
        <v>-41504.055633666467</v>
      </c>
      <c r="G398">
        <v>-117303.56971683161</v>
      </c>
      <c r="H398">
        <v>-105330.02417633947</v>
      </c>
      <c r="I398">
        <v>-156169.06551416661</v>
      </c>
    </row>
    <row r="399" spans="3:9">
      <c r="C399">
        <v>-53286.767612382064</v>
      </c>
      <c r="D399">
        <v>-19504.227931391273</v>
      </c>
      <c r="E399">
        <v>-224197.99542991311</v>
      </c>
      <c r="F399">
        <v>40696.253407520111</v>
      </c>
      <c r="G399">
        <v>-183501.74202239301</v>
      </c>
      <c r="H399">
        <v>-82099.036982526799</v>
      </c>
      <c r="I399">
        <v>-167818.42971306352</v>
      </c>
    </row>
    <row r="400" spans="3:9">
      <c r="C400">
        <v>-51373.915376086734</v>
      </c>
      <c r="D400">
        <v>-139176.74207882752</v>
      </c>
      <c r="E400">
        <v>-71900.243245177611</v>
      </c>
      <c r="F400">
        <v>-46075.034316150341</v>
      </c>
      <c r="G400">
        <v>-117975.27756132795</v>
      </c>
      <c r="H400">
        <v>-69312.042649567651</v>
      </c>
      <c r="I400">
        <v>-69594.887911630896</v>
      </c>
    </row>
    <row r="401" spans="3:9">
      <c r="C401">
        <v>37191.868033261271</v>
      </c>
      <c r="D401">
        <v>-89115.439452092221</v>
      </c>
      <c r="E401">
        <v>-231480.27196765278</v>
      </c>
      <c r="F401">
        <v>75969.961448808448</v>
      </c>
      <c r="G401">
        <v>-155510.31051884434</v>
      </c>
      <c r="H401">
        <v>-45606.441713770073</v>
      </c>
      <c r="I401">
        <v>14235.691463352472</v>
      </c>
    </row>
    <row r="402" spans="3:9">
      <c r="C402">
        <v>24504.423241234792</v>
      </c>
      <c r="D402">
        <v>-41581.619658729949</v>
      </c>
      <c r="E402">
        <v>-218696.08840133852</v>
      </c>
      <c r="F402">
        <v>29146.620434235825</v>
      </c>
      <c r="G402">
        <v>-189549.46796710265</v>
      </c>
      <c r="H402">
        <v>-131575.89426904905</v>
      </c>
      <c r="I402">
        <v>-164163.35424069478</v>
      </c>
    </row>
    <row r="403" spans="3:9">
      <c r="C403">
        <v>-52157.998260190405</v>
      </c>
      <c r="D403">
        <v>-77148.294984931359</v>
      </c>
      <c r="E403">
        <v>-72473.037552803129</v>
      </c>
      <c r="F403">
        <v>490.70272170826502</v>
      </c>
      <c r="G403">
        <v>-71982.334831094864</v>
      </c>
      <c r="H403">
        <v>-104844.21096434331</v>
      </c>
      <c r="I403">
        <v>-20337.002437696414</v>
      </c>
    </row>
    <row r="404" spans="3:9">
      <c r="C404">
        <v>119946.75186870288</v>
      </c>
      <c r="D404">
        <v>-48195.813545841622</v>
      </c>
      <c r="E404">
        <v>-120279.42327443071</v>
      </c>
      <c r="F404">
        <v>-14557.94262788064</v>
      </c>
      <c r="G404">
        <v>-134837.36590231134</v>
      </c>
      <c r="H404">
        <v>-94585.450781863066</v>
      </c>
      <c r="I404">
        <v>-240982.64980387475</v>
      </c>
    </row>
    <row r="405" spans="3:9">
      <c r="C405">
        <v>-96939.280562606291</v>
      </c>
      <c r="D405">
        <v>-111544.38822401814</v>
      </c>
      <c r="E405">
        <v>-73748.947047448077</v>
      </c>
      <c r="F405">
        <v>-40762.739645734022</v>
      </c>
      <c r="G405">
        <v>-114511.68669318204</v>
      </c>
      <c r="H405">
        <v>-98936.315278482289</v>
      </c>
      <c r="I405">
        <v>-122856.53993241634</v>
      </c>
    </row>
    <row r="406" spans="3:9">
      <c r="C406">
        <v>-44648.009413314983</v>
      </c>
      <c r="D406">
        <v>-189962.23405791735</v>
      </c>
      <c r="E406">
        <v>-199100.76447095448</v>
      </c>
      <c r="F406">
        <v>-9234.9897917274793</v>
      </c>
      <c r="G406">
        <v>-208335.75426268196</v>
      </c>
      <c r="H406">
        <v>-119645.29751197656</v>
      </c>
      <c r="I406">
        <v>-277389.20323366043</v>
      </c>
    </row>
    <row r="407" spans="3:9">
      <c r="C407">
        <v>288229.4697785899</v>
      </c>
      <c r="D407">
        <v>-93330.922493914084</v>
      </c>
      <c r="E407">
        <v>-117643.42650610735</v>
      </c>
      <c r="F407">
        <v>70673.242317924829</v>
      </c>
      <c r="G407">
        <v>-46970.184188182582</v>
      </c>
      <c r="H407">
        <v>-104853.76296095649</v>
      </c>
      <c r="I407">
        <v>-244180.35273917014</v>
      </c>
    </row>
    <row r="408" spans="3:9">
      <c r="C408">
        <v>38413.193921482889</v>
      </c>
      <c r="D408">
        <v>-124058.81446723337</v>
      </c>
      <c r="E408">
        <v>-147641.1127567396</v>
      </c>
      <c r="F408">
        <v>53335.524539390812</v>
      </c>
      <c r="G408">
        <v>-94305.588217348792</v>
      </c>
      <c r="H408">
        <v>-64340.893272703892</v>
      </c>
      <c r="I408">
        <v>-61773.664915477428</v>
      </c>
    </row>
    <row r="409" spans="3:9">
      <c r="C409">
        <v>10263.982394336577</v>
      </c>
      <c r="D409">
        <v>-196311.24007466043</v>
      </c>
      <c r="E409">
        <v>51319.283953562583</v>
      </c>
      <c r="F409">
        <v>-31791.500217931578</v>
      </c>
      <c r="G409">
        <v>19527.783735631019</v>
      </c>
      <c r="H409">
        <v>-187210.04636148608</v>
      </c>
      <c r="I409">
        <v>22328.940233049238</v>
      </c>
    </row>
    <row r="410" spans="3:9">
      <c r="C410">
        <v>-49597.983564132177</v>
      </c>
      <c r="D410">
        <v>-108652.22417142731</v>
      </c>
      <c r="E410">
        <v>-107174.6434913953</v>
      </c>
      <c r="F410">
        <v>-34627.540145892126</v>
      </c>
      <c r="G410">
        <v>-141802.18363728744</v>
      </c>
      <c r="H410">
        <v>-153549.42554772596</v>
      </c>
      <c r="I410">
        <v>-94318.947091854308</v>
      </c>
    </row>
    <row r="411" spans="3:9">
      <c r="C411">
        <v>276541.39149703889</v>
      </c>
      <c r="D411">
        <v>-125532.22729040534</v>
      </c>
      <c r="E411">
        <v>-178937.592704724</v>
      </c>
      <c r="F411">
        <v>8970.5395608900581</v>
      </c>
      <c r="G411">
        <v>-169967.05314383394</v>
      </c>
      <c r="H411">
        <v>-147267.61579521874</v>
      </c>
      <c r="I411">
        <v>-21499.014113869827</v>
      </c>
    </row>
    <row r="412" spans="3:9">
      <c r="C412">
        <v>-172379.73313150587</v>
      </c>
      <c r="D412">
        <v>-120067.24169547018</v>
      </c>
      <c r="E412">
        <v>-89138.036469374245</v>
      </c>
      <c r="F412">
        <v>-30010.698847746149</v>
      </c>
      <c r="G412">
        <v>-119148.73531712039</v>
      </c>
      <c r="H412">
        <v>-299819.62471987924</v>
      </c>
      <c r="I412">
        <v>36595.968207018901</v>
      </c>
    </row>
    <row r="413" spans="3:9">
      <c r="C413">
        <v>59424.755882675294</v>
      </c>
      <c r="D413">
        <v>63827.367887180764</v>
      </c>
      <c r="E413">
        <v>-339794.87988846703</v>
      </c>
      <c r="F413">
        <v>271114.03210857045</v>
      </c>
      <c r="G413">
        <v>-68680.847779896576</v>
      </c>
      <c r="H413">
        <v>-121899.25076956586</v>
      </c>
      <c r="I413">
        <v>-19045.5069238129</v>
      </c>
    </row>
    <row r="414" spans="3:9">
      <c r="C414">
        <v>-14118.051962495549</v>
      </c>
      <c r="D414">
        <v>-121323.62389198365</v>
      </c>
      <c r="E414">
        <v>-18199.474903363443</v>
      </c>
      <c r="F414">
        <v>25066.429323332719</v>
      </c>
      <c r="G414">
        <v>6866.9544199692609</v>
      </c>
      <c r="H414">
        <v>-185028.27725807222</v>
      </c>
      <c r="I414">
        <v>14083.984728830095</v>
      </c>
    </row>
    <row r="415" spans="3:9">
      <c r="C415">
        <v>310841.38443605194</v>
      </c>
      <c r="D415">
        <v>-47592.259160081179</v>
      </c>
      <c r="E415">
        <v>-45313.852592281859</v>
      </c>
      <c r="F415">
        <v>-9258.4700435102641</v>
      </c>
      <c r="G415">
        <v>-54572.322635792123</v>
      </c>
      <c r="H415">
        <v>-63794.906331917278</v>
      </c>
      <c r="I415">
        <v>-244322.41345365651</v>
      </c>
    </row>
    <row r="416" spans="3:9">
      <c r="C416">
        <v>139559.56820105173</v>
      </c>
      <c r="D416">
        <v>-78409.084680205546</v>
      </c>
      <c r="E416">
        <v>-151240.88277038577</v>
      </c>
      <c r="F416">
        <v>-3995.8786931695067</v>
      </c>
      <c r="G416">
        <v>-155236.76146355527</v>
      </c>
      <c r="H416">
        <v>-107947.04337825226</v>
      </c>
      <c r="I416">
        <v>-211002.08654668333</v>
      </c>
    </row>
    <row r="417" spans="3:9">
      <c r="C417">
        <v>-86365.664401830174</v>
      </c>
      <c r="D417">
        <v>-72891.617212321478</v>
      </c>
      <c r="E417">
        <v>-45885.84125195042</v>
      </c>
      <c r="F417">
        <v>1870.7726368166477</v>
      </c>
      <c r="G417">
        <v>-44015.068615133787</v>
      </c>
      <c r="H417">
        <v>-192492.68121847822</v>
      </c>
      <c r="I417">
        <v>-251589.59115133632</v>
      </c>
    </row>
    <row r="418" spans="3:9">
      <c r="C418">
        <v>-71945.224705620902</v>
      </c>
      <c r="D418">
        <v>-92650.589394834125</v>
      </c>
      <c r="E418">
        <v>-267150.72101200419</v>
      </c>
      <c r="F418">
        <v>-2621.3210917687102</v>
      </c>
      <c r="G418">
        <v>-269772.04210377292</v>
      </c>
      <c r="H418">
        <v>-226525.90789469867</v>
      </c>
      <c r="I418">
        <v>-338173.16489755607</v>
      </c>
    </row>
    <row r="419" spans="3:9">
      <c r="C419">
        <v>-93453.67907210585</v>
      </c>
      <c r="D419">
        <v>-173163.27550366818</v>
      </c>
      <c r="E419">
        <v>-251684.04913566419</v>
      </c>
      <c r="F419">
        <v>-79879.352465899035</v>
      </c>
      <c r="G419">
        <v>-331563.40160156321</v>
      </c>
      <c r="H419">
        <v>-97415.787128239332</v>
      </c>
      <c r="I419">
        <v>19501.705237318773</v>
      </c>
    </row>
    <row r="420" spans="3:9">
      <c r="C420">
        <v>12617.407046547261</v>
      </c>
      <c r="D420">
        <v>-64927.72534870563</v>
      </c>
      <c r="E420">
        <v>-10528.396359277891</v>
      </c>
      <c r="F420">
        <v>-13748.441375357961</v>
      </c>
      <c r="G420">
        <v>-24276.83773463585</v>
      </c>
      <c r="H420">
        <v>-93627.904943246351</v>
      </c>
      <c r="I420">
        <v>-111875.63307229208</v>
      </c>
    </row>
    <row r="421" spans="3:9">
      <c r="C421">
        <v>-60905.528735044601</v>
      </c>
      <c r="D421">
        <v>-127582.63339100614</v>
      </c>
      <c r="E421">
        <v>-199627.96709064906</v>
      </c>
      <c r="F421">
        <v>-7987.551815558385</v>
      </c>
      <c r="G421">
        <v>-207615.51890620741</v>
      </c>
      <c r="H421">
        <v>-109242.05761889013</v>
      </c>
      <c r="I421">
        <v>-207671.13695620315</v>
      </c>
    </row>
    <row r="422" spans="3:9">
      <c r="C422">
        <v>822.51705655844853</v>
      </c>
      <c r="D422">
        <v>-131914.02041427756</v>
      </c>
      <c r="E422">
        <v>-148732.89886833128</v>
      </c>
      <c r="F422">
        <v>-9600.2022277807409</v>
      </c>
      <c r="G422">
        <v>-158333.10109611205</v>
      </c>
      <c r="H422">
        <v>-129158.56604330437</v>
      </c>
      <c r="I422">
        <v>-236257.94319691934</v>
      </c>
    </row>
    <row r="423" spans="3:9">
      <c r="C423">
        <v>-10748.747674979088</v>
      </c>
      <c r="D423">
        <v>-85264.209617643253</v>
      </c>
      <c r="E423">
        <v>-168740.50680567426</v>
      </c>
      <c r="F423">
        <v>-25755.061381769887</v>
      </c>
      <c r="G423">
        <v>-194495.56818744415</v>
      </c>
      <c r="H423">
        <v>-194238.22739841213</v>
      </c>
      <c r="I423">
        <v>-111406.34871690942</v>
      </c>
    </row>
    <row r="424" spans="3:9">
      <c r="C424">
        <v>-24192.606297488586</v>
      </c>
      <c r="D424">
        <v>-134437.74052772881</v>
      </c>
      <c r="E424">
        <v>-52754.999292445078</v>
      </c>
      <c r="F424">
        <v>36120.68364574149</v>
      </c>
      <c r="G424">
        <v>-16634.315646703595</v>
      </c>
      <c r="H424">
        <v>-109604.78055879322</v>
      </c>
      <c r="I424">
        <v>-133376.31922892414</v>
      </c>
    </row>
    <row r="425" spans="3:9">
      <c r="C425">
        <v>48235.727361078956</v>
      </c>
      <c r="D425">
        <v>-71325.100416458037</v>
      </c>
      <c r="E425">
        <v>-126316.44862250349</v>
      </c>
      <c r="F425">
        <v>137734.85511548046</v>
      </c>
      <c r="G425">
        <v>11418.406492976952</v>
      </c>
      <c r="H425">
        <v>-106350.71998343023</v>
      </c>
      <c r="I425">
        <v>-213767.78810788575</v>
      </c>
    </row>
    <row r="426" spans="3:9">
      <c r="C426">
        <v>-31641.39197957264</v>
      </c>
      <c r="D426">
        <v>-87983.911365349544</v>
      </c>
      <c r="E426">
        <v>-211123.79598423367</v>
      </c>
      <c r="F426">
        <v>97151.307345972513</v>
      </c>
      <c r="G426">
        <v>-113972.4886382612</v>
      </c>
      <c r="H426">
        <v>-184968.61907186027</v>
      </c>
      <c r="I426">
        <v>-208366.74637567962</v>
      </c>
    </row>
    <row r="427" spans="3:9">
      <c r="C427">
        <v>-41887.639450061019</v>
      </c>
      <c r="D427">
        <v>-79226.406204010069</v>
      </c>
      <c r="E427">
        <v>-141077.41936825978</v>
      </c>
      <c r="F427">
        <v>90831.247075576102</v>
      </c>
      <c r="G427">
        <v>-50246.172292683761</v>
      </c>
      <c r="H427">
        <v>-4444.4741342791458</v>
      </c>
      <c r="I427">
        <v>-143739.85681824005</v>
      </c>
    </row>
    <row r="428" spans="3:9">
      <c r="C428">
        <v>-117217.64516830034</v>
      </c>
      <c r="D428">
        <v>-130023.13621152635</v>
      </c>
      <c r="E428">
        <v>-110713.58730971628</v>
      </c>
      <c r="F428">
        <v>5572.577162216272</v>
      </c>
      <c r="G428">
        <v>-105141.01014750001</v>
      </c>
      <c r="H428">
        <v>-246333.87644946144</v>
      </c>
      <c r="I428">
        <v>-94442.929439625354</v>
      </c>
    </row>
    <row r="429" spans="3:9">
      <c r="C429">
        <v>45820.516048161546</v>
      </c>
      <c r="D429">
        <v>-60009.017730515749</v>
      </c>
      <c r="E429">
        <v>-122487.45699403403</v>
      </c>
      <c r="F429">
        <v>-17389.931899358118</v>
      </c>
      <c r="G429">
        <v>-139877.38889339214</v>
      </c>
      <c r="H429">
        <v>-235809.15566263589</v>
      </c>
      <c r="I429">
        <v>-106473.60833056696</v>
      </c>
    </row>
    <row r="430" spans="3:9">
      <c r="C430">
        <v>-11536.298786641462</v>
      </c>
      <c r="D430">
        <v>-157972.21303129103</v>
      </c>
      <c r="E430">
        <v>-172763.95136774052</v>
      </c>
      <c r="F430">
        <v>-72954.847662516579</v>
      </c>
      <c r="G430">
        <v>-245718.7990302571</v>
      </c>
      <c r="H430">
        <v>-16797.367704963995</v>
      </c>
      <c r="I430">
        <v>-118793.50366995341</v>
      </c>
    </row>
    <row r="431" spans="3:9">
      <c r="C431">
        <v>-3610.5505770571253</v>
      </c>
      <c r="D431">
        <v>-175163.77729736574</v>
      </c>
      <c r="E431">
        <v>-179476.39990525326</v>
      </c>
      <c r="F431">
        <v>-33811.54175237492</v>
      </c>
      <c r="G431">
        <v>-213287.94165762822</v>
      </c>
      <c r="H431">
        <v>-73313.836440249739</v>
      </c>
      <c r="I431">
        <v>-141554.80363549103</v>
      </c>
    </row>
    <row r="432" spans="3:9">
      <c r="C432">
        <v>-152.99655007419642</v>
      </c>
      <c r="D432">
        <v>-119421.68839221963</v>
      </c>
      <c r="E432">
        <v>-136647.37060799354</v>
      </c>
      <c r="F432">
        <v>23901.845705355518</v>
      </c>
      <c r="G432">
        <v>-112745.52490263805</v>
      </c>
      <c r="H432">
        <v>-101802.03059311677</v>
      </c>
      <c r="I432">
        <v>-13368.431023460171</v>
      </c>
    </row>
    <row r="433" spans="3:9">
      <c r="C433">
        <v>-45995.974711531693</v>
      </c>
      <c r="D433">
        <v>-187826.65268760355</v>
      </c>
      <c r="E433">
        <v>-192293.61901547626</v>
      </c>
      <c r="F433">
        <v>-31335.199387546621</v>
      </c>
      <c r="G433">
        <v>-223628.81840302286</v>
      </c>
      <c r="H433">
        <v>-28419.180475959438</v>
      </c>
      <c r="I433">
        <v>754.68345342256362</v>
      </c>
    </row>
    <row r="434" spans="3:9">
      <c r="C434">
        <v>-4118.8863289453293</v>
      </c>
      <c r="D434">
        <v>-235055.57960310194</v>
      </c>
      <c r="E434">
        <v>18466.839103998107</v>
      </c>
      <c r="F434">
        <v>-82204.067792863803</v>
      </c>
      <c r="G434">
        <v>-63737.228688865718</v>
      </c>
      <c r="H434">
        <v>-174927.80714334812</v>
      </c>
      <c r="I434">
        <v>-260393.72691383454</v>
      </c>
    </row>
    <row r="435" spans="3:9">
      <c r="C435">
        <v>125894.08384469873</v>
      </c>
      <c r="D435">
        <v>-54113.446439048552</v>
      </c>
      <c r="E435">
        <v>-9216.0624097333712</v>
      </c>
      <c r="F435">
        <v>-8234.4816600184677</v>
      </c>
      <c r="G435">
        <v>-17450.544069751839</v>
      </c>
      <c r="H435">
        <v>-66873.745352544924</v>
      </c>
      <c r="I435">
        <v>-128878.57970231763</v>
      </c>
    </row>
    <row r="436" spans="3:9">
      <c r="C436">
        <v>16850.079100135365</v>
      </c>
      <c r="D436">
        <v>-39637.141555593189</v>
      </c>
      <c r="E436">
        <v>-146759.82670025906</v>
      </c>
      <c r="F436">
        <v>-7652.618671799064</v>
      </c>
      <c r="G436">
        <v>-154412.44537205811</v>
      </c>
      <c r="H436">
        <v>-129027.03202590327</v>
      </c>
      <c r="I436">
        <v>-16470.095849066784</v>
      </c>
    </row>
    <row r="437" spans="3:9">
      <c r="C437">
        <v>-48539.306936483488</v>
      </c>
      <c r="D437">
        <v>-45328.425002720483</v>
      </c>
      <c r="E437">
        <v>-16343.791318350115</v>
      </c>
      <c r="F437">
        <v>-1757.2014343251358</v>
      </c>
      <c r="G437">
        <v>-18100.992752675229</v>
      </c>
      <c r="H437">
        <v>-116721.54283874488</v>
      </c>
      <c r="I437">
        <v>-88071.506920292682</v>
      </c>
    </row>
    <row r="438" spans="3:9">
      <c r="C438">
        <v>-260821.42200547652</v>
      </c>
      <c r="D438">
        <v>-195208.1206342098</v>
      </c>
      <c r="E438">
        <v>-36987.217943298318</v>
      </c>
      <c r="F438">
        <v>-2029.3993619206303</v>
      </c>
      <c r="G438">
        <v>-39016.617305218948</v>
      </c>
      <c r="H438">
        <v>-280303.99932308245</v>
      </c>
      <c r="I438">
        <v>95272.989951452779</v>
      </c>
    </row>
    <row r="439" spans="3:9">
      <c r="C439">
        <v>-108800.00276076602</v>
      </c>
      <c r="D439">
        <v>-34995.710754673404</v>
      </c>
      <c r="E439">
        <v>-134587.94469793534</v>
      </c>
      <c r="F439">
        <v>129600.76935341468</v>
      </c>
      <c r="G439">
        <v>-4987.175344520685</v>
      </c>
      <c r="H439">
        <v>-166457.43622569003</v>
      </c>
      <c r="I439">
        <v>3409.6427588357037</v>
      </c>
    </row>
    <row r="440" spans="3:9">
      <c r="C440">
        <v>-74782.473324473482</v>
      </c>
      <c r="D440">
        <v>-168265.63138330792</v>
      </c>
      <c r="E440">
        <v>-41825.395811548398</v>
      </c>
      <c r="F440">
        <v>-4959.9763737294124</v>
      </c>
      <c r="G440">
        <v>-46785.372185277811</v>
      </c>
      <c r="H440">
        <v>-171516.03458309753</v>
      </c>
      <c r="I440">
        <v>-35932.90706479759</v>
      </c>
    </row>
    <row r="441" spans="3:9">
      <c r="C441">
        <v>107925.29041854112</v>
      </c>
      <c r="D441">
        <v>-7337.1458549313829</v>
      </c>
      <c r="E441">
        <v>-363232.16452289082</v>
      </c>
      <c r="F441">
        <v>174363.94395254395</v>
      </c>
      <c r="G441">
        <v>-188868.22057034692</v>
      </c>
      <c r="H441">
        <v>-182593.50273302235</v>
      </c>
      <c r="I441">
        <v>-101752.95710559256</v>
      </c>
    </row>
    <row r="442" spans="3:9">
      <c r="C442">
        <v>-182530.87283136667</v>
      </c>
      <c r="D442">
        <v>-132935.83378331395</v>
      </c>
      <c r="E442">
        <v>-111226.22877161164</v>
      </c>
      <c r="F442">
        <v>-28129.008550525978</v>
      </c>
      <c r="G442">
        <v>-139355.23732213769</v>
      </c>
      <c r="H442">
        <v>-141443.38058342523</v>
      </c>
      <c r="I442">
        <v>-221007.79354668676</v>
      </c>
    </row>
    <row r="443" spans="3:9">
      <c r="C443">
        <v>33857.47400436936</v>
      </c>
      <c r="D443">
        <v>-40054.076450969646</v>
      </c>
      <c r="E443">
        <v>-67916.727679229458</v>
      </c>
      <c r="F443">
        <v>-16908.281360146892</v>
      </c>
      <c r="G443">
        <v>-84825.009039376338</v>
      </c>
      <c r="H443">
        <v>-62917.634598737248</v>
      </c>
      <c r="I443">
        <v>-10904.397851595884</v>
      </c>
    </row>
    <row r="444" spans="3:9">
      <c r="C444">
        <v>-71613.817375771876</v>
      </c>
      <c r="D444">
        <v>-93523.037457367551</v>
      </c>
      <c r="E444">
        <v>-42576.636828512463</v>
      </c>
      <c r="F444">
        <v>-11745.971983482978</v>
      </c>
      <c r="G444">
        <v>-54322.608811995437</v>
      </c>
      <c r="H444">
        <v>-205073.463466263</v>
      </c>
      <c r="I444">
        <v>18591.699552447666</v>
      </c>
    </row>
    <row r="445" spans="3:9">
      <c r="C445">
        <v>89320.51854377822</v>
      </c>
      <c r="D445">
        <v>-145470.71455684496</v>
      </c>
      <c r="E445">
        <v>-206828.73842159245</v>
      </c>
      <c r="F445">
        <v>28934.979450891711</v>
      </c>
      <c r="G445">
        <v>-177893.75897070073</v>
      </c>
      <c r="H445">
        <v>-2476.4612776547729</v>
      </c>
      <c r="I445">
        <v>-37713.345225508499</v>
      </c>
    </row>
    <row r="446" spans="3:9">
      <c r="C446">
        <v>-132139.17050011572</v>
      </c>
      <c r="D446">
        <v>-90473.441404608428</v>
      </c>
      <c r="E446">
        <v>-279619.40026798681</v>
      </c>
      <c r="F446">
        <v>-57863.329410487029</v>
      </c>
      <c r="G446">
        <v>-337482.72967847378</v>
      </c>
      <c r="H446">
        <v>-267648.22365789814</v>
      </c>
      <c r="I446">
        <v>-98272.399261556217</v>
      </c>
    </row>
    <row r="447" spans="3:9">
      <c r="C447">
        <v>-185992.39774191295</v>
      </c>
      <c r="D447">
        <v>-153787.11940734016</v>
      </c>
      <c r="E447">
        <v>-121341.927672252</v>
      </c>
      <c r="F447">
        <v>-16575.440258338087</v>
      </c>
      <c r="G447">
        <v>-137917.36793059006</v>
      </c>
      <c r="H447">
        <v>-241621.65973988565</v>
      </c>
      <c r="I447">
        <v>-225682.40056002879</v>
      </c>
    </row>
    <row r="448" spans="3:9">
      <c r="C448">
        <v>52126.526765901232</v>
      </c>
      <c r="D448">
        <v>-142875.42346135131</v>
      </c>
      <c r="E448">
        <v>-205916.4452913338</v>
      </c>
      <c r="F448">
        <v>-67774.993441864062</v>
      </c>
      <c r="G448">
        <v>-273691.43873319798</v>
      </c>
      <c r="H448">
        <v>-230270.64623419911</v>
      </c>
      <c r="I448">
        <v>-13457.232182249834</v>
      </c>
    </row>
    <row r="449" spans="3:9">
      <c r="C449">
        <v>-21699.80652670296</v>
      </c>
      <c r="D449">
        <v>-31459.104090532463</v>
      </c>
      <c r="E449">
        <v>-168746.62709462625</v>
      </c>
      <c r="F449">
        <v>3250.7444502765429</v>
      </c>
      <c r="G449">
        <v>-165495.88264434965</v>
      </c>
      <c r="H449">
        <v>-125732.08251930148</v>
      </c>
      <c r="I449">
        <v>-145658.29400673963</v>
      </c>
    </row>
    <row r="450" spans="3:9">
      <c r="C450">
        <v>-15850.696421853863</v>
      </c>
      <c r="D450">
        <v>-35789.784205098083</v>
      </c>
      <c r="E450">
        <v>-224284.56890700728</v>
      </c>
      <c r="F450">
        <v>96771.382775077946</v>
      </c>
      <c r="G450">
        <v>-127513.18613192943</v>
      </c>
      <c r="H450">
        <v>16791.749257287243</v>
      </c>
      <c r="I450">
        <v>-133026.21550837421</v>
      </c>
    </row>
    <row r="451" spans="3:9">
      <c r="C451">
        <v>440724.66961453157</v>
      </c>
      <c r="D451">
        <v>-114162.11999711119</v>
      </c>
      <c r="E451">
        <v>-18230.671212192305</v>
      </c>
      <c r="F451">
        <v>-41625.095726166968</v>
      </c>
      <c r="G451">
        <v>-59855.766938359273</v>
      </c>
      <c r="H451">
        <v>-25784.479574172576</v>
      </c>
      <c r="I451">
        <v>-46059.856205741962</v>
      </c>
    </row>
    <row r="452" spans="3:9">
      <c r="C452">
        <v>-30379.07593437552</v>
      </c>
      <c r="D452">
        <v>-173187.35588908929</v>
      </c>
      <c r="E452">
        <v>-115225.7281893906</v>
      </c>
      <c r="F452">
        <v>-40993.437410871644</v>
      </c>
      <c r="G452">
        <v>-156219.16560026226</v>
      </c>
      <c r="H452">
        <v>-194160.40902058201</v>
      </c>
      <c r="I452">
        <v>-172378.06661020016</v>
      </c>
    </row>
    <row r="453" spans="3:9">
      <c r="C453">
        <v>9202.5272428188837</v>
      </c>
      <c r="D453">
        <v>-100959.8454836724</v>
      </c>
      <c r="E453">
        <v>-324199.06195323099</v>
      </c>
      <c r="F453">
        <v>112898.44421719527</v>
      </c>
      <c r="G453">
        <v>-211300.61773603567</v>
      </c>
      <c r="H453">
        <v>-122152.62782726572</v>
      </c>
      <c r="I453">
        <v>30230.546595655818</v>
      </c>
    </row>
    <row r="454" spans="3:9">
      <c r="C454">
        <v>35932.155711346408</v>
      </c>
      <c r="D454">
        <v>-109865.26367538827</v>
      </c>
      <c r="E454">
        <v>-155175.48078167095</v>
      </c>
      <c r="F454">
        <v>32179.177825753315</v>
      </c>
      <c r="G454">
        <v>-122996.30295591761</v>
      </c>
      <c r="H454">
        <v>-176228.78587618886</v>
      </c>
      <c r="I454">
        <v>-97955.839940986887</v>
      </c>
    </row>
    <row r="455" spans="3:9">
      <c r="C455">
        <v>-47043.212659753699</v>
      </c>
      <c r="D455">
        <v>-33504.636223036847</v>
      </c>
      <c r="E455">
        <v>-155213.10440090959</v>
      </c>
      <c r="F455">
        <v>-6776.0826567826498</v>
      </c>
      <c r="G455">
        <v>-161989.18705769221</v>
      </c>
      <c r="H455">
        <v>-113292.21770331461</v>
      </c>
      <c r="I455">
        <v>-73071.28359650333</v>
      </c>
    </row>
    <row r="456" spans="3:9">
      <c r="C456">
        <v>-103737.45472322032</v>
      </c>
      <c r="D456">
        <v>-104934.52339909354</v>
      </c>
      <c r="E456">
        <v>-133215.35778109505</v>
      </c>
      <c r="F456">
        <v>40592.216597073813</v>
      </c>
      <c r="G456">
        <v>-92623.141184021253</v>
      </c>
      <c r="H456">
        <v>-111180.33892691134</v>
      </c>
      <c r="I456">
        <v>138931.92872606788</v>
      </c>
    </row>
    <row r="457" spans="3:9">
      <c r="C457">
        <v>28316.097900262321</v>
      </c>
      <c r="D457">
        <v>-122340.36713707259</v>
      </c>
      <c r="E457">
        <v>-54480.846147814977</v>
      </c>
      <c r="F457">
        <v>-22094.144006275907</v>
      </c>
      <c r="G457">
        <v>-76574.990154090876</v>
      </c>
      <c r="H457">
        <v>-65415.587476873363</v>
      </c>
      <c r="I457">
        <v>-164273.7663181063</v>
      </c>
    </row>
    <row r="458" spans="3:9">
      <c r="C458">
        <v>-164375.50604330428</v>
      </c>
      <c r="D458">
        <v>16148.085629453548</v>
      </c>
      <c r="E458">
        <v>-116531.40655774118</v>
      </c>
      <c r="F458">
        <v>62292.78325611641</v>
      </c>
      <c r="G458">
        <v>-54238.623301624772</v>
      </c>
      <c r="H458">
        <v>-103321.35512546478</v>
      </c>
      <c r="I458">
        <v>56855.401757513362</v>
      </c>
    </row>
    <row r="459" spans="3:9">
      <c r="C459">
        <v>-119647.09770539594</v>
      </c>
      <c r="D459">
        <v>-87083.866474013601</v>
      </c>
      <c r="E459">
        <v>-63311.438083184221</v>
      </c>
      <c r="F459">
        <v>19205.542418788464</v>
      </c>
      <c r="G459">
        <v>-44105.895664395764</v>
      </c>
      <c r="H459">
        <v>-179751.41407190275</v>
      </c>
      <c r="I459">
        <v>-18418.823210715869</v>
      </c>
    </row>
    <row r="460" spans="3:9">
      <c r="C460">
        <v>-96073.10673379431</v>
      </c>
      <c r="D460">
        <v>-116988.671903749</v>
      </c>
      <c r="E460">
        <v>-169312.55354363561</v>
      </c>
      <c r="F460">
        <v>59943.169712881994</v>
      </c>
      <c r="G460">
        <v>-109369.38383075362</v>
      </c>
      <c r="H460">
        <v>-138934.34754806309</v>
      </c>
      <c r="I460">
        <v>-11438.578471589572</v>
      </c>
    </row>
    <row r="461" spans="3:9">
      <c r="C461">
        <v>-11837.012084449096</v>
      </c>
      <c r="D461">
        <v>-149793.7044112304</v>
      </c>
      <c r="E461">
        <v>-203417.49853663595</v>
      </c>
      <c r="F461">
        <v>52746.497601788054</v>
      </c>
      <c r="G461">
        <v>-150671.00093484789</v>
      </c>
      <c r="H461">
        <v>-16088.676689998836</v>
      </c>
      <c r="I461">
        <v>-70676.591605209644</v>
      </c>
    </row>
    <row r="462" spans="3:9">
      <c r="C462">
        <v>-2574.6718748157818</v>
      </c>
      <c r="D462">
        <v>-196404.18755815129</v>
      </c>
      <c r="E462">
        <v>-83789.706144105527</v>
      </c>
      <c r="F462">
        <v>-16734.027002205898</v>
      </c>
      <c r="G462">
        <v>-100523.73314631145</v>
      </c>
      <c r="H462">
        <v>-108604.45129453723</v>
      </c>
      <c r="I462">
        <v>-241640.61855525506</v>
      </c>
    </row>
    <row r="463" spans="3:9">
      <c r="C463">
        <v>-67536.473147629935</v>
      </c>
      <c r="D463">
        <v>-84190.065145988745</v>
      </c>
      <c r="E463">
        <v>-12334.999525713181</v>
      </c>
      <c r="F463">
        <v>15846.215994895691</v>
      </c>
      <c r="G463">
        <v>3511.2164691825019</v>
      </c>
      <c r="H463">
        <v>-234361.71195130752</v>
      </c>
      <c r="I463">
        <v>28717.096865363565</v>
      </c>
    </row>
    <row r="464" spans="3:9">
      <c r="C464">
        <v>-40518.352042772167</v>
      </c>
      <c r="D464">
        <v>-42014.771522166848</v>
      </c>
      <c r="E464">
        <v>-84955.030053615541</v>
      </c>
      <c r="F464">
        <v>73404.293772736055</v>
      </c>
      <c r="G464">
        <v>-11550.736280879471</v>
      </c>
      <c r="H464">
        <v>-147631.52297661119</v>
      </c>
      <c r="I464">
        <v>-208977.57187787732</v>
      </c>
    </row>
    <row r="465" spans="3:9">
      <c r="C465">
        <v>31446.334433040814</v>
      </c>
      <c r="D465">
        <v>-46968.674870251933</v>
      </c>
      <c r="E465">
        <v>-10227.961382979352</v>
      </c>
      <c r="F465">
        <v>8924.9201016457737</v>
      </c>
      <c r="G465">
        <v>-1303.0412813335824</v>
      </c>
      <c r="H465">
        <v>-18036.751281820951</v>
      </c>
      <c r="I465">
        <v>-193066.6727477877</v>
      </c>
    </row>
    <row r="466" spans="3:9">
      <c r="C466">
        <v>-20402.975925657171</v>
      </c>
      <c r="D466">
        <v>-140359.17211254488</v>
      </c>
      <c r="E466">
        <v>-182241.38668418815</v>
      </c>
      <c r="F466">
        <v>18634.015328678332</v>
      </c>
      <c r="G466">
        <v>-163607.37135550985</v>
      </c>
      <c r="H466">
        <v>-87301.236966018623</v>
      </c>
      <c r="I466">
        <v>-3533.4565746438457</v>
      </c>
    </row>
    <row r="467" spans="3:9">
      <c r="C467">
        <v>-10069.178624452054</v>
      </c>
      <c r="D467">
        <v>-251935.31204011646</v>
      </c>
      <c r="E467">
        <v>-191304.03625118427</v>
      </c>
      <c r="F467">
        <v>43465.622296895323</v>
      </c>
      <c r="G467">
        <v>-147838.41395428893</v>
      </c>
      <c r="H467">
        <v>4932.6122654602987</v>
      </c>
      <c r="I467">
        <v>129759.44670731448</v>
      </c>
    </row>
    <row r="468" spans="3:9">
      <c r="C468">
        <v>-142201.57505877735</v>
      </c>
      <c r="D468">
        <v>-153873.80456223688</v>
      </c>
      <c r="E468">
        <v>-209635.65734270279</v>
      </c>
      <c r="F468">
        <v>23051.437319790915</v>
      </c>
      <c r="G468">
        <v>-186584.2200229119</v>
      </c>
      <c r="H468">
        <v>-19216.925841215936</v>
      </c>
      <c r="I468">
        <v>-118502.32997718858</v>
      </c>
    </row>
    <row r="469" spans="3:9">
      <c r="C469">
        <v>345283.01818941999</v>
      </c>
      <c r="D469">
        <v>81866.75776153832</v>
      </c>
      <c r="E469">
        <v>-371637.77159987082</v>
      </c>
      <c r="F469">
        <v>48835.894189496874</v>
      </c>
      <c r="G469">
        <v>-322801.87741037394</v>
      </c>
      <c r="H469">
        <v>-143537.26262976721</v>
      </c>
      <c r="I469">
        <v>-267825.05884190637</v>
      </c>
    </row>
    <row r="470" spans="3:9">
      <c r="C470">
        <v>9579.3085733757489</v>
      </c>
      <c r="D470">
        <v>-26149.240918125499</v>
      </c>
      <c r="E470">
        <v>-200194.95236630144</v>
      </c>
      <c r="F470">
        <v>30671.941616712837</v>
      </c>
      <c r="G470">
        <v>-169523.01074958863</v>
      </c>
      <c r="H470">
        <v>-31877.522598680589</v>
      </c>
      <c r="I470">
        <v>11395.31892789423</v>
      </c>
    </row>
    <row r="471" spans="3:9">
      <c r="C471">
        <v>-127659.90944611098</v>
      </c>
      <c r="D471">
        <v>-192819.75363177972</v>
      </c>
      <c r="E471">
        <v>-8185.3874179465638</v>
      </c>
      <c r="F471">
        <v>-8540.5940754281473</v>
      </c>
      <c r="G471">
        <v>-16725.981493374682</v>
      </c>
      <c r="H471">
        <v>-126035.12600865407</v>
      </c>
      <c r="I471">
        <v>-34994.267499189475</v>
      </c>
    </row>
    <row r="472" spans="3:9">
      <c r="C472">
        <v>45144.0790705338</v>
      </c>
      <c r="D472">
        <v>-52955.288687496475</v>
      </c>
      <c r="E472">
        <v>-75776.119006418216</v>
      </c>
      <c r="F472">
        <v>-22139.318102234523</v>
      </c>
      <c r="G472">
        <v>-97915.437108652724</v>
      </c>
      <c r="H472">
        <v>-131043.13965084188</v>
      </c>
      <c r="I472">
        <v>-23741.429344390868</v>
      </c>
    </row>
    <row r="473" spans="3:9">
      <c r="C473">
        <v>155711.04350850897</v>
      </c>
      <c r="D473">
        <v>-78888.658650233061</v>
      </c>
      <c r="E473">
        <v>-135683.34361361014</v>
      </c>
      <c r="F473">
        <v>-7917.9183636159141</v>
      </c>
      <c r="G473">
        <v>-143601.26197722612</v>
      </c>
      <c r="H473">
        <v>248156.10369718657</v>
      </c>
      <c r="I473">
        <v>-253480.47679183728</v>
      </c>
    </row>
    <row r="474" spans="3:9">
      <c r="C474">
        <v>-88793.073210997711</v>
      </c>
      <c r="D474">
        <v>-93222.053355620097</v>
      </c>
      <c r="E474">
        <v>-120826.8389011684</v>
      </c>
      <c r="F474">
        <v>22001.864533610235</v>
      </c>
      <c r="G474">
        <v>-98824.97436755817</v>
      </c>
      <c r="H474">
        <v>-113842.38884472834</v>
      </c>
      <c r="I474">
        <v>-130444.93066228268</v>
      </c>
    </row>
    <row r="475" spans="3:9">
      <c r="C475">
        <v>-69703.961525267878</v>
      </c>
      <c r="D475">
        <v>-65747.00314539118</v>
      </c>
      <c r="E475">
        <v>-159809.76034079696</v>
      </c>
      <c r="F475">
        <v>111332.8083760569</v>
      </c>
      <c r="G475">
        <v>-48476.951964740045</v>
      </c>
      <c r="H475">
        <v>-73022.994759096546</v>
      </c>
      <c r="I475">
        <v>-14748.779744811985</v>
      </c>
    </row>
    <row r="476" spans="3:9">
      <c r="C476">
        <v>137303.78230750153</v>
      </c>
      <c r="D476">
        <v>-16197.908181652834</v>
      </c>
      <c r="E476">
        <v>-270999.29031358258</v>
      </c>
      <c r="F476">
        <v>150432.63447005526</v>
      </c>
      <c r="G476">
        <v>-120566.65584352729</v>
      </c>
      <c r="H476">
        <v>-84311.053609543305</v>
      </c>
      <c r="I476">
        <v>-228231.67541268806</v>
      </c>
    </row>
    <row r="477" spans="3:9">
      <c r="C477">
        <v>-157123.63132776818</v>
      </c>
      <c r="D477">
        <v>-153385.60202407351</v>
      </c>
      <c r="E477">
        <v>-123084.696570245</v>
      </c>
      <c r="F477">
        <v>-53124.751621475196</v>
      </c>
      <c r="G477">
        <v>-176209.44819172018</v>
      </c>
      <c r="H477">
        <v>-71034.281485849322</v>
      </c>
      <c r="I477">
        <v>-223006.61906799788</v>
      </c>
    </row>
    <row r="478" spans="3:9">
      <c r="C478">
        <v>-158849.092765273</v>
      </c>
      <c r="D478">
        <v>-117096.28580494331</v>
      </c>
      <c r="E478">
        <v>-157550.31133792983</v>
      </c>
      <c r="F478">
        <v>-7900.1417386808898</v>
      </c>
      <c r="G478">
        <v>-165450.45307661072</v>
      </c>
      <c r="H478">
        <v>-199920.97174681319</v>
      </c>
      <c r="I478">
        <v>-184027.29952525732</v>
      </c>
    </row>
    <row r="479" spans="3:9">
      <c r="C479">
        <v>-7272.0215612448519</v>
      </c>
      <c r="D479">
        <v>-62804.898566431038</v>
      </c>
      <c r="E479">
        <v>-83268.072230557009</v>
      </c>
      <c r="F479">
        <v>-35280.454691085979</v>
      </c>
      <c r="G479">
        <v>-118548.52692164299</v>
      </c>
      <c r="H479">
        <v>-179762.42060685193</v>
      </c>
      <c r="I479">
        <v>-328861.26840687671</v>
      </c>
    </row>
    <row r="480" spans="3:9">
      <c r="C480">
        <v>-108199.8320519524</v>
      </c>
      <c r="D480">
        <v>-80875.609147801006</v>
      </c>
      <c r="E480">
        <v>-205305.26595430568</v>
      </c>
      <c r="F480">
        <v>4759.303060946273</v>
      </c>
      <c r="G480">
        <v>-200545.96289335942</v>
      </c>
      <c r="H480">
        <v>-134965.11119647179</v>
      </c>
      <c r="I480">
        <v>-228454.67373212232</v>
      </c>
    </row>
    <row r="481" spans="3:9">
      <c r="C481">
        <v>-49201.989597682055</v>
      </c>
      <c r="D481">
        <v>-61467.792053877114</v>
      </c>
      <c r="E481">
        <v>-191864.50561309789</v>
      </c>
      <c r="F481">
        <v>51074.806561953796</v>
      </c>
      <c r="G481">
        <v>-140789.6990511441</v>
      </c>
      <c r="H481">
        <v>259117.60496949719</v>
      </c>
      <c r="I481">
        <v>-233977.37243934654</v>
      </c>
    </row>
    <row r="482" spans="3:9">
      <c r="C482">
        <v>-14243.055759450632</v>
      </c>
      <c r="D482">
        <v>-84076.576487274899</v>
      </c>
      <c r="E482">
        <v>-83861.311224489982</v>
      </c>
      <c r="F482">
        <v>-13179.709388359413</v>
      </c>
      <c r="G482">
        <v>-97041.020612849374</v>
      </c>
      <c r="H482">
        <v>-143326.25427291612</v>
      </c>
      <c r="I482">
        <v>-151290.44221371296</v>
      </c>
    </row>
    <row r="483" spans="3:9">
      <c r="C483">
        <v>252749.92784596601</v>
      </c>
      <c r="D483">
        <v>-145172.431523459</v>
      </c>
      <c r="E483">
        <v>-120255.04914807295</v>
      </c>
      <c r="F483">
        <v>-24755.911921493156</v>
      </c>
      <c r="G483">
        <v>-145010.96106956614</v>
      </c>
      <c r="H483">
        <v>-893.98938479076605</v>
      </c>
      <c r="I483">
        <v>-95040.259625405015</v>
      </c>
    </row>
    <row r="484" spans="3:9">
      <c r="C484">
        <v>-162837.33614733955</v>
      </c>
      <c r="D484">
        <v>-124780.05452354407</v>
      </c>
      <c r="E484">
        <v>-177439.0505480034</v>
      </c>
      <c r="F484">
        <v>-33312.799987097576</v>
      </c>
      <c r="G484">
        <v>-210751.85053510094</v>
      </c>
      <c r="H484">
        <v>-207632.47249741392</v>
      </c>
      <c r="I484">
        <v>7150.4824920096216</v>
      </c>
    </row>
    <row r="485" spans="3:9">
      <c r="C485">
        <v>100850.08044246037</v>
      </c>
      <c r="D485">
        <v>-117124.74215204075</v>
      </c>
      <c r="E485">
        <v>-166772.72831823598</v>
      </c>
      <c r="F485">
        <v>-78725.85887943476</v>
      </c>
      <c r="G485">
        <v>-245498.58719767077</v>
      </c>
      <c r="H485">
        <v>-41669.838294776375</v>
      </c>
      <c r="I485">
        <v>-93130.17516239424</v>
      </c>
    </row>
    <row r="486" spans="3:9">
      <c r="C486">
        <v>-63339.585860957726</v>
      </c>
      <c r="D486">
        <v>-205163.43737824756</v>
      </c>
      <c r="E486">
        <v>-83189.740917119678</v>
      </c>
      <c r="F486">
        <v>-56676.169709127367</v>
      </c>
      <c r="G486">
        <v>-139865.91062624706</v>
      </c>
      <c r="H486">
        <v>-133925.71299020114</v>
      </c>
      <c r="I486">
        <v>-8218.4433115712127</v>
      </c>
    </row>
    <row r="487" spans="3:9">
      <c r="C487">
        <v>39376.445458435686</v>
      </c>
      <c r="D487">
        <v>-162614.9645661895</v>
      </c>
      <c r="E487">
        <v>-195705.96956201247</v>
      </c>
      <c r="F487">
        <v>-25279.527072817422</v>
      </c>
      <c r="G487">
        <v>-220985.49663482991</v>
      </c>
      <c r="H487">
        <v>-197330.57281208329</v>
      </c>
      <c r="I487">
        <v>-324082.48012304056</v>
      </c>
    </row>
    <row r="488" spans="3:9">
      <c r="C488">
        <v>-9838.5025669011302</v>
      </c>
      <c r="D488">
        <v>-94578.897581626254</v>
      </c>
      <c r="E488">
        <v>-155621.62076897168</v>
      </c>
      <c r="F488">
        <v>84070.099065156362</v>
      </c>
      <c r="G488">
        <v>-71551.521703815306</v>
      </c>
      <c r="H488">
        <v>-87913.381769528962</v>
      </c>
      <c r="I488">
        <v>5097.5219270799716</v>
      </c>
    </row>
    <row r="489" spans="3:9">
      <c r="C489">
        <v>35383.681523549138</v>
      </c>
      <c r="D489">
        <v>-9956.1220145233819</v>
      </c>
      <c r="E489">
        <v>-196411.6256055285</v>
      </c>
      <c r="F489">
        <v>72222.507018088654</v>
      </c>
      <c r="G489">
        <v>-124189.11858743979</v>
      </c>
      <c r="H489">
        <v>-139888.08536021502</v>
      </c>
      <c r="I489">
        <v>34904.470445272746</v>
      </c>
    </row>
    <row r="490" spans="3:9">
      <c r="C490">
        <v>-65981.139831434935</v>
      </c>
      <c r="D490">
        <v>-190732.71236951652</v>
      </c>
      <c r="E490">
        <v>-88402.363302124606</v>
      </c>
      <c r="F490">
        <v>-11614.990421823255</v>
      </c>
      <c r="G490">
        <v>-100017.35372394782</v>
      </c>
      <c r="H490">
        <v>-12638.124463276909</v>
      </c>
      <c r="I490">
        <v>-338729.17593538237</v>
      </c>
    </row>
    <row r="491" spans="3:9">
      <c r="C491">
        <v>991392.96958561405</v>
      </c>
      <c r="D491">
        <v>-92436.423741666105</v>
      </c>
      <c r="E491">
        <v>-184197.55556638323</v>
      </c>
      <c r="F491">
        <v>31895.622950567718</v>
      </c>
      <c r="G491">
        <v>-152301.93261581555</v>
      </c>
      <c r="H491">
        <v>-95881.717752564567</v>
      </c>
      <c r="I491">
        <v>-59218.744945982588</v>
      </c>
    </row>
    <row r="492" spans="3:9">
      <c r="C492">
        <v>123928.63239211566</v>
      </c>
      <c r="D492">
        <v>-6624.2846523676199</v>
      </c>
      <c r="E492">
        <v>-169907.55495389574</v>
      </c>
      <c r="F492">
        <v>21131.585560677486</v>
      </c>
      <c r="G492">
        <v>-148775.96939321826</v>
      </c>
      <c r="H492">
        <v>-31779.736109340927</v>
      </c>
      <c r="I492">
        <v>15259.93921733438</v>
      </c>
    </row>
    <row r="493" spans="3:9">
      <c r="C493">
        <v>-145614.49295777068</v>
      </c>
      <c r="D493">
        <v>-262934.87056469725</v>
      </c>
      <c r="E493">
        <v>-205060.93960045284</v>
      </c>
      <c r="F493">
        <v>-27934.367605576437</v>
      </c>
      <c r="G493">
        <v>-232995.30720602925</v>
      </c>
      <c r="H493">
        <v>-242862.07398555794</v>
      </c>
      <c r="I493">
        <v>-232350.79663596526</v>
      </c>
    </row>
    <row r="494" spans="3:9">
      <c r="C494">
        <v>-25145.701363014567</v>
      </c>
      <c r="D494">
        <v>-100133.52296763906</v>
      </c>
      <c r="E494">
        <v>-74276.09355155137</v>
      </c>
      <c r="F494">
        <v>-942.63872827756859</v>
      </c>
      <c r="G494">
        <v>-75218.732279828953</v>
      </c>
      <c r="H494">
        <v>-160945.99095425807</v>
      </c>
      <c r="I494">
        <v>-149698.12204663455</v>
      </c>
    </row>
    <row r="495" spans="3:9">
      <c r="C495">
        <v>-149977.65940547048</v>
      </c>
      <c r="D495">
        <v>-76623.468796425324</v>
      </c>
      <c r="E495">
        <v>-290117.35895356699</v>
      </c>
      <c r="F495">
        <v>30752.818212890619</v>
      </c>
      <c r="G495">
        <v>-259364.54074067631</v>
      </c>
      <c r="H495">
        <v>-92730.664369499951</v>
      </c>
      <c r="I495">
        <v>-73927.578341750719</v>
      </c>
    </row>
    <row r="496" spans="3:9">
      <c r="C496">
        <v>-7003.4673784893348</v>
      </c>
      <c r="D496">
        <v>-154296.77401179369</v>
      </c>
      <c r="E496">
        <v>-28499.383127011446</v>
      </c>
      <c r="F496">
        <v>-38410.738356828806</v>
      </c>
      <c r="G496">
        <v>-66910.121483840267</v>
      </c>
      <c r="H496">
        <v>-124207.05874989618</v>
      </c>
      <c r="I496">
        <v>-150277.96531973983</v>
      </c>
    </row>
    <row r="497" spans="3:9">
      <c r="C497">
        <v>114507.38852159606</v>
      </c>
      <c r="D497">
        <v>-83461.373151688851</v>
      </c>
      <c r="E497">
        <v>-34294.567304540658</v>
      </c>
      <c r="F497">
        <v>-20958.605029608087</v>
      </c>
      <c r="G497">
        <v>-55253.172334148665</v>
      </c>
      <c r="H497">
        <v>-17668.581021851795</v>
      </c>
      <c r="I497">
        <v>-276180.42777634854</v>
      </c>
    </row>
    <row r="498" spans="3:9">
      <c r="C498">
        <v>5083.8124513318035</v>
      </c>
      <c r="D498">
        <v>-103094.12303956877</v>
      </c>
      <c r="E498">
        <v>-197411.05981216481</v>
      </c>
      <c r="F498">
        <v>105720.07581453034</v>
      </c>
      <c r="G498">
        <v>-91690.983997634467</v>
      </c>
      <c r="H498">
        <v>-85964.826749792614</v>
      </c>
      <c r="I498">
        <v>-249987.83799950429</v>
      </c>
    </row>
    <row r="499" spans="3:9">
      <c r="C499">
        <v>86679.020302419391</v>
      </c>
      <c r="D499">
        <v>-89268.095350066083</v>
      </c>
      <c r="E499">
        <v>-216153.30280692017</v>
      </c>
      <c r="F499">
        <v>66387.791252462048</v>
      </c>
      <c r="G499">
        <v>-149765.51155445812</v>
      </c>
      <c r="H499">
        <v>-108581.15502630343</v>
      </c>
      <c r="I499">
        <v>-14448.174852908125</v>
      </c>
    </row>
    <row r="500" spans="3:9">
      <c r="C500">
        <v>34452.225755753403</v>
      </c>
      <c r="D500">
        <v>-61128.814205918956</v>
      </c>
      <c r="E500">
        <v>-156568.73822363169</v>
      </c>
      <c r="F500">
        <v>-30779.254597532712</v>
      </c>
      <c r="G500">
        <v>-187347.99282116437</v>
      </c>
      <c r="H500">
        <v>-186898.54237145628</v>
      </c>
      <c r="I500">
        <v>53687.367356974515</v>
      </c>
    </row>
    <row r="501" spans="3:9">
      <c r="C501">
        <v>-41728.620805196566</v>
      </c>
      <c r="D501">
        <v>-86342.423720199658</v>
      </c>
      <c r="E501">
        <v>-251765.42485741578</v>
      </c>
      <c r="F501">
        <v>-1259.2585710402527</v>
      </c>
      <c r="G501">
        <v>-253024.68342845602</v>
      </c>
      <c r="H501">
        <v>-213554.31710638409</v>
      </c>
      <c r="I501">
        <v>-123051.41001319131</v>
      </c>
    </row>
    <row r="502" spans="3:9">
      <c r="C502">
        <v>-31449.927170098119</v>
      </c>
      <c r="D502">
        <v>-152010.91143780347</v>
      </c>
      <c r="E502">
        <v>-21062.017118054588</v>
      </c>
      <c r="F502">
        <v>-19612.005591811016</v>
      </c>
      <c r="G502">
        <v>-40674.022709865589</v>
      </c>
      <c r="H502">
        <v>-13209.893294959409</v>
      </c>
      <c r="I502">
        <v>271712.73769595567</v>
      </c>
    </row>
    <row r="503" spans="3:9">
      <c r="C503">
        <v>-62205.432974948664</v>
      </c>
      <c r="D503">
        <v>-159358.62295022712</v>
      </c>
      <c r="E503">
        <v>-190542.17284739178</v>
      </c>
      <c r="F503">
        <v>-48893.662266379513</v>
      </c>
      <c r="G503">
        <v>-239435.83511377126</v>
      </c>
      <c r="H503">
        <v>-93159.678877404542</v>
      </c>
      <c r="I503">
        <v>-8574.5773621775443</v>
      </c>
    </row>
    <row r="504" spans="3:9">
      <c r="C504">
        <v>-162092.17441781441</v>
      </c>
      <c r="D504">
        <v>-178229.19793421665</v>
      </c>
      <c r="E504">
        <v>-109366.64410863955</v>
      </c>
      <c r="F504">
        <v>-14518.956387614817</v>
      </c>
      <c r="G504">
        <v>-123885.60049625438</v>
      </c>
      <c r="H504">
        <v>-132959.65707513277</v>
      </c>
      <c r="I504">
        <v>-322111.63009354856</v>
      </c>
    </row>
    <row r="505" spans="3:9">
      <c r="C505">
        <v>-41747.630997730186</v>
      </c>
      <c r="D505">
        <v>-112603.13969541379</v>
      </c>
      <c r="E505">
        <v>-233596.30118860776</v>
      </c>
      <c r="F505">
        <v>-52242.152606195261</v>
      </c>
      <c r="G505">
        <v>-285838.453794803</v>
      </c>
      <c r="H505">
        <v>-155149.85913552172</v>
      </c>
      <c r="I505">
        <v>-256722.61961146526</v>
      </c>
    </row>
    <row r="506" spans="3:9">
      <c r="C506">
        <v>-71471.559982584324</v>
      </c>
      <c r="D506">
        <v>-78669.589017235514</v>
      </c>
      <c r="E506">
        <v>-97255.088919681672</v>
      </c>
      <c r="F506">
        <v>-45206.187007236687</v>
      </c>
      <c r="G506">
        <v>-142461.27592691843</v>
      </c>
      <c r="H506">
        <v>-123057.18033955331</v>
      </c>
      <c r="I506">
        <v>-176769.02065906237</v>
      </c>
    </row>
    <row r="507" spans="3:9">
      <c r="C507">
        <v>-95468.453501481185</v>
      </c>
      <c r="D507">
        <v>468031.10550128948</v>
      </c>
      <c r="E507">
        <v>-695804.63446360885</v>
      </c>
      <c r="F507">
        <v>713007.77253056073</v>
      </c>
      <c r="G507">
        <v>17203.138066952059</v>
      </c>
      <c r="H507">
        <v>78741.019616507052</v>
      </c>
      <c r="I507">
        <v>363009.09001326503</v>
      </c>
    </row>
    <row r="508" spans="3:9">
      <c r="C508">
        <v>-7072.531731655472</v>
      </c>
      <c r="D508">
        <v>-95695.671171330963</v>
      </c>
      <c r="E508">
        <v>-177454.0866625951</v>
      </c>
      <c r="F508">
        <v>80943.252774282882</v>
      </c>
      <c r="G508">
        <v>-96510.833888312205</v>
      </c>
      <c r="H508">
        <v>5794.383420109647</v>
      </c>
      <c r="I508">
        <v>-277018.60761578812</v>
      </c>
    </row>
    <row r="509" spans="3:9">
      <c r="C509">
        <v>-187950.52600245026</v>
      </c>
      <c r="D509">
        <v>-99488.239560490285</v>
      </c>
      <c r="E509">
        <v>13371.612269335565</v>
      </c>
      <c r="F509">
        <v>-5755.851708060407</v>
      </c>
      <c r="G509">
        <v>7615.7605612751649</v>
      </c>
      <c r="H509">
        <v>-46286.309050316762</v>
      </c>
      <c r="I509">
        <v>-126729.48999975598</v>
      </c>
    </row>
    <row r="510" spans="3:9">
      <c r="C510">
        <v>3124.7785726569127</v>
      </c>
      <c r="D510">
        <v>42614.843110864982</v>
      </c>
      <c r="E510">
        <v>-297383.89064968296</v>
      </c>
      <c r="F510">
        <v>224018.74664699193</v>
      </c>
      <c r="G510">
        <v>-73365.144002690999</v>
      </c>
      <c r="H510">
        <v>-43000.340244741652</v>
      </c>
      <c r="I510">
        <v>192214.50724456459</v>
      </c>
    </row>
    <row r="511" spans="3:9">
      <c r="C511">
        <v>-3497.4144154249807</v>
      </c>
      <c r="D511">
        <v>-57025.615509964759</v>
      </c>
      <c r="E511">
        <v>-280056.77484842204</v>
      </c>
      <c r="F511">
        <v>121084.90280928183</v>
      </c>
      <c r="G511">
        <v>-158971.8720391402</v>
      </c>
      <c r="H511">
        <v>-43476.698491085794</v>
      </c>
      <c r="I511">
        <v>-204448.04838468198</v>
      </c>
    </row>
    <row r="512" spans="3:9">
      <c r="C512">
        <v>180435.15727125481</v>
      </c>
      <c r="D512">
        <v>-55868.045286213273</v>
      </c>
      <c r="E512">
        <v>-112197.36571762746</v>
      </c>
      <c r="F512">
        <v>-57083.796089594107</v>
      </c>
      <c r="G512">
        <v>-169281.16180722154</v>
      </c>
      <c r="H512">
        <v>-76752.265071749775</v>
      </c>
      <c r="I512">
        <v>-58118.174965000828</v>
      </c>
    </row>
    <row r="513" spans="3:9">
      <c r="C513">
        <v>-180993.01880119659</v>
      </c>
      <c r="D513">
        <v>-76846.032400756812</v>
      </c>
      <c r="E513">
        <v>-285604.87083324912</v>
      </c>
      <c r="F513">
        <v>-54973.075898138122</v>
      </c>
      <c r="G513">
        <v>-340577.94673138723</v>
      </c>
      <c r="H513">
        <v>-336746.53315320192</v>
      </c>
      <c r="I513">
        <v>-339302.58801645122</v>
      </c>
    </row>
    <row r="514" spans="3:9">
      <c r="C514">
        <v>-79299.370399571926</v>
      </c>
      <c r="D514">
        <v>-136723.67008125421</v>
      </c>
      <c r="E514">
        <v>-169443.59818341435</v>
      </c>
      <c r="F514">
        <v>-36321.882567219589</v>
      </c>
      <c r="G514">
        <v>-205765.48075063393</v>
      </c>
      <c r="H514">
        <v>-54474.885895234329</v>
      </c>
      <c r="I514">
        <v>-73921.368178187869</v>
      </c>
    </row>
    <row r="515" spans="3:9">
      <c r="C515">
        <v>255625.88018514612</v>
      </c>
      <c r="D515">
        <v>-132318.05137082579</v>
      </c>
      <c r="E515">
        <v>-51340.224275502784</v>
      </c>
      <c r="F515">
        <v>-34893.153712877858</v>
      </c>
      <c r="G515">
        <v>-86233.377988380671</v>
      </c>
      <c r="H515">
        <v>88719.576101460727</v>
      </c>
      <c r="I515">
        <v>-77952.151952683576</v>
      </c>
    </row>
    <row r="516" spans="3:9">
      <c r="C516">
        <v>-1960.4735201203985</v>
      </c>
      <c r="D516">
        <v>-148818.79717144632</v>
      </c>
      <c r="E516">
        <v>-66297.20378597347</v>
      </c>
      <c r="F516">
        <v>-48904.949329768642</v>
      </c>
      <c r="G516">
        <v>-115202.15311574213</v>
      </c>
      <c r="H516">
        <v>-235043.93479541317</v>
      </c>
      <c r="I516">
        <v>-114205.97886000585</v>
      </c>
    </row>
    <row r="517" spans="3:9">
      <c r="C517">
        <v>-20095.879527638346</v>
      </c>
      <c r="D517">
        <v>-103056.9727489533</v>
      </c>
      <c r="E517">
        <v>-93045.806211791787</v>
      </c>
      <c r="F517">
        <v>46495.284562662855</v>
      </c>
      <c r="G517">
        <v>-46550.521649128939</v>
      </c>
      <c r="H517">
        <v>-6804.7044889441895</v>
      </c>
      <c r="I517">
        <v>-148012.42079394846</v>
      </c>
    </row>
    <row r="518" spans="3:9">
      <c r="C518">
        <v>198567.25729407172</v>
      </c>
      <c r="D518">
        <v>31616.179301240831</v>
      </c>
      <c r="E518">
        <v>-327740.51611249568</v>
      </c>
      <c r="F518">
        <v>216053.40373678965</v>
      </c>
      <c r="G518">
        <v>-111687.11237570609</v>
      </c>
      <c r="H518">
        <v>-208944.62457147357</v>
      </c>
      <c r="I518">
        <v>-121858.02897169204</v>
      </c>
    </row>
    <row r="519" spans="3:9">
      <c r="C519">
        <v>128530.21646927227</v>
      </c>
      <c r="D519">
        <v>-35587.464791656974</v>
      </c>
      <c r="E519">
        <v>-188851.30162683869</v>
      </c>
      <c r="F519">
        <v>1427.1945361957987</v>
      </c>
      <c r="G519">
        <v>-187424.10709064288</v>
      </c>
      <c r="H519">
        <v>-23742.856800350513</v>
      </c>
      <c r="I519">
        <v>-195296.58159702184</v>
      </c>
    </row>
    <row r="520" spans="3:9">
      <c r="C520">
        <v>282811.09014189767</v>
      </c>
      <c r="D520">
        <v>-50131.454178974178</v>
      </c>
      <c r="E520">
        <v>-236438.01842054716</v>
      </c>
      <c r="F520">
        <v>66486.160598394723</v>
      </c>
      <c r="G520">
        <v>-169951.85782215244</v>
      </c>
      <c r="H520">
        <v>-69987.669324961607</v>
      </c>
      <c r="I520">
        <v>-58550.901939504605</v>
      </c>
    </row>
    <row r="521" spans="3:9">
      <c r="C521">
        <v>-200999.34110871772</v>
      </c>
      <c r="D521">
        <v>-42953.699714063812</v>
      </c>
      <c r="E521">
        <v>-186047.81747329788</v>
      </c>
      <c r="F521">
        <v>-26982.693866822709</v>
      </c>
      <c r="G521">
        <v>-213030.51134012057</v>
      </c>
      <c r="H521">
        <v>-51223.988265043321</v>
      </c>
      <c r="I521">
        <v>-413179.13084736187</v>
      </c>
    </row>
    <row r="522" spans="3:9">
      <c r="C522">
        <v>-22154.802024470046</v>
      </c>
      <c r="D522">
        <v>-127692.70668055753</v>
      </c>
      <c r="E522">
        <v>-182093.29551397593</v>
      </c>
      <c r="F522">
        <v>-67315.302557043819</v>
      </c>
      <c r="G522">
        <v>-249408.59807101975</v>
      </c>
      <c r="H522">
        <v>-162430.06156195872</v>
      </c>
      <c r="I522">
        <v>-289702.12929824484</v>
      </c>
    </row>
    <row r="523" spans="3:9">
      <c r="C523">
        <v>193258.16360935767</v>
      </c>
      <c r="D523">
        <v>-30185.484369471691</v>
      </c>
      <c r="E523">
        <v>-92039.411673575436</v>
      </c>
      <c r="F523">
        <v>15158.830225675018</v>
      </c>
      <c r="G523">
        <v>-76880.581447900418</v>
      </c>
      <c r="H523">
        <v>-162828.82858921721</v>
      </c>
      <c r="I523">
        <v>-251372.99295521242</v>
      </c>
    </row>
    <row r="524" spans="3:9">
      <c r="C524">
        <v>-47935.845673392709</v>
      </c>
      <c r="D524">
        <v>2855.0651132973144</v>
      </c>
      <c r="E524">
        <v>-233598.11423420144</v>
      </c>
      <c r="F524">
        <v>145917.28074334277</v>
      </c>
      <c r="G524">
        <v>-87680.833490858611</v>
      </c>
      <c r="H524">
        <v>-137432.79952169675</v>
      </c>
      <c r="I524">
        <v>-100637.70400837311</v>
      </c>
    </row>
    <row r="525" spans="3:9">
      <c r="C525">
        <v>-95157.800413978111</v>
      </c>
      <c r="D525">
        <v>-65322.390156564739</v>
      </c>
      <c r="E525">
        <v>-172973.74448516651</v>
      </c>
      <c r="F525">
        <v>50728.505387442303</v>
      </c>
      <c r="G525">
        <v>-122245.2390977242</v>
      </c>
      <c r="H525">
        <v>-20692.609404890936</v>
      </c>
      <c r="I525">
        <v>75181.946443583496</v>
      </c>
    </row>
    <row r="526" spans="3:9">
      <c r="C526">
        <v>-29773.163732786081</v>
      </c>
      <c r="D526">
        <v>-109308.54430259847</v>
      </c>
      <c r="E526">
        <v>-213727.43614123965</v>
      </c>
      <c r="F526">
        <v>-12817.355048851728</v>
      </c>
      <c r="G526">
        <v>-226544.79119009135</v>
      </c>
      <c r="H526">
        <v>-139938.28138769625</v>
      </c>
      <c r="I526">
        <v>-68502.043789733943</v>
      </c>
    </row>
    <row r="527" spans="3:9">
      <c r="C527">
        <v>20474.761451479528</v>
      </c>
      <c r="D527">
        <v>-154714.06403637063</v>
      </c>
      <c r="E527">
        <v>-258164.04568558992</v>
      </c>
      <c r="F527">
        <v>-5577.6172544110923</v>
      </c>
      <c r="G527">
        <v>-263741.662940001</v>
      </c>
      <c r="H527">
        <v>-173497.59040166158</v>
      </c>
      <c r="I527">
        <v>-191203.33111299475</v>
      </c>
    </row>
    <row r="528" spans="3:9">
      <c r="C528">
        <v>258556.59399274399</v>
      </c>
      <c r="D528">
        <v>-142680.94590379004</v>
      </c>
      <c r="E528">
        <v>-91670.301330694027</v>
      </c>
      <c r="F528">
        <v>24335.622631479797</v>
      </c>
      <c r="G528">
        <v>-67334.678699214215</v>
      </c>
      <c r="H528">
        <v>-14584.317749178983</v>
      </c>
      <c r="I528">
        <v>-194539.36166389677</v>
      </c>
    </row>
    <row r="529" spans="3:9">
      <c r="C529">
        <v>-141240.563890602</v>
      </c>
      <c r="D529">
        <v>-70108.178400030156</v>
      </c>
      <c r="E529">
        <v>-1277.2068641014193</v>
      </c>
      <c r="F529">
        <v>-9419.1051639334328</v>
      </c>
      <c r="G529">
        <v>-10696.312028034852</v>
      </c>
      <c r="H529">
        <v>-82235.365712464351</v>
      </c>
      <c r="I529">
        <v>-245675.72274466266</v>
      </c>
    </row>
    <row r="530" spans="3:9">
      <c r="C530">
        <v>-26224.088426637238</v>
      </c>
      <c r="D530">
        <v>-109099.06725667696</v>
      </c>
      <c r="E530">
        <v>-227673.55622308355</v>
      </c>
      <c r="F530">
        <v>-42602.819942787479</v>
      </c>
      <c r="G530">
        <v>-270276.37616587104</v>
      </c>
      <c r="H530">
        <v>-202125.59875262488</v>
      </c>
      <c r="I530">
        <v>-318273.03874068591</v>
      </c>
    </row>
    <row r="531" spans="3:9">
      <c r="C531">
        <v>-19500.879753786205</v>
      </c>
      <c r="D531">
        <v>-104405.32478708064</v>
      </c>
      <c r="E531">
        <v>-243009.6674068328</v>
      </c>
      <c r="F531">
        <v>99776.729034696211</v>
      </c>
      <c r="G531">
        <v>-143232.93837213662</v>
      </c>
      <c r="H531">
        <v>-152969.681410419</v>
      </c>
      <c r="I531">
        <v>-93562.44023688056</v>
      </c>
    </row>
    <row r="532" spans="3:9">
      <c r="C532">
        <v>32330.932231081795</v>
      </c>
      <c r="D532">
        <v>-55323.707045996096</v>
      </c>
      <c r="E532">
        <v>-169863.38493562699</v>
      </c>
      <c r="F532">
        <v>-8035.1008690956696</v>
      </c>
      <c r="G532">
        <v>-177898.4858047227</v>
      </c>
      <c r="H532">
        <v>-80860.722259167873</v>
      </c>
      <c r="I532">
        <v>-188441.41884145988</v>
      </c>
    </row>
    <row r="533" spans="3:9">
      <c r="C533">
        <v>79357.019562454458</v>
      </c>
      <c r="D533">
        <v>-159711.41172771744</v>
      </c>
      <c r="E533">
        <v>-22057.200733421181</v>
      </c>
      <c r="F533">
        <v>26197.599096178121</v>
      </c>
      <c r="G533">
        <v>4140.3983627569396</v>
      </c>
      <c r="H533">
        <v>-178217.88476778634</v>
      </c>
      <c r="I533">
        <v>-169198.4155701322</v>
      </c>
    </row>
    <row r="534" spans="3:9">
      <c r="C534">
        <v>56828.168375475274</v>
      </c>
      <c r="D534">
        <v>-159858.53573848642</v>
      </c>
      <c r="E534">
        <v>-46551.284594338795</v>
      </c>
      <c r="F534">
        <v>-33114.160066392855</v>
      </c>
      <c r="G534">
        <v>-79665.444660731649</v>
      </c>
      <c r="H534">
        <v>-172233.0111066071</v>
      </c>
      <c r="I534">
        <v>-36745.48158928164</v>
      </c>
    </row>
    <row r="535" spans="3:9">
      <c r="C535">
        <v>-49733.631519752846</v>
      </c>
      <c r="D535">
        <v>-157525.93028621431</v>
      </c>
      <c r="E535">
        <v>-237635.52251854073</v>
      </c>
      <c r="F535">
        <v>-21019.771479347284</v>
      </c>
      <c r="G535">
        <v>-258655.29399788799</v>
      </c>
      <c r="H535">
        <v>-116658.47678543857</v>
      </c>
      <c r="I535">
        <v>-98359.135763042796</v>
      </c>
    </row>
    <row r="536" spans="3:9">
      <c r="C536">
        <v>-29662.649148412165</v>
      </c>
      <c r="D536">
        <v>-66106.439498515931</v>
      </c>
      <c r="E536">
        <v>-190959.57111291125</v>
      </c>
      <c r="F536">
        <v>-22251.904153831296</v>
      </c>
      <c r="G536">
        <v>-213211.47526674261</v>
      </c>
      <c r="H536">
        <v>-212849.3262853871</v>
      </c>
      <c r="I536">
        <v>-2310.7706051572895</v>
      </c>
    </row>
    <row r="537" spans="3:9">
      <c r="C537">
        <v>-94513.146035236889</v>
      </c>
      <c r="D537">
        <v>-153925.28983844441</v>
      </c>
      <c r="E537">
        <v>-167564.2146418583</v>
      </c>
      <c r="F537">
        <v>8582.2067532679939</v>
      </c>
      <c r="G537">
        <v>-158982.00788859033</v>
      </c>
      <c r="H537">
        <v>-145638.36733501509</v>
      </c>
      <c r="I537">
        <v>-88006.719253706295</v>
      </c>
    </row>
    <row r="538" spans="3:9">
      <c r="C538">
        <v>-20284.403456348795</v>
      </c>
      <c r="D538">
        <v>-45839.377891198397</v>
      </c>
      <c r="E538">
        <v>-213038.43599808824</v>
      </c>
      <c r="F538">
        <v>39748.213440867534</v>
      </c>
      <c r="G538">
        <v>-173290.2225572207</v>
      </c>
      <c r="H538">
        <v>-170354.56596027277</v>
      </c>
      <c r="I538">
        <v>-77474.656611188082</v>
      </c>
    </row>
    <row r="539" spans="3:9">
      <c r="C539">
        <v>-34536.167872769598</v>
      </c>
      <c r="D539">
        <v>-63809.517194708118</v>
      </c>
      <c r="E539">
        <v>-166007.62956479471</v>
      </c>
      <c r="F539">
        <v>-5314.3667774025889</v>
      </c>
      <c r="G539">
        <v>-171321.99634219732</v>
      </c>
      <c r="H539">
        <v>-58738.286460241681</v>
      </c>
      <c r="I539">
        <v>-31999.925258726202</v>
      </c>
    </row>
    <row r="540" spans="3:9">
      <c r="C540">
        <v>-104445.12854071474</v>
      </c>
      <c r="D540">
        <v>-44803.93290737248</v>
      </c>
      <c r="E540">
        <v>-215216.47836900517</v>
      </c>
      <c r="F540">
        <v>92837.827671536303</v>
      </c>
      <c r="G540">
        <v>-122378.65069746882</v>
      </c>
      <c r="H540">
        <v>-67308.651985780249</v>
      </c>
      <c r="I540">
        <v>-192181.65255452794</v>
      </c>
    </row>
    <row r="541" spans="3:9">
      <c r="C541">
        <v>-125371.28116043151</v>
      </c>
      <c r="D541">
        <v>-159315.07429936627</v>
      </c>
      <c r="E541">
        <v>-68425.192261005301</v>
      </c>
      <c r="F541">
        <v>-64299.024975101638</v>
      </c>
      <c r="G541">
        <v>-132724.2172361069</v>
      </c>
      <c r="H541">
        <v>-139190.37061958708</v>
      </c>
      <c r="I541">
        <v>-101179.88478454264</v>
      </c>
    </row>
    <row r="542" spans="3:9">
      <c r="C542">
        <v>385205.6685664301</v>
      </c>
      <c r="D542">
        <v>-50110.011800220178</v>
      </c>
      <c r="E542">
        <v>-78285.364099107624</v>
      </c>
      <c r="F542">
        <v>1804.8333340253375</v>
      </c>
      <c r="G542">
        <v>-76480.530765082338</v>
      </c>
      <c r="H542">
        <v>-51798.170739917725</v>
      </c>
      <c r="I542">
        <v>-14009.014463675647</v>
      </c>
    </row>
    <row r="543" spans="3:9">
      <c r="C543">
        <v>-37600.876328661703</v>
      </c>
      <c r="D543">
        <v>-21838.541353296001</v>
      </c>
      <c r="E543">
        <v>-146263.23047402652</v>
      </c>
      <c r="F543">
        <v>-4774.2051889782342</v>
      </c>
      <c r="G543">
        <v>-151037.43566300476</v>
      </c>
      <c r="H543">
        <v>-155106.5704967106</v>
      </c>
      <c r="I543">
        <v>-300842.28423634486</v>
      </c>
    </row>
    <row r="544" spans="3:9">
      <c r="C544">
        <v>-47902.054915927816</v>
      </c>
      <c r="D544">
        <v>-108327.05208960568</v>
      </c>
      <c r="E544">
        <v>-193765.52617044727</v>
      </c>
      <c r="F544">
        <v>-39906.342908665625</v>
      </c>
      <c r="G544">
        <v>-233671.86907911289</v>
      </c>
      <c r="H544">
        <v>-161000.89168148741</v>
      </c>
      <c r="I544">
        <v>-3911.4500212115599</v>
      </c>
    </row>
    <row r="545" spans="3:9">
      <c r="C545">
        <v>-47716.188015898864</v>
      </c>
      <c r="D545">
        <v>-102260.50903410332</v>
      </c>
      <c r="E545">
        <v>36772.513232000128</v>
      </c>
      <c r="F545">
        <v>-26107.383014955107</v>
      </c>
      <c r="G545">
        <v>10665.130217045022</v>
      </c>
      <c r="H545">
        <v>-200392.88652082055</v>
      </c>
      <c r="I545">
        <v>-86682.543949931583</v>
      </c>
    </row>
    <row r="546" spans="3:9">
      <c r="C546">
        <v>-40448.679630612314</v>
      </c>
      <c r="D546">
        <v>-60670.652300225527</v>
      </c>
      <c r="E546">
        <v>-93452.621774269792</v>
      </c>
      <c r="F546">
        <v>-1284.2569593676394</v>
      </c>
      <c r="G546">
        <v>-94736.878733637437</v>
      </c>
      <c r="H546">
        <v>-172885.83043628221</v>
      </c>
      <c r="I546">
        <v>-3283.2010798075935</v>
      </c>
    </row>
    <row r="547" spans="3:9">
      <c r="C547">
        <v>-32332.35461131452</v>
      </c>
      <c r="D547">
        <v>-111985.58821709316</v>
      </c>
      <c r="E547">
        <v>12426.982216605567</v>
      </c>
      <c r="F547">
        <v>-12142.701915501246</v>
      </c>
      <c r="G547">
        <v>284.28030110429972</v>
      </c>
      <c r="H547">
        <v>-63782.392389501867</v>
      </c>
      <c r="I547">
        <v>-196657.30116534838</v>
      </c>
    </row>
    <row r="548" spans="3:9">
      <c r="C548">
        <v>-38944.084974725411</v>
      </c>
      <c r="D548">
        <v>-117738.09848356096</v>
      </c>
      <c r="E548">
        <v>-57357.26153641539</v>
      </c>
      <c r="F548">
        <v>-17367.142285732829</v>
      </c>
      <c r="G548">
        <v>-74724.403822148219</v>
      </c>
      <c r="H548">
        <v>20373.792670535506</v>
      </c>
      <c r="I548">
        <v>-116265.76065440712</v>
      </c>
    </row>
    <row r="549" spans="3:9">
      <c r="C549">
        <v>-114099.11352235131</v>
      </c>
      <c r="D549">
        <v>-135673.33518706256</v>
      </c>
      <c r="E549">
        <v>-177630.68692047879</v>
      </c>
      <c r="F549">
        <v>31708.350806111324</v>
      </c>
      <c r="G549">
        <v>-145922.33611436744</v>
      </c>
      <c r="H549">
        <v>560.70638049814443</v>
      </c>
      <c r="I549">
        <v>-226595.96354895175</v>
      </c>
    </row>
    <row r="550" spans="3:9">
      <c r="C550">
        <v>-43052.787822501727</v>
      </c>
      <c r="D550">
        <v>-94090.305904854496</v>
      </c>
      <c r="E550">
        <v>-258690.81298409658</v>
      </c>
      <c r="F550">
        <v>89795.931158336927</v>
      </c>
      <c r="G550">
        <v>-168894.88182575963</v>
      </c>
      <c r="H550">
        <v>-178328.27952380409</v>
      </c>
      <c r="I550">
        <v>-40009.813444802377</v>
      </c>
    </row>
    <row r="551" spans="3:9">
      <c r="C551">
        <v>-68862.165775535483</v>
      </c>
      <c r="D551">
        <v>-75998.134913067814</v>
      </c>
      <c r="E551">
        <v>-2521.8205828720966</v>
      </c>
      <c r="F551">
        <v>-19977.323038576345</v>
      </c>
      <c r="G551">
        <v>-22499.143621448435</v>
      </c>
      <c r="H551">
        <v>-44703.180812710547</v>
      </c>
      <c r="I551">
        <v>-189941.20193849923</v>
      </c>
    </row>
    <row r="552" spans="3:9">
      <c r="C552">
        <v>390702.40106801351</v>
      </c>
      <c r="D552">
        <v>-128050.06640837283</v>
      </c>
      <c r="E552">
        <v>1726.4800410818716</v>
      </c>
      <c r="F552">
        <v>-56517.060332674271</v>
      </c>
      <c r="G552">
        <v>-54790.5802915924</v>
      </c>
      <c r="H552">
        <v>-100720.96759756023</v>
      </c>
      <c r="I552">
        <v>-54011.089041280909</v>
      </c>
    </row>
    <row r="553" spans="3:9">
      <c r="C553">
        <v>-12992.541719598608</v>
      </c>
      <c r="D553">
        <v>-68719.507586571577</v>
      </c>
      <c r="E553">
        <v>-13944.552529106095</v>
      </c>
      <c r="F553">
        <v>-14100.194947273429</v>
      </c>
      <c r="G553">
        <v>-28044.747476379525</v>
      </c>
      <c r="H553">
        <v>-100494.96616553223</v>
      </c>
      <c r="I553">
        <v>-49079.548544500387</v>
      </c>
    </row>
    <row r="554" spans="3:9">
      <c r="C554">
        <v>-44056.382831226874</v>
      </c>
      <c r="D554">
        <v>-33355.848835081648</v>
      </c>
      <c r="E554">
        <v>15596.57151531634</v>
      </c>
      <c r="F554">
        <v>41638.126477677928</v>
      </c>
      <c r="G554">
        <v>57234.69799299429</v>
      </c>
      <c r="H554">
        <v>-149581.9726258252</v>
      </c>
      <c r="I554">
        <v>-65053.566603140687</v>
      </c>
    </row>
    <row r="555" spans="3:9">
      <c r="C555">
        <v>-83051.611391836777</v>
      </c>
      <c r="D555">
        <v>-155561.86287028861</v>
      </c>
      <c r="E555">
        <v>-71126.439475505642</v>
      </c>
      <c r="F555">
        <v>-53017.708784385075</v>
      </c>
      <c r="G555">
        <v>-124144.14825989073</v>
      </c>
      <c r="H555">
        <v>-220114.99278255273</v>
      </c>
      <c r="I555">
        <v>-12924.294233551002</v>
      </c>
    </row>
    <row r="556" spans="3:9">
      <c r="C556">
        <v>-5586.7877207266283</v>
      </c>
      <c r="D556">
        <v>-128147.43732431269</v>
      </c>
      <c r="E556">
        <v>-12857.628110265876</v>
      </c>
      <c r="F556">
        <v>-26142.935286732856</v>
      </c>
      <c r="G556">
        <v>-39000.563396998739</v>
      </c>
      <c r="H556">
        <v>-124201.89960331429</v>
      </c>
      <c r="I556">
        <v>-69349.618112427983</v>
      </c>
    </row>
    <row r="557" spans="3:9">
      <c r="C557">
        <v>-98989.349281644158</v>
      </c>
      <c r="D557">
        <v>-77408.100080084681</v>
      </c>
      <c r="E557">
        <v>-61356.832493493654</v>
      </c>
      <c r="F557">
        <v>-28122.217179692117</v>
      </c>
      <c r="G557">
        <v>-89479.049673185771</v>
      </c>
      <c r="H557">
        <v>-121989.73645098726</v>
      </c>
      <c r="I557">
        <v>-143050.30325149512</v>
      </c>
    </row>
    <row r="558" spans="3:9">
      <c r="C558">
        <v>-143599.89103961474</v>
      </c>
      <c r="D558">
        <v>-149614.0482303985</v>
      </c>
      <c r="E558">
        <v>-168065.43236634164</v>
      </c>
      <c r="F558">
        <v>85209.501706212002</v>
      </c>
      <c r="G558">
        <v>-82855.930660129641</v>
      </c>
      <c r="H558">
        <v>-62970.806671319428</v>
      </c>
      <c r="I558">
        <v>-238328.10564947673</v>
      </c>
    </row>
    <row r="559" spans="3:9">
      <c r="C559">
        <v>598.46969410390011</v>
      </c>
      <c r="D559">
        <v>-134191.93569201586</v>
      </c>
      <c r="E559">
        <v>-153618.21392476102</v>
      </c>
      <c r="F559">
        <v>-10900.68825848194</v>
      </c>
      <c r="G559">
        <v>-164518.90218324296</v>
      </c>
      <c r="H559">
        <v>-107724.56746935874</v>
      </c>
      <c r="I559">
        <v>27451.187895321229</v>
      </c>
    </row>
    <row r="560" spans="3:9">
      <c r="C560">
        <v>47629.11767493363</v>
      </c>
      <c r="D560">
        <v>-115314.32039935829</v>
      </c>
      <c r="E560">
        <v>-268973.4755021215</v>
      </c>
      <c r="F560">
        <v>70619.406129373179</v>
      </c>
      <c r="G560">
        <v>-198354.06937274832</v>
      </c>
      <c r="H560">
        <v>-35781.646200357834</v>
      </c>
      <c r="I560">
        <v>23288.277500113167</v>
      </c>
    </row>
    <row r="561" spans="3:9">
      <c r="C561">
        <v>-42228.915561502901</v>
      </c>
      <c r="D561">
        <v>-123625.6008690134</v>
      </c>
      <c r="E561">
        <v>30306.916585966319</v>
      </c>
      <c r="F561">
        <v>1544.3114643300214</v>
      </c>
      <c r="G561">
        <v>31851.22805029634</v>
      </c>
      <c r="H561">
        <v>-179369.22215588117</v>
      </c>
      <c r="I561">
        <v>-133853.26005235955</v>
      </c>
    </row>
    <row r="562" spans="3:9">
      <c r="C562">
        <v>-73428.089255169223</v>
      </c>
      <c r="D562">
        <v>-61572.631910958604</v>
      </c>
      <c r="E562">
        <v>-54387.068765520642</v>
      </c>
      <c r="F562">
        <v>-26960.685512606971</v>
      </c>
      <c r="G562">
        <v>-81347.754278127628</v>
      </c>
      <c r="H562">
        <v>-75859.886141963158</v>
      </c>
      <c r="I562">
        <v>362470.0923387229</v>
      </c>
    </row>
    <row r="563" spans="3:9">
      <c r="C563">
        <v>-101064.96493086213</v>
      </c>
      <c r="D563">
        <v>-170431.82076544163</v>
      </c>
      <c r="E563">
        <v>-228943.01760463422</v>
      </c>
      <c r="F563">
        <v>-45878.721032399182</v>
      </c>
      <c r="G563">
        <v>-274821.73863703344</v>
      </c>
      <c r="H563">
        <v>-217331.90640304028</v>
      </c>
      <c r="I563">
        <v>-111250.59764500054</v>
      </c>
    </row>
    <row r="564" spans="3:9">
      <c r="C564">
        <v>19683.491851321014</v>
      </c>
      <c r="D564">
        <v>-177522.17343326658</v>
      </c>
      <c r="E564">
        <v>-55322.522526600806</v>
      </c>
      <c r="F564">
        <v>-44397.288359524027</v>
      </c>
      <c r="G564">
        <v>-99719.810886124862</v>
      </c>
      <c r="H564">
        <v>-53722.194483299652</v>
      </c>
      <c r="I564">
        <v>10867.885921118679</v>
      </c>
    </row>
    <row r="565" spans="3:9">
      <c r="C565">
        <v>-149691.56214766015</v>
      </c>
      <c r="D565">
        <v>-94780.772011411304</v>
      </c>
      <c r="E565">
        <v>-165709.23974322158</v>
      </c>
      <c r="F565">
        <v>-42680.086460001789</v>
      </c>
      <c r="G565">
        <v>-208389.32620322338</v>
      </c>
      <c r="H565">
        <v>-286941.04960452602</v>
      </c>
      <c r="I565">
        <v>-285212.27388711437</v>
      </c>
    </row>
    <row r="566" spans="3:9">
      <c r="C566">
        <v>8197.4738161478817</v>
      </c>
      <c r="D566">
        <v>-73642.42966396315</v>
      </c>
      <c r="E566">
        <v>-233459.02013471967</v>
      </c>
      <c r="F566">
        <v>-28169.454980043593</v>
      </c>
      <c r="G566">
        <v>-261628.47511476328</v>
      </c>
      <c r="H566">
        <v>-212194.50179292314</v>
      </c>
      <c r="I566">
        <v>-201979.05017765085</v>
      </c>
    </row>
    <row r="567" spans="3:9">
      <c r="C567">
        <v>-19717.370672043005</v>
      </c>
      <c r="D567">
        <v>-64021.143679591594</v>
      </c>
      <c r="E567">
        <v>-237159.43477978022</v>
      </c>
      <c r="F567">
        <v>99408.433802107698</v>
      </c>
      <c r="G567">
        <v>-137751.00097767246</v>
      </c>
      <c r="H567">
        <v>-153505.59416792798</v>
      </c>
      <c r="I567">
        <v>-48824.692930014935</v>
      </c>
    </row>
    <row r="568" spans="3:9">
      <c r="C568">
        <v>-78784.452356395384</v>
      </c>
      <c r="D568">
        <v>-108844.27629302483</v>
      </c>
      <c r="E568">
        <v>-79147.79339208403</v>
      </c>
      <c r="F568">
        <v>-16552.898161579178</v>
      </c>
      <c r="G568">
        <v>-95700.6915536632</v>
      </c>
      <c r="H568">
        <v>-175493.81144470611</v>
      </c>
      <c r="I568">
        <v>18289.280958767253</v>
      </c>
    </row>
    <row r="569" spans="3:9">
      <c r="C569">
        <v>-2923.483437980387</v>
      </c>
      <c r="D569">
        <v>-220263.31136311282</v>
      </c>
      <c r="E569">
        <v>-117547.92192025279</v>
      </c>
      <c r="F569">
        <v>-116962.06906186437</v>
      </c>
      <c r="G569">
        <v>-234509.99098211716</v>
      </c>
      <c r="H569">
        <v>-266215.59973994642</v>
      </c>
      <c r="I569">
        <v>-307516.44368087634</v>
      </c>
    </row>
    <row r="570" spans="3:9">
      <c r="C570">
        <v>367013.93100721377</v>
      </c>
      <c r="D570">
        <v>-73509.263199424167</v>
      </c>
      <c r="E570">
        <v>-83255.524950936466</v>
      </c>
      <c r="F570">
        <v>-20682.19730263111</v>
      </c>
      <c r="G570">
        <v>-103937.72225356757</v>
      </c>
      <c r="H570">
        <v>-25940.915041074921</v>
      </c>
      <c r="I570">
        <v>-3268.3945021166219</v>
      </c>
    </row>
    <row r="571" spans="3:9">
      <c r="C571">
        <v>-105777.2120910596</v>
      </c>
      <c r="D571">
        <v>-67819.466600331594</v>
      </c>
      <c r="E571">
        <v>-185149.99759996182</v>
      </c>
      <c r="F571">
        <v>84203.635917055595</v>
      </c>
      <c r="G571">
        <v>-100946.36168290622</v>
      </c>
      <c r="H571">
        <v>-52225.442614285013</v>
      </c>
      <c r="I571">
        <v>-14981.477363164217</v>
      </c>
    </row>
    <row r="572" spans="3:9">
      <c r="C572">
        <v>-20380.590333172528</v>
      </c>
      <c r="D572">
        <v>-152042.7702569855</v>
      </c>
      <c r="E572">
        <v>-126742.03995006008</v>
      </c>
      <c r="F572">
        <v>-45223.439900918405</v>
      </c>
      <c r="G572">
        <v>-171965.47985097847</v>
      </c>
      <c r="H572">
        <v>-183401.98983981172</v>
      </c>
      <c r="I572">
        <v>-298573.71656092018</v>
      </c>
    </row>
    <row r="573" spans="3:9">
      <c r="C573">
        <v>255553.14904762455</v>
      </c>
      <c r="D573">
        <v>-151696.71265169891</v>
      </c>
      <c r="E573">
        <v>-92374.710799001419</v>
      </c>
      <c r="F573">
        <v>-30554.386546351689</v>
      </c>
      <c r="G573">
        <v>-122929.0973453531</v>
      </c>
      <c r="H573">
        <v>-142544.60329829523</v>
      </c>
      <c r="I573">
        <v>-160487.67528426903</v>
      </c>
    </row>
    <row r="574" spans="3:9">
      <c r="C574">
        <v>-41854.430793868538</v>
      </c>
      <c r="D574">
        <v>-99103.433949525745</v>
      </c>
      <c r="E574">
        <v>-137397.29013519635</v>
      </c>
      <c r="F574">
        <v>-22357.995237208132</v>
      </c>
      <c r="G574">
        <v>-159755.2853724045</v>
      </c>
      <c r="H574">
        <v>-141957.49581961741</v>
      </c>
      <c r="I574">
        <v>368621.7571486606</v>
      </c>
    </row>
    <row r="575" spans="3:9">
      <c r="C575">
        <v>-285573.53308606049</v>
      </c>
      <c r="D575">
        <v>-308768.89915784006</v>
      </c>
      <c r="E575">
        <v>-133853.65580893448</v>
      </c>
      <c r="F575">
        <v>-146170.51848146325</v>
      </c>
      <c r="G575">
        <v>-280024.17429039773</v>
      </c>
      <c r="H575">
        <v>-261342.17045920997</v>
      </c>
      <c r="I575">
        <v>29240.239955191635</v>
      </c>
    </row>
    <row r="576" spans="3:9">
      <c r="C576">
        <v>-67897.661072653311</v>
      </c>
      <c r="D576">
        <v>-56598.16224909974</v>
      </c>
      <c r="E576">
        <v>-184888.2081371184</v>
      </c>
      <c r="F576">
        <v>8899.7124295034882</v>
      </c>
      <c r="G576">
        <v>-175988.49570761487</v>
      </c>
      <c r="H576">
        <v>-180585.99927195397</v>
      </c>
      <c r="I576">
        <v>-7546.0134866040516</v>
      </c>
    </row>
    <row r="577" spans="3:9">
      <c r="C577">
        <v>343749.28684517194</v>
      </c>
      <c r="D577">
        <v>-15006.710828640054</v>
      </c>
      <c r="E577">
        <v>-82347.411365352076</v>
      </c>
      <c r="F577">
        <v>9358.1520453591802</v>
      </c>
      <c r="G577">
        <v>-72989.259319992882</v>
      </c>
      <c r="H577">
        <v>-133081.36040835836</v>
      </c>
      <c r="I577">
        <v>7683.7687937693263</v>
      </c>
    </row>
    <row r="578" spans="3:9">
      <c r="C578">
        <v>9827.1345611612996</v>
      </c>
      <c r="D578">
        <v>-155781.9855778084</v>
      </c>
      <c r="E578">
        <v>-221425.07207664198</v>
      </c>
      <c r="F578">
        <v>24899.480063557101</v>
      </c>
      <c r="G578">
        <v>-196525.59201308491</v>
      </c>
      <c r="H578">
        <v>-216584.36534874255</v>
      </c>
      <c r="I578">
        <v>-180479.66616796004</v>
      </c>
    </row>
    <row r="579" spans="3:9">
      <c r="C579">
        <v>5464.2772599845703</v>
      </c>
      <c r="D579">
        <v>-139842.95398984349</v>
      </c>
      <c r="E579">
        <v>-40993.600395864632</v>
      </c>
      <c r="F579">
        <v>46450.317791218462</v>
      </c>
      <c r="G579">
        <v>5456.7173953538004</v>
      </c>
      <c r="H579">
        <v>-94451.157903553947</v>
      </c>
      <c r="I579">
        <v>-138197.37915185717</v>
      </c>
    </row>
    <row r="580" spans="3:9">
      <c r="C580">
        <v>-21375.052380964764</v>
      </c>
      <c r="D580">
        <v>-94760.961972403951</v>
      </c>
      <c r="E580">
        <v>-144885.91371044502</v>
      </c>
      <c r="F580">
        <v>-4536.1523978394544</v>
      </c>
      <c r="G580">
        <v>-149422.06610828449</v>
      </c>
      <c r="H580">
        <v>-110050.77838332184</v>
      </c>
      <c r="I580">
        <v>-158733.96216282152</v>
      </c>
    </row>
    <row r="581" spans="3:9">
      <c r="C581">
        <v>-10619.111265389882</v>
      </c>
      <c r="D581">
        <v>-90228.841708433058</v>
      </c>
      <c r="E581">
        <v>-227990.24262604723</v>
      </c>
      <c r="F581">
        <v>-14803.022842596329</v>
      </c>
      <c r="G581">
        <v>-242793.2654686436</v>
      </c>
      <c r="H581">
        <v>-169613.53419049754</v>
      </c>
      <c r="I581">
        <v>-122476.9448538873</v>
      </c>
    </row>
    <row r="582" spans="3:9">
      <c r="C582">
        <v>-141488.68275799911</v>
      </c>
      <c r="D582">
        <v>-150446.31549964551</v>
      </c>
      <c r="E582">
        <v>-230436.87689588929</v>
      </c>
      <c r="F582">
        <v>-63306.283991175471</v>
      </c>
      <c r="G582">
        <v>-293743.16088706476</v>
      </c>
      <c r="H582">
        <v>-168732.65773994304</v>
      </c>
      <c r="I582">
        <v>-173650.29310700056</v>
      </c>
    </row>
    <row r="583" spans="3:9">
      <c r="C583">
        <v>-156145.39875944442</v>
      </c>
      <c r="D583">
        <v>-2356.5476087253955</v>
      </c>
      <c r="E583">
        <v>-146212.88854322763</v>
      </c>
      <c r="F583">
        <v>100955.70456396215</v>
      </c>
      <c r="G583">
        <v>-45257.183979265465</v>
      </c>
      <c r="H583">
        <v>-177921.11636650725</v>
      </c>
      <c r="I583">
        <v>-192691.23003446119</v>
      </c>
    </row>
    <row r="584" spans="3:9">
      <c r="C584">
        <v>436619.77272763709</v>
      </c>
      <c r="D584">
        <v>219839.57831198286</v>
      </c>
      <c r="E584">
        <v>-351836.54165267537</v>
      </c>
      <c r="F584">
        <v>408021.7068984338</v>
      </c>
      <c r="G584">
        <v>56185.165245758486</v>
      </c>
      <c r="H584">
        <v>-90426.394582980836</v>
      </c>
      <c r="I584">
        <v>400339.75779106712</v>
      </c>
    </row>
    <row r="585" spans="3:9">
      <c r="C585">
        <v>-24464.921050776436</v>
      </c>
      <c r="D585">
        <v>-98207.608282808738</v>
      </c>
      <c r="E585">
        <v>-149892.49790543533</v>
      </c>
      <c r="F585">
        <v>-51860.553384942541</v>
      </c>
      <c r="G585">
        <v>-201753.05129037789</v>
      </c>
      <c r="H585">
        <v>-138616.13079274702</v>
      </c>
      <c r="I585">
        <v>-124736.84490281138</v>
      </c>
    </row>
    <row r="586" spans="3:9">
      <c r="C586">
        <v>156020.15460910369</v>
      </c>
      <c r="D586">
        <v>-89983.083577017271</v>
      </c>
      <c r="E586">
        <v>-120854.12116266822</v>
      </c>
      <c r="F586">
        <v>37075.997893497493</v>
      </c>
      <c r="G586">
        <v>-83778.123269170726</v>
      </c>
      <c r="H586">
        <v>-112071.68452594953</v>
      </c>
      <c r="I586">
        <v>-4471.6786778925598</v>
      </c>
    </row>
    <row r="587" spans="3:9">
      <c r="C587">
        <v>-56462.591132940805</v>
      </c>
      <c r="D587">
        <v>-205524.24956158802</v>
      </c>
      <c r="E587">
        <v>-252351.33358842687</v>
      </c>
      <c r="F587">
        <v>-66076.053849454474</v>
      </c>
      <c r="G587">
        <v>-318427.38743788138</v>
      </c>
      <c r="H587">
        <v>-150748.99798178405</v>
      </c>
      <c r="I587">
        <v>2161.1194494095544</v>
      </c>
    </row>
    <row r="588" spans="3:9">
      <c r="C588">
        <v>-31336.039196877107</v>
      </c>
      <c r="D588">
        <v>-97817.210102105528</v>
      </c>
      <c r="E588">
        <v>-55021.004872929785</v>
      </c>
      <c r="F588">
        <v>-23320.919656513044</v>
      </c>
      <c r="G588">
        <v>-78341.924529442826</v>
      </c>
      <c r="H588">
        <v>-50182.093846344382</v>
      </c>
      <c r="I588">
        <v>-179163.28410450113</v>
      </c>
    </row>
    <row r="589" spans="3:9">
      <c r="C589">
        <v>-54192.13893279375</v>
      </c>
      <c r="D589">
        <v>-81582.093624677262</v>
      </c>
      <c r="E589">
        <v>-33435.781890843879</v>
      </c>
      <c r="F589">
        <v>609.18340378589892</v>
      </c>
      <c r="G589">
        <v>-32826.598487057985</v>
      </c>
      <c r="H589">
        <v>21061.153542540967</v>
      </c>
      <c r="I589">
        <v>-6053.4584747894551</v>
      </c>
    </row>
    <row r="590" spans="3:9">
      <c r="C590">
        <v>169042.63539302128</v>
      </c>
      <c r="D590">
        <v>-121931.76035324307</v>
      </c>
      <c r="E590">
        <v>-75012.741454311952</v>
      </c>
      <c r="F590">
        <v>-12023.529237456678</v>
      </c>
      <c r="G590">
        <v>-87036.27069176863</v>
      </c>
      <c r="H590">
        <v>-130736.92289026659</v>
      </c>
      <c r="I590">
        <v>-41404.92534125258</v>
      </c>
    </row>
    <row r="591" spans="3:9">
      <c r="C591">
        <v>-130062.99805454399</v>
      </c>
      <c r="D591">
        <v>-223781.08326938434</v>
      </c>
      <c r="E591">
        <v>-174603.27797621433</v>
      </c>
      <c r="F591">
        <v>-60499.840612145083</v>
      </c>
      <c r="G591">
        <v>-235103.11858835942</v>
      </c>
      <c r="H591">
        <v>-287361.70494997478</v>
      </c>
      <c r="I591">
        <v>-299441.00217499962</v>
      </c>
    </row>
    <row r="592" spans="3:9">
      <c r="C592">
        <v>-95487.920436441666</v>
      </c>
      <c r="D592">
        <v>-25845.729777881545</v>
      </c>
      <c r="E592">
        <v>-91306.922261614658</v>
      </c>
      <c r="F592">
        <v>27115.589225222124</v>
      </c>
      <c r="G592">
        <v>-64191.333036392527</v>
      </c>
      <c r="H592">
        <v>-254946.17511371829</v>
      </c>
      <c r="I592">
        <v>-317748.92241171945</v>
      </c>
    </row>
    <row r="593" spans="3:9">
      <c r="C593">
        <v>-81402.920074074631</v>
      </c>
      <c r="D593">
        <v>-57640.980066478609</v>
      </c>
      <c r="E593">
        <v>-33674.860856106541</v>
      </c>
      <c r="F593">
        <v>167.9657463907497</v>
      </c>
      <c r="G593">
        <v>-33506.895109715791</v>
      </c>
      <c r="H593">
        <v>-30783.182455563212</v>
      </c>
      <c r="I593">
        <v>-73221.06478137555</v>
      </c>
    </row>
    <row r="594" spans="3:9">
      <c r="C594">
        <v>107965.46271813323</v>
      </c>
      <c r="D594">
        <v>-166098.40804390528</v>
      </c>
      <c r="E594">
        <v>-69976.309893401485</v>
      </c>
      <c r="F594">
        <v>-7545.2449653893709</v>
      </c>
      <c r="G594">
        <v>-77521.554858790856</v>
      </c>
      <c r="H594">
        <v>-183655.50675349683</v>
      </c>
      <c r="I594">
        <v>-62454.168794323807</v>
      </c>
    </row>
    <row r="595" spans="3:9">
      <c r="C595">
        <v>-223859.5832364292</v>
      </c>
      <c r="D595">
        <v>-204300.94223534627</v>
      </c>
      <c r="E595">
        <v>-164486.5234298578</v>
      </c>
      <c r="F595">
        <v>-58092.072317916856</v>
      </c>
      <c r="G595">
        <v>-222578.59574777464</v>
      </c>
      <c r="H595">
        <v>-1883.4579500323962</v>
      </c>
      <c r="I595">
        <v>-76126.925521146128</v>
      </c>
    </row>
    <row r="596" spans="3:9">
      <c r="C596">
        <v>239414.55546462699</v>
      </c>
      <c r="D596">
        <v>-101424.93124380788</v>
      </c>
      <c r="E596">
        <v>-44426.177121545719</v>
      </c>
      <c r="F596">
        <v>-28809.306387616885</v>
      </c>
      <c r="G596">
        <v>-73235.483509162616</v>
      </c>
      <c r="H596">
        <v>-40569.884329965695</v>
      </c>
      <c r="I596">
        <v>-119141.63991656143</v>
      </c>
    </row>
    <row r="597" spans="3:9">
      <c r="C597">
        <v>-119388.31487580715</v>
      </c>
      <c r="D597">
        <v>-108684.92314540915</v>
      </c>
      <c r="E597">
        <v>-98564.431998728338</v>
      </c>
      <c r="F597">
        <v>19437.538045735746</v>
      </c>
      <c r="G597">
        <v>-79126.893952992628</v>
      </c>
      <c r="H597">
        <v>-136009.30093295898</v>
      </c>
      <c r="I597">
        <v>-30415.669573879481</v>
      </c>
    </row>
    <row r="598" spans="3:9">
      <c r="C598">
        <v>-136953.55659343619</v>
      </c>
      <c r="D598">
        <v>-53078.338056970155</v>
      </c>
      <c r="E598">
        <v>-333531.64454385365</v>
      </c>
      <c r="F598">
        <v>119806.64376295777</v>
      </c>
      <c r="G598">
        <v>-213725.00078089593</v>
      </c>
      <c r="H598">
        <v>-83790.450520474056</v>
      </c>
      <c r="I598">
        <v>-80176.986625483332</v>
      </c>
    </row>
    <row r="599" spans="3:9">
      <c r="C599">
        <v>1131.7473492207355</v>
      </c>
      <c r="D599">
        <v>-58962.34562521382</v>
      </c>
      <c r="E599">
        <v>-35841.882860393205</v>
      </c>
      <c r="F599">
        <v>-7495.2013351896021</v>
      </c>
      <c r="G599">
        <v>-43337.0841955828</v>
      </c>
      <c r="H599">
        <v>-185625.88028109909</v>
      </c>
      <c r="I599">
        <v>-131474.58263133391</v>
      </c>
    </row>
    <row r="600" spans="3:9">
      <c r="C600">
        <v>158378.28271675413</v>
      </c>
      <c r="D600">
        <v>-87488.824872412632</v>
      </c>
      <c r="E600">
        <v>-152928.24421686563</v>
      </c>
      <c r="F600">
        <v>7008.7421047164371</v>
      </c>
      <c r="G600">
        <v>-145919.50211214917</v>
      </c>
      <c r="H600">
        <v>46906.449684971711</v>
      </c>
      <c r="I600">
        <v>-130897.09315531922</v>
      </c>
    </row>
    <row r="601" spans="3:9">
      <c r="C601">
        <v>-74269.079500517342</v>
      </c>
      <c r="D601">
        <v>-47016.977162007883</v>
      </c>
      <c r="E601">
        <v>-329112.31657617149</v>
      </c>
      <c r="F601">
        <v>153085.22878474955</v>
      </c>
      <c r="G601">
        <v>-176027.08779142189</v>
      </c>
      <c r="H601">
        <v>-110394.82426132943</v>
      </c>
      <c r="I601">
        <v>-187858.04007439164</v>
      </c>
    </row>
    <row r="602" spans="3:9">
      <c r="C602">
        <v>-123595.32429617801</v>
      </c>
      <c r="D602">
        <v>-67797.857617202681</v>
      </c>
      <c r="E602">
        <v>-187689.86926284374</v>
      </c>
      <c r="F602">
        <v>-20766.072831211637</v>
      </c>
      <c r="G602">
        <v>-208455.94209405538</v>
      </c>
      <c r="H602">
        <v>-108936.47592433395</v>
      </c>
      <c r="I602">
        <v>-210722.69647598435</v>
      </c>
    </row>
    <row r="603" spans="3:9">
      <c r="C603">
        <v>-182320.23405790224</v>
      </c>
      <c r="D603">
        <v>-190736.03878182659</v>
      </c>
      <c r="E603">
        <v>-149809.07845048755</v>
      </c>
      <c r="F603">
        <v>3541.9788814303174</v>
      </c>
      <c r="G603">
        <v>-146267.09956905723</v>
      </c>
      <c r="H603">
        <v>-166098.57392578182</v>
      </c>
      <c r="I603">
        <v>-178009.30676027221</v>
      </c>
    </row>
    <row r="604" spans="3:9">
      <c r="C604">
        <v>-6118.5489982665313</v>
      </c>
      <c r="D604">
        <v>-137492.4364082141</v>
      </c>
      <c r="E604">
        <v>-43547.49750809386</v>
      </c>
      <c r="F604">
        <v>20108.773226409627</v>
      </c>
      <c r="G604">
        <v>-23438.724281684248</v>
      </c>
      <c r="H604">
        <v>-75298.438554816297</v>
      </c>
      <c r="I604">
        <v>-52277.491236694957</v>
      </c>
    </row>
    <row r="605" spans="3:9">
      <c r="C605">
        <v>75528.699281613575</v>
      </c>
      <c r="D605">
        <v>-28411.97455526382</v>
      </c>
      <c r="E605">
        <v>-311560.11975730973</v>
      </c>
      <c r="F605">
        <v>182201.94066449086</v>
      </c>
      <c r="G605">
        <v>-129358.17909281878</v>
      </c>
      <c r="H605">
        <v>-138679.39814894891</v>
      </c>
      <c r="I605">
        <v>23216.833419263319</v>
      </c>
    </row>
    <row r="606" spans="3:9">
      <c r="C606">
        <v>127643.74104328279</v>
      </c>
      <c r="D606">
        <v>-60837.722804604957</v>
      </c>
      <c r="E606">
        <v>-130617.62107164625</v>
      </c>
      <c r="F606">
        <v>40631.091692529531</v>
      </c>
      <c r="G606">
        <v>-89986.529379116721</v>
      </c>
      <c r="H606">
        <v>-151468.04367264593</v>
      </c>
      <c r="I606">
        <v>-4437.0487076190911</v>
      </c>
    </row>
    <row r="607" spans="3:9">
      <c r="C607">
        <v>-70434.194515796364</v>
      </c>
      <c r="D607">
        <v>-138604.09299113284</v>
      </c>
      <c r="E607">
        <v>12941.16376823037</v>
      </c>
      <c r="F607">
        <v>-16672.299132503031</v>
      </c>
      <c r="G607">
        <v>-3731.1353642726317</v>
      </c>
      <c r="H607">
        <v>-16439.697049495371</v>
      </c>
      <c r="I607">
        <v>1651.6676872724493</v>
      </c>
    </row>
    <row r="608" spans="3:9">
      <c r="C608">
        <v>-77768.319966908573</v>
      </c>
      <c r="D608">
        <v>-182936.47754382546</v>
      </c>
      <c r="E608">
        <v>-173504.43937420356</v>
      </c>
      <c r="F608">
        <v>-31338.458388606887</v>
      </c>
      <c r="G608">
        <v>-204842.89776281049</v>
      </c>
      <c r="H608">
        <v>-252171.35783035139</v>
      </c>
      <c r="I608">
        <v>-86976.803328805516</v>
      </c>
    </row>
    <row r="609" spans="3:9">
      <c r="C609">
        <v>-40645.605005731501</v>
      </c>
      <c r="D609">
        <v>-111558.07103085882</v>
      </c>
      <c r="E609">
        <v>-77852.987409689667</v>
      </c>
      <c r="F609">
        <v>7386.7151838756545</v>
      </c>
      <c r="G609">
        <v>-70466.272225813998</v>
      </c>
      <c r="H609">
        <v>-88926.997186190041</v>
      </c>
      <c r="I609">
        <v>-79572.56575115188</v>
      </c>
    </row>
    <row r="610" spans="3:9">
      <c r="C610">
        <v>-88392.210556069651</v>
      </c>
      <c r="D610">
        <v>-23855.782067881955</v>
      </c>
      <c r="E610">
        <v>-268503.19494326331</v>
      </c>
      <c r="F610">
        <v>92923.736296455027</v>
      </c>
      <c r="G610">
        <v>-175579.45864680834</v>
      </c>
      <c r="H610">
        <v>-22716.408607084188</v>
      </c>
      <c r="I610">
        <v>-37076.066811387456</v>
      </c>
    </row>
    <row r="611" spans="3:9">
      <c r="C611">
        <v>28998.844543979096</v>
      </c>
      <c r="D611">
        <v>-39017.879168941166</v>
      </c>
      <c r="E611">
        <v>-83927.08542884863</v>
      </c>
      <c r="F611">
        <v>14647.482461477237</v>
      </c>
      <c r="G611">
        <v>-69279.602967371407</v>
      </c>
      <c r="H611">
        <v>-101673.35197549561</v>
      </c>
      <c r="I611">
        <v>-13210.041671726907</v>
      </c>
    </row>
    <row r="612" spans="3:9">
      <c r="C612">
        <v>-972.35143856650393</v>
      </c>
      <c r="D612">
        <v>-162809.43687190511</v>
      </c>
      <c r="E612">
        <v>-189098.77542766847</v>
      </c>
      <c r="F612">
        <v>-39268.737288429518</v>
      </c>
      <c r="G612">
        <v>-228367.51271609805</v>
      </c>
      <c r="H612">
        <v>-197239.86476733122</v>
      </c>
      <c r="I612">
        <v>-326164.3554328928</v>
      </c>
    </row>
    <row r="613" spans="3:9">
      <c r="C613">
        <v>122860.12408443549</v>
      </c>
      <c r="D613">
        <v>-169714.39066853933</v>
      </c>
      <c r="E613">
        <v>-147059.08884868873</v>
      </c>
      <c r="F613">
        <v>-36695.013787130782</v>
      </c>
      <c r="G613">
        <v>-183754.10263581952</v>
      </c>
      <c r="H613">
        <v>-172626.21130869869</v>
      </c>
      <c r="I613">
        <v>-28127.295778334381</v>
      </c>
    </row>
    <row r="614" spans="3:9">
      <c r="C614">
        <v>14505.070800121466</v>
      </c>
      <c r="D614">
        <v>-169450.83422101295</v>
      </c>
      <c r="E614">
        <v>-188693.32720491296</v>
      </c>
      <c r="F614">
        <v>-81071.522659025242</v>
      </c>
      <c r="G614">
        <v>-269764.84986393823</v>
      </c>
      <c r="H614">
        <v>-177698.64358182429</v>
      </c>
      <c r="I614">
        <v>-164865.72924317088</v>
      </c>
    </row>
    <row r="615" spans="3:9">
      <c r="C615">
        <v>8565.9266597938986</v>
      </c>
      <c r="D615">
        <v>-183705.76570347964</v>
      </c>
      <c r="E615">
        <v>-125563.73489616548</v>
      </c>
      <c r="F615">
        <v>-77960.290381189858</v>
      </c>
      <c r="G615">
        <v>-203524.02527735534</v>
      </c>
      <c r="H615">
        <v>-210515.48024359246</v>
      </c>
      <c r="I615">
        <v>-185722.32215105949</v>
      </c>
    </row>
    <row r="616" spans="3:9">
      <c r="C616">
        <v>-142977.20851342159</v>
      </c>
      <c r="D616">
        <v>-155302.43149909616</v>
      </c>
      <c r="E616">
        <v>-207776.40595457511</v>
      </c>
      <c r="F616">
        <v>-47054.375667756874</v>
      </c>
      <c r="G616">
        <v>-254830.781622332</v>
      </c>
      <c r="H616">
        <v>-81279.279039144458</v>
      </c>
      <c r="I616">
        <v>-91438.634669046383</v>
      </c>
    </row>
    <row r="617" spans="3:9">
      <c r="C617">
        <v>-33695.545400536153</v>
      </c>
      <c r="D617">
        <v>-192291.56204880797</v>
      </c>
      <c r="E617">
        <v>33570.31606353473</v>
      </c>
      <c r="F617">
        <v>-43773.332644663111</v>
      </c>
      <c r="G617">
        <v>-10203.016581128395</v>
      </c>
      <c r="H617">
        <v>-84459.86082154265</v>
      </c>
      <c r="I617">
        <v>-103164.40849660287</v>
      </c>
    </row>
    <row r="618" spans="3:9">
      <c r="C618">
        <v>2210.3935965768542</v>
      </c>
      <c r="D618">
        <v>-116405.19599813824</v>
      </c>
      <c r="E618">
        <v>-232214.53973833579</v>
      </c>
      <c r="F618">
        <v>-30869.83909039259</v>
      </c>
      <c r="G618">
        <v>-263084.37882872846</v>
      </c>
      <c r="H618">
        <v>-179805.4285089928</v>
      </c>
      <c r="I618">
        <v>-18399.25523147489</v>
      </c>
    </row>
    <row r="619" spans="3:9">
      <c r="C619">
        <v>6270.9055797499677</v>
      </c>
      <c r="D619">
        <v>-167555.16164834308</v>
      </c>
      <c r="E619">
        <v>-205888.89715962351</v>
      </c>
      <c r="F619">
        <v>-82523.976750922797</v>
      </c>
      <c r="G619">
        <v>-288412.87391054636</v>
      </c>
      <c r="H619">
        <v>-101312.74633164899</v>
      </c>
      <c r="I619">
        <v>-12247.604946713825</v>
      </c>
    </row>
    <row r="620" spans="3:9">
      <c r="C620">
        <v>-29617.159705858809</v>
      </c>
      <c r="D620">
        <v>-14363.597537250738</v>
      </c>
      <c r="E620">
        <v>-189092.12114871218</v>
      </c>
      <c r="F620">
        <v>-14758.548763840809</v>
      </c>
      <c r="G620">
        <v>-203850.66991255298</v>
      </c>
      <c r="H620">
        <v>-35060.504320663618</v>
      </c>
      <c r="I620">
        <v>-80085.703979115118</v>
      </c>
    </row>
    <row r="621" spans="3:9">
      <c r="C621">
        <v>11658.053687034117</v>
      </c>
      <c r="D621">
        <v>-85575.589038201768</v>
      </c>
      <c r="E621">
        <v>-220186.69062120648</v>
      </c>
      <c r="F621">
        <v>-34311.21256521366</v>
      </c>
      <c r="G621">
        <v>-254497.9031864201</v>
      </c>
      <c r="H621">
        <v>-132511.0216066034</v>
      </c>
      <c r="I621">
        <v>-119083.0357601781</v>
      </c>
    </row>
    <row r="622" spans="3:9">
      <c r="C622">
        <v>-128413.18340193917</v>
      </c>
      <c r="D622">
        <v>-52255.649176006227</v>
      </c>
      <c r="E622">
        <v>-155618.18665993176</v>
      </c>
      <c r="F622">
        <v>9784.9893212604729</v>
      </c>
      <c r="G622">
        <v>-145833.19733867131</v>
      </c>
      <c r="H622">
        <v>-147718.56488397956</v>
      </c>
      <c r="I622">
        <v>-276692.48217589915</v>
      </c>
    </row>
    <row r="623" spans="3:9">
      <c r="C623">
        <v>13874.995809937594</v>
      </c>
      <c r="D623">
        <v>-50629.714542982583</v>
      </c>
      <c r="E623">
        <v>14253.467058940405</v>
      </c>
      <c r="F623">
        <v>-7114.4655384577582</v>
      </c>
      <c r="G623">
        <v>7139.0015204826414</v>
      </c>
      <c r="H623">
        <v>-46832.715365320648</v>
      </c>
      <c r="I623">
        <v>-110797.87210017128</v>
      </c>
    </row>
    <row r="624" spans="3:9">
      <c r="C624">
        <v>126753.3983011744</v>
      </c>
      <c r="D624">
        <v>-149020.33569785795</v>
      </c>
      <c r="E624">
        <v>-56516.211512204551</v>
      </c>
      <c r="F624">
        <v>-46898.427665489973</v>
      </c>
      <c r="G624">
        <v>-103414.63917769454</v>
      </c>
      <c r="H624">
        <v>-86140.687348777312</v>
      </c>
      <c r="I624">
        <v>-89182.119957984629</v>
      </c>
    </row>
    <row r="625" spans="3:9">
      <c r="C625">
        <v>143289.15144261403</v>
      </c>
      <c r="D625">
        <v>-80883.410606559948</v>
      </c>
      <c r="E625">
        <v>-130988.71010690846</v>
      </c>
      <c r="F625">
        <v>19254.761209542849</v>
      </c>
      <c r="G625">
        <v>-111733.94889736561</v>
      </c>
      <c r="H625">
        <v>-40619.201907395407</v>
      </c>
      <c r="I625">
        <v>-8657.1509816139442</v>
      </c>
    </row>
    <row r="626" spans="3:9">
      <c r="C626">
        <v>93050.623719907016</v>
      </c>
      <c r="D626">
        <v>-55401.002013194666</v>
      </c>
      <c r="E626">
        <v>-203504.11832280841</v>
      </c>
      <c r="F626">
        <v>118835.44256079645</v>
      </c>
      <c r="G626">
        <v>-84668.675762012048</v>
      </c>
      <c r="H626">
        <v>-68001.278325167019</v>
      </c>
      <c r="I626">
        <v>-61093.014674061698</v>
      </c>
    </row>
    <row r="627" spans="3:9">
      <c r="C627">
        <v>-9523.8465017189301</v>
      </c>
      <c r="D627">
        <v>-77310.634525856105</v>
      </c>
      <c r="E627">
        <v>-91315.548674091609</v>
      </c>
      <c r="F627">
        <v>-24838.803042227883</v>
      </c>
      <c r="G627">
        <v>-116154.35171631951</v>
      </c>
      <c r="H627">
        <v>-112747.51279012911</v>
      </c>
      <c r="I627">
        <v>80152.501354074106</v>
      </c>
    </row>
    <row r="628" spans="3:9">
      <c r="C628">
        <v>-214565.46243696072</v>
      </c>
      <c r="D628">
        <v>-202610.23630581232</v>
      </c>
      <c r="E628">
        <v>-92862.49100319315</v>
      </c>
      <c r="F628">
        <v>-50568.215746046204</v>
      </c>
      <c r="G628">
        <v>-143430.70674923935</v>
      </c>
      <c r="H628">
        <v>-92334.551178905705</v>
      </c>
      <c r="I628">
        <v>14231.801290637392</v>
      </c>
    </row>
    <row r="629" spans="3:9">
      <c r="C629">
        <v>-113527.12873864954</v>
      </c>
      <c r="D629">
        <v>-84181.636318150559</v>
      </c>
      <c r="E629">
        <v>-258960.84670488056</v>
      </c>
      <c r="F629">
        <v>84487.995899764006</v>
      </c>
      <c r="G629">
        <v>-174472.85080511664</v>
      </c>
      <c r="H629">
        <v>-37270.858205317279</v>
      </c>
      <c r="I629">
        <v>-168649.14449350594</v>
      </c>
    </row>
    <row r="630" spans="3:9">
      <c r="C630">
        <v>43386.464872970275</v>
      </c>
      <c r="D630">
        <v>-54057.39013461041</v>
      </c>
      <c r="E630">
        <v>-120171.23678269499</v>
      </c>
      <c r="F630">
        <v>-41404.855772462179</v>
      </c>
      <c r="G630">
        <v>-161576.09255515714</v>
      </c>
      <c r="H630">
        <v>-52140.186926577437</v>
      </c>
      <c r="I630">
        <v>-76678.037347038509</v>
      </c>
    </row>
    <row r="631" spans="3:9">
      <c r="C631">
        <v>-107795.83281951345</v>
      </c>
      <c r="D631">
        <v>-138736.79427842761</v>
      </c>
      <c r="E631">
        <v>-188013.75444985894</v>
      </c>
      <c r="F631">
        <v>13844.400068517178</v>
      </c>
      <c r="G631">
        <v>-174169.35438134178</v>
      </c>
      <c r="H631">
        <v>-274059.62599733484</v>
      </c>
      <c r="I631">
        <v>-325199.13283056836</v>
      </c>
    </row>
    <row r="632" spans="3:9">
      <c r="C632">
        <v>-89477.565058477107</v>
      </c>
      <c r="D632">
        <v>-149179.78258438432</v>
      </c>
      <c r="E632">
        <v>-11920.715604104393</v>
      </c>
      <c r="F632">
        <v>-18027.048721796615</v>
      </c>
      <c r="G632">
        <v>-29947.764325901015</v>
      </c>
      <c r="H632">
        <v>-82788.538128401153</v>
      </c>
      <c r="I632">
        <v>-221049.13654883183</v>
      </c>
    </row>
    <row r="633" spans="3:9">
      <c r="C633">
        <v>-114135.1276916801</v>
      </c>
      <c r="D633">
        <v>-77360.530564654851</v>
      </c>
      <c r="E633">
        <v>-245409.44009684023</v>
      </c>
      <c r="F633">
        <v>103617.19389743323</v>
      </c>
      <c r="G633">
        <v>-141792.24619940703</v>
      </c>
      <c r="H633">
        <v>-105502.07558037434</v>
      </c>
      <c r="I633">
        <v>-254621.92024326805</v>
      </c>
    </row>
    <row r="634" spans="3:9">
      <c r="C634">
        <v>-199119.64656213153</v>
      </c>
      <c r="D634">
        <v>-262057.99081341451</v>
      </c>
      <c r="E634">
        <v>-12723.360947521986</v>
      </c>
      <c r="F634">
        <v>-89068.152183017635</v>
      </c>
      <c r="G634">
        <v>-101791.51313053961</v>
      </c>
      <c r="H634">
        <v>-189050.55652483177</v>
      </c>
      <c r="I634">
        <v>-293702.19448297221</v>
      </c>
    </row>
    <row r="635" spans="3:9">
      <c r="C635">
        <v>153681.95852102805</v>
      </c>
      <c r="D635">
        <v>-86500.379034420213</v>
      </c>
      <c r="E635">
        <v>-24467.734790884453</v>
      </c>
      <c r="F635">
        <v>-11061.21679231865</v>
      </c>
      <c r="G635">
        <v>-35528.951583203103</v>
      </c>
      <c r="H635">
        <v>-114075.66663456804</v>
      </c>
      <c r="I635">
        <v>-217151.15975781952</v>
      </c>
    </row>
    <row r="636" spans="3:9">
      <c r="C636">
        <v>-36360.110815945816</v>
      </c>
      <c r="D636">
        <v>-46501.774941384603</v>
      </c>
      <c r="E636">
        <v>-144944.4732004324</v>
      </c>
      <c r="F636">
        <v>-12460.20316849451</v>
      </c>
      <c r="G636">
        <v>-157404.67636892691</v>
      </c>
      <c r="H636">
        <v>-162692.88405658124</v>
      </c>
      <c r="I636">
        <v>-211568.28210994368</v>
      </c>
    </row>
    <row r="637" spans="3:9">
      <c r="C637">
        <v>50646.283280078322</v>
      </c>
      <c r="D637">
        <v>-5184.534259816166</v>
      </c>
      <c r="E637">
        <v>-378185.00119036983</v>
      </c>
      <c r="F637">
        <v>184361.7171750397</v>
      </c>
      <c r="G637">
        <v>-193823.28401533017</v>
      </c>
      <c r="H637">
        <v>-93921.172984387216</v>
      </c>
      <c r="I637">
        <v>-254064.21265596349</v>
      </c>
    </row>
    <row r="638" spans="3:9">
      <c r="C638">
        <v>-18087.506622053232</v>
      </c>
      <c r="D638">
        <v>-124446.05399260024</v>
      </c>
      <c r="E638">
        <v>-78151.03213118171</v>
      </c>
      <c r="F638">
        <v>-40494.527548739563</v>
      </c>
      <c r="G638">
        <v>-118645.55967992128</v>
      </c>
      <c r="H638">
        <v>-29883.382578280747</v>
      </c>
      <c r="I638">
        <v>-158062.61046978118</v>
      </c>
    </row>
    <row r="639" spans="3:9">
      <c r="C639">
        <v>-15949.553601593419</v>
      </c>
      <c r="D639">
        <v>-117881.69626458776</v>
      </c>
      <c r="E639">
        <v>-161917.89311135595</v>
      </c>
      <c r="F639">
        <v>-44389.363547453526</v>
      </c>
      <c r="G639">
        <v>-206307.25665880952</v>
      </c>
      <c r="H639">
        <v>-134708.20079045778</v>
      </c>
      <c r="I639">
        <v>-61441.608824656571</v>
      </c>
    </row>
    <row r="640" spans="3:9">
      <c r="C640">
        <v>58692.239727079665</v>
      </c>
      <c r="D640">
        <v>-133230.37416349808</v>
      </c>
      <c r="E640">
        <v>-225207.78908573103</v>
      </c>
      <c r="F640">
        <v>10992.750989918946</v>
      </c>
      <c r="G640">
        <v>-214215.03809581208</v>
      </c>
      <c r="H640">
        <v>-213655.60778395031</v>
      </c>
      <c r="I640">
        <v>-50048.966034930789</v>
      </c>
    </row>
    <row r="641" spans="3:9">
      <c r="C641">
        <v>-224898.42817344225</v>
      </c>
      <c r="D641">
        <v>-242587.16142713171</v>
      </c>
      <c r="E641">
        <v>-27654.442429665549</v>
      </c>
      <c r="F641">
        <v>-121610.11789611839</v>
      </c>
      <c r="G641">
        <v>-149264.56032578397</v>
      </c>
      <c r="H641">
        <v>-83172.531148235517</v>
      </c>
      <c r="I641">
        <v>-399946.51135415694</v>
      </c>
    </row>
    <row r="642" spans="3:9">
      <c r="C642">
        <v>-29846.546754622839</v>
      </c>
      <c r="D642">
        <v>-222308.71326662548</v>
      </c>
      <c r="E642">
        <v>-43816.796328492608</v>
      </c>
      <c r="F642">
        <v>-77511.206070623739</v>
      </c>
      <c r="G642">
        <v>-121328.00239911635</v>
      </c>
      <c r="H642">
        <v>-241144.93566771908</v>
      </c>
      <c r="I642">
        <v>-298521.95323928993</v>
      </c>
    </row>
    <row r="643" spans="3:9">
      <c r="C643">
        <v>6833.010368290008</v>
      </c>
      <c r="D643">
        <v>-45092.983237209584</v>
      </c>
      <c r="E643">
        <v>-12344.254605956794</v>
      </c>
      <c r="F643">
        <v>-13125.725139605944</v>
      </c>
      <c r="G643">
        <v>-25469.979745562738</v>
      </c>
      <c r="H643">
        <v>-138464.79959040508</v>
      </c>
      <c r="I643">
        <v>-30152.819587540347</v>
      </c>
    </row>
    <row r="644" spans="3:9">
      <c r="C644">
        <v>17427.717163320398</v>
      </c>
      <c r="D644">
        <v>-80576.680650109163</v>
      </c>
      <c r="E644">
        <v>-87043.488860362122</v>
      </c>
      <c r="F644">
        <v>-13053.892138481795</v>
      </c>
      <c r="G644">
        <v>-100097.3809988439</v>
      </c>
      <c r="H644">
        <v>-83283.955983109161</v>
      </c>
      <c r="I644">
        <v>-152445.53349770824</v>
      </c>
    </row>
    <row r="645" spans="3:9">
      <c r="C645">
        <v>-140211.07273397979</v>
      </c>
      <c r="D645">
        <v>-258392.24433075674</v>
      </c>
      <c r="E645">
        <v>-119255.41173458897</v>
      </c>
      <c r="F645">
        <v>-125407.89534709397</v>
      </c>
      <c r="G645">
        <v>-244663.3070816829</v>
      </c>
      <c r="H645">
        <v>-207291.02407550174</v>
      </c>
      <c r="I645">
        <v>7361.0470135775504</v>
      </c>
    </row>
    <row r="646" spans="3:9">
      <c r="C646">
        <v>20846.645103199378</v>
      </c>
      <c r="D646">
        <v>-140068.62728269084</v>
      </c>
      <c r="E646">
        <v>-109438.80327068847</v>
      </c>
      <c r="F646">
        <v>-21304.249263259408</v>
      </c>
      <c r="G646">
        <v>-130743.05253394788</v>
      </c>
      <c r="H646">
        <v>-185465.04934311105</v>
      </c>
      <c r="I646">
        <v>-200515.41522239175</v>
      </c>
    </row>
    <row r="647" spans="3:9">
      <c r="C647">
        <v>-98595.193514980725</v>
      </c>
      <c r="D647">
        <v>-45707.567050760212</v>
      </c>
      <c r="E647">
        <v>-21617.597997192395</v>
      </c>
      <c r="F647">
        <v>-10185.047970557331</v>
      </c>
      <c r="G647">
        <v>-31802.645967749719</v>
      </c>
      <c r="H647">
        <v>-88515.458508448646</v>
      </c>
      <c r="I647">
        <v>-25536.871591845258</v>
      </c>
    </row>
    <row r="648" spans="3:9">
      <c r="C648">
        <v>904085.33100878203</v>
      </c>
      <c r="D648">
        <v>-84012.796498269105</v>
      </c>
      <c r="E648">
        <v>-62116.275497608542</v>
      </c>
      <c r="F648">
        <v>-33638.22680506797</v>
      </c>
      <c r="G648">
        <v>-95754.502302676497</v>
      </c>
      <c r="H648">
        <v>-146713.76620628432</v>
      </c>
      <c r="I648">
        <v>-200546.25549578719</v>
      </c>
    </row>
    <row r="649" spans="3:9">
      <c r="C649">
        <v>-4156.1125899918698</v>
      </c>
      <c r="D649">
        <v>-140477.24046650715</v>
      </c>
      <c r="E649">
        <v>-167722.11465134268</v>
      </c>
      <c r="F649">
        <v>-26628.668743543676</v>
      </c>
      <c r="G649">
        <v>-194350.78339488636</v>
      </c>
      <c r="H649">
        <v>-106423.01063463547</v>
      </c>
      <c r="I649">
        <v>-5506.0185022212245</v>
      </c>
    </row>
    <row r="650" spans="3:9">
      <c r="C650">
        <v>-1905.1889707824448</v>
      </c>
      <c r="D650">
        <v>-163033.36516062438</v>
      </c>
      <c r="E650">
        <v>-134801.1832688034</v>
      </c>
      <c r="F650">
        <v>1887.9794487077161</v>
      </c>
      <c r="G650">
        <v>-132913.20382009569</v>
      </c>
      <c r="H650">
        <v>-145811.71713809946</v>
      </c>
      <c r="I650">
        <v>-1529.2250765023982</v>
      </c>
    </row>
    <row r="651" spans="3:9">
      <c r="C651">
        <v>-100187.9451774045</v>
      </c>
      <c r="D651">
        <v>-103572.69745742177</v>
      </c>
      <c r="E651">
        <v>-139794.37296940459</v>
      </c>
      <c r="F651">
        <v>-23463.251820901052</v>
      </c>
      <c r="G651">
        <v>-163257.62479030568</v>
      </c>
      <c r="H651">
        <v>-154126.59063498036</v>
      </c>
      <c r="I651">
        <v>-178607.56152970623</v>
      </c>
    </row>
    <row r="652" spans="3:9">
      <c r="C652">
        <v>-2754.6516567536601</v>
      </c>
      <c r="D652">
        <v>-67598.963725059701</v>
      </c>
      <c r="E652">
        <v>-148316.11455099759</v>
      </c>
      <c r="F652">
        <v>6678.8373718896764</v>
      </c>
      <c r="G652">
        <v>-141637.27717910788</v>
      </c>
      <c r="H652">
        <v>-91213.006604248658</v>
      </c>
      <c r="I652">
        <v>-36734.387725359178</v>
      </c>
    </row>
    <row r="653" spans="3:9">
      <c r="C653">
        <v>19049.832477870597</v>
      </c>
      <c r="D653">
        <v>-75447.223419256159</v>
      </c>
      <c r="E653">
        <v>-232074.34331330404</v>
      </c>
      <c r="F653">
        <v>75338.49002646649</v>
      </c>
      <c r="G653">
        <v>-156735.85328683758</v>
      </c>
      <c r="H653">
        <v>-164101.36307806423</v>
      </c>
      <c r="I653">
        <v>-100332.41462087518</v>
      </c>
    </row>
    <row r="654" spans="3:9">
      <c r="C654">
        <v>-73785.569620633381</v>
      </c>
      <c r="D654">
        <v>-54553.563941503875</v>
      </c>
      <c r="E654">
        <v>-305156.45912700729</v>
      </c>
      <c r="F654">
        <v>125825.17638049365</v>
      </c>
      <c r="G654">
        <v>-179331.28274651367</v>
      </c>
      <c r="H654">
        <v>-153603.68927820653</v>
      </c>
      <c r="I654">
        <v>15332.769218660367</v>
      </c>
    </row>
    <row r="655" spans="3:9">
      <c r="C655">
        <v>-33319.650199952186</v>
      </c>
      <c r="D655">
        <v>-71096.274065407182</v>
      </c>
      <c r="E655">
        <v>-133311.41564403332</v>
      </c>
      <c r="F655">
        <v>34382.710425775585</v>
      </c>
      <c r="G655">
        <v>-98928.705218257732</v>
      </c>
      <c r="H655">
        <v>-161035.18675819959</v>
      </c>
      <c r="I655">
        <v>229698.02617655485</v>
      </c>
    </row>
    <row r="656" spans="3:9">
      <c r="C656">
        <v>-80235.984352703206</v>
      </c>
      <c r="D656">
        <v>-16817.884938525327</v>
      </c>
      <c r="E656">
        <v>-268236.54060930654</v>
      </c>
      <c r="F656">
        <v>33759.112602380701</v>
      </c>
      <c r="G656">
        <v>-234477.42800692594</v>
      </c>
      <c r="H656">
        <v>-153658.22071582411</v>
      </c>
      <c r="I656">
        <v>-143534.29632855061</v>
      </c>
    </row>
    <row r="657" spans="3:9">
      <c r="C657">
        <v>-100143.9303318788</v>
      </c>
      <c r="D657">
        <v>-169570.52817698597</v>
      </c>
      <c r="E657">
        <v>-97516.680480103969</v>
      </c>
      <c r="F657">
        <v>879.07355746914982</v>
      </c>
      <c r="G657">
        <v>-96637.606922634834</v>
      </c>
      <c r="H657">
        <v>-60699.49262063588</v>
      </c>
      <c r="I657">
        <v>-69388.935193877434</v>
      </c>
    </row>
    <row r="658" spans="3:9">
      <c r="C658">
        <v>49239.632145745214</v>
      </c>
      <c r="D658">
        <v>-15485.919607911928</v>
      </c>
      <c r="E658">
        <v>-277622.47360390704</v>
      </c>
      <c r="F658">
        <v>20057.182820039059</v>
      </c>
      <c r="G658">
        <v>-257565.29078386797</v>
      </c>
      <c r="H658">
        <v>-262104.72883237351</v>
      </c>
      <c r="I658">
        <v>-3415.6790492817236</v>
      </c>
    </row>
    <row r="659" spans="3:9">
      <c r="C659">
        <v>5558.7120375709492</v>
      </c>
      <c r="D659">
        <v>-180974.76802085098</v>
      </c>
      <c r="E659">
        <v>-237200.84579787776</v>
      </c>
      <c r="F659">
        <v>11904.25674921993</v>
      </c>
      <c r="G659">
        <v>-225296.58904865783</v>
      </c>
      <c r="H659">
        <v>-207974.68950659846</v>
      </c>
      <c r="I659">
        <v>-71827.762411681397</v>
      </c>
    </row>
    <row r="660" spans="3:9">
      <c r="C660">
        <v>46056.482596645015</v>
      </c>
      <c r="D660">
        <v>-75503.142664384955</v>
      </c>
      <c r="E660">
        <v>-180900.79070864519</v>
      </c>
      <c r="F660">
        <v>-9551.8635023644601</v>
      </c>
      <c r="G660">
        <v>-190452.65421100968</v>
      </c>
      <c r="H660">
        <v>-84471.93680318167</v>
      </c>
      <c r="I660">
        <v>-189080.4114247598</v>
      </c>
    </row>
    <row r="661" spans="3:9">
      <c r="C661">
        <v>-152843.64848006752</v>
      </c>
      <c r="D661">
        <v>-171958.51981556273</v>
      </c>
      <c r="E661">
        <v>-176296.14049113955</v>
      </c>
      <c r="F661">
        <v>-38181.748895574594</v>
      </c>
      <c r="G661">
        <v>-214477.88938671417</v>
      </c>
      <c r="H661">
        <v>-204115.92058512673</v>
      </c>
      <c r="I661">
        <v>-246402.04339429704</v>
      </c>
    </row>
    <row r="662" spans="3:9">
      <c r="C662">
        <v>-144545.85679370575</v>
      </c>
      <c r="D662">
        <v>-70230.419929480311</v>
      </c>
      <c r="E662">
        <v>-170265.4322595633</v>
      </c>
      <c r="F662">
        <v>4377.6432564823117</v>
      </c>
      <c r="G662">
        <v>-165887.78900308098</v>
      </c>
      <c r="H662">
        <v>2197.1974034976483</v>
      </c>
      <c r="I662">
        <v>37281.573259937424</v>
      </c>
    </row>
    <row r="663" spans="3:9">
      <c r="C663">
        <v>-47161.64099363939</v>
      </c>
      <c r="D663">
        <v>-95597.181637183283</v>
      </c>
      <c r="E663">
        <v>-77597.084179067882</v>
      </c>
      <c r="F663">
        <v>18368.980597873961</v>
      </c>
      <c r="G663">
        <v>-59228.103581193907</v>
      </c>
      <c r="H663">
        <v>-131859.1748777336</v>
      </c>
      <c r="I663">
        <v>-87505.593580841029</v>
      </c>
    </row>
    <row r="664" spans="3:9">
      <c r="C664">
        <v>2290.85953143804</v>
      </c>
      <c r="D664">
        <v>-6576.2925437987433</v>
      </c>
      <c r="E664">
        <v>-217342.2707206225</v>
      </c>
      <c r="F664">
        <v>122205.13648812985</v>
      </c>
      <c r="G664">
        <v>-95137.134232492681</v>
      </c>
      <c r="H664">
        <v>5287.9625650786329</v>
      </c>
      <c r="I664">
        <v>-55247.101165253058</v>
      </c>
    </row>
    <row r="665" spans="3:9">
      <c r="C665">
        <v>-54369.454496307073</v>
      </c>
      <c r="D665">
        <v>-111985.98628585236</v>
      </c>
      <c r="E665">
        <v>-131975.5847319403</v>
      </c>
      <c r="F665">
        <v>-14742.27116412211</v>
      </c>
      <c r="G665">
        <v>-146717.85589606239</v>
      </c>
      <c r="H665">
        <v>-79786.080998503254</v>
      </c>
      <c r="I665">
        <v>1546.4166970393853</v>
      </c>
    </row>
    <row r="666" spans="3:9">
      <c r="C666">
        <v>475964.86142912653</v>
      </c>
      <c r="D666">
        <v>83572.035877654096</v>
      </c>
      <c r="E666">
        <v>-366526.71912824613</v>
      </c>
      <c r="F666">
        <v>173203.01591198618</v>
      </c>
      <c r="G666">
        <v>-193323.70321625998</v>
      </c>
      <c r="H666">
        <v>123103.13684356626</v>
      </c>
      <c r="I666">
        <v>-309333.24924680666</v>
      </c>
    </row>
    <row r="667" spans="3:9">
      <c r="C667">
        <v>37147.402493923088</v>
      </c>
      <c r="D667">
        <v>-141508.09046908413</v>
      </c>
      <c r="E667">
        <v>-231507.99366710291</v>
      </c>
      <c r="F667">
        <v>-72794.029954785656</v>
      </c>
      <c r="G667">
        <v>-304302.0236218886</v>
      </c>
      <c r="H667">
        <v>-137327.36758752615</v>
      </c>
      <c r="I667">
        <v>-83107.390965305807</v>
      </c>
    </row>
    <row r="668" spans="3:9">
      <c r="C668">
        <v>241262.36264823354</v>
      </c>
      <c r="D668">
        <v>-81685.706169276236</v>
      </c>
      <c r="E668">
        <v>29926.177474652824</v>
      </c>
      <c r="F668">
        <v>-39760.090034704932</v>
      </c>
      <c r="G668">
        <v>-9833.9125600521511</v>
      </c>
      <c r="H668">
        <v>-65973.846633567038</v>
      </c>
      <c r="I668">
        <v>-82584.677247548447</v>
      </c>
    </row>
    <row r="669" spans="3:9">
      <c r="C669">
        <v>-18233.194063573006</v>
      </c>
      <c r="D669">
        <v>-126199.97318678015</v>
      </c>
      <c r="E669">
        <v>-63290.665518969137</v>
      </c>
      <c r="F669">
        <v>-18357.793568874684</v>
      </c>
      <c r="G669">
        <v>-81648.459087843832</v>
      </c>
      <c r="H669">
        <v>-77420.541522759318</v>
      </c>
      <c r="I669">
        <v>25174.308078642513</v>
      </c>
    </row>
    <row r="670" spans="3:9">
      <c r="C670">
        <v>362622.70124896662</v>
      </c>
      <c r="D670">
        <v>156.28022957051871</v>
      </c>
      <c r="E670">
        <v>-261007.36935609201</v>
      </c>
      <c r="F670">
        <v>168833.94487057737</v>
      </c>
      <c r="G670">
        <v>-92173.424485514668</v>
      </c>
      <c r="H670">
        <v>-103934.02489818563</v>
      </c>
      <c r="I670">
        <v>-139124.28411524132</v>
      </c>
    </row>
    <row r="671" spans="3:9">
      <c r="C671">
        <v>-10225.667026679548</v>
      </c>
      <c r="D671">
        <v>-154645.95421879148</v>
      </c>
      <c r="E671">
        <v>-100354.96064633362</v>
      </c>
      <c r="F671">
        <v>-43197.485819089052</v>
      </c>
      <c r="G671">
        <v>-143552.44646542269</v>
      </c>
      <c r="H671">
        <v>-143156.06662883161</v>
      </c>
      <c r="I671">
        <v>-137814.8470630238</v>
      </c>
    </row>
    <row r="672" spans="3:9">
      <c r="C672">
        <v>-104985.84537611633</v>
      </c>
      <c r="D672">
        <v>-81989.043284227198</v>
      </c>
      <c r="E672">
        <v>-100617.46872625517</v>
      </c>
      <c r="F672">
        <v>63054.660538123047</v>
      </c>
      <c r="G672">
        <v>-37562.80818813212</v>
      </c>
      <c r="H672">
        <v>-56822.47919523008</v>
      </c>
      <c r="I672">
        <v>-207381.27756584168</v>
      </c>
    </row>
    <row r="673" spans="3:9">
      <c r="C673">
        <v>-16866.305080320337</v>
      </c>
      <c r="D673">
        <v>-127114.90996059749</v>
      </c>
      <c r="E673">
        <v>-103732.3311489921</v>
      </c>
      <c r="F673">
        <v>-27209.564067873172</v>
      </c>
      <c r="G673">
        <v>-130941.89521686528</v>
      </c>
      <c r="H673">
        <v>-48965.140175372726</v>
      </c>
      <c r="I673">
        <v>-190881.31909881218</v>
      </c>
    </row>
    <row r="674" spans="3:9">
      <c r="C674">
        <v>119873.36696791678</v>
      </c>
      <c r="D674">
        <v>-58757.833728067111</v>
      </c>
      <c r="E674">
        <v>-198184.44356856414</v>
      </c>
      <c r="F674">
        <v>80315.461008825048</v>
      </c>
      <c r="G674">
        <v>-117868.9825597391</v>
      </c>
      <c r="H674">
        <v>-147632.75108985079</v>
      </c>
      <c r="I674">
        <v>-86585.229028527829</v>
      </c>
    </row>
    <row r="675" spans="3:9">
      <c r="C675">
        <v>-4662.0088621387185</v>
      </c>
      <c r="D675">
        <v>-100161.83577179596</v>
      </c>
      <c r="E675">
        <v>-206375.13751525676</v>
      </c>
      <c r="F675">
        <v>-16760.438751012582</v>
      </c>
      <c r="G675">
        <v>-223135.57626626932</v>
      </c>
      <c r="H675">
        <v>-144078.72572919197</v>
      </c>
      <c r="I675">
        <v>-77433.421328686192</v>
      </c>
    </row>
    <row r="676" spans="3:9">
      <c r="C676">
        <v>-210541.93971317081</v>
      </c>
      <c r="D676">
        <v>-219547.07648107305</v>
      </c>
      <c r="E676">
        <v>-214164.47460057188</v>
      </c>
      <c r="F676">
        <v>-64963.798981224973</v>
      </c>
      <c r="G676">
        <v>-279128.27358179691</v>
      </c>
      <c r="H676">
        <v>-201586.22909375481</v>
      </c>
      <c r="I676">
        <v>-284849.76568280393</v>
      </c>
    </row>
    <row r="677" spans="3:9">
      <c r="C677">
        <v>144317.96377776517</v>
      </c>
      <c r="D677">
        <v>-115427.70340327296</v>
      </c>
      <c r="E677">
        <v>-160715.75723124703</v>
      </c>
      <c r="F677">
        <v>39562.80283420661</v>
      </c>
      <c r="G677">
        <v>-121152.9543970404</v>
      </c>
      <c r="H677">
        <v>-206181.98862495617</v>
      </c>
      <c r="I677">
        <v>-104594.98529619945</v>
      </c>
    </row>
    <row r="678" spans="3:9">
      <c r="C678">
        <v>-120599.98190078815</v>
      </c>
      <c r="D678">
        <v>-177519.03973369108</v>
      </c>
      <c r="E678">
        <v>-185308.48183386939</v>
      </c>
      <c r="F678">
        <v>-13768.391916615219</v>
      </c>
      <c r="G678">
        <v>-199076.87375048455</v>
      </c>
      <c r="H678">
        <v>-30212.541084710283</v>
      </c>
      <c r="I678">
        <v>-263674.48622382205</v>
      </c>
    </row>
    <row r="679" spans="3:9">
      <c r="C679">
        <v>-18835.964849813987</v>
      </c>
      <c r="D679">
        <v>-118107.01468711923</v>
      </c>
      <c r="E679">
        <v>-13780.946785581764</v>
      </c>
      <c r="F679">
        <v>-17961.012925816241</v>
      </c>
      <c r="G679">
        <v>-31741.959711397998</v>
      </c>
      <c r="H679">
        <v>-91197.979003270171</v>
      </c>
      <c r="I679">
        <v>-182014.5824422462</v>
      </c>
    </row>
    <row r="680" spans="3:9">
      <c r="C680">
        <v>-101274.2732528724</v>
      </c>
      <c r="D680">
        <v>-108256.88103180259</v>
      </c>
      <c r="E680">
        <v>-248886.8630451927</v>
      </c>
      <c r="F680">
        <v>51828.247147673494</v>
      </c>
      <c r="G680">
        <v>-197058.61589751922</v>
      </c>
      <c r="H680">
        <v>-89807.872713976991</v>
      </c>
      <c r="I680">
        <v>25907.339517035027</v>
      </c>
    </row>
    <row r="681" spans="3:9">
      <c r="C681">
        <v>-111430.06596388601</v>
      </c>
      <c r="D681">
        <v>-160287.81203729435</v>
      </c>
      <c r="E681">
        <v>50932.849510990418</v>
      </c>
      <c r="F681">
        <v>-47296.732138381034</v>
      </c>
      <c r="G681">
        <v>3636.1173726093621</v>
      </c>
      <c r="H681">
        <v>-36476.284916216391</v>
      </c>
      <c r="I681">
        <v>-79760.882391664636</v>
      </c>
    </row>
    <row r="682" spans="3:9">
      <c r="C682">
        <v>-6215.9795637195057</v>
      </c>
      <c r="D682">
        <v>-13640.780550819596</v>
      </c>
      <c r="E682">
        <v>-127149.423129559</v>
      </c>
      <c r="F682">
        <v>10303.162501713123</v>
      </c>
      <c r="G682">
        <v>-116846.2606278459</v>
      </c>
      <c r="H682">
        <v>-159163.2367580889</v>
      </c>
      <c r="I682">
        <v>-39915.583396026632</v>
      </c>
    </row>
    <row r="683" spans="3:9">
      <c r="C683">
        <v>-17852.550526609644</v>
      </c>
      <c r="D683">
        <v>-114231.17092112132</v>
      </c>
      <c r="E683">
        <v>-17504.019932757714</v>
      </c>
      <c r="F683">
        <v>74404.909353760595</v>
      </c>
      <c r="G683">
        <v>56900.889421002881</v>
      </c>
      <c r="H683">
        <v>-202738.11473379616</v>
      </c>
      <c r="I683">
        <v>-44385.732878983079</v>
      </c>
    </row>
    <row r="684" spans="3:9">
      <c r="C684">
        <v>-101712.19920974295</v>
      </c>
      <c r="D684">
        <v>-114169.29893741786</v>
      </c>
      <c r="E684">
        <v>-226685.22878311685</v>
      </c>
      <c r="F684">
        <v>-51643.600815169309</v>
      </c>
      <c r="G684">
        <v>-278328.82959828619</v>
      </c>
      <c r="H684">
        <v>-112912.6714391133</v>
      </c>
      <c r="I684">
        <v>-88168.701276113163</v>
      </c>
    </row>
    <row r="685" spans="3:9">
      <c r="C685">
        <v>4214.6070443601348</v>
      </c>
      <c r="D685">
        <v>-111996.77207676208</v>
      </c>
      <c r="E685">
        <v>-189679.76162379174</v>
      </c>
      <c r="F685">
        <v>-8781.0993879106245</v>
      </c>
      <c r="G685">
        <v>-198460.86101170236</v>
      </c>
      <c r="H685">
        <v>-76868.779196835327</v>
      </c>
      <c r="I685">
        <v>-196861.37468222593</v>
      </c>
    </row>
    <row r="686" spans="3:9">
      <c r="C686">
        <v>153803.51886591411</v>
      </c>
      <c r="D686">
        <v>-131874.99641883155</v>
      </c>
      <c r="E686">
        <v>-35429.68537389132</v>
      </c>
      <c r="F686">
        <v>-26384.258227426621</v>
      </c>
      <c r="G686">
        <v>-61813.943601317937</v>
      </c>
      <c r="H686">
        <v>4577.7776706629083</v>
      </c>
      <c r="I686">
        <v>-169423.40249423104</v>
      </c>
    </row>
    <row r="687" spans="3:9">
      <c r="C687">
        <v>-52708.275049848628</v>
      </c>
      <c r="D687">
        <v>-130273.37633735922</v>
      </c>
      <c r="E687">
        <v>-198381.38972267776</v>
      </c>
      <c r="F687">
        <v>13266.82430753966</v>
      </c>
      <c r="G687">
        <v>-185114.56541513815</v>
      </c>
      <c r="H687">
        <v>-44431.740955580448</v>
      </c>
      <c r="I687">
        <v>-83360.631943616696</v>
      </c>
    </row>
    <row r="688" spans="3:9">
      <c r="C688">
        <v>-162574.63755034178</v>
      </c>
      <c r="D688">
        <v>-274308.68303423584</v>
      </c>
      <c r="E688">
        <v>75125.126301975222</v>
      </c>
      <c r="F688">
        <v>-41919.068541619257</v>
      </c>
      <c r="G688">
        <v>33206.0577603559</v>
      </c>
      <c r="H688">
        <v>-52078.025572367158</v>
      </c>
      <c r="I688">
        <v>7476.6363844508051</v>
      </c>
    </row>
    <row r="689" spans="3:9">
      <c r="C689">
        <v>-83705.779897118031</v>
      </c>
      <c r="D689">
        <v>-134150.42893198525</v>
      </c>
      <c r="E689">
        <v>-158258.59712702257</v>
      </c>
      <c r="F689">
        <v>31826.263376933377</v>
      </c>
      <c r="G689">
        <v>-126432.33375008922</v>
      </c>
      <c r="H689">
        <v>-63154.084958860942</v>
      </c>
      <c r="I689">
        <v>-101231.3593730889</v>
      </c>
    </row>
    <row r="690" spans="3:9">
      <c r="C690">
        <v>5419.064226168779</v>
      </c>
      <c r="D690">
        <v>-149368.56910638403</v>
      </c>
      <c r="E690">
        <v>45989.366745506646</v>
      </c>
      <c r="F690">
        <v>7369.3970754743495</v>
      </c>
      <c r="G690">
        <v>53358.763820980908</v>
      </c>
      <c r="H690">
        <v>-186800.8675997465</v>
      </c>
      <c r="I690">
        <v>-155954.38207717493</v>
      </c>
    </row>
    <row r="691" spans="3:9">
      <c r="C691">
        <v>94645.002286281786</v>
      </c>
      <c r="D691">
        <v>-3630.7109777816222</v>
      </c>
      <c r="E691">
        <v>-29757.474213843361</v>
      </c>
      <c r="F691">
        <v>3987.310780615695</v>
      </c>
      <c r="G691">
        <v>-25770.163433227666</v>
      </c>
      <c r="H691">
        <v>-147135.25061381984</v>
      </c>
      <c r="I691">
        <v>13819.786595969344</v>
      </c>
    </row>
    <row r="692" spans="3:9">
      <c r="C692">
        <v>-233373.88611924829</v>
      </c>
      <c r="D692">
        <v>-174264.71461327866</v>
      </c>
      <c r="E692">
        <v>-220013.92140527011</v>
      </c>
      <c r="F692">
        <v>-99593.286843522787</v>
      </c>
      <c r="G692">
        <v>-319607.20824879286</v>
      </c>
      <c r="H692">
        <v>-96367.654251448766</v>
      </c>
      <c r="I692">
        <v>-286404.55347356404</v>
      </c>
    </row>
    <row r="693" spans="3:9">
      <c r="C693">
        <v>-107245.81950125752</v>
      </c>
      <c r="D693">
        <v>-22388.848563310283</v>
      </c>
      <c r="E693">
        <v>-56029.718816954002</v>
      </c>
      <c r="F693">
        <v>310.83279354316619</v>
      </c>
      <c r="G693">
        <v>-55718.886023410829</v>
      </c>
      <c r="H693">
        <v>-20403.992063010541</v>
      </c>
      <c r="I693">
        <v>-73080.34480977722</v>
      </c>
    </row>
    <row r="694" spans="3:9">
      <c r="C694">
        <v>-71568.290170314547</v>
      </c>
      <c r="D694">
        <v>-132819.20741588902</v>
      </c>
      <c r="E694">
        <v>-171253.52102205361</v>
      </c>
      <c r="F694">
        <v>-47910.344287061016</v>
      </c>
      <c r="G694">
        <v>-219163.86530911466</v>
      </c>
      <c r="H694">
        <v>-237422.30863589491</v>
      </c>
      <c r="I694">
        <v>-12367.850155322751</v>
      </c>
    </row>
    <row r="695" spans="3:9">
      <c r="C695">
        <v>-54016.732548102635</v>
      </c>
      <c r="D695">
        <v>-120522.59710933788</v>
      </c>
      <c r="E695">
        <v>-32428.864197862247</v>
      </c>
      <c r="F695">
        <v>1518.5085742069641</v>
      </c>
      <c r="G695">
        <v>-30910.355623655269</v>
      </c>
      <c r="H695">
        <v>-211179.48043323739</v>
      </c>
      <c r="I695">
        <v>-250433.6089574871</v>
      </c>
    </row>
    <row r="696" spans="3:9">
      <c r="C696">
        <v>-6866.6274613296773</v>
      </c>
      <c r="D696">
        <v>-25541.1369044733</v>
      </c>
      <c r="E696">
        <v>-205727.17696407036</v>
      </c>
      <c r="F696">
        <v>164467.45815173717</v>
      </c>
      <c r="G696">
        <v>-41259.71881233326</v>
      </c>
      <c r="H696">
        <v>-24504.21700223464</v>
      </c>
      <c r="I696">
        <v>-12007.968975157235</v>
      </c>
    </row>
    <row r="697" spans="3:9">
      <c r="C697">
        <v>-76952.578470936976</v>
      </c>
      <c r="D697">
        <v>-123678.68464706035</v>
      </c>
      <c r="E697">
        <v>-142232.74980616148</v>
      </c>
      <c r="F697">
        <v>5922.6137408278955</v>
      </c>
      <c r="G697">
        <v>-136310.13606533359</v>
      </c>
      <c r="H697">
        <v>-120764.02963814617</v>
      </c>
      <c r="I697">
        <v>-114102.9239563864</v>
      </c>
    </row>
    <row r="698" spans="3:9">
      <c r="C698">
        <v>34722.680449830877</v>
      </c>
      <c r="D698">
        <v>-140439.74144534871</v>
      </c>
      <c r="E698">
        <v>-134384.42910010563</v>
      </c>
      <c r="F698">
        <v>-51504.141757172809</v>
      </c>
      <c r="G698">
        <v>-185888.57085727842</v>
      </c>
      <c r="H698">
        <v>-166065.36449927848</v>
      </c>
      <c r="I698">
        <v>86567.58372849063</v>
      </c>
    </row>
    <row r="699" spans="3:9">
      <c r="C699">
        <v>31248.855232025046</v>
      </c>
      <c r="D699">
        <v>-73821.830970588489</v>
      </c>
      <c r="E699">
        <v>-9511.4518870801476</v>
      </c>
      <c r="F699">
        <v>-16328.359343894374</v>
      </c>
      <c r="G699">
        <v>-25839.811230974519</v>
      </c>
      <c r="H699">
        <v>24075.385143262218</v>
      </c>
      <c r="I699">
        <v>-131292.65325858546</v>
      </c>
    </row>
    <row r="700" spans="3:9">
      <c r="C700">
        <v>137093.40347552748</v>
      </c>
      <c r="D700">
        <v>14889.858564043592</v>
      </c>
      <c r="E700">
        <v>-56490.437946765771</v>
      </c>
      <c r="F700">
        <v>175868.21883736833</v>
      </c>
      <c r="G700">
        <v>119377.7808906025</v>
      </c>
      <c r="H700">
        <v>93064.95652959228</v>
      </c>
      <c r="I700">
        <v>509317.73035759258</v>
      </c>
    </row>
    <row r="701" spans="3:9">
      <c r="C701">
        <v>-36794.262157899313</v>
      </c>
      <c r="D701">
        <v>-75017.707154151809</v>
      </c>
      <c r="E701">
        <v>-118390.65773179848</v>
      </c>
      <c r="F701">
        <v>1985.165578283264</v>
      </c>
      <c r="G701">
        <v>-116405.49215351521</v>
      </c>
      <c r="H701">
        <v>-199032.02203879863</v>
      </c>
      <c r="I701">
        <v>-239249.43584096141</v>
      </c>
    </row>
    <row r="702" spans="3:9">
      <c r="C702">
        <v>-3679.0693109009298</v>
      </c>
      <c r="D702">
        <v>-98719.124548447449</v>
      </c>
      <c r="E702">
        <v>-194473.90581779921</v>
      </c>
      <c r="F702">
        <v>11013.92400580665</v>
      </c>
      <c r="G702">
        <v>-183459.98181199256</v>
      </c>
      <c r="H702">
        <v>-182547.49492085457</v>
      </c>
      <c r="I702">
        <v>-235892.81998348143</v>
      </c>
    </row>
    <row r="703" spans="3:9">
      <c r="C703">
        <v>-47310.394702308127</v>
      </c>
      <c r="D703">
        <v>-51917.546400233885</v>
      </c>
      <c r="E703">
        <v>-124326.49728713161</v>
      </c>
      <c r="F703">
        <v>31395.198757351631</v>
      </c>
      <c r="G703">
        <v>-92931.298529779946</v>
      </c>
      <c r="H703">
        <v>-118319.44095964837</v>
      </c>
      <c r="I703">
        <v>407284.07154856459</v>
      </c>
    </row>
    <row r="704" spans="3:9">
      <c r="C704">
        <v>-64391.117599039033</v>
      </c>
      <c r="D704">
        <v>-72364.868020925933</v>
      </c>
      <c r="E704">
        <v>-86546.751455577687</v>
      </c>
      <c r="F704">
        <v>48713.983734023743</v>
      </c>
      <c r="G704">
        <v>-37832.76772155393</v>
      </c>
      <c r="H704">
        <v>-126169.31468243926</v>
      </c>
      <c r="I704">
        <v>-234819.81232309982</v>
      </c>
    </row>
    <row r="705" spans="3:9">
      <c r="C705">
        <v>-120977.90601373417</v>
      </c>
      <c r="D705">
        <v>-59896.190044216011</v>
      </c>
      <c r="E705">
        <v>-246855.74650476093</v>
      </c>
      <c r="F705">
        <v>6331.2895548575034</v>
      </c>
      <c r="G705">
        <v>-240524.4569499034</v>
      </c>
      <c r="H705">
        <v>-251350.01528543766</v>
      </c>
      <c r="I705">
        <v>-275428.22410642006</v>
      </c>
    </row>
    <row r="706" spans="3:9">
      <c r="C706">
        <v>-104200.4152192873</v>
      </c>
      <c r="D706">
        <v>-184432.85759908939</v>
      </c>
      <c r="E706">
        <v>-200343.20039619174</v>
      </c>
      <c r="F706">
        <v>24908.687699567527</v>
      </c>
      <c r="G706">
        <v>-175434.51269662421</v>
      </c>
      <c r="H706">
        <v>-108078.62609896644</v>
      </c>
      <c r="I706">
        <v>55406.142990204215</v>
      </c>
    </row>
    <row r="707" spans="3:9">
      <c r="C707">
        <v>-104421.91800619991</v>
      </c>
      <c r="D707">
        <v>-35792.856412753092</v>
      </c>
      <c r="E707">
        <v>-203900.21501533373</v>
      </c>
      <c r="F707">
        <v>3418.0235088759509</v>
      </c>
      <c r="G707">
        <v>-200482.19150645775</v>
      </c>
      <c r="H707">
        <v>-138222.04352929236</v>
      </c>
      <c r="I707">
        <v>-161737.0355275693</v>
      </c>
    </row>
    <row r="708" spans="3:9">
      <c r="C708">
        <v>147589.54405673273</v>
      </c>
      <c r="D708">
        <v>-116846.52275040114</v>
      </c>
      <c r="E708">
        <v>-109084.59092754731</v>
      </c>
      <c r="F708">
        <v>-7303.960632029055</v>
      </c>
      <c r="G708">
        <v>-116388.55155957636</v>
      </c>
      <c r="H708">
        <v>117790.18052479794</v>
      </c>
      <c r="I708">
        <v>-237499.8150176229</v>
      </c>
    </row>
    <row r="709" spans="3:9">
      <c r="C709">
        <v>-111693.37155292793</v>
      </c>
      <c r="D709">
        <v>-153274.04900797506</v>
      </c>
      <c r="E709">
        <v>-143372.96012466599</v>
      </c>
      <c r="F709">
        <v>15933.057941283681</v>
      </c>
      <c r="G709">
        <v>-127439.90218338231</v>
      </c>
      <c r="H709">
        <v>-209073.17841159619</v>
      </c>
      <c r="I709">
        <v>41135.742735070497</v>
      </c>
    </row>
    <row r="710" spans="3:9">
      <c r="C710">
        <v>-6320.1513189828838</v>
      </c>
      <c r="D710">
        <v>-168190.59302950345</v>
      </c>
      <c r="E710">
        <v>-194626.89349939566</v>
      </c>
      <c r="F710">
        <v>-46893.503289534863</v>
      </c>
      <c r="G710">
        <v>-241520.39678893052</v>
      </c>
      <c r="H710">
        <v>-202997.68690089922</v>
      </c>
      <c r="I710">
        <v>30595.258694108874</v>
      </c>
    </row>
    <row r="711" spans="3:9">
      <c r="C711">
        <v>-135253.1874295648</v>
      </c>
      <c r="D711">
        <v>-44132.132266729546</v>
      </c>
      <c r="E711">
        <v>-171258.52246358671</v>
      </c>
      <c r="F711">
        <v>-14874.012865851393</v>
      </c>
      <c r="G711">
        <v>-186132.53532943808</v>
      </c>
      <c r="H711">
        <v>66063.213056436391</v>
      </c>
      <c r="I711">
        <v>-135605.16498952411</v>
      </c>
    </row>
    <row r="712" spans="3:9">
      <c r="C712">
        <v>-179289.42240142461</v>
      </c>
      <c r="D712">
        <v>-81943.996111167362</v>
      </c>
      <c r="E712">
        <v>-236081.08144957223</v>
      </c>
      <c r="F712">
        <v>-14261.901986080993</v>
      </c>
      <c r="G712">
        <v>-250342.98343565321</v>
      </c>
      <c r="H712">
        <v>-200339.73254558351</v>
      </c>
      <c r="I712">
        <v>6395.5901024459417</v>
      </c>
    </row>
    <row r="713" spans="3:9">
      <c r="C713">
        <v>-80642.457654013619</v>
      </c>
      <c r="D713">
        <v>87086.100166139368</v>
      </c>
      <c r="E713">
        <v>-391456.05307143839</v>
      </c>
      <c r="F713">
        <v>282126.30549537647</v>
      </c>
      <c r="G713">
        <v>-109329.74757606199</v>
      </c>
      <c r="H713">
        <v>-171580.74821154389</v>
      </c>
      <c r="I713">
        <v>-219437.86794059139</v>
      </c>
    </row>
    <row r="714" spans="3:9">
      <c r="C714">
        <v>8153.6034727413862</v>
      </c>
      <c r="D714">
        <v>-133740.81799218777</v>
      </c>
      <c r="E714">
        <v>-210242.08527869114</v>
      </c>
      <c r="F714">
        <v>-24587.912160854539</v>
      </c>
      <c r="G714">
        <v>-234829.9974395457</v>
      </c>
      <c r="H714">
        <v>-70644.471150699726</v>
      </c>
      <c r="I714">
        <v>-250310.13462328195</v>
      </c>
    </row>
    <row r="715" spans="3:9">
      <c r="C715">
        <v>-63174.347944213019</v>
      </c>
      <c r="D715">
        <v>-89593.667903058871</v>
      </c>
      <c r="E715">
        <v>-122539.82505941199</v>
      </c>
      <c r="F715">
        <v>-23113.658883760312</v>
      </c>
      <c r="G715">
        <v>-145653.48394317229</v>
      </c>
      <c r="H715">
        <v>-118256.92421562818</v>
      </c>
      <c r="I715">
        <v>-218129.02274107328</v>
      </c>
    </row>
    <row r="716" spans="3:9">
      <c r="C716">
        <v>-52910.911876826896</v>
      </c>
      <c r="D716">
        <v>-226027.68943887411</v>
      </c>
      <c r="E716">
        <v>7888.108018686471</v>
      </c>
      <c r="F716">
        <v>-7482.5513015858305</v>
      </c>
      <c r="G716">
        <v>405.55671710065508</v>
      </c>
      <c r="H716">
        <v>-252578.51652457941</v>
      </c>
      <c r="I716">
        <v>-289466.19698588434</v>
      </c>
    </row>
    <row r="717" spans="3:9">
      <c r="C717">
        <v>-51005.386431032384</v>
      </c>
      <c r="D717">
        <v>-98136.473272007308</v>
      </c>
      <c r="E717">
        <v>-75943.914153287245</v>
      </c>
      <c r="F717">
        <v>71790.992498696723</v>
      </c>
      <c r="G717">
        <v>-4152.9216545905219</v>
      </c>
      <c r="H717">
        <v>-198383.21174380576</v>
      </c>
      <c r="I717">
        <v>-279124.70446295955</v>
      </c>
    </row>
    <row r="718" spans="3:9">
      <c r="C718">
        <v>123019.46875336696</v>
      </c>
      <c r="D718">
        <v>-147384.5038203951</v>
      </c>
      <c r="E718">
        <v>-123717.03246739222</v>
      </c>
      <c r="F718">
        <v>18816.45018832761</v>
      </c>
      <c r="G718">
        <v>-104900.58227906463</v>
      </c>
      <c r="H718">
        <v>-14129.866959228202</v>
      </c>
      <c r="I718">
        <v>-241153.68752797588</v>
      </c>
    </row>
    <row r="719" spans="3:9">
      <c r="C719">
        <v>-112422.40690315605</v>
      </c>
      <c r="D719">
        <v>-64798.315750375194</v>
      </c>
      <c r="E719">
        <v>-166310.87236749387</v>
      </c>
      <c r="F719">
        <v>-21007.762590565108</v>
      </c>
      <c r="G719">
        <v>-187318.63495805897</v>
      </c>
      <c r="H719">
        <v>-126840.2416698281</v>
      </c>
      <c r="I719">
        <v>160415.59621241153</v>
      </c>
    </row>
    <row r="720" spans="3:9">
      <c r="C720">
        <v>-1370.1332594349005</v>
      </c>
      <c r="D720">
        <v>-108598.98172386512</v>
      </c>
      <c r="E720">
        <v>-65043.498249569733</v>
      </c>
      <c r="F720">
        <v>50779.688533945009</v>
      </c>
      <c r="G720">
        <v>-14263.809715624695</v>
      </c>
      <c r="H720">
        <v>-129592.75333616785</v>
      </c>
      <c r="I720">
        <v>-104679.0338615911</v>
      </c>
    </row>
    <row r="721" spans="3:9">
      <c r="C721">
        <v>149518.83193315507</v>
      </c>
      <c r="D721">
        <v>-67559.343744087775</v>
      </c>
      <c r="E721">
        <v>-196331.70323515925</v>
      </c>
      <c r="F721">
        <v>-28878.748184823424</v>
      </c>
      <c r="G721">
        <v>-225210.45141998268</v>
      </c>
      <c r="H721">
        <v>-167082.56893235701</v>
      </c>
      <c r="I721">
        <v>-53781.939241865381</v>
      </c>
    </row>
    <row r="722" spans="3:9">
      <c r="C722">
        <v>-137865.21875412329</v>
      </c>
      <c r="D722">
        <v>-113041.50059905507</v>
      </c>
      <c r="E722">
        <v>-57064.98986265331</v>
      </c>
      <c r="F722">
        <v>-61247.786470875537</v>
      </c>
      <c r="G722">
        <v>-118312.77633352883</v>
      </c>
      <c r="H722">
        <v>-202206.40302814587</v>
      </c>
      <c r="I722">
        <v>-303387.94904202595</v>
      </c>
    </row>
    <row r="723" spans="3:9">
      <c r="C723">
        <v>-65093.785015468056</v>
      </c>
      <c r="D723">
        <v>-138093.86784769167</v>
      </c>
      <c r="E723">
        <v>-157042.67351766789</v>
      </c>
      <c r="F723">
        <v>-29653.416491729844</v>
      </c>
      <c r="G723">
        <v>-186696.09000939777</v>
      </c>
      <c r="H723">
        <v>-189969.08855929651</v>
      </c>
      <c r="I723">
        <v>-24890.474860926748</v>
      </c>
    </row>
    <row r="724" spans="3:9">
      <c r="C724">
        <v>71132.621997601353</v>
      </c>
      <c r="D724">
        <v>-112788.4273565379</v>
      </c>
      <c r="E724">
        <v>-49352.432836454129</v>
      </c>
      <c r="F724">
        <v>22333.447273447557</v>
      </c>
      <c r="G724">
        <v>-27018.985563006547</v>
      </c>
      <c r="H724">
        <v>-161672.09075811488</v>
      </c>
      <c r="I724">
        <v>-34020.851358568427</v>
      </c>
    </row>
    <row r="725" spans="3:9">
      <c r="C725">
        <v>-178468.64885404726</v>
      </c>
      <c r="D725">
        <v>-37728.506416964461</v>
      </c>
      <c r="E725">
        <v>-189801.71712406026</v>
      </c>
      <c r="F725">
        <v>-9189.2915297246509</v>
      </c>
      <c r="G725">
        <v>-198991.00865378493</v>
      </c>
      <c r="H725">
        <v>-147405.94519825513</v>
      </c>
      <c r="I725">
        <v>-120399.42608228965</v>
      </c>
    </row>
    <row r="726" spans="3:9">
      <c r="C726">
        <v>-17555.239485262311</v>
      </c>
      <c r="D726">
        <v>-139001.17070371084</v>
      </c>
      <c r="E726">
        <v>-119011.75206372258</v>
      </c>
      <c r="F726">
        <v>22878.022762620822</v>
      </c>
      <c r="G726">
        <v>-96133.729301101761</v>
      </c>
      <c r="H726">
        <v>76432.838136707782</v>
      </c>
      <c r="I726">
        <v>-50678.743836270543</v>
      </c>
    </row>
    <row r="727" spans="3:9">
      <c r="C727">
        <v>196432.15942345758</v>
      </c>
      <c r="D727">
        <v>-76530.338629824531</v>
      </c>
      <c r="E727">
        <v>-118191.52911866733</v>
      </c>
      <c r="F727">
        <v>-18501.70348438224</v>
      </c>
      <c r="G727">
        <v>-136693.2326030496</v>
      </c>
      <c r="H727">
        <v>-94395.828844462943</v>
      </c>
      <c r="I727">
        <v>-197072.37723669002</v>
      </c>
    </row>
    <row r="728" spans="3:9">
      <c r="C728">
        <v>-107992.9060129017</v>
      </c>
      <c r="D728">
        <v>-39006.947857311156</v>
      </c>
      <c r="E728">
        <v>-83282.130727118565</v>
      </c>
      <c r="F728">
        <v>-1394.7282741519957</v>
      </c>
      <c r="G728">
        <v>-84676.859001270554</v>
      </c>
      <c r="H728">
        <v>-13143.565913178572</v>
      </c>
      <c r="I728">
        <v>-196008.51736343367</v>
      </c>
    </row>
    <row r="729" spans="3:9">
      <c r="C729">
        <v>-41099.489552722749</v>
      </c>
      <c r="D729">
        <v>-53513.871975671194</v>
      </c>
      <c r="E729">
        <v>79731.265585137764</v>
      </c>
      <c r="F729">
        <v>-5700.4985295762744</v>
      </c>
      <c r="G729">
        <v>74030.767055561417</v>
      </c>
      <c r="H729">
        <v>-147340.03041352029</v>
      </c>
      <c r="I729">
        <v>-105952.6831371029</v>
      </c>
    </row>
    <row r="730" spans="3:9">
      <c r="C730">
        <v>-96401.996356107877</v>
      </c>
      <c r="D730">
        <v>-155288.25837840655</v>
      </c>
      <c r="E730">
        <v>-5433.9599596177577</v>
      </c>
      <c r="F730">
        <v>-83607.24224352499</v>
      </c>
      <c r="G730">
        <v>-89041.202203142733</v>
      </c>
      <c r="H730">
        <v>-50195.273186180566</v>
      </c>
      <c r="I730">
        <v>-342680.68650031881</v>
      </c>
    </row>
    <row r="731" spans="3:9">
      <c r="C731">
        <v>-17161.283433981349</v>
      </c>
      <c r="D731">
        <v>-97572.14944794956</v>
      </c>
      <c r="E731">
        <v>-269353.83788042807</v>
      </c>
      <c r="F731">
        <v>-42912.752164506579</v>
      </c>
      <c r="G731">
        <v>-312266.59004493465</v>
      </c>
      <c r="H731">
        <v>-166788.36780885811</v>
      </c>
      <c r="I731">
        <v>10621.747426799271</v>
      </c>
    </row>
    <row r="732" spans="3:9">
      <c r="C732">
        <v>-7982.9876225049456</v>
      </c>
      <c r="D732">
        <v>-165683.70849811126</v>
      </c>
      <c r="E732">
        <v>-150730.32416731887</v>
      </c>
      <c r="F732">
        <v>-7883.7193204707874</v>
      </c>
      <c r="G732">
        <v>-158614.04348778966</v>
      </c>
      <c r="H732">
        <v>-24635.112939213766</v>
      </c>
      <c r="I732">
        <v>36563.803485726297</v>
      </c>
    </row>
    <row r="733" spans="3:9">
      <c r="C733">
        <v>-83979.711525044855</v>
      </c>
      <c r="D733">
        <v>-210710.15490107035</v>
      </c>
      <c r="E733">
        <v>-188983.90166435172</v>
      </c>
      <c r="F733">
        <v>-48733.136419556307</v>
      </c>
      <c r="G733">
        <v>-237717.03808390803</v>
      </c>
      <c r="H733">
        <v>10305.885355722254</v>
      </c>
      <c r="I733">
        <v>-298150.71835242119</v>
      </c>
    </row>
    <row r="734" spans="3:9">
      <c r="C734">
        <v>-85219.704174707833</v>
      </c>
      <c r="D734">
        <v>-73070.759210040895</v>
      </c>
      <c r="E734">
        <v>-124461.60378135034</v>
      </c>
      <c r="F734">
        <v>-5550.5894802259554</v>
      </c>
      <c r="G734">
        <v>-130012.19326157631</v>
      </c>
      <c r="H734">
        <v>-129985.08783074273</v>
      </c>
      <c r="I734">
        <v>-172397.01866151919</v>
      </c>
    </row>
    <row r="735" spans="3:9">
      <c r="C735">
        <v>24169.124836374634</v>
      </c>
      <c r="D735">
        <v>-145020.39328542861</v>
      </c>
      <c r="E735">
        <v>-23264.287614675122</v>
      </c>
      <c r="F735">
        <v>-602.62583143936354</v>
      </c>
      <c r="G735">
        <v>-23866.913446114486</v>
      </c>
      <c r="H735">
        <v>-255566.35168956214</v>
      </c>
      <c r="I735">
        <v>-238828.45350844171</v>
      </c>
    </row>
    <row r="736" spans="3:9">
      <c r="C736">
        <v>-155652.92843889957</v>
      </c>
      <c r="D736">
        <v>-65400.95988220365</v>
      </c>
      <c r="E736">
        <v>-191709.40027152828</v>
      </c>
      <c r="F736">
        <v>10176.165370317089</v>
      </c>
      <c r="G736">
        <v>-181533.2349012112</v>
      </c>
      <c r="H736">
        <v>-114144.7468507821</v>
      </c>
      <c r="I736">
        <v>-27059.56809428845</v>
      </c>
    </row>
    <row r="737" spans="3:9">
      <c r="C737">
        <v>-48983.195685321974</v>
      </c>
      <c r="D737">
        <v>-27599.492869870133</v>
      </c>
      <c r="E737">
        <v>-313173.89996236307</v>
      </c>
      <c r="F737">
        <v>65033.82466806614</v>
      </c>
      <c r="G737">
        <v>-248140.07529429696</v>
      </c>
      <c r="H737">
        <v>-312211.35022372811</v>
      </c>
      <c r="I737">
        <v>24896.793311916161</v>
      </c>
    </row>
    <row r="738" spans="3:9">
      <c r="C738">
        <v>-50237.511414075387</v>
      </c>
      <c r="D738">
        <v>-24882.961552738547</v>
      </c>
      <c r="E738">
        <v>-181449.20587056596</v>
      </c>
      <c r="F738">
        <v>14355.724592511113</v>
      </c>
      <c r="G738">
        <v>-167093.48127805482</v>
      </c>
      <c r="H738">
        <v>-172378.00068714243</v>
      </c>
      <c r="I738">
        <v>-217686.85174727731</v>
      </c>
    </row>
    <row r="739" spans="3:9">
      <c r="C739">
        <v>13950.369730286475</v>
      </c>
      <c r="D739">
        <v>-129227.13613515717</v>
      </c>
      <c r="E739">
        <v>14038.279226078856</v>
      </c>
      <c r="F739">
        <v>-14895.891396872059</v>
      </c>
      <c r="G739">
        <v>-857.61217079320704</v>
      </c>
      <c r="H739">
        <v>-215197.35764703888</v>
      </c>
      <c r="I739">
        <v>-306632.05374878296</v>
      </c>
    </row>
    <row r="740" spans="3:9">
      <c r="C740">
        <v>-29835.222628938893</v>
      </c>
      <c r="D740">
        <v>-128905.64760235723</v>
      </c>
      <c r="E740">
        <v>-53221.091822402872</v>
      </c>
      <c r="F740">
        <v>-63071.800354913183</v>
      </c>
      <c r="G740">
        <v>-116292.89217731607</v>
      </c>
      <c r="H740">
        <v>-145711.94490652505</v>
      </c>
      <c r="I740">
        <v>261580.76333094086</v>
      </c>
    </row>
    <row r="741" spans="3:9">
      <c r="C741">
        <v>99944.944169648108</v>
      </c>
      <c r="D741">
        <v>-136431.03502237526</v>
      </c>
      <c r="E741">
        <v>-45050.071093207633</v>
      </c>
      <c r="F741">
        <v>-36069.639788483633</v>
      </c>
      <c r="G741">
        <v>-81119.710881691266</v>
      </c>
      <c r="H741">
        <v>-137465.75644069532</v>
      </c>
      <c r="I741">
        <v>-40327.539484725879</v>
      </c>
    </row>
    <row r="742" spans="3:9">
      <c r="C742">
        <v>-103574.49194525501</v>
      </c>
      <c r="D742">
        <v>-73862.256667157024</v>
      </c>
      <c r="E742">
        <v>-94118.1956918121</v>
      </c>
      <c r="F742">
        <v>15228.490038367614</v>
      </c>
      <c r="G742">
        <v>-78889.705653444486</v>
      </c>
      <c r="H742">
        <v>-73460.263728220962</v>
      </c>
      <c r="I742">
        <v>-60925.853264432983</v>
      </c>
    </row>
    <row r="743" spans="3:9">
      <c r="C743">
        <v>-140783.28368377351</v>
      </c>
      <c r="D743">
        <v>-111806.11386144394</v>
      </c>
      <c r="E743">
        <v>-256038.82979816824</v>
      </c>
      <c r="F743">
        <v>9729.4361771304975</v>
      </c>
      <c r="G743">
        <v>-246309.39362103771</v>
      </c>
      <c r="H743">
        <v>-149742.96809922991</v>
      </c>
      <c r="I743">
        <v>-24706.152605909236</v>
      </c>
    </row>
    <row r="744" spans="3:9">
      <c r="C744">
        <v>-100016.37719170953</v>
      </c>
      <c r="D744">
        <v>-189158.50131869476</v>
      </c>
      <c r="E744">
        <v>-135974.68748637027</v>
      </c>
      <c r="F744">
        <v>37170.019295803126</v>
      </c>
      <c r="G744">
        <v>-98804.668190567172</v>
      </c>
      <c r="H744">
        <v>-149447.7775114954</v>
      </c>
      <c r="I744">
        <v>71819.916707713521</v>
      </c>
    </row>
    <row r="745" spans="3:9">
      <c r="C745">
        <v>-10035.561691345472</v>
      </c>
      <c r="D745">
        <v>-182164.51304748791</v>
      </c>
      <c r="E745">
        <v>-143562.43309565785</v>
      </c>
      <c r="F745">
        <v>-56700.18272258222</v>
      </c>
      <c r="G745">
        <v>-200262.61581824004</v>
      </c>
      <c r="H745">
        <v>-81916.127419925848</v>
      </c>
      <c r="I745">
        <v>-185826.13859732565</v>
      </c>
    </row>
    <row r="746" spans="3:9">
      <c r="C746">
        <v>-197698.34738723253</v>
      </c>
      <c r="D746">
        <v>-66836.747463998909</v>
      </c>
      <c r="E746">
        <v>-351066.73811460909</v>
      </c>
      <c r="F746">
        <v>133258.64512676623</v>
      </c>
      <c r="G746">
        <v>-217808.09298784289</v>
      </c>
      <c r="H746">
        <v>-224007.38527014514</v>
      </c>
      <c r="I746">
        <v>-69731.873369767854</v>
      </c>
    </row>
    <row r="747" spans="3:9">
      <c r="C747">
        <v>75509.312038922624</v>
      </c>
      <c r="D747">
        <v>-170792.29568136783</v>
      </c>
      <c r="E747">
        <v>-81892.657147379781</v>
      </c>
      <c r="F747">
        <v>-64955.009314304625</v>
      </c>
      <c r="G747">
        <v>-146847.66646168442</v>
      </c>
      <c r="H747">
        <v>-176969.24662615114</v>
      </c>
      <c r="I747">
        <v>-178344.35579678207</v>
      </c>
    </row>
    <row r="748" spans="3:9">
      <c r="C748">
        <v>-135884.47249526874</v>
      </c>
      <c r="D748">
        <v>-118296.11305847188</v>
      </c>
      <c r="E748">
        <v>-54726.294617976426</v>
      </c>
      <c r="F748">
        <v>-20839.708959632888</v>
      </c>
      <c r="G748">
        <v>-75566.003577609328</v>
      </c>
      <c r="H748">
        <v>-140364.72965351591</v>
      </c>
      <c r="I748">
        <v>-230331.54720786988</v>
      </c>
    </row>
    <row r="749" spans="3:9">
      <c r="C749">
        <v>-7925.6843301315675</v>
      </c>
      <c r="D749">
        <v>-75398.655597047458</v>
      </c>
      <c r="E749">
        <v>-23483.518117013515</v>
      </c>
      <c r="F749">
        <v>-15266.733016419914</v>
      </c>
      <c r="G749">
        <v>-38750.251133433427</v>
      </c>
      <c r="H749">
        <v>-201381.71318320936</v>
      </c>
      <c r="I749">
        <v>-308098.93491226004</v>
      </c>
    </row>
    <row r="750" spans="3:9">
      <c r="C750">
        <v>-30337.253390810045</v>
      </c>
      <c r="D750">
        <v>-30697.714332391188</v>
      </c>
      <c r="E750">
        <v>-6758.2412237181188</v>
      </c>
      <c r="F750">
        <v>-721.84817950621073</v>
      </c>
      <c r="G750">
        <v>-7480.0894032243377</v>
      </c>
      <c r="H750">
        <v>-48174.455132847826</v>
      </c>
      <c r="I750">
        <v>-161885.74508975502</v>
      </c>
    </row>
    <row r="751" spans="3:9">
      <c r="C751">
        <v>-20296.300336028609</v>
      </c>
      <c r="D751">
        <v>-189904.11637054547</v>
      </c>
      <c r="E751">
        <v>52686.786665957101</v>
      </c>
      <c r="F751">
        <v>-38515.048764998683</v>
      </c>
      <c r="G751">
        <v>14171.737900958418</v>
      </c>
      <c r="H751">
        <v>-134993.63105643028</v>
      </c>
      <c r="I751">
        <v>-8938.7484541099693</v>
      </c>
    </row>
    <row r="752" spans="3:9">
      <c r="C752">
        <v>-175868.72870663443</v>
      </c>
      <c r="D752">
        <v>-102452.37315042052</v>
      </c>
      <c r="E752">
        <v>13698.18360769414</v>
      </c>
      <c r="F752">
        <v>26031.573063514639</v>
      </c>
      <c r="G752">
        <v>39729.756671208786</v>
      </c>
      <c r="H752">
        <v>-97759.895611802232</v>
      </c>
      <c r="I752">
        <v>-312711.81381477352</v>
      </c>
    </row>
    <row r="753" spans="3:9">
      <c r="C753">
        <v>-47149.817050853111</v>
      </c>
      <c r="D753">
        <v>-118802.50018300292</v>
      </c>
      <c r="E753">
        <v>-71403.529444391184</v>
      </c>
      <c r="F753">
        <v>-18562.875739340903</v>
      </c>
      <c r="G753">
        <v>-89966.405183732088</v>
      </c>
      <c r="H753">
        <v>-96541.541704525807</v>
      </c>
      <c r="I753">
        <v>-29139.020053413697</v>
      </c>
    </row>
    <row r="754" spans="3:9">
      <c r="C754">
        <v>22096.388662418984</v>
      </c>
      <c r="D754">
        <v>-247175.96816776248</v>
      </c>
      <c r="E754">
        <v>-245833.23180825572</v>
      </c>
      <c r="F754">
        <v>-90422.016338348098</v>
      </c>
      <c r="G754">
        <v>-336255.24814660382</v>
      </c>
      <c r="H754">
        <v>-320184.32853582304</v>
      </c>
      <c r="I754">
        <v>-263076.62399901252</v>
      </c>
    </row>
    <row r="755" spans="3:9">
      <c r="C755">
        <v>-3154.2660795248812</v>
      </c>
      <c r="D755">
        <v>-73870.267364670333</v>
      </c>
      <c r="E755">
        <v>-153938.02941723348</v>
      </c>
      <c r="F755">
        <v>37409.841107072891</v>
      </c>
      <c r="G755">
        <v>-116528.18831016062</v>
      </c>
      <c r="H755">
        <v>-105794.89388138735</v>
      </c>
      <c r="I755">
        <v>-110552.99799871619</v>
      </c>
    </row>
    <row r="756" spans="3:9">
      <c r="C756">
        <v>-70190.035575312912</v>
      </c>
      <c r="D756">
        <v>-61652.571770711045</v>
      </c>
      <c r="E756">
        <v>-291693.62690100056</v>
      </c>
      <c r="F756">
        <v>75920.963576381851</v>
      </c>
      <c r="G756">
        <v>-215772.66332461871</v>
      </c>
      <c r="H756">
        <v>-182566.67760667915</v>
      </c>
      <c r="I756">
        <v>-43381.77454978606</v>
      </c>
    </row>
    <row r="757" spans="3:9">
      <c r="C757">
        <v>188478.98838507361</v>
      </c>
      <c r="D757">
        <v>-130251.39429998092</v>
      </c>
      <c r="E757">
        <v>-119759.21069590506</v>
      </c>
      <c r="F757">
        <v>39970.368514060538</v>
      </c>
      <c r="G757">
        <v>-79788.84218184452</v>
      </c>
      <c r="H757">
        <v>-97758.121474579268</v>
      </c>
      <c r="I757">
        <v>-152948.85862212945</v>
      </c>
    </row>
    <row r="758" spans="3:9">
      <c r="C758">
        <v>64092.650441088597</v>
      </c>
      <c r="D758">
        <v>-175299.62546074326</v>
      </c>
      <c r="E758">
        <v>-138119.91375220913</v>
      </c>
      <c r="F758">
        <v>-44135.573589638603</v>
      </c>
      <c r="G758">
        <v>-182255.48734184774</v>
      </c>
      <c r="H758">
        <v>-228734.15634477753</v>
      </c>
      <c r="I758">
        <v>-17964.282003476714</v>
      </c>
    </row>
    <row r="759" spans="3:9">
      <c r="C759">
        <v>85203.766149004397</v>
      </c>
      <c r="D759">
        <v>-155054.15155562537</v>
      </c>
      <c r="E759">
        <v>-109055.99532494278</v>
      </c>
      <c r="F759">
        <v>12606.961049255886</v>
      </c>
      <c r="G759">
        <v>-96449.034275686878</v>
      </c>
      <c r="H759">
        <v>-87760.559486062455</v>
      </c>
      <c r="I759">
        <v>-106711.4959622414</v>
      </c>
    </row>
    <row r="760" spans="3:9">
      <c r="C760">
        <v>28064.902099338273</v>
      </c>
      <c r="D760">
        <v>-23128.566767023178</v>
      </c>
      <c r="E760">
        <v>-268507.74696331524</v>
      </c>
      <c r="F760">
        <v>156941.20774457633</v>
      </c>
      <c r="G760">
        <v>-111566.53921873891</v>
      </c>
      <c r="H760">
        <v>-66185.393631968778</v>
      </c>
      <c r="I760">
        <v>-119995.26484480518</v>
      </c>
    </row>
    <row r="761" spans="3:9">
      <c r="C761">
        <v>-63133.698408231758</v>
      </c>
      <c r="D761">
        <v>-73902.393005563805</v>
      </c>
      <c r="E761">
        <v>-59761.834612965511</v>
      </c>
      <c r="F761">
        <v>-4608.8445388916371</v>
      </c>
      <c r="G761">
        <v>-64370.679151857148</v>
      </c>
      <c r="H761">
        <v>-34131.087719960706</v>
      </c>
      <c r="I761">
        <v>-8118.5127754444511</v>
      </c>
    </row>
    <row r="762" spans="3:9">
      <c r="C762">
        <v>-49790.624788109038</v>
      </c>
      <c r="D762">
        <v>-122328.42819911853</v>
      </c>
      <c r="E762">
        <v>-37052.038269851742</v>
      </c>
      <c r="F762">
        <v>-13264.659287986826</v>
      </c>
      <c r="G762">
        <v>-50316.697557838575</v>
      </c>
      <c r="H762">
        <v>-47491.879932812531</v>
      </c>
      <c r="I762">
        <v>-13202.360798042704</v>
      </c>
    </row>
    <row r="763" spans="3:9">
      <c r="C763">
        <v>-84121.931186814269</v>
      </c>
      <c r="D763">
        <v>-35423.64621704461</v>
      </c>
      <c r="E763">
        <v>-171145.91437255373</v>
      </c>
      <c r="F763">
        <v>26480.77410259466</v>
      </c>
      <c r="G763">
        <v>-144665.14026995905</v>
      </c>
      <c r="H763">
        <v>-86228.226944037917</v>
      </c>
      <c r="I763">
        <v>-5081.3071776064389</v>
      </c>
    </row>
    <row r="764" spans="3:9">
      <c r="C764">
        <v>-135964.36505185615</v>
      </c>
      <c r="D764">
        <v>-128812.08560660052</v>
      </c>
      <c r="E764">
        <v>-218697.65568501584</v>
      </c>
      <c r="F764">
        <v>14410.157214754057</v>
      </c>
      <c r="G764">
        <v>-204287.49847026175</v>
      </c>
      <c r="H764">
        <v>-73700.327548063506</v>
      </c>
      <c r="I764">
        <v>-56428.219809242946</v>
      </c>
    </row>
    <row r="765" spans="3:9">
      <c r="C765">
        <v>-46090.500691836474</v>
      </c>
      <c r="D765">
        <v>-34653.441982021883</v>
      </c>
      <c r="E765">
        <v>-192759.52596992766</v>
      </c>
      <c r="F765">
        <v>-3576.9855316463199</v>
      </c>
      <c r="G765">
        <v>-196336.51150157396</v>
      </c>
      <c r="H765">
        <v>-16382.637833658577</v>
      </c>
      <c r="I765">
        <v>-173865.78659020306</v>
      </c>
    </row>
    <row r="766" spans="3:9">
      <c r="C766">
        <v>-22753.507611605048</v>
      </c>
      <c r="D766">
        <v>-142761.6991561724</v>
      </c>
      <c r="E766">
        <v>-119661.93991725886</v>
      </c>
      <c r="F766">
        <v>-18733.897237261204</v>
      </c>
      <c r="G766">
        <v>-138395.83715452009</v>
      </c>
      <c r="H766">
        <v>44615.635646458133</v>
      </c>
      <c r="I766">
        <v>-75593.700236575853</v>
      </c>
    </row>
    <row r="767" spans="3:9">
      <c r="C767">
        <v>5237.8924955586408</v>
      </c>
      <c r="D767">
        <v>-147454.53090620675</v>
      </c>
      <c r="E767">
        <v>-35952.162215864286</v>
      </c>
      <c r="F767">
        <v>-47814.445593457101</v>
      </c>
      <c r="G767">
        <v>-83766.607809321387</v>
      </c>
      <c r="H767">
        <v>-121000.51194191404</v>
      </c>
      <c r="I767">
        <v>-203166.19319267655</v>
      </c>
    </row>
    <row r="768" spans="3:9">
      <c r="C768">
        <v>-204217.69497851288</v>
      </c>
      <c r="D768">
        <v>-165931.17115990113</v>
      </c>
      <c r="E768">
        <v>-51940.737985275053</v>
      </c>
      <c r="F768">
        <v>-82854.610320076652</v>
      </c>
      <c r="G768">
        <v>-134795.34830535174</v>
      </c>
      <c r="H768">
        <v>-153455.16436783495</v>
      </c>
      <c r="I768">
        <v>-354796.92034321796</v>
      </c>
    </row>
    <row r="769" spans="3:9">
      <c r="C769">
        <v>-25351.581341094046</v>
      </c>
      <c r="D769">
        <v>-84722.292176685223</v>
      </c>
      <c r="E769">
        <v>-69466.402413090516</v>
      </c>
      <c r="F769">
        <v>-51316.793483805464</v>
      </c>
      <c r="G769">
        <v>-120783.19589689598</v>
      </c>
      <c r="H769">
        <v>-13320.037144722904</v>
      </c>
      <c r="I769">
        <v>-135158.57159170689</v>
      </c>
    </row>
    <row r="770" spans="3:9">
      <c r="C770">
        <v>-218367.8738046849</v>
      </c>
      <c r="D770">
        <v>-158464.16717691379</v>
      </c>
      <c r="E770">
        <v>-130514.17003848772</v>
      </c>
      <c r="F770">
        <v>-75811.057693337803</v>
      </c>
      <c r="G770">
        <v>-206325.22773182555</v>
      </c>
      <c r="H770">
        <v>-285723.04907578568</v>
      </c>
      <c r="I770">
        <v>-213629.1736416588</v>
      </c>
    </row>
    <row r="771" spans="3:9">
      <c r="C771">
        <v>395625.4918560448</v>
      </c>
      <c r="D771">
        <v>-77175.801404136597</v>
      </c>
      <c r="E771">
        <v>-119864.92194447145</v>
      </c>
      <c r="F771">
        <v>-32820.797663606441</v>
      </c>
      <c r="G771">
        <v>-152685.71960807787</v>
      </c>
      <c r="H771">
        <v>-168786.29783486697</v>
      </c>
      <c r="I771">
        <v>-4049.6084646708914</v>
      </c>
    </row>
    <row r="772" spans="3:9">
      <c r="C772">
        <v>-15287.929789416667</v>
      </c>
      <c r="D772">
        <v>-84444.223780084969</v>
      </c>
      <c r="E772">
        <v>-100893.24607192396</v>
      </c>
      <c r="F772">
        <v>20427.908793741786</v>
      </c>
      <c r="G772">
        <v>-80465.337278182182</v>
      </c>
      <c r="H772">
        <v>-100277.2022783188</v>
      </c>
      <c r="I772">
        <v>-8181.356156488313</v>
      </c>
    </row>
    <row r="773" spans="3:9">
      <c r="C773">
        <v>-9269.8012054725259</v>
      </c>
      <c r="D773">
        <v>-99589.818108034364</v>
      </c>
      <c r="E773">
        <v>-114036.09523530448</v>
      </c>
      <c r="F773">
        <v>-5282.2955231362139</v>
      </c>
      <c r="G773">
        <v>-119318.39075844068</v>
      </c>
      <c r="H773">
        <v>-131327.48832876797</v>
      </c>
      <c r="I773">
        <v>-244799.56910211308</v>
      </c>
    </row>
    <row r="774" spans="3:9">
      <c r="C774">
        <v>-46387.713667074575</v>
      </c>
      <c r="D774">
        <v>81070.787046182551</v>
      </c>
      <c r="E774">
        <v>-380782.11898911197</v>
      </c>
      <c r="F774">
        <v>253788.62616140681</v>
      </c>
      <c r="G774">
        <v>-126993.49282770505</v>
      </c>
      <c r="H774">
        <v>26772.509434023756</v>
      </c>
      <c r="I774">
        <v>160052.21452179493</v>
      </c>
    </row>
    <row r="775" spans="3:9">
      <c r="C775">
        <v>-91582.511747038749</v>
      </c>
      <c r="D775">
        <v>-157705.50562315044</v>
      </c>
      <c r="E775">
        <v>-153749.35153231886</v>
      </c>
      <c r="F775">
        <v>-33621.112476644499</v>
      </c>
      <c r="G775">
        <v>-187370.46400896332</v>
      </c>
      <c r="H775">
        <v>-176779.02113579222</v>
      </c>
      <c r="I775">
        <v>7416.4294205122715</v>
      </c>
    </row>
    <row r="776" spans="3:9">
      <c r="C776">
        <v>-104755.57905662592</v>
      </c>
      <c r="D776">
        <v>-176868.52888158819</v>
      </c>
      <c r="E776">
        <v>-87676.40120245787</v>
      </c>
      <c r="F776">
        <v>-22255.097796506525</v>
      </c>
      <c r="G776">
        <v>-109931.49899896439</v>
      </c>
      <c r="H776">
        <v>-127136.44639482335</v>
      </c>
      <c r="I776">
        <v>-192597.14476197914</v>
      </c>
    </row>
    <row r="777" spans="3:9">
      <c r="C777">
        <v>-48655.006115982658</v>
      </c>
      <c r="D777">
        <v>-154423.84986820171</v>
      </c>
      <c r="E777">
        <v>-32908.582501379889</v>
      </c>
      <c r="F777">
        <v>-1944.2068508439697</v>
      </c>
      <c r="G777">
        <v>-34852.789352223859</v>
      </c>
      <c r="H777">
        <v>-117479.32683468531</v>
      </c>
      <c r="I777">
        <v>-112397.43606016817</v>
      </c>
    </row>
    <row r="778" spans="3:9">
      <c r="C778">
        <v>122501.03478765907</v>
      </c>
      <c r="D778">
        <v>-109929.22119473934</v>
      </c>
      <c r="E778">
        <v>-18335.201628228999</v>
      </c>
      <c r="F778">
        <v>16921.323215879922</v>
      </c>
      <c r="G778">
        <v>-1413.8784123490914</v>
      </c>
      <c r="H778">
        <v>-85538.313688937313</v>
      </c>
      <c r="I778">
        <v>-65797.350692309381</v>
      </c>
    </row>
    <row r="779" spans="3:9">
      <c r="C779">
        <v>-56712.420237246697</v>
      </c>
      <c r="D779">
        <v>-136635.31056163425</v>
      </c>
      <c r="E779">
        <v>-206254.82217047171</v>
      </c>
      <c r="F779">
        <v>4664.5587522512942</v>
      </c>
      <c r="G779">
        <v>-201590.26341822045</v>
      </c>
      <c r="H779">
        <v>-70671.156642776536</v>
      </c>
      <c r="I779">
        <v>-97426.293219158659</v>
      </c>
    </row>
    <row r="780" spans="3:9">
      <c r="C780">
        <v>19686.208489469369</v>
      </c>
      <c r="D780">
        <v>-62970.366088156901</v>
      </c>
      <c r="E780">
        <v>-150869.11244883729</v>
      </c>
      <c r="F780">
        <v>-76179.0294124434</v>
      </c>
      <c r="G780">
        <v>-227048.14186128069</v>
      </c>
      <c r="H780">
        <v>-92059.038360532693</v>
      </c>
      <c r="I780">
        <v>382068.5267430587</v>
      </c>
    </row>
    <row r="781" spans="3:9">
      <c r="C781">
        <v>78930.459676076192</v>
      </c>
      <c r="D781">
        <v>-88802.267035575191</v>
      </c>
      <c r="E781">
        <v>-90849.951771938431</v>
      </c>
      <c r="F781">
        <v>-3435.4856372387585</v>
      </c>
      <c r="G781">
        <v>-94285.43740917719</v>
      </c>
      <c r="H781">
        <v>-90496.825531180599</v>
      </c>
      <c r="I781">
        <v>-66074.389208099979</v>
      </c>
    </row>
    <row r="782" spans="3:9">
      <c r="C782">
        <v>586.72585886548768</v>
      </c>
      <c r="D782">
        <v>-124193.64094847215</v>
      </c>
      <c r="E782">
        <v>8946.879348295508</v>
      </c>
      <c r="F782">
        <v>1989.8437754125771</v>
      </c>
      <c r="G782">
        <v>10936.723123708085</v>
      </c>
      <c r="H782">
        <v>-117994.03950420712</v>
      </c>
      <c r="I782">
        <v>-165276.49686175812</v>
      </c>
    </row>
    <row r="783" spans="3:9">
      <c r="C783">
        <v>-167468.47702791833</v>
      </c>
      <c r="D783">
        <v>-17391.217084301265</v>
      </c>
      <c r="E783">
        <v>-223739.95697417093</v>
      </c>
      <c r="F783">
        <v>29075.945883803011</v>
      </c>
      <c r="G783">
        <v>-194664.01109036792</v>
      </c>
      <c r="H783">
        <v>-157769.31716284051</v>
      </c>
      <c r="I783">
        <v>-151703.57955624981</v>
      </c>
    </row>
    <row r="784" spans="3:9">
      <c r="C784">
        <v>595876.46049594926</v>
      </c>
      <c r="D784">
        <v>53591.57457793277</v>
      </c>
      <c r="E784">
        <v>-238149.80623508556</v>
      </c>
      <c r="F784">
        <v>213500.35682235777</v>
      </c>
      <c r="G784">
        <v>-24649.449412727761</v>
      </c>
      <c r="H784">
        <v>-144497.48728516855</v>
      </c>
      <c r="I784">
        <v>-21759.901042788428</v>
      </c>
    </row>
    <row r="785" spans="3:9">
      <c r="C785">
        <v>-131360.21347626636</v>
      </c>
      <c r="D785">
        <v>-218630.03081151345</v>
      </c>
      <c r="E785">
        <v>-273291.38917836134</v>
      </c>
      <c r="F785">
        <v>-9308.8331793642719</v>
      </c>
      <c r="G785">
        <v>-282600.22235772561</v>
      </c>
      <c r="H785">
        <v>20873.947879959393</v>
      </c>
      <c r="I785">
        <v>40098.252007966665</v>
      </c>
    </row>
    <row r="786" spans="3:9">
      <c r="C786">
        <v>-62499.429147568415</v>
      </c>
      <c r="D786">
        <v>-137728.3778672161</v>
      </c>
      <c r="E786">
        <v>-76751.649334172689</v>
      </c>
      <c r="F786">
        <v>-34598.441944793434</v>
      </c>
      <c r="G786">
        <v>-111350.09127896612</v>
      </c>
      <c r="H786">
        <v>-74160.317019402632</v>
      </c>
      <c r="I786">
        <v>-13596.322338595193</v>
      </c>
    </row>
    <row r="787" spans="3:9">
      <c r="C787">
        <v>-138784.32822858304</v>
      </c>
      <c r="D787">
        <v>-201274.27620332036</v>
      </c>
      <c r="E787">
        <v>-78636.15912179029</v>
      </c>
      <c r="F787">
        <v>-73504.987914282043</v>
      </c>
      <c r="G787">
        <v>-152141.1470360723</v>
      </c>
      <c r="H787">
        <v>-134344.96616476343</v>
      </c>
      <c r="I787">
        <v>-246554.47572065386</v>
      </c>
    </row>
    <row r="788" spans="3:9">
      <c r="C788">
        <v>165293.35341232974</v>
      </c>
      <c r="D788">
        <v>-82924.21951031372</v>
      </c>
      <c r="E788">
        <v>-137547.6152861552</v>
      </c>
      <c r="F788">
        <v>-28279.082505625545</v>
      </c>
      <c r="G788">
        <v>-165826.69779178081</v>
      </c>
      <c r="H788">
        <v>-127755.12046033808</v>
      </c>
      <c r="I788">
        <v>-8969.0999899510462</v>
      </c>
    </row>
    <row r="789" spans="3:9">
      <c r="C789">
        <v>-58895.030023357453</v>
      </c>
      <c r="D789">
        <v>-11089.264573559456</v>
      </c>
      <c r="E789">
        <v>-217525.62473126603</v>
      </c>
      <c r="F789">
        <v>133714.58125887945</v>
      </c>
      <c r="G789">
        <v>-83811.043472386635</v>
      </c>
      <c r="H789">
        <v>-70467.321266961357</v>
      </c>
      <c r="I789">
        <v>-87131.718949767994</v>
      </c>
    </row>
    <row r="790" spans="3:9">
      <c r="C790">
        <v>112709.41105264355</v>
      </c>
      <c r="D790">
        <v>-167055.88859344448</v>
      </c>
      <c r="E790">
        <v>-112956.78225062809</v>
      </c>
      <c r="F790">
        <v>-38437.765539507156</v>
      </c>
      <c r="G790">
        <v>-151394.54779013526</v>
      </c>
      <c r="H790">
        <v>-151849.39419064648</v>
      </c>
      <c r="I790">
        <v>-39328.37664140157</v>
      </c>
    </row>
    <row r="791" spans="3:9">
      <c r="C791">
        <v>-12868.591007870804</v>
      </c>
      <c r="D791">
        <v>-40074.884997738227</v>
      </c>
      <c r="E791">
        <v>-218915.83477057324</v>
      </c>
      <c r="F791">
        <v>13369.208048225992</v>
      </c>
      <c r="G791">
        <v>-205546.62672234722</v>
      </c>
      <c r="H791">
        <v>-64531.091330415009</v>
      </c>
      <c r="I791">
        <v>-99822.061230556981</v>
      </c>
    </row>
    <row r="792" spans="3:9">
      <c r="C792">
        <v>-5298.9410355251457</v>
      </c>
      <c r="D792">
        <v>-42463.257568030225</v>
      </c>
      <c r="E792">
        <v>-123453.71064277469</v>
      </c>
      <c r="F792">
        <v>8989.2052483264706</v>
      </c>
      <c r="G792">
        <v>-114464.50539444825</v>
      </c>
      <c r="H792">
        <v>-19153.987844483316</v>
      </c>
      <c r="I792">
        <v>-183531.39171379022</v>
      </c>
    </row>
    <row r="793" spans="3:9">
      <c r="C793">
        <v>29680.358639675891</v>
      </c>
      <c r="D793">
        <v>-55406.538342177082</v>
      </c>
      <c r="E793">
        <v>-196397.0881872852</v>
      </c>
      <c r="F793">
        <v>95781.441024205938</v>
      </c>
      <c r="G793">
        <v>-100615.64716307927</v>
      </c>
      <c r="H793">
        <v>-64049.30661325749</v>
      </c>
      <c r="I793">
        <v>-149512.04469823028</v>
      </c>
    </row>
    <row r="794" spans="3:9">
      <c r="C794">
        <v>-33245.474533293978</v>
      </c>
      <c r="D794">
        <v>-27668.746941570338</v>
      </c>
      <c r="E794">
        <v>-151738.12074860357</v>
      </c>
      <c r="F794">
        <v>69444.696253417133</v>
      </c>
      <c r="G794">
        <v>-82293.424495186453</v>
      </c>
      <c r="H794">
        <v>-81827.362827113539</v>
      </c>
      <c r="I794">
        <v>-103610.84864064836</v>
      </c>
    </row>
    <row r="795" spans="3:9">
      <c r="C795">
        <v>33746.185866280372</v>
      </c>
      <c r="D795">
        <v>-82579.633837722024</v>
      </c>
      <c r="E795">
        <v>-80589.865212200966</v>
      </c>
      <c r="F795">
        <v>-26141.986971630802</v>
      </c>
      <c r="G795">
        <v>-106731.85218383178</v>
      </c>
      <c r="H795">
        <v>-81835.197561629087</v>
      </c>
      <c r="I795">
        <v>-134324.43370090442</v>
      </c>
    </row>
    <row r="796" spans="3:9">
      <c r="C796">
        <v>-67626.557876744511</v>
      </c>
      <c r="D796">
        <v>-61989.582034190084</v>
      </c>
      <c r="E796">
        <v>-260880.99992811505</v>
      </c>
      <c r="F796">
        <v>-24142.321030379575</v>
      </c>
      <c r="G796">
        <v>-285023.32095849467</v>
      </c>
      <c r="H796">
        <v>-199246.01468909369</v>
      </c>
      <c r="I796">
        <v>27897.759670034458</v>
      </c>
    </row>
    <row r="797" spans="3:9">
      <c r="C797">
        <v>-67508.990995044791</v>
      </c>
      <c r="D797">
        <v>-75887.474825330835</v>
      </c>
      <c r="E797">
        <v>297170.41701849992</v>
      </c>
      <c r="F797">
        <v>-21720.774705332056</v>
      </c>
      <c r="G797">
        <v>275449.64231316792</v>
      </c>
      <c r="H797">
        <v>31943.602747468511</v>
      </c>
      <c r="I797">
        <v>-38807.642018347127</v>
      </c>
    </row>
    <row r="798" spans="3:9">
      <c r="C798">
        <v>5170.4891861404103</v>
      </c>
      <c r="D798">
        <v>-176272.30573608744</v>
      </c>
      <c r="E798">
        <v>-157990.03217832767</v>
      </c>
      <c r="F798">
        <v>-37200.330124989305</v>
      </c>
      <c r="G798">
        <v>-195190.36230331694</v>
      </c>
      <c r="H798">
        <v>-147987.79764696487</v>
      </c>
      <c r="I798">
        <v>-67657.167361609638</v>
      </c>
    </row>
    <row r="799" spans="3:9">
      <c r="C799">
        <v>-30645.928005393092</v>
      </c>
      <c r="D799">
        <v>-101782.43862451703</v>
      </c>
      <c r="E799">
        <v>-55321.043009294503</v>
      </c>
      <c r="F799">
        <v>-16281.909320926163</v>
      </c>
      <c r="G799">
        <v>-71602.952330220665</v>
      </c>
      <c r="H799">
        <v>-108436.15633289411</v>
      </c>
      <c r="I799">
        <v>-31778.732392513848</v>
      </c>
    </row>
    <row r="800" spans="3:9">
      <c r="C800">
        <v>-4161.7641760798288</v>
      </c>
      <c r="D800">
        <v>-69601.331848450543</v>
      </c>
      <c r="E800">
        <v>-158752.85794149659</v>
      </c>
      <c r="F800">
        <v>-16038.687580284946</v>
      </c>
      <c r="G800">
        <v>-174791.54552178152</v>
      </c>
      <c r="H800">
        <v>-65280.257326235915</v>
      </c>
      <c r="I800">
        <v>-45637.665244783508</v>
      </c>
    </row>
    <row r="801" spans="3:9">
      <c r="C801">
        <v>97077.475753921724</v>
      </c>
      <c r="D801">
        <v>-195298.08291298951</v>
      </c>
      <c r="E801">
        <v>-132648.34171446692</v>
      </c>
      <c r="F801">
        <v>-25267.059078175589</v>
      </c>
      <c r="G801">
        <v>-157915.40079264253</v>
      </c>
      <c r="H801">
        <v>-178709.55461925163</v>
      </c>
      <c r="I801">
        <v>-26214.733237296867</v>
      </c>
    </row>
    <row r="802" spans="3:9">
      <c r="C802">
        <v>17735.376924089942</v>
      </c>
      <c r="D802">
        <v>-160743.60392709437</v>
      </c>
      <c r="E802">
        <v>-165356.93345948204</v>
      </c>
      <c r="F802">
        <v>-43051.939418570197</v>
      </c>
      <c r="G802">
        <v>-208408.87287805224</v>
      </c>
      <c r="H802">
        <v>-795.10414360300638</v>
      </c>
      <c r="I802">
        <v>-306526.38664716517</v>
      </c>
    </row>
    <row r="803" spans="3:9">
      <c r="C803">
        <v>-176805.24309060248</v>
      </c>
      <c r="D803">
        <v>-204790.90323159061</v>
      </c>
      <c r="E803">
        <v>-171932.48953757103</v>
      </c>
      <c r="F803">
        <v>4811.979112395602</v>
      </c>
      <c r="G803">
        <v>-167120.51042517542</v>
      </c>
      <c r="H803">
        <v>-227520.15489400283</v>
      </c>
      <c r="I803">
        <v>97051.59517381042</v>
      </c>
    </row>
    <row r="804" spans="3:9">
      <c r="C804">
        <v>3794.2157390191423</v>
      </c>
      <c r="D804">
        <v>-195870.09207702125</v>
      </c>
      <c r="E804">
        <v>-78294.54686535435</v>
      </c>
      <c r="F804">
        <v>-80596.171675248101</v>
      </c>
      <c r="G804">
        <v>-158890.71854060245</v>
      </c>
      <c r="H804">
        <v>-199765.468037983</v>
      </c>
      <c r="I804">
        <v>-289308.71059824678</v>
      </c>
    </row>
    <row r="805" spans="3:9">
      <c r="C805">
        <v>-54589.813599217574</v>
      </c>
      <c r="D805">
        <v>-196700.27696492372</v>
      </c>
      <c r="E805">
        <v>-233909.78936228453</v>
      </c>
      <c r="F805">
        <v>-103244.27390383075</v>
      </c>
      <c r="G805">
        <v>-337154.06326611526</v>
      </c>
      <c r="H805">
        <v>-133123.1575574181</v>
      </c>
      <c r="I805">
        <v>-330159.51831849298</v>
      </c>
    </row>
    <row r="806" spans="3:9">
      <c r="C806">
        <v>16863.447406990133</v>
      </c>
      <c r="D806">
        <v>-173389.84824511825</v>
      </c>
      <c r="E806">
        <v>-6800.9568492914332</v>
      </c>
      <c r="F806">
        <v>-45220.741215636539</v>
      </c>
      <c r="G806">
        <v>-52021.698064927972</v>
      </c>
      <c r="H806">
        <v>38.088532341349492</v>
      </c>
      <c r="I806">
        <v>36941.636078985634</v>
      </c>
    </row>
    <row r="807" spans="3:9">
      <c r="C807">
        <v>-192167.19156660087</v>
      </c>
      <c r="D807">
        <v>-164690.86129947167</v>
      </c>
      <c r="E807">
        <v>85330.923444640139</v>
      </c>
      <c r="F807">
        <v>-1942.7546054420454</v>
      </c>
      <c r="G807">
        <v>83388.168839198101</v>
      </c>
      <c r="H807">
        <v>-334833.04944336053</v>
      </c>
      <c r="I807">
        <v>84868.12106894239</v>
      </c>
    </row>
    <row r="808" spans="3:9">
      <c r="C808">
        <v>-108155.42249611573</v>
      </c>
      <c r="D808">
        <v>-54907.143607452133</v>
      </c>
      <c r="E808">
        <v>-206891.283972189</v>
      </c>
      <c r="F808">
        <v>48217.169818039663</v>
      </c>
      <c r="G808">
        <v>-158674.11415414937</v>
      </c>
      <c r="H808">
        <v>-158887.81286978617</v>
      </c>
      <c r="I808">
        <v>26865.49892338374</v>
      </c>
    </row>
    <row r="809" spans="3:9">
      <c r="C809">
        <v>231049.63252788922</v>
      </c>
      <c r="D809">
        <v>-72946.063190932909</v>
      </c>
      <c r="E809">
        <v>-93635.969241596118</v>
      </c>
      <c r="F809">
        <v>15461.027136030971</v>
      </c>
      <c r="G809">
        <v>-78174.942105565133</v>
      </c>
      <c r="H809">
        <v>-60886.378424347786</v>
      </c>
      <c r="I809">
        <v>-265472.04067962454</v>
      </c>
    </row>
    <row r="810" spans="3:9">
      <c r="C810">
        <v>-47561.854297991173</v>
      </c>
      <c r="D810">
        <v>-131765.07434742383</v>
      </c>
      <c r="E810">
        <v>-114669.9254295586</v>
      </c>
      <c r="F810">
        <v>-36323.35989598649</v>
      </c>
      <c r="G810">
        <v>-150993.28532554509</v>
      </c>
      <c r="H810">
        <v>-201789.97957067672</v>
      </c>
      <c r="I810">
        <v>-131272.38403524077</v>
      </c>
    </row>
    <row r="811" spans="3:9">
      <c r="C811">
        <v>-126918.27789669465</v>
      </c>
      <c r="D811">
        <v>23527.319043243304</v>
      </c>
      <c r="E811">
        <v>-260434.80918330027</v>
      </c>
      <c r="F811">
        <v>203452.53754157905</v>
      </c>
      <c r="G811">
        <v>-56982.271641721214</v>
      </c>
      <c r="H811">
        <v>-11253.136339417426</v>
      </c>
      <c r="I811">
        <v>-152892.01919807986</v>
      </c>
    </row>
    <row r="812" spans="3:9">
      <c r="C812">
        <v>-156881.70975179382</v>
      </c>
      <c r="D812">
        <v>-49718.416831136194</v>
      </c>
      <c r="E812">
        <v>-143977.0846014774</v>
      </c>
      <c r="F812">
        <v>3544.3696580601099</v>
      </c>
      <c r="G812">
        <v>-140432.71494341729</v>
      </c>
      <c r="H812">
        <v>-107402.79648089129</v>
      </c>
      <c r="I812">
        <v>7610.7753102940042</v>
      </c>
    </row>
    <row r="813" spans="3:9">
      <c r="C813">
        <v>242086.24918589392</v>
      </c>
      <c r="D813">
        <v>-105520.51495136155</v>
      </c>
      <c r="E813">
        <v>17120.497132682707</v>
      </c>
      <c r="F813">
        <v>-78738.247821252677</v>
      </c>
      <c r="G813">
        <v>-61617.750688569911</v>
      </c>
      <c r="H813">
        <v>-77722.844589280081</v>
      </c>
      <c r="I813">
        <v>-220861.9621239035</v>
      </c>
    </row>
    <row r="814" spans="3:9">
      <c r="C814">
        <v>2390.8416799153783</v>
      </c>
      <c r="D814">
        <v>-198202.65067372113</v>
      </c>
      <c r="E814">
        <v>-181659.51551797095</v>
      </c>
      <c r="F814">
        <v>6788.4691361628938</v>
      </c>
      <c r="G814">
        <v>-174871.04638180803</v>
      </c>
      <c r="H814">
        <v>-123874.32493780681</v>
      </c>
      <c r="I814">
        <v>59529.115611416288</v>
      </c>
    </row>
    <row r="815" spans="3:9">
      <c r="C815">
        <v>-99164.248371846828</v>
      </c>
      <c r="D815">
        <v>-184737.35465681902</v>
      </c>
      <c r="E815">
        <v>-240616.16319836909</v>
      </c>
      <c r="F815">
        <v>32155.518113541919</v>
      </c>
      <c r="G815">
        <v>-208460.64508482715</v>
      </c>
      <c r="H815">
        <v>-183026.97314579622</v>
      </c>
      <c r="I815">
        <v>109141.50075899047</v>
      </c>
    </row>
    <row r="816" spans="3:9">
      <c r="C816">
        <v>-7621.5096587491571</v>
      </c>
      <c r="D816">
        <v>-52022.799387498526</v>
      </c>
      <c r="E816">
        <v>-298314.86383855669</v>
      </c>
      <c r="F816">
        <v>117587.0772093648</v>
      </c>
      <c r="G816">
        <v>-180727.78662919192</v>
      </c>
      <c r="H816">
        <v>-96039.674631327624</v>
      </c>
      <c r="I816">
        <v>-215121.71719182999</v>
      </c>
    </row>
    <row r="817" spans="3:9">
      <c r="C817">
        <v>709795.96968195168</v>
      </c>
      <c r="D817">
        <v>-125979.90606933669</v>
      </c>
      <c r="E817">
        <v>-109761.20165607074</v>
      </c>
      <c r="F817">
        <v>-21263.535759451945</v>
      </c>
      <c r="G817">
        <v>-131024.73741552269</v>
      </c>
      <c r="H817">
        <v>-120339.83996458122</v>
      </c>
      <c r="I817">
        <v>-77674.079090702551</v>
      </c>
    </row>
    <row r="818" spans="3:9">
      <c r="C818">
        <v>-26942.333136991656</v>
      </c>
      <c r="D818">
        <v>-112459.07945265574</v>
      </c>
      <c r="E818">
        <v>-183162.01944759444</v>
      </c>
      <c r="F818">
        <v>38270.476758619596</v>
      </c>
      <c r="G818">
        <v>-144891.54268897485</v>
      </c>
      <c r="H818">
        <v>-138565.96043158631</v>
      </c>
      <c r="I818">
        <v>-14351.717066114983</v>
      </c>
    </row>
    <row r="819" spans="3:9">
      <c r="C819">
        <v>-218842.4628546061</v>
      </c>
      <c r="D819">
        <v>-50430.123733049048</v>
      </c>
      <c r="E819">
        <v>-177032.40037726151</v>
      </c>
      <c r="F819">
        <v>-6639.3242793744657</v>
      </c>
      <c r="G819">
        <v>-183671.72465663598</v>
      </c>
      <c r="H819">
        <v>-112783.53599218756</v>
      </c>
      <c r="I819">
        <v>-347671.79582824616</v>
      </c>
    </row>
    <row r="820" spans="3:9">
      <c r="C820">
        <v>30717.898630149488</v>
      </c>
      <c r="D820">
        <v>-10187.476661068256</v>
      </c>
      <c r="E820">
        <v>-113496.51713489527</v>
      </c>
      <c r="F820">
        <v>11365.721708466146</v>
      </c>
      <c r="G820">
        <v>-102130.7954264291</v>
      </c>
      <c r="H820">
        <v>-128610.84789030277</v>
      </c>
      <c r="I820">
        <v>-101204.91623477415</v>
      </c>
    </row>
    <row r="821" spans="3:9">
      <c r="C821">
        <v>248177.31159570103</v>
      </c>
      <c r="D821">
        <v>-62724.676045706379</v>
      </c>
      <c r="E821">
        <v>-126851.97770165611</v>
      </c>
      <c r="F821">
        <v>104784.88695502136</v>
      </c>
      <c r="G821">
        <v>-22067.090746634734</v>
      </c>
      <c r="H821">
        <v>-98777.333503499714</v>
      </c>
      <c r="I821">
        <v>-44248.891898249065</v>
      </c>
    </row>
    <row r="822" spans="3:9">
      <c r="C822">
        <v>-6793.6131150180299</v>
      </c>
      <c r="D822">
        <v>-160136.30424146494</v>
      </c>
      <c r="E822">
        <v>-20539.909857077058</v>
      </c>
      <c r="F822">
        <v>31662.767499666719</v>
      </c>
      <c r="G822">
        <v>11122.857642589675</v>
      </c>
      <c r="H822">
        <v>583.85368092389399</v>
      </c>
      <c r="I822">
        <v>-131517.04331136344</v>
      </c>
    </row>
    <row r="823" spans="3:9">
      <c r="C823">
        <v>76679.767769520986</v>
      </c>
      <c r="D823">
        <v>-137902.01798929076</v>
      </c>
      <c r="E823">
        <v>-116876.04269547717</v>
      </c>
      <c r="F823">
        <v>-34512.056794406395</v>
      </c>
      <c r="G823">
        <v>-151388.09948988358</v>
      </c>
      <c r="H823">
        <v>-177943.37453307502</v>
      </c>
      <c r="I823">
        <v>-124669.28464542994</v>
      </c>
    </row>
    <row r="824" spans="3:9">
      <c r="C824">
        <v>238532.05172429036</v>
      </c>
      <c r="D824">
        <v>-129865.62257707692</v>
      </c>
      <c r="E824">
        <v>-56703.874708755109</v>
      </c>
      <c r="F824">
        <v>-11696.713885056808</v>
      </c>
      <c r="G824">
        <v>-68400.588593811903</v>
      </c>
      <c r="H824">
        <v>-205470.28823342448</v>
      </c>
      <c r="I824">
        <v>-149263.51548409637</v>
      </c>
    </row>
    <row r="825" spans="3:9">
      <c r="C825">
        <v>502841.15431616537</v>
      </c>
      <c r="D825">
        <v>17275.781692949036</v>
      </c>
      <c r="E825">
        <v>-267239.96174673695</v>
      </c>
      <c r="F825">
        <v>126953.49945474582</v>
      </c>
      <c r="G825">
        <v>-140286.46229199113</v>
      </c>
      <c r="H825">
        <v>-152963.07934913348</v>
      </c>
      <c r="I825">
        <v>-170523.67525388961</v>
      </c>
    </row>
    <row r="826" spans="3:9">
      <c r="C826">
        <v>-96768.132898151453</v>
      </c>
      <c r="D826">
        <v>-88058.812900501274</v>
      </c>
      <c r="E826">
        <v>-187604.78875406872</v>
      </c>
      <c r="F826">
        <v>23503.945431147557</v>
      </c>
      <c r="G826">
        <v>-164100.84332292117</v>
      </c>
      <c r="H826">
        <v>-200058.31634465238</v>
      </c>
      <c r="I826">
        <v>-246782.9792090985</v>
      </c>
    </row>
    <row r="827" spans="3:9">
      <c r="C827">
        <v>295415.78469540691</v>
      </c>
      <c r="D827">
        <v>-43689.914996073465</v>
      </c>
      <c r="E827">
        <v>-183903.97093794457</v>
      </c>
      <c r="F827">
        <v>15316.867537112659</v>
      </c>
      <c r="G827">
        <v>-168587.10340083195</v>
      </c>
      <c r="H827">
        <v>-41583.167968413589</v>
      </c>
      <c r="I827">
        <v>-278341.18893420324</v>
      </c>
    </row>
    <row r="828" spans="3:9">
      <c r="C828">
        <v>-93240.223854657932</v>
      </c>
      <c r="D828">
        <v>-83539.159901860519</v>
      </c>
      <c r="E828">
        <v>-222227.4418028098</v>
      </c>
      <c r="F828">
        <v>-3614.7181405911688</v>
      </c>
      <c r="G828">
        <v>-225842.15994340094</v>
      </c>
      <c r="H828">
        <v>-87948.64845474207</v>
      </c>
      <c r="I828">
        <v>-29069.010815649643</v>
      </c>
    </row>
    <row r="829" spans="3:9">
      <c r="C829">
        <v>-119299.63178628572</v>
      </c>
      <c r="D829">
        <v>-149510.48786716803</v>
      </c>
      <c r="E829">
        <v>-90324.40877352035</v>
      </c>
      <c r="F829">
        <v>-62831.784547884294</v>
      </c>
      <c r="G829">
        <v>-153156.19332140466</v>
      </c>
      <c r="H829">
        <v>18116.974432268296</v>
      </c>
      <c r="I829">
        <v>-183825.86556498383</v>
      </c>
    </row>
    <row r="830" spans="3:9">
      <c r="C830">
        <v>-92013.872421817738</v>
      </c>
      <c r="D830">
        <v>-68437.851841364783</v>
      </c>
      <c r="E830">
        <v>-159621.24955780371</v>
      </c>
      <c r="F830">
        <v>8294.7404497883363</v>
      </c>
      <c r="G830">
        <v>-151326.50910801534</v>
      </c>
      <c r="H830">
        <v>-194582.37782323395</v>
      </c>
      <c r="I830">
        <v>-154333.69562186248</v>
      </c>
    </row>
    <row r="831" spans="3:9">
      <c r="C831">
        <v>30116.692472281651</v>
      </c>
      <c r="D831">
        <v>-75888.951155251649</v>
      </c>
      <c r="E831">
        <v>-10760.585525064613</v>
      </c>
      <c r="F831">
        <v>-26109.641270776207</v>
      </c>
      <c r="G831">
        <v>-36870.226795840776</v>
      </c>
      <c r="H831">
        <v>-32638.010525019316</v>
      </c>
      <c r="I831">
        <v>-65611.005835245713</v>
      </c>
    </row>
    <row r="832" spans="3:9">
      <c r="C832">
        <v>2689.0398424559971</v>
      </c>
      <c r="D832">
        <v>-77539.166909453401</v>
      </c>
      <c r="E832">
        <v>-219510.72842329569</v>
      </c>
      <c r="F832">
        <v>-17972.086526661187</v>
      </c>
      <c r="G832">
        <v>-237482.81494995687</v>
      </c>
      <c r="H832">
        <v>-84608.913791935178</v>
      </c>
      <c r="I832">
        <v>-1602.2441355688352</v>
      </c>
    </row>
    <row r="833" spans="3:9">
      <c r="C833">
        <v>8806.4383263747441</v>
      </c>
      <c r="D833">
        <v>-124163.31814752116</v>
      </c>
      <c r="E833">
        <v>-54807.116516519862</v>
      </c>
      <c r="F833">
        <v>-37838.1431322875</v>
      </c>
      <c r="G833">
        <v>-92645.259648807361</v>
      </c>
      <c r="H833">
        <v>-204809.86450612088</v>
      </c>
      <c r="I833">
        <v>-145583.71823849529</v>
      </c>
    </row>
    <row r="834" spans="3:9">
      <c r="C834">
        <v>253549.7859834194</v>
      </c>
      <c r="D834">
        <v>-7821.1168509540585</v>
      </c>
      <c r="E834">
        <v>-60938.201297344232</v>
      </c>
      <c r="F834">
        <v>4461.1490563377956</v>
      </c>
      <c r="G834">
        <v>-56477.052241006437</v>
      </c>
      <c r="H834">
        <v>-186193.8961004469</v>
      </c>
      <c r="I834">
        <v>-160887.33824880561</v>
      </c>
    </row>
    <row r="835" spans="3:9">
      <c r="C835">
        <v>748226.59930954711</v>
      </c>
      <c r="D835">
        <v>-115060.95489570961</v>
      </c>
      <c r="E835">
        <v>-84069.999572567569</v>
      </c>
      <c r="F835">
        <v>10879.850023535721</v>
      </c>
      <c r="G835">
        <v>-73190.149549031834</v>
      </c>
      <c r="H835">
        <v>-2187.5337532320118</v>
      </c>
      <c r="I835">
        <v>-138488.60426482413</v>
      </c>
    </row>
    <row r="836" spans="3:9">
      <c r="C836">
        <v>48127.882309000124</v>
      </c>
      <c r="D836">
        <v>-26475.985060836774</v>
      </c>
      <c r="E836">
        <v>-106035.14830384764</v>
      </c>
      <c r="F836">
        <v>23308.413658257385</v>
      </c>
      <c r="G836">
        <v>-82726.734645590244</v>
      </c>
      <c r="H836">
        <v>-125159.01512090059</v>
      </c>
      <c r="I836">
        <v>21830.379697536424</v>
      </c>
    </row>
    <row r="837" spans="3:9">
      <c r="C837">
        <v>146126.90544294115</v>
      </c>
      <c r="D837">
        <v>-66643.159269590717</v>
      </c>
      <c r="E837">
        <v>-79941.390241972927</v>
      </c>
      <c r="F837">
        <v>-13354.812206759736</v>
      </c>
      <c r="G837">
        <v>-93296.202448732656</v>
      </c>
      <c r="H837">
        <v>-126293.98495649999</v>
      </c>
      <c r="I837">
        <v>-237235.79121593048</v>
      </c>
    </row>
    <row r="838" spans="3:9">
      <c r="C838">
        <v>-117284.98937571298</v>
      </c>
      <c r="D838">
        <v>-68486.599812339642</v>
      </c>
      <c r="E838">
        <v>-279160.39434783417</v>
      </c>
      <c r="F838">
        <v>88217.680329888826</v>
      </c>
      <c r="G838">
        <v>-190942.71401794531</v>
      </c>
      <c r="H838">
        <v>-73283.746883961052</v>
      </c>
      <c r="I838">
        <v>-17031.241840285569</v>
      </c>
    </row>
    <row r="839" spans="3:9">
      <c r="C839">
        <v>-92578.075482564222</v>
      </c>
      <c r="D839">
        <v>-198312.83272213404</v>
      </c>
      <c r="E839">
        <v>-169763.53442317634</v>
      </c>
      <c r="F839">
        <v>-71566.159187930796</v>
      </c>
      <c r="G839">
        <v>-241329.69361110716</v>
      </c>
      <c r="H839">
        <v>-251361.40899353384</v>
      </c>
      <c r="I839">
        <v>-111638.44851407909</v>
      </c>
    </row>
    <row r="840" spans="3:9">
      <c r="C840">
        <v>-77645.223153963889</v>
      </c>
      <c r="D840">
        <v>-85926.242761782167</v>
      </c>
      <c r="E840">
        <v>-219398.47235894197</v>
      </c>
      <c r="F840">
        <v>-24533.544915794497</v>
      </c>
      <c r="G840">
        <v>-243932.01727473646</v>
      </c>
      <c r="H840">
        <v>-34058.34445872072</v>
      </c>
      <c r="I840">
        <v>-213907.25416213027</v>
      </c>
    </row>
    <row r="841" spans="3:9">
      <c r="C841">
        <v>-72188.529554968933</v>
      </c>
      <c r="D841">
        <v>-168925.09150740819</v>
      </c>
      <c r="E841">
        <v>-81650.254273557483</v>
      </c>
      <c r="F841">
        <v>7834.881402345869</v>
      </c>
      <c r="G841">
        <v>-73815.372871211614</v>
      </c>
      <c r="H841">
        <v>-74998.160810742687</v>
      </c>
      <c r="I841">
        <v>16736.593771360727</v>
      </c>
    </row>
    <row r="842" spans="3:9">
      <c r="C842">
        <v>-2645.2872607334502</v>
      </c>
      <c r="D842">
        <v>-125831.69469793521</v>
      </c>
      <c r="E842">
        <v>-147395.73218307842</v>
      </c>
      <c r="F842">
        <v>-24428.969081399435</v>
      </c>
      <c r="G842">
        <v>-171824.70126447786</v>
      </c>
      <c r="H842">
        <v>-76287.600349835309</v>
      </c>
      <c r="I842">
        <v>9065.4985143427621</v>
      </c>
    </row>
    <row r="843" spans="3:9">
      <c r="C843">
        <v>275188.1562192766</v>
      </c>
      <c r="D843">
        <v>-49464.864595352883</v>
      </c>
      <c r="E843">
        <v>-48028.766139415551</v>
      </c>
      <c r="F843">
        <v>-5117.3995449530485</v>
      </c>
      <c r="G843">
        <v>-53146.165684368592</v>
      </c>
      <c r="H843">
        <v>-95326.331920786048</v>
      </c>
      <c r="I843">
        <v>-100354.3017912197</v>
      </c>
    </row>
    <row r="844" spans="3:9">
      <c r="C844">
        <v>64782.098344992555</v>
      </c>
      <c r="D844">
        <v>-21320.412300959695</v>
      </c>
      <c r="E844">
        <v>-212912.96854521884</v>
      </c>
      <c r="F844">
        <v>110852.92809613165</v>
      </c>
      <c r="G844">
        <v>-102060.04044908717</v>
      </c>
      <c r="H844">
        <v>-127510.1230879216</v>
      </c>
      <c r="I844">
        <v>180412.52962014626</v>
      </c>
    </row>
    <row r="845" spans="3:9">
      <c r="C845">
        <v>-155298.85776833975</v>
      </c>
      <c r="D845">
        <v>-119206.67185877332</v>
      </c>
      <c r="E845">
        <v>16055.3020157828</v>
      </c>
      <c r="F845">
        <v>9123.2359043150063</v>
      </c>
      <c r="G845">
        <v>25178.537920097813</v>
      </c>
      <c r="H845">
        <v>-26022.633970038776</v>
      </c>
      <c r="I845">
        <v>-268157.77461051138</v>
      </c>
    </row>
    <row r="846" spans="3:9">
      <c r="C846">
        <v>1864.1738468139665</v>
      </c>
      <c r="D846">
        <v>5218.5649878442055</v>
      </c>
      <c r="E846">
        <v>-405195.002515884</v>
      </c>
      <c r="F846">
        <v>211348.19339053414</v>
      </c>
      <c r="G846">
        <v>-193846.8091253498</v>
      </c>
      <c r="H846">
        <v>-8139.9762446937239</v>
      </c>
      <c r="I846">
        <v>218460.58098925534</v>
      </c>
    </row>
    <row r="847" spans="3:9">
      <c r="C847">
        <v>-58412.152201534656</v>
      </c>
      <c r="D847">
        <v>-107566.08445694306</v>
      </c>
      <c r="E847">
        <v>-134139.60199174151</v>
      </c>
      <c r="F847">
        <v>-39108.537684411276</v>
      </c>
      <c r="G847">
        <v>-173248.13967615279</v>
      </c>
      <c r="H847">
        <v>-191746.81919200986</v>
      </c>
      <c r="I847">
        <v>-267121.74308254931</v>
      </c>
    </row>
    <row r="848" spans="3:9">
      <c r="C848">
        <v>-54437.845284999232</v>
      </c>
      <c r="D848">
        <v>-39927.040646685105</v>
      </c>
      <c r="E848">
        <v>-220207.18430829651</v>
      </c>
      <c r="F848">
        <v>11227.195597002363</v>
      </c>
      <c r="G848">
        <v>-208979.98871129411</v>
      </c>
      <c r="H848">
        <v>-215302.07562656305</v>
      </c>
      <c r="I848">
        <v>-67515.563334973267</v>
      </c>
    </row>
    <row r="849" spans="3:9">
      <c r="C849">
        <v>-183628.53538347088</v>
      </c>
      <c r="D849">
        <v>-111736.48312416785</v>
      </c>
      <c r="E849">
        <v>-105890.23807038621</v>
      </c>
      <c r="F849">
        <v>57195.744593825213</v>
      </c>
      <c r="G849">
        <v>-48694.493476561001</v>
      </c>
      <c r="H849">
        <v>13323.60257999886</v>
      </c>
      <c r="I849">
        <v>-272572.77607375768</v>
      </c>
    </row>
    <row r="850" spans="3:9">
      <c r="C850">
        <v>-59940.594064400357</v>
      </c>
      <c r="D850">
        <v>-141508.57877024938</v>
      </c>
      <c r="E850">
        <v>-31465.458454445426</v>
      </c>
      <c r="F850">
        <v>1340.302551767476</v>
      </c>
      <c r="G850">
        <v>-30125.155902677958</v>
      </c>
      <c r="H850">
        <v>-132932.79293511098</v>
      </c>
      <c r="I850">
        <v>-151001.29645972341</v>
      </c>
    </row>
    <row r="851" spans="3:9">
      <c r="C851">
        <v>-157296.15987938683</v>
      </c>
      <c r="D851">
        <v>-128106.50562284916</v>
      </c>
      <c r="E851">
        <v>-15570.210631522466</v>
      </c>
      <c r="F851">
        <v>-33605.176818738124</v>
      </c>
      <c r="G851">
        <v>-49175.387450260583</v>
      </c>
      <c r="H851">
        <v>-100059.95955023379</v>
      </c>
      <c r="I851">
        <v>-62511.865413088621</v>
      </c>
    </row>
    <row r="852" spans="3:9">
      <c r="C852">
        <v>-104756.06763903971</v>
      </c>
      <c r="D852">
        <v>-133544.83914168639</v>
      </c>
      <c r="E852">
        <v>-29534.331596201242</v>
      </c>
      <c r="F852">
        <v>-27776.691948503736</v>
      </c>
      <c r="G852">
        <v>-57311.023544704964</v>
      </c>
      <c r="H852">
        <v>-31464.319303303917</v>
      </c>
      <c r="I852">
        <v>-271023.71678749158</v>
      </c>
    </row>
    <row r="853" spans="3:9">
      <c r="C853">
        <v>87457.211918961082</v>
      </c>
      <c r="D853">
        <v>-79097.540420078571</v>
      </c>
      <c r="E853">
        <v>-59429.775887414558</v>
      </c>
      <c r="F853">
        <v>-6552.6036680843899</v>
      </c>
      <c r="G853">
        <v>-65982.379555498948</v>
      </c>
      <c r="H853">
        <v>-99014.796869987942</v>
      </c>
      <c r="I853">
        <v>-6939.3998147339444</v>
      </c>
    </row>
    <row r="854" spans="3:9">
      <c r="C854">
        <v>-130726.80861357559</v>
      </c>
      <c r="D854">
        <v>-174699.92883532908</v>
      </c>
      <c r="E854">
        <v>31832.628306494182</v>
      </c>
      <c r="F854">
        <v>-44300.662542249891</v>
      </c>
      <c r="G854">
        <v>-12468.034235755746</v>
      </c>
      <c r="H854">
        <v>-173683.42150587594</v>
      </c>
      <c r="I854">
        <v>-150141.50138517731</v>
      </c>
    </row>
    <row r="855" spans="3:9">
      <c r="C855">
        <v>23407.436421435428</v>
      </c>
      <c r="D855">
        <v>-144382.12667807442</v>
      </c>
      <c r="E855">
        <v>-216836.7494750375</v>
      </c>
      <c r="F855">
        <v>73441.358231207152</v>
      </c>
      <c r="G855">
        <v>-143395.39124383038</v>
      </c>
      <c r="H855">
        <v>-160056.35723263692</v>
      </c>
      <c r="I855">
        <v>-222198.67910131498</v>
      </c>
    </row>
    <row r="856" spans="3:9">
      <c r="C856">
        <v>290159.9273740279</v>
      </c>
      <c r="D856">
        <v>-62025.082433526797</v>
      </c>
      <c r="E856">
        <v>-157453.87548219293</v>
      </c>
      <c r="F856">
        <v>-19206.862616157545</v>
      </c>
      <c r="G856">
        <v>-176660.7380983505</v>
      </c>
      <c r="H856">
        <v>-70964.715420490713</v>
      </c>
      <c r="I856">
        <v>-230855.78236407752</v>
      </c>
    </row>
    <row r="857" spans="3:9">
      <c r="C857">
        <v>-51792.827877000833</v>
      </c>
      <c r="D857">
        <v>-131276.0533887131</v>
      </c>
      <c r="E857">
        <v>-152381.47615002061</v>
      </c>
      <c r="F857">
        <v>-39030.987910451062</v>
      </c>
      <c r="G857">
        <v>-191412.46406047168</v>
      </c>
      <c r="H857">
        <v>-99344.890923786501</v>
      </c>
      <c r="I857">
        <v>-132015.61444658693</v>
      </c>
    </row>
    <row r="858" spans="3:9">
      <c r="C858">
        <v>-35305.99029787934</v>
      </c>
      <c r="D858">
        <v>-199122.8603021673</v>
      </c>
      <c r="E858">
        <v>-166850.59573281949</v>
      </c>
      <c r="F858">
        <v>-61411.1582471359</v>
      </c>
      <c r="G858">
        <v>-228261.75397995536</v>
      </c>
      <c r="H858">
        <v>-219498.12083904166</v>
      </c>
      <c r="I858">
        <v>-105543.75731141386</v>
      </c>
    </row>
    <row r="859" spans="3:9">
      <c r="C859">
        <v>-124420.02603025075</v>
      </c>
      <c r="D859">
        <v>-105868.91799481172</v>
      </c>
      <c r="E859">
        <v>-101207.47890646354</v>
      </c>
      <c r="F859">
        <v>68103.651819391991</v>
      </c>
      <c r="G859">
        <v>-33103.827087071557</v>
      </c>
      <c r="H859">
        <v>-13349.797517745756</v>
      </c>
      <c r="I859">
        <v>-155476.91601347202</v>
      </c>
    </row>
    <row r="860" spans="3:9">
      <c r="C860">
        <v>7279.6869918720913</v>
      </c>
      <c r="D860">
        <v>-82403.250995224371</v>
      </c>
      <c r="E860">
        <v>-136722.62895644363</v>
      </c>
      <c r="F860">
        <v>-18942.060639187766</v>
      </c>
      <c r="G860">
        <v>-155664.68959563138</v>
      </c>
      <c r="H860">
        <v>-141288.34321936779</v>
      </c>
      <c r="I860">
        <v>-67796.805087459739</v>
      </c>
    </row>
    <row r="861" spans="3:9">
      <c r="C861">
        <v>-31521.647768673938</v>
      </c>
      <c r="D861">
        <v>-136351.32902861375</v>
      </c>
      <c r="E861">
        <v>-73693.878672029154</v>
      </c>
      <c r="F861">
        <v>8401.3948630529922</v>
      </c>
      <c r="G861">
        <v>-65292.483808976162</v>
      </c>
      <c r="H861">
        <v>-88800.162887434926</v>
      </c>
      <c r="I861">
        <v>-11536.074301110644</v>
      </c>
    </row>
    <row r="862" spans="3:9">
      <c r="C862">
        <v>-152256.44084913723</v>
      </c>
      <c r="D862">
        <v>-163390.08350848273</v>
      </c>
      <c r="E862">
        <v>-193179.50367925351</v>
      </c>
      <c r="F862">
        <v>-80074.899447671167</v>
      </c>
      <c r="G862">
        <v>-273254.40312692471</v>
      </c>
      <c r="H862">
        <v>-67060.818473087595</v>
      </c>
      <c r="I862">
        <v>-291919.71268237283</v>
      </c>
    </row>
    <row r="863" spans="3:9">
      <c r="C863">
        <v>118474.86223168857</v>
      </c>
      <c r="D863">
        <v>-75361.123590851668</v>
      </c>
      <c r="E863">
        <v>-95642.284868642033</v>
      </c>
      <c r="F863">
        <v>-23616.261201438469</v>
      </c>
      <c r="G863">
        <v>-119258.54607008048</v>
      </c>
      <c r="H863">
        <v>-74877.197191586703</v>
      </c>
      <c r="I863">
        <v>270446.89728483791</v>
      </c>
    </row>
    <row r="864" spans="3:9">
      <c r="C864">
        <v>82174.155347679858</v>
      </c>
      <c r="D864">
        <v>-93353.531043208815</v>
      </c>
      <c r="E864">
        <v>21917.000104728046</v>
      </c>
      <c r="F864">
        <v>-33548.31112740776</v>
      </c>
      <c r="G864">
        <v>-11631.311022679711</v>
      </c>
      <c r="H864">
        <v>-106776.71681024285</v>
      </c>
      <c r="I864">
        <v>-65870.927841985977</v>
      </c>
    </row>
    <row r="865" spans="3:9">
      <c r="C865">
        <v>-37993.281756322795</v>
      </c>
      <c r="D865">
        <v>-111556.34105468895</v>
      </c>
      <c r="E865">
        <v>-134770.88069933181</v>
      </c>
      <c r="F865">
        <v>-19771.129768440755</v>
      </c>
      <c r="G865">
        <v>-154542.01046777258</v>
      </c>
      <c r="H865">
        <v>-183874.53091446383</v>
      </c>
      <c r="I865">
        <v>-9063.3951226083955</v>
      </c>
    </row>
    <row r="866" spans="3:9">
      <c r="C866">
        <v>293685.4048719859</v>
      </c>
      <c r="D866">
        <v>-113568.86586014404</v>
      </c>
      <c r="E866">
        <v>5096.4488689198479</v>
      </c>
      <c r="F866">
        <v>-25377.556721561676</v>
      </c>
      <c r="G866">
        <v>-20281.107852641813</v>
      </c>
      <c r="H866">
        <v>-46571.597090200288</v>
      </c>
      <c r="I866">
        <v>-179117.86599621255</v>
      </c>
    </row>
    <row r="867" spans="3:9">
      <c r="C867">
        <v>-2525.4678922224557</v>
      </c>
      <c r="D867">
        <v>-22296.492224795686</v>
      </c>
      <c r="E867">
        <v>-254443.44396594484</v>
      </c>
      <c r="F867">
        <v>107853.31711644956</v>
      </c>
      <c r="G867">
        <v>-146590.12684949528</v>
      </c>
      <c r="H867">
        <v>-10777.671015851389</v>
      </c>
      <c r="I867">
        <v>-7836.4055615649959</v>
      </c>
    </row>
    <row r="868" spans="3:9">
      <c r="C868">
        <v>415231.29313760251</v>
      </c>
      <c r="D868">
        <v>-93522.051327249894</v>
      </c>
      <c r="E868">
        <v>-112351.16901536073</v>
      </c>
      <c r="F868">
        <v>-13278.827369173297</v>
      </c>
      <c r="G868">
        <v>-125629.99638453408</v>
      </c>
      <c r="H868">
        <v>-166303.75533093401</v>
      </c>
      <c r="I868">
        <v>35520.872581348754</v>
      </c>
    </row>
    <row r="869" spans="3:9">
      <c r="C869">
        <v>-16782.058527598623</v>
      </c>
      <c r="D869">
        <v>-113077.12641951087</v>
      </c>
      <c r="E869">
        <v>-221456.71689731197</v>
      </c>
      <c r="F869">
        <v>42619.773683612671</v>
      </c>
      <c r="G869">
        <v>-178836.9432136993</v>
      </c>
      <c r="H869">
        <v>-99872.491823331031</v>
      </c>
      <c r="I869">
        <v>2830.0734411504345</v>
      </c>
    </row>
    <row r="870" spans="3:9">
      <c r="C870">
        <v>162656.47833704791</v>
      </c>
      <c r="D870">
        <v>-5201.2582457307144</v>
      </c>
      <c r="E870">
        <v>-130338.75780742808</v>
      </c>
      <c r="F870">
        <v>191191.62898755493</v>
      </c>
      <c r="G870">
        <v>60852.871180126909</v>
      </c>
      <c r="H870">
        <v>-89850.284228285775</v>
      </c>
      <c r="I870">
        <v>-108665.30631197954</v>
      </c>
    </row>
    <row r="871" spans="3:9">
      <c r="C871">
        <v>-116067.90718241523</v>
      </c>
      <c r="D871">
        <v>3868.3624311346794</v>
      </c>
      <c r="E871">
        <v>-210634.36793600267</v>
      </c>
      <c r="F871">
        <v>201736.05873530879</v>
      </c>
      <c r="G871">
        <v>-8898.3092006938969</v>
      </c>
      <c r="H871">
        <v>-162287.89483409206</v>
      </c>
      <c r="I871">
        <v>-257074.2094486405</v>
      </c>
    </row>
    <row r="872" spans="3:9">
      <c r="C872">
        <v>-104447.68016404785</v>
      </c>
      <c r="D872">
        <v>-42030.428122861005</v>
      </c>
      <c r="E872">
        <v>-243704.80145047195</v>
      </c>
      <c r="F872">
        <v>-6626.5555804115429</v>
      </c>
      <c r="G872">
        <v>-250331.35703088349</v>
      </c>
      <c r="H872">
        <v>-68726.033712433709</v>
      </c>
      <c r="I872">
        <v>-128977.76431042927</v>
      </c>
    </row>
    <row r="873" spans="3:9">
      <c r="C873">
        <v>-109012.30492638753</v>
      </c>
      <c r="D873">
        <v>-61825.760965477384</v>
      </c>
      <c r="E873">
        <v>2254.980118707892</v>
      </c>
      <c r="F873">
        <v>-16822.35818041809</v>
      </c>
      <c r="G873">
        <v>-14567.378061710202</v>
      </c>
      <c r="H873">
        <v>-48310.798663838868</v>
      </c>
      <c r="I873">
        <v>-12953.463685277435</v>
      </c>
    </row>
    <row r="874" spans="3:9">
      <c r="C874">
        <v>113760.64248956318</v>
      </c>
      <c r="D874">
        <v>57255.190638025815</v>
      </c>
      <c r="E874">
        <v>-250378.90467420372</v>
      </c>
      <c r="F874">
        <v>233198.27661566983</v>
      </c>
      <c r="G874">
        <v>-17180.628058533941</v>
      </c>
      <c r="H874">
        <v>-49972.774917483359</v>
      </c>
      <c r="I874">
        <v>-154947.25396407751</v>
      </c>
    </row>
    <row r="875" spans="3:9">
      <c r="C875">
        <v>-82291.586810271969</v>
      </c>
      <c r="D875">
        <v>-37591.748824440154</v>
      </c>
      <c r="E875">
        <v>-190872.67134567784</v>
      </c>
      <c r="F875">
        <v>-5317.229130284104</v>
      </c>
      <c r="G875">
        <v>-196189.90047596191</v>
      </c>
      <c r="H875">
        <v>35520.341598362662</v>
      </c>
      <c r="I875">
        <v>-200218.576315635</v>
      </c>
    </row>
    <row r="876" spans="3:9">
      <c r="C876">
        <v>23693.885460581922</v>
      </c>
      <c r="D876">
        <v>-141764.72811997941</v>
      </c>
      <c r="E876">
        <v>-76782.054430583419</v>
      </c>
      <c r="F876">
        <v>-23428.281073296195</v>
      </c>
      <c r="G876">
        <v>-100210.33550387964</v>
      </c>
      <c r="H876">
        <v>-101911.19210510481</v>
      </c>
      <c r="I876">
        <v>-36109.695241528359</v>
      </c>
    </row>
    <row r="877" spans="3:9">
      <c r="C877">
        <v>17443.245392205426</v>
      </c>
      <c r="D877">
        <v>-80723.958254558529</v>
      </c>
      <c r="E877">
        <v>-23333.478932494749</v>
      </c>
      <c r="F877">
        <v>-30908.11229495049</v>
      </c>
      <c r="G877">
        <v>-54241.591227445242</v>
      </c>
      <c r="H877">
        <v>-255014.90152740927</v>
      </c>
      <c r="I877">
        <v>-109615.43489538653</v>
      </c>
    </row>
    <row r="878" spans="3:9">
      <c r="C878">
        <v>136210.64332890447</v>
      </c>
      <c r="D878">
        <v>-123295.54741953766</v>
      </c>
      <c r="E878">
        <v>-190599.1810800317</v>
      </c>
      <c r="F878">
        <v>-29370.460262298955</v>
      </c>
      <c r="G878">
        <v>-219969.64134233067</v>
      </c>
      <c r="H878">
        <v>-98826.063185998064</v>
      </c>
      <c r="I878">
        <v>-2304.402615201805</v>
      </c>
    </row>
    <row r="879" spans="3:9">
      <c r="C879">
        <v>344881.34367589862</v>
      </c>
      <c r="D879">
        <v>23935.694589035411</v>
      </c>
      <c r="E879">
        <v>-292031.56852121069</v>
      </c>
      <c r="F879">
        <v>227931.73918582295</v>
      </c>
      <c r="G879">
        <v>-64099.82933538776</v>
      </c>
      <c r="H879">
        <v>-163902.55588484893</v>
      </c>
      <c r="I879">
        <v>-64303.493436249191</v>
      </c>
    </row>
    <row r="880" spans="3:9">
      <c r="C880">
        <v>-112590.33348931669</v>
      </c>
      <c r="D880">
        <v>-113133.25681297226</v>
      </c>
      <c r="E880">
        <v>-135996.87040835072</v>
      </c>
      <c r="F880">
        <v>-33347.968482386081</v>
      </c>
      <c r="G880">
        <v>-169344.83889073681</v>
      </c>
      <c r="H880">
        <v>-68315.140748091566</v>
      </c>
      <c r="I880">
        <v>-199757.08289485786</v>
      </c>
    </row>
    <row r="881" spans="3:9">
      <c r="C881">
        <v>177112.73276247591</v>
      </c>
      <c r="D881">
        <v>-126492.87307260744</v>
      </c>
      <c r="E881">
        <v>-88446.166739449051</v>
      </c>
      <c r="F881">
        <v>533.92154358308471</v>
      </c>
      <c r="G881">
        <v>-87912.245195865951</v>
      </c>
      <c r="H881">
        <v>4996.1529712635092</v>
      </c>
      <c r="I881">
        <v>-218917.72201828557</v>
      </c>
    </row>
    <row r="882" spans="3:9">
      <c r="C882">
        <v>-37594.552699897162</v>
      </c>
      <c r="D882">
        <v>-97549.637185645071</v>
      </c>
      <c r="E882">
        <v>-167254.83253088975</v>
      </c>
      <c r="F882">
        <v>-8711.3199854978811</v>
      </c>
      <c r="G882">
        <v>-175966.15251638766</v>
      </c>
      <c r="H882">
        <v>-68305.681723609508</v>
      </c>
      <c r="I882">
        <v>-47508.314954831731</v>
      </c>
    </row>
    <row r="883" spans="3:9">
      <c r="C883">
        <v>254448.34408192849</v>
      </c>
      <c r="D883">
        <v>-90971.771983225291</v>
      </c>
      <c r="E883">
        <v>-92325.701486311358</v>
      </c>
      <c r="F883">
        <v>450.23082299654197</v>
      </c>
      <c r="G883">
        <v>-91875.470663314802</v>
      </c>
      <c r="H883">
        <v>148983.60777020856</v>
      </c>
      <c r="I883">
        <v>-14136.719899942565</v>
      </c>
    </row>
    <row r="884" spans="3:9">
      <c r="C884">
        <v>-227825.17369792936</v>
      </c>
      <c r="D884">
        <v>-28261.123501425674</v>
      </c>
      <c r="E884">
        <v>-356323.02120540192</v>
      </c>
      <c r="F884">
        <v>56772.44230539952</v>
      </c>
      <c r="G884">
        <v>-299550.57890000241</v>
      </c>
      <c r="H884">
        <v>-145329.0598635799</v>
      </c>
      <c r="I884">
        <v>-193726.75593100747</v>
      </c>
    </row>
    <row r="885" spans="3:9">
      <c r="C885">
        <v>-73559.990785180591</v>
      </c>
      <c r="D885">
        <v>-43121.925709706353</v>
      </c>
      <c r="E885">
        <v>-151578.05344383695</v>
      </c>
      <c r="F885">
        <v>-13949.269507217825</v>
      </c>
      <c r="G885">
        <v>-165527.32295105475</v>
      </c>
      <c r="H885">
        <v>-148751.04366455547</v>
      </c>
      <c r="I885">
        <v>196561.20943815948</v>
      </c>
    </row>
    <row r="886" spans="3:9">
      <c r="C886">
        <v>5199.2800972014229</v>
      </c>
      <c r="D886">
        <v>-119498.8630171582</v>
      </c>
      <c r="E886">
        <v>5001.1921742687846</v>
      </c>
      <c r="F886">
        <v>10167.648757068622</v>
      </c>
      <c r="G886">
        <v>15168.840931337414</v>
      </c>
      <c r="H886">
        <v>-218866.145316329</v>
      </c>
      <c r="I886">
        <v>-313079.08490377292</v>
      </c>
    </row>
    <row r="887" spans="3:9">
      <c r="C887">
        <v>254237.7103953936</v>
      </c>
      <c r="D887">
        <v>-102388.45963163636</v>
      </c>
      <c r="E887">
        <v>172716.6160659556</v>
      </c>
      <c r="F887">
        <v>29575.314804277645</v>
      </c>
      <c r="G887">
        <v>202291.93087023322</v>
      </c>
      <c r="H887">
        <v>-89224.932714036026</v>
      </c>
      <c r="I887">
        <v>-13278.654902538747</v>
      </c>
    </row>
    <row r="888" spans="3:9">
      <c r="C888">
        <v>456554.24163511943</v>
      </c>
      <c r="D888">
        <v>-76512.341544057126</v>
      </c>
      <c r="E888">
        <v>-198953.43262365449</v>
      </c>
      <c r="F888">
        <v>-2165.2479013960838</v>
      </c>
      <c r="G888">
        <v>-201118.68052505056</v>
      </c>
      <c r="H888">
        <v>-27432.449696984841</v>
      </c>
      <c r="I888">
        <v>-12520.134097624434</v>
      </c>
    </row>
    <row r="889" spans="3:9">
      <c r="C889">
        <v>15144.213272603716</v>
      </c>
      <c r="D889">
        <v>-64187.693952334557</v>
      </c>
      <c r="E889">
        <v>-203162.73949199554</v>
      </c>
      <c r="F889">
        <v>-27443.957605099306</v>
      </c>
      <c r="G889">
        <v>-230606.69709709485</v>
      </c>
      <c r="H889">
        <v>-217646.24007151733</v>
      </c>
      <c r="I889">
        <v>-300371.23282446311</v>
      </c>
    </row>
    <row r="890" spans="3:9">
      <c r="C890">
        <v>230042.2778209406</v>
      </c>
      <c r="D890">
        <v>-63255.032335774558</v>
      </c>
      <c r="E890">
        <v>64785.589980165125</v>
      </c>
      <c r="F890">
        <v>-2243.5918979841936</v>
      </c>
      <c r="G890">
        <v>62541.998082180857</v>
      </c>
      <c r="H890">
        <v>-161735.25114400865</v>
      </c>
      <c r="I890">
        <v>-184682.70198447036</v>
      </c>
    </row>
    <row r="891" spans="3:9">
      <c r="C891">
        <v>3041.593679653306</v>
      </c>
      <c r="D891">
        <v>-115744.28509617763</v>
      </c>
      <c r="E891">
        <v>-169335.75954127632</v>
      </c>
      <c r="F891">
        <v>26750.933771376556</v>
      </c>
      <c r="G891">
        <v>-142584.82576989976</v>
      </c>
      <c r="H891">
        <v>13273.927906669953</v>
      </c>
      <c r="I891">
        <v>-43635.688473875241</v>
      </c>
    </row>
    <row r="892" spans="3:9">
      <c r="C892">
        <v>-18761.985935816396</v>
      </c>
      <c r="D892">
        <v>-81995.543553720912</v>
      </c>
      <c r="E892">
        <v>-93889.081057711766</v>
      </c>
      <c r="F892">
        <v>-25720.606348905589</v>
      </c>
      <c r="G892">
        <v>-119609.68740661738</v>
      </c>
      <c r="H892">
        <v>-162346.20558124752</v>
      </c>
      <c r="I892">
        <v>-334805.92424607102</v>
      </c>
    </row>
    <row r="893" spans="3:9">
      <c r="C893">
        <v>-90573.961383587157</v>
      </c>
      <c r="D893">
        <v>-83154.410475334909</v>
      </c>
      <c r="E893">
        <v>-127541.05839671358</v>
      </c>
      <c r="F893">
        <v>28850.09099971407</v>
      </c>
      <c r="G893">
        <v>-98690.96739699952</v>
      </c>
      <c r="H893">
        <v>-115110.99078871351</v>
      </c>
      <c r="I893">
        <v>-289018.93104678486</v>
      </c>
    </row>
    <row r="894" spans="3:9">
      <c r="C894">
        <v>-152379.20820197044</v>
      </c>
      <c r="D894">
        <v>-232333.08474021734</v>
      </c>
      <c r="E894">
        <v>-205589.10829387401</v>
      </c>
      <c r="F894">
        <v>-28261.167267137527</v>
      </c>
      <c r="G894">
        <v>-233850.27556101157</v>
      </c>
      <c r="H894">
        <v>-255149.42577854745</v>
      </c>
      <c r="I894">
        <v>71083.144616821301</v>
      </c>
    </row>
    <row r="895" spans="3:9">
      <c r="C895">
        <v>-161050.14139884477</v>
      </c>
      <c r="D895">
        <v>-64571.171939843858</v>
      </c>
      <c r="E895">
        <v>-117054.7555519383</v>
      </c>
      <c r="F895">
        <v>-2491.8310165434705</v>
      </c>
      <c r="G895">
        <v>-119546.58656848175</v>
      </c>
      <c r="H895">
        <v>-150553.19642020779</v>
      </c>
      <c r="I895">
        <v>-2260.3642401165271</v>
      </c>
    </row>
    <row r="896" spans="3:9">
      <c r="C896">
        <v>-173106.60661471082</v>
      </c>
      <c r="D896">
        <v>-154037.09728397889</v>
      </c>
      <c r="E896">
        <v>-14099.242720851405</v>
      </c>
      <c r="F896">
        <v>-44350.286969289416</v>
      </c>
      <c r="G896">
        <v>-58449.529690140829</v>
      </c>
      <c r="H896">
        <v>-198787.87850861126</v>
      </c>
      <c r="I896">
        <v>-5834.7905360878831</v>
      </c>
    </row>
    <row r="897" spans="3:9">
      <c r="C897">
        <v>-34538.003876220406</v>
      </c>
      <c r="D897">
        <v>-134780.29724995577</v>
      </c>
      <c r="E897">
        <v>-108899.69257432414</v>
      </c>
      <c r="F897">
        <v>6917.6651210525306</v>
      </c>
      <c r="G897">
        <v>-101982.02745327161</v>
      </c>
      <c r="H897">
        <v>-155248.29579710989</v>
      </c>
      <c r="I897">
        <v>-145603.80367551438</v>
      </c>
    </row>
    <row r="898" spans="3:9">
      <c r="C898">
        <v>-24181.021959131525</v>
      </c>
      <c r="D898">
        <v>-113706.30569297026</v>
      </c>
      <c r="E898">
        <v>-198715.4960316451</v>
      </c>
      <c r="F898">
        <v>57307.97349391735</v>
      </c>
      <c r="G898">
        <v>-141407.52253772778</v>
      </c>
      <c r="H898">
        <v>-44462.998504783114</v>
      </c>
      <c r="I898">
        <v>-223802.26371989615</v>
      </c>
    </row>
    <row r="899" spans="3:9">
      <c r="C899">
        <v>-120433.28443550793</v>
      </c>
      <c r="D899">
        <v>-87011.321638204769</v>
      </c>
      <c r="E899">
        <v>-244052.89530760678</v>
      </c>
      <c r="F899">
        <v>-37839.18967326219</v>
      </c>
      <c r="G899">
        <v>-281892.08498086897</v>
      </c>
      <c r="H899">
        <v>-142683.79806896325</v>
      </c>
      <c r="I899">
        <v>-51092.596234472898</v>
      </c>
    </row>
    <row r="900" spans="3:9">
      <c r="C900">
        <v>87489.548642845242</v>
      </c>
      <c r="D900">
        <v>-87288.868724598753</v>
      </c>
      <c r="E900">
        <v>-136253.48287766415</v>
      </c>
      <c r="F900">
        <v>-29157.798868368955</v>
      </c>
      <c r="G900">
        <v>-165411.28174603317</v>
      </c>
      <c r="H900">
        <v>-15758.558063798824</v>
      </c>
      <c r="I900">
        <v>-95338.64274925449</v>
      </c>
    </row>
    <row r="901" spans="3:9">
      <c r="C901">
        <v>-625.65309577388689</v>
      </c>
      <c r="D901">
        <v>-69109.614658894032</v>
      </c>
      <c r="E901">
        <v>-238602.09459278791</v>
      </c>
      <c r="F901">
        <v>24059.541748691641</v>
      </c>
      <c r="G901">
        <v>-214542.55284409627</v>
      </c>
      <c r="H901">
        <v>-157791.73410420172</v>
      </c>
      <c r="I901">
        <v>-88461.50108441741</v>
      </c>
    </row>
    <row r="902" spans="3:9">
      <c r="C902">
        <v>-10307.080091839074</v>
      </c>
      <c r="D902">
        <v>-93612.113788233954</v>
      </c>
      <c r="E902">
        <v>11441.543237888378</v>
      </c>
      <c r="F902">
        <v>-28899.071303800898</v>
      </c>
      <c r="G902">
        <v>-17457.528065912524</v>
      </c>
      <c r="H902">
        <v>-164795.04188345559</v>
      </c>
      <c r="I902">
        <v>-34036.203177835661</v>
      </c>
    </row>
    <row r="903" spans="3:9">
      <c r="C903">
        <v>17359.321285065518</v>
      </c>
      <c r="D903">
        <v>-85316.403823930537</v>
      </c>
      <c r="E903">
        <v>-210667.02917158234</v>
      </c>
      <c r="F903">
        <v>18769.775341368098</v>
      </c>
      <c r="G903">
        <v>-191897.25383021426</v>
      </c>
      <c r="H903">
        <v>-108270.00561137186</v>
      </c>
      <c r="I903">
        <v>-151111.78730341233</v>
      </c>
    </row>
    <row r="904" spans="3:9">
      <c r="C904">
        <v>173215.69072717446</v>
      </c>
      <c r="D904">
        <v>-141701.64595422958</v>
      </c>
      <c r="E904">
        <v>-121050.00759726789</v>
      </c>
      <c r="F904">
        <v>-26923.733680857113</v>
      </c>
      <c r="G904">
        <v>-147973.74127812497</v>
      </c>
      <c r="H904">
        <v>-55820.551304849854</v>
      </c>
      <c r="I904">
        <v>-34884.592920562034</v>
      </c>
    </row>
    <row r="905" spans="3:9">
      <c r="C905">
        <v>-80401.11966407171</v>
      </c>
      <c r="D905">
        <v>-151444.23176416627</v>
      </c>
      <c r="E905">
        <v>32525.210471454455</v>
      </c>
      <c r="F905">
        <v>-38107.130271572707</v>
      </c>
      <c r="G905">
        <v>-5581.9198001182376</v>
      </c>
      <c r="H905">
        <v>-239707.39185252093</v>
      </c>
      <c r="I905">
        <v>-16161.480804387611</v>
      </c>
    </row>
    <row r="906" spans="3:9">
      <c r="C906">
        <v>-188244.45283456476</v>
      </c>
      <c r="D906">
        <v>-174653.80756729556</v>
      </c>
      <c r="E906">
        <v>-225906.10842648812</v>
      </c>
      <c r="F906">
        <v>-53244.368522969977</v>
      </c>
      <c r="G906">
        <v>-279150.47694945813</v>
      </c>
      <c r="H906">
        <v>-210225.1019888279</v>
      </c>
      <c r="I906">
        <v>-157922.01228446086</v>
      </c>
    </row>
    <row r="907" spans="3:9">
      <c r="C907">
        <v>-20757.459163806794</v>
      </c>
      <c r="D907">
        <v>-144711.82660415905</v>
      </c>
      <c r="E907">
        <v>40033.842138279186</v>
      </c>
      <c r="F907">
        <v>-30975.15050397734</v>
      </c>
      <c r="G907">
        <v>9058.6916343018529</v>
      </c>
      <c r="H907">
        <v>-54752.384613672737</v>
      </c>
      <c r="I907">
        <v>12048.783336103807</v>
      </c>
    </row>
    <row r="908" spans="3:9">
      <c r="C908">
        <v>-74042.387819937649</v>
      </c>
      <c r="D908">
        <v>-184708.47904337756</v>
      </c>
      <c r="E908">
        <v>-125167.89514403442</v>
      </c>
      <c r="F908">
        <v>-70541.241748239103</v>
      </c>
      <c r="G908">
        <v>-195709.13689227356</v>
      </c>
      <c r="H908">
        <v>16404.148615884311</v>
      </c>
      <c r="I908">
        <v>-310755.66890948848</v>
      </c>
    </row>
    <row r="909" spans="3:9">
      <c r="C909">
        <v>-228360.86940324341</v>
      </c>
      <c r="D909">
        <v>-195513.88721192814</v>
      </c>
      <c r="E909">
        <v>17028.386888162378</v>
      </c>
      <c r="F909">
        <v>29070.823669214267</v>
      </c>
      <c r="G909">
        <v>46099.210557376646</v>
      </c>
      <c r="H909">
        <v>-57285.98668085914</v>
      </c>
      <c r="I909">
        <v>-190026.02259820479</v>
      </c>
    </row>
    <row r="910" spans="3:9">
      <c r="C910">
        <v>-32009.060660217569</v>
      </c>
      <c r="D910">
        <v>-101883.72274509986</v>
      </c>
      <c r="E910">
        <v>-210711.65425403393</v>
      </c>
      <c r="F910">
        <v>70559.450833022594</v>
      </c>
      <c r="G910">
        <v>-140152.20342101136</v>
      </c>
      <c r="H910">
        <v>-5070.6638236484141</v>
      </c>
      <c r="I910">
        <v>-88751.481097090349</v>
      </c>
    </row>
    <row r="911" spans="3:9">
      <c r="C911">
        <v>-33636.890150375715</v>
      </c>
      <c r="D911">
        <v>-73020.759626117506</v>
      </c>
      <c r="E911">
        <v>-100390.63854711648</v>
      </c>
      <c r="F911">
        <v>-42308.013469415746</v>
      </c>
      <c r="G911">
        <v>-142698.65201653223</v>
      </c>
      <c r="H911">
        <v>-286077.71503710799</v>
      </c>
      <c r="I911">
        <v>-317011.76639281411</v>
      </c>
    </row>
    <row r="912" spans="3:9">
      <c r="C912">
        <v>-88274.480525305</v>
      </c>
      <c r="D912">
        <v>-245315.90875439634</v>
      </c>
      <c r="E912">
        <v>-185179.96974718606</v>
      </c>
      <c r="F912">
        <v>-90539.137392072938</v>
      </c>
      <c r="G912">
        <v>-275719.10713925899</v>
      </c>
      <c r="H912">
        <v>-105896.50786827099</v>
      </c>
      <c r="I912">
        <v>-63540.294224035795</v>
      </c>
    </row>
    <row r="913" spans="3:9">
      <c r="C913">
        <v>-17432.920097805327</v>
      </c>
      <c r="D913">
        <v>-102585.41638006209</v>
      </c>
      <c r="E913">
        <v>-169980.94837552292</v>
      </c>
      <c r="F913">
        <v>41422.79076178206</v>
      </c>
      <c r="G913">
        <v>-128558.15761374086</v>
      </c>
      <c r="H913">
        <v>-149629.9355704583</v>
      </c>
      <c r="I913">
        <v>-237262.31177782948</v>
      </c>
    </row>
    <row r="914" spans="3:9">
      <c r="C914">
        <v>-47797.990282027582</v>
      </c>
      <c r="D914">
        <v>57278.525460221281</v>
      </c>
      <c r="E914">
        <v>-248718.95234684236</v>
      </c>
      <c r="F914">
        <v>208478.72131939768</v>
      </c>
      <c r="G914">
        <v>-40240.231027444665</v>
      </c>
      <c r="H914">
        <v>-121733.94231880762</v>
      </c>
      <c r="I914">
        <v>220110.57816873246</v>
      </c>
    </row>
    <row r="915" spans="3:9">
      <c r="C915">
        <v>-31571.215945933967</v>
      </c>
      <c r="D915">
        <v>-56514.544536789064</v>
      </c>
      <c r="E915">
        <v>-190327.64995296372</v>
      </c>
      <c r="F915">
        <v>62602.031955480968</v>
      </c>
      <c r="G915">
        <v>-127725.61799748275</v>
      </c>
      <c r="H915">
        <v>-9683.816659624048</v>
      </c>
      <c r="I915">
        <v>-238652.03364985637</v>
      </c>
    </row>
    <row r="916" spans="3:9">
      <c r="C916">
        <v>103772.16061758995</v>
      </c>
      <c r="D916">
        <v>-60040.752759510593</v>
      </c>
      <c r="E916">
        <v>-269097.43815353326</v>
      </c>
      <c r="F916">
        <v>77529.330286992874</v>
      </c>
      <c r="G916">
        <v>-191568.10786654038</v>
      </c>
      <c r="H916">
        <v>-105893.06835005061</v>
      </c>
      <c r="I916">
        <v>-41014.053800071233</v>
      </c>
    </row>
    <row r="917" spans="3:9">
      <c r="C917">
        <v>-106896.45495193941</v>
      </c>
      <c r="D917">
        <v>-41924.721888188098</v>
      </c>
      <c r="E917">
        <v>-294902.2380265242</v>
      </c>
      <c r="F917">
        <v>95525.88193815772</v>
      </c>
      <c r="G917">
        <v>-199376.35608836642</v>
      </c>
      <c r="H917">
        <v>-23131.374309219769</v>
      </c>
      <c r="I917">
        <v>-130732.04666667629</v>
      </c>
    </row>
    <row r="918" spans="3:9">
      <c r="C918">
        <v>-106608.72422620805</v>
      </c>
      <c r="D918">
        <v>-171906.12541904114</v>
      </c>
      <c r="E918">
        <v>-191355.46288946236</v>
      </c>
      <c r="F918">
        <v>-47157.157165564393</v>
      </c>
      <c r="G918">
        <v>-238512.62005502669</v>
      </c>
      <c r="H918">
        <v>-206264.23351573889</v>
      </c>
      <c r="I918">
        <v>10979.581279283673</v>
      </c>
    </row>
    <row r="919" spans="3:9">
      <c r="C919">
        <v>-186549.5850380479</v>
      </c>
      <c r="D919">
        <v>-128330.25341894613</v>
      </c>
      <c r="E919">
        <v>-264304.68286040926</v>
      </c>
      <c r="F919">
        <v>-10620.081356856681</v>
      </c>
      <c r="G919">
        <v>-274924.764217266</v>
      </c>
      <c r="H919">
        <v>-267300.31148336607</v>
      </c>
      <c r="I919">
        <v>-242756.15424859524</v>
      </c>
    </row>
    <row r="920" spans="3:9">
      <c r="C920">
        <v>-151573.28097311436</v>
      </c>
      <c r="D920">
        <v>-129206.53403193824</v>
      </c>
      <c r="E920">
        <v>-86374.062255204946</v>
      </c>
      <c r="F920">
        <v>88147.543546671048</v>
      </c>
      <c r="G920">
        <v>1773.4812914660142</v>
      </c>
      <c r="H920">
        <v>-147213.74704761885</v>
      </c>
      <c r="I920">
        <v>-137963.46251636074</v>
      </c>
    </row>
    <row r="921" spans="3:9">
      <c r="C921">
        <v>-56820.73995591572</v>
      </c>
      <c r="D921">
        <v>-107383.15647357558</v>
      </c>
      <c r="E921">
        <v>-57949.711766281049</v>
      </c>
      <c r="F921">
        <v>14303.891134101519</v>
      </c>
      <c r="G921">
        <v>-43645.820632179551</v>
      </c>
      <c r="H921">
        <v>-61096.960438033922</v>
      </c>
      <c r="I921">
        <v>-162866.36235508986</v>
      </c>
    </row>
    <row r="922" spans="3:9">
      <c r="C922">
        <v>16848.775759281416</v>
      </c>
      <c r="D922">
        <v>-153430.84323515306</v>
      </c>
      <c r="E922">
        <v>-22321.36868051521</v>
      </c>
      <c r="F922">
        <v>7136.7560465449351</v>
      </c>
      <c r="G922">
        <v>-15184.612633970328</v>
      </c>
      <c r="H922">
        <v>-144044.48740151111</v>
      </c>
      <c r="I922">
        <v>-89063.698956011314</v>
      </c>
    </row>
    <row r="923" spans="3:9">
      <c r="C923">
        <v>-46980.226843154596</v>
      </c>
      <c r="D923">
        <v>-60871.074901786429</v>
      </c>
      <c r="E923">
        <v>-216993.75946018012</v>
      </c>
      <c r="F923">
        <v>28870.226112373286</v>
      </c>
      <c r="G923">
        <v>-188123.53334780684</v>
      </c>
      <c r="H923">
        <v>-72494.63397785803</v>
      </c>
      <c r="I923">
        <v>-198242.1583534407</v>
      </c>
    </row>
    <row r="924" spans="3:9">
      <c r="C924">
        <v>760389.20364119671</v>
      </c>
      <c r="D924">
        <v>-49700.741559357455</v>
      </c>
      <c r="E924">
        <v>75503.575391247869</v>
      </c>
      <c r="F924">
        <v>-12230.950407137703</v>
      </c>
      <c r="G924">
        <v>63272.624984110123</v>
      </c>
      <c r="H924">
        <v>-56453.421328571611</v>
      </c>
      <c r="I924">
        <v>-161907.51565168024</v>
      </c>
    </row>
    <row r="925" spans="3:9">
      <c r="C925">
        <v>126611.59188556316</v>
      </c>
      <c r="D925">
        <v>-60797.098289198984</v>
      </c>
      <c r="E925">
        <v>-80108.527985393361</v>
      </c>
      <c r="F925">
        <v>-6938.9083496404928</v>
      </c>
      <c r="G925">
        <v>-87047.43633503397</v>
      </c>
      <c r="H925">
        <v>-73616.033612643936</v>
      </c>
      <c r="I925">
        <v>-4555.8275070287054</v>
      </c>
    </row>
    <row r="926" spans="3:9">
      <c r="C926">
        <v>72187.214377124794</v>
      </c>
      <c r="D926">
        <v>-207608.90819281095</v>
      </c>
      <c r="E926">
        <v>-133170.65389839507</v>
      </c>
      <c r="F926">
        <v>-27592.975410548621</v>
      </c>
      <c r="G926">
        <v>-160763.62930894369</v>
      </c>
      <c r="H926">
        <v>-236399.63654541768</v>
      </c>
      <c r="I926">
        <v>-81335.590167911418</v>
      </c>
    </row>
    <row r="927" spans="3:9">
      <c r="C927">
        <v>108959.22996105201</v>
      </c>
      <c r="D927">
        <v>-85687.250416114344</v>
      </c>
      <c r="E927">
        <v>7629.7085970869302</v>
      </c>
      <c r="F927">
        <v>5846.9743241276301</v>
      </c>
      <c r="G927">
        <v>13476.682921214553</v>
      </c>
      <c r="H927">
        <v>-177675.02346707837</v>
      </c>
      <c r="I927">
        <v>10917.233403629536</v>
      </c>
    </row>
    <row r="928" spans="3:9">
      <c r="C928">
        <v>-127380.37250791321</v>
      </c>
      <c r="D928">
        <v>-139264.88419596196</v>
      </c>
      <c r="E928">
        <v>-22683.309495072732</v>
      </c>
      <c r="F928">
        <v>-12215.795383500816</v>
      </c>
      <c r="G928">
        <v>-34899.104878573547</v>
      </c>
      <c r="H928">
        <v>-197294.55103194379</v>
      </c>
      <c r="I928">
        <v>-177006.09770409454</v>
      </c>
    </row>
    <row r="929" spans="3:9">
      <c r="C929">
        <v>66892.784565919545</v>
      </c>
      <c r="D929">
        <v>-37716.049670736727</v>
      </c>
      <c r="E929">
        <v>-3526.0645096123917</v>
      </c>
      <c r="F929">
        <v>39862.403471307945</v>
      </c>
      <c r="G929">
        <v>36336.338961695583</v>
      </c>
      <c r="H929">
        <v>9200.9894669162604</v>
      </c>
      <c r="I929">
        <v>45636.998130807537</v>
      </c>
    </row>
    <row r="930" spans="3:9">
      <c r="C930">
        <v>2545.5026737756707</v>
      </c>
      <c r="D930">
        <v>-145686.44879200115</v>
      </c>
      <c r="E930">
        <v>-143450.89994797151</v>
      </c>
      <c r="F930">
        <v>-10254.623808062381</v>
      </c>
      <c r="G930">
        <v>-153705.52375603389</v>
      </c>
      <c r="H930">
        <v>-93384.070270742304</v>
      </c>
      <c r="I930">
        <v>-246233.48068662395</v>
      </c>
    </row>
    <row r="931" spans="3:9">
      <c r="C931">
        <v>-163536.36387293146</v>
      </c>
      <c r="D931">
        <v>-207321.03053817191</v>
      </c>
      <c r="E931">
        <v>-229029.9148903327</v>
      </c>
      <c r="F931">
        <v>-54047.712902379077</v>
      </c>
      <c r="G931">
        <v>-283077.62779271172</v>
      </c>
      <c r="H931">
        <v>-224375.89793659715</v>
      </c>
      <c r="I931">
        <v>-235775.39024864289</v>
      </c>
    </row>
    <row r="932" spans="3:9">
      <c r="C932">
        <v>-75980.683309322179</v>
      </c>
      <c r="D932">
        <v>-36358.683489870484</v>
      </c>
      <c r="E932">
        <v>-173588.22533094152</v>
      </c>
      <c r="F932">
        <v>-446.36523894923448</v>
      </c>
      <c r="G932">
        <v>-174034.59056989074</v>
      </c>
      <c r="H932">
        <v>-62238.232531189133</v>
      </c>
      <c r="I932">
        <v>-87378.609309078951</v>
      </c>
    </row>
    <row r="933" spans="3:9">
      <c r="C933">
        <v>-79594.703075859579</v>
      </c>
      <c r="D933">
        <v>-215597.58122326314</v>
      </c>
      <c r="E933">
        <v>-226187.27318799525</v>
      </c>
      <c r="F933">
        <v>-74627.312890032568</v>
      </c>
      <c r="G933">
        <v>-300814.58607802779</v>
      </c>
      <c r="H933">
        <v>-72519.041967410274</v>
      </c>
      <c r="I933">
        <v>-142050.20925751652</v>
      </c>
    </row>
    <row r="934" spans="3:9">
      <c r="C934">
        <v>-18973.56519045218</v>
      </c>
      <c r="D934">
        <v>-55599.378358020389</v>
      </c>
      <c r="E934">
        <v>-177901.08734701929</v>
      </c>
      <c r="F934">
        <v>118125.86865315854</v>
      </c>
      <c r="G934">
        <v>-59775.218693860814</v>
      </c>
      <c r="H934">
        <v>-18041.551151920081</v>
      </c>
      <c r="I934">
        <v>-151476.34451894186</v>
      </c>
    </row>
    <row r="935" spans="3:9">
      <c r="C935">
        <v>-24640.510302571871</v>
      </c>
      <c r="D935">
        <v>-95614.246321447892</v>
      </c>
      <c r="E935">
        <v>24574.776734453662</v>
      </c>
      <c r="F935">
        <v>-31710.247142035623</v>
      </c>
      <c r="G935">
        <v>-7135.4704075819645</v>
      </c>
      <c r="H935">
        <v>-170619.34660688051</v>
      </c>
      <c r="I935">
        <v>-71128.16660210937</v>
      </c>
    </row>
    <row r="936" spans="3:9">
      <c r="C936">
        <v>-138323.97254035695</v>
      </c>
      <c r="D936">
        <v>-150831.04795990264</v>
      </c>
      <c r="E936">
        <v>-284328.26292161673</v>
      </c>
      <c r="F936">
        <v>35043.820479202426</v>
      </c>
      <c r="G936">
        <v>-249284.44244241432</v>
      </c>
      <c r="H936">
        <v>-284860.37302741187</v>
      </c>
      <c r="I936">
        <v>99377.542913398211</v>
      </c>
    </row>
    <row r="937" spans="3:9">
      <c r="C937">
        <v>5463.4094108338249</v>
      </c>
      <c r="D937">
        <v>-95374.993809810214</v>
      </c>
      <c r="E937">
        <v>-110028.71280972019</v>
      </c>
      <c r="F937">
        <v>4083.9732040635427</v>
      </c>
      <c r="G937">
        <v>-105944.73960565668</v>
      </c>
      <c r="H937">
        <v>-204872.22734867485</v>
      </c>
      <c r="I937">
        <v>-275195.17165809684</v>
      </c>
    </row>
    <row r="938" spans="3:9">
      <c r="C938">
        <v>277872.22751214972</v>
      </c>
      <c r="D938">
        <v>-101021.35882648983</v>
      </c>
      <c r="E938">
        <v>-248635.87671828689</v>
      </c>
      <c r="F938">
        <v>42376.203243832191</v>
      </c>
      <c r="G938">
        <v>-206259.6734744547</v>
      </c>
      <c r="H938">
        <v>-133929.30729402162</v>
      </c>
      <c r="I938">
        <v>-87933.083309712063</v>
      </c>
    </row>
    <row r="939" spans="3:9">
      <c r="C939">
        <v>-1021.3861805427005</v>
      </c>
      <c r="D939">
        <v>-45769.094772998491</v>
      </c>
      <c r="E939">
        <v>-58024.889224774961</v>
      </c>
      <c r="F939">
        <v>1797.1777459681616</v>
      </c>
      <c r="G939">
        <v>-56227.711478806799</v>
      </c>
      <c r="H939">
        <v>-130797.40589319415</v>
      </c>
      <c r="I939">
        <v>-182411.64495352376</v>
      </c>
    </row>
    <row r="940" spans="3:9">
      <c r="C940">
        <v>28594.765417781629</v>
      </c>
      <c r="D940">
        <v>-127975.64177660638</v>
      </c>
      <c r="E940">
        <v>-31791.161543034075</v>
      </c>
      <c r="F940">
        <v>4554.2560378261987</v>
      </c>
      <c r="G940">
        <v>-27236.90550520792</v>
      </c>
      <c r="H940">
        <v>-64284.177827013656</v>
      </c>
      <c r="I940">
        <v>-25741.204330946872</v>
      </c>
    </row>
    <row r="941" spans="3:9">
      <c r="C941">
        <v>440654.72808775853</v>
      </c>
      <c r="D941">
        <v>-75426.389263609861</v>
      </c>
      <c r="E941">
        <v>-56666.12018168682</v>
      </c>
      <c r="F941">
        <v>-15905.807485902544</v>
      </c>
      <c r="G941">
        <v>-72571.927667589363</v>
      </c>
      <c r="H941">
        <v>-79507.29699241271</v>
      </c>
      <c r="I941">
        <v>-123493.92997638079</v>
      </c>
    </row>
    <row r="942" spans="3:9">
      <c r="C942">
        <v>-101416.47137362428</v>
      </c>
      <c r="D942">
        <v>-78775.613349333929</v>
      </c>
      <c r="E942">
        <v>-1517.4508180722987</v>
      </c>
      <c r="F942">
        <v>-10180.507615915369</v>
      </c>
      <c r="G942">
        <v>-11697.958433987689</v>
      </c>
      <c r="H942">
        <v>-209811.77117428184</v>
      </c>
      <c r="I942">
        <v>-83011.106809709221</v>
      </c>
    </row>
    <row r="943" spans="3:9">
      <c r="C943">
        <v>135074.18649507198</v>
      </c>
      <c r="D943">
        <v>42083.684731607966</v>
      </c>
      <c r="E943">
        <v>-372435.70495809219</v>
      </c>
      <c r="F943">
        <v>187959.64615836623</v>
      </c>
      <c r="G943">
        <v>-184476.05879972599</v>
      </c>
      <c r="H943">
        <v>-22712.564756436317</v>
      </c>
      <c r="I943">
        <v>-196735.79227401412</v>
      </c>
    </row>
    <row r="944" spans="3:9">
      <c r="C944">
        <v>-9518.3341218606802</v>
      </c>
      <c r="D944">
        <v>-61254.661770731342</v>
      </c>
      <c r="E944">
        <v>-83262.680323462293</v>
      </c>
      <c r="F944">
        <v>-33014.062082375312</v>
      </c>
      <c r="G944">
        <v>-116276.74240583762</v>
      </c>
      <c r="H944">
        <v>45716.604353447852</v>
      </c>
      <c r="I944">
        <v>-254067.8106275087</v>
      </c>
    </row>
    <row r="945" spans="3:9">
      <c r="C945">
        <v>120231.96827733694</v>
      </c>
      <c r="D945">
        <v>-66335.237843767682</v>
      </c>
      <c r="E945">
        <v>-235903.41064845418</v>
      </c>
      <c r="F945">
        <v>67084.630360844574</v>
      </c>
      <c r="G945">
        <v>-168818.78028760967</v>
      </c>
      <c r="H945">
        <v>-152091.4859200303</v>
      </c>
      <c r="I945">
        <v>145104.51818876516</v>
      </c>
    </row>
    <row r="946" spans="3:9">
      <c r="C946">
        <v>-238078.58734737622</v>
      </c>
      <c r="D946">
        <v>-166981.31320339249</v>
      </c>
      <c r="E946">
        <v>33115.403373518246</v>
      </c>
      <c r="F946">
        <v>50435.25854305143</v>
      </c>
      <c r="G946">
        <v>83550.661916569661</v>
      </c>
      <c r="H946">
        <v>-48476.733818479712</v>
      </c>
      <c r="I946">
        <v>-211098.76421268162</v>
      </c>
    </row>
    <row r="947" spans="3:9">
      <c r="C947">
        <v>35083.89469495276</v>
      </c>
      <c r="D947">
        <v>-194091.14408093604</v>
      </c>
      <c r="E947">
        <v>-161235.39574162167</v>
      </c>
      <c r="F947">
        <v>-46282.740237823135</v>
      </c>
      <c r="G947">
        <v>-207518.13597944478</v>
      </c>
      <c r="H947">
        <v>-92180.185233034208</v>
      </c>
      <c r="I947">
        <v>-234966.58985637414</v>
      </c>
    </row>
    <row r="948" spans="3:9">
      <c r="C948">
        <v>-142308.28392802458</v>
      </c>
      <c r="D948">
        <v>-151046.89543892373</v>
      </c>
      <c r="E948">
        <v>-4368.134233811259</v>
      </c>
      <c r="F948">
        <v>-1456.8349103133951</v>
      </c>
      <c r="G948">
        <v>-5824.9691441246687</v>
      </c>
      <c r="H948">
        <v>-160722.92338296655</v>
      </c>
      <c r="I948">
        <v>-8264.4760389949952</v>
      </c>
    </row>
    <row r="949" spans="3:9">
      <c r="C949">
        <v>-138695.07726929261</v>
      </c>
      <c r="D949">
        <v>-74187.223635774542</v>
      </c>
      <c r="E949">
        <v>-254766.15650342239</v>
      </c>
      <c r="F949">
        <v>-6272.6147589623597</v>
      </c>
      <c r="G949">
        <v>-261038.77126238478</v>
      </c>
      <c r="H949">
        <v>-204920.44151424477</v>
      </c>
      <c r="I949">
        <v>-155611.27591299432</v>
      </c>
    </row>
    <row r="950" spans="3:9">
      <c r="C950">
        <v>-18142.966222870338</v>
      </c>
      <c r="D950">
        <v>-106926.58016873129</v>
      </c>
      <c r="E950">
        <v>-132348.04204186663</v>
      </c>
      <c r="F950">
        <v>-41226.412321288844</v>
      </c>
      <c r="G950">
        <v>-173574.4543631555</v>
      </c>
      <c r="H950">
        <v>-170065.39968158858</v>
      </c>
      <c r="I950">
        <v>-12628.807018245796</v>
      </c>
    </row>
    <row r="951" spans="3:9">
      <c r="C951">
        <v>321797.75638127164</v>
      </c>
      <c r="D951">
        <v>-109482.49472484777</v>
      </c>
      <c r="E951">
        <v>-97169.436473850452</v>
      </c>
      <c r="F951">
        <v>-10631.225386674458</v>
      </c>
      <c r="G951">
        <v>-107800.66186052491</v>
      </c>
      <c r="H951">
        <v>-172805.41807314049</v>
      </c>
      <c r="I951">
        <v>-225643.41178259649</v>
      </c>
    </row>
    <row r="952" spans="3:9">
      <c r="C952">
        <v>-217623.09248783093</v>
      </c>
      <c r="D952">
        <v>-221406.72362549196</v>
      </c>
      <c r="E952">
        <v>-182706.69249106408</v>
      </c>
      <c r="F952">
        <v>-99631.37277124601</v>
      </c>
      <c r="G952">
        <v>-282338.06526231009</v>
      </c>
      <c r="H952">
        <v>-247200.32013284782</v>
      </c>
      <c r="I952">
        <v>-38366.560235456513</v>
      </c>
    </row>
    <row r="953" spans="3:9">
      <c r="C953">
        <v>102925.59635031485</v>
      </c>
      <c r="D953">
        <v>30345.460941458819</v>
      </c>
      <c r="E953">
        <v>-272706.3492412435</v>
      </c>
      <c r="F953">
        <v>241777.06450485328</v>
      </c>
      <c r="G953">
        <v>-30929.284736390226</v>
      </c>
      <c r="H953">
        <v>-42336.260170045316</v>
      </c>
      <c r="I953">
        <v>-80242.773580375811</v>
      </c>
    </row>
    <row r="954" spans="3:9">
      <c r="C954">
        <v>-55051.734790298891</v>
      </c>
      <c r="D954">
        <v>-76646.401403652388</v>
      </c>
      <c r="E954">
        <v>-11387.419058983956</v>
      </c>
      <c r="F954">
        <v>24412.202771952056</v>
      </c>
      <c r="G954">
        <v>13024.783712968056</v>
      </c>
      <c r="H954">
        <v>-144651.95491853406</v>
      </c>
      <c r="I954">
        <v>18278.551366817439</v>
      </c>
    </row>
    <row r="955" spans="3:9">
      <c r="C955">
        <v>-41890.575758130166</v>
      </c>
      <c r="D955">
        <v>-120472.65162492816</v>
      </c>
      <c r="E955">
        <v>-94510.378934555047</v>
      </c>
      <c r="F955">
        <v>3517.0309399608377</v>
      </c>
      <c r="G955">
        <v>-90993.347994594209</v>
      </c>
      <c r="H955">
        <v>-112250.30468652608</v>
      </c>
      <c r="I955">
        <v>-89426.177933374711</v>
      </c>
    </row>
    <row r="956" spans="3:9">
      <c r="C956">
        <v>-179920.52728210593</v>
      </c>
      <c r="D956">
        <v>-106565.74956385297</v>
      </c>
      <c r="E956">
        <v>6236.8438975447789</v>
      </c>
      <c r="F956">
        <v>-30116.142654188068</v>
      </c>
      <c r="G956">
        <v>-23879.298756643293</v>
      </c>
      <c r="H956">
        <v>-45081.612823996402</v>
      </c>
      <c r="I956">
        <v>-255109.98500363558</v>
      </c>
    </row>
    <row r="957" spans="3:9">
      <c r="C957">
        <v>1940.9822856243482</v>
      </c>
      <c r="D957">
        <v>-130061.52338516366</v>
      </c>
      <c r="E957">
        <v>-115486.93022595212</v>
      </c>
      <c r="F957">
        <v>39870.230573835797</v>
      </c>
      <c r="G957">
        <v>-75616.699652116338</v>
      </c>
      <c r="H957">
        <v>4098.7118513703535</v>
      </c>
      <c r="I957">
        <v>-264453.4833820801</v>
      </c>
    </row>
    <row r="958" spans="3:9">
      <c r="C958">
        <v>8195.8210022709682</v>
      </c>
      <c r="D958">
        <v>-113589.98216328336</v>
      </c>
      <c r="E958">
        <v>-235056.73910495022</v>
      </c>
      <c r="F958">
        <v>42092.606312339412</v>
      </c>
      <c r="G958">
        <v>-192964.13279261079</v>
      </c>
      <c r="H958">
        <v>-208311.78442794655</v>
      </c>
      <c r="I958">
        <v>-142498.05095138965</v>
      </c>
    </row>
    <row r="959" spans="3:9">
      <c r="C959">
        <v>-166447.01586498099</v>
      </c>
      <c r="D959">
        <v>-98100.286156336399</v>
      </c>
      <c r="E959">
        <v>-40632.395023652709</v>
      </c>
      <c r="F959">
        <v>17124.267986485967</v>
      </c>
      <c r="G959">
        <v>-23508.127037166734</v>
      </c>
      <c r="H959">
        <v>-133156.96604592481</v>
      </c>
      <c r="I959">
        <v>27005.211656330794</v>
      </c>
    </row>
    <row r="960" spans="3:9">
      <c r="C960">
        <v>133996.30139912316</v>
      </c>
      <c r="D960">
        <v>-124038.20430892214</v>
      </c>
      <c r="E960">
        <v>-210993.88980069122</v>
      </c>
      <c r="F960">
        <v>-57705.886072754278</v>
      </c>
      <c r="G960">
        <v>-268699.77587344556</v>
      </c>
      <c r="H960">
        <v>-177256.76343429982</v>
      </c>
      <c r="I960">
        <v>-189117.27168689127</v>
      </c>
    </row>
    <row r="961" spans="3:9">
      <c r="C961">
        <v>-39188.200669097598</v>
      </c>
      <c r="D961">
        <v>-72297.708283827058</v>
      </c>
      <c r="E961">
        <v>-24233.455334889775</v>
      </c>
      <c r="F961">
        <v>1923.4799183483265</v>
      </c>
      <c r="G961">
        <v>-22309.975416541445</v>
      </c>
      <c r="H961">
        <v>-116095.58043203277</v>
      </c>
      <c r="I961">
        <v>-2807.3238656550529</v>
      </c>
    </row>
    <row r="962" spans="3:9">
      <c r="C962">
        <v>-80972.201254637272</v>
      </c>
      <c r="D962">
        <v>-16374.624398636279</v>
      </c>
      <c r="E962">
        <v>-20855.665644181991</v>
      </c>
      <c r="F962">
        <v>22874.677748213868</v>
      </c>
      <c r="G962">
        <v>2019.0121040318772</v>
      </c>
      <c r="H962">
        <v>-25199.399830545724</v>
      </c>
      <c r="I962">
        <v>-224641.08037148471</v>
      </c>
    </row>
    <row r="963" spans="3:9">
      <c r="C963">
        <v>9239.2414712419559</v>
      </c>
      <c r="D963">
        <v>-27720.780847533937</v>
      </c>
      <c r="E963">
        <v>-261175.76154530782</v>
      </c>
      <c r="F963">
        <v>-18630.682052670512</v>
      </c>
      <c r="G963">
        <v>-279806.44359797833</v>
      </c>
      <c r="H963">
        <v>-30723.500369723795</v>
      </c>
      <c r="I963">
        <v>-10149.299964303378</v>
      </c>
    </row>
    <row r="964" spans="3:9">
      <c r="C964">
        <v>138843.30581571872</v>
      </c>
      <c r="D964">
        <v>-135123.20121274662</v>
      </c>
      <c r="E964">
        <v>-114344.67568073113</v>
      </c>
      <c r="F964">
        <v>-19862.087064812033</v>
      </c>
      <c r="G964">
        <v>-134206.76274554318</v>
      </c>
      <c r="H964">
        <v>-165434.98971874858</v>
      </c>
      <c r="I964">
        <v>-49490.388072805297</v>
      </c>
    </row>
    <row r="965" spans="3:9">
      <c r="C965">
        <v>-131256.94644369557</v>
      </c>
      <c r="D965">
        <v>-41322.744113308436</v>
      </c>
      <c r="E965">
        <v>524.97652961969288</v>
      </c>
      <c r="F965">
        <v>-8375.8158992404205</v>
      </c>
      <c r="G965">
        <v>-7850.839369620724</v>
      </c>
      <c r="H965">
        <v>-19550.143426621664</v>
      </c>
      <c r="I965">
        <v>-255333.2479648795</v>
      </c>
    </row>
    <row r="966" spans="3:9">
      <c r="C966">
        <v>354072.2270340916</v>
      </c>
      <c r="D966">
        <v>-151512.87946288116</v>
      </c>
      <c r="E966">
        <v>11309.028364885628</v>
      </c>
      <c r="F966">
        <v>-30523.434561267495</v>
      </c>
      <c r="G966">
        <v>-19214.406196381904</v>
      </c>
      <c r="H966">
        <v>-17124.714389088593</v>
      </c>
      <c r="I966">
        <v>-104831.52852402139</v>
      </c>
    </row>
    <row r="967" spans="3:9">
      <c r="C967">
        <v>141684.29768932727</v>
      </c>
      <c r="D967">
        <v>-155216.9834094462</v>
      </c>
      <c r="E967">
        <v>-87335.201951647206</v>
      </c>
      <c r="F967">
        <v>-19267.171338841887</v>
      </c>
      <c r="G967">
        <v>-106602.37329048909</v>
      </c>
      <c r="H967">
        <v>-198421.79584303545</v>
      </c>
      <c r="I967">
        <v>-56893.92461854843</v>
      </c>
    </row>
    <row r="968" spans="3:9">
      <c r="C968">
        <v>174369.8268993122</v>
      </c>
      <c r="D968">
        <v>-74071.074541250506</v>
      </c>
      <c r="E968">
        <v>-65403.153101375647</v>
      </c>
      <c r="F968">
        <v>-33623.013637892698</v>
      </c>
      <c r="G968">
        <v>-99026.166739268345</v>
      </c>
      <c r="H968">
        <v>-60952.638228736723</v>
      </c>
      <c r="I968">
        <v>-97058.172768872435</v>
      </c>
    </row>
    <row r="969" spans="3:9">
      <c r="C969">
        <v>245430.82554341573</v>
      </c>
      <c r="D969">
        <v>-46901.259312084585</v>
      </c>
      <c r="E969">
        <v>-130101.56712589481</v>
      </c>
      <c r="F969">
        <v>-9043.3018859641888</v>
      </c>
      <c r="G969">
        <v>-139144.86901185897</v>
      </c>
      <c r="H969">
        <v>-189976.37155126725</v>
      </c>
      <c r="I969">
        <v>-45126.277649201184</v>
      </c>
    </row>
    <row r="970" spans="3:9">
      <c r="C970">
        <v>-17715.225582722138</v>
      </c>
      <c r="D970">
        <v>-91915.134406303638</v>
      </c>
      <c r="E970">
        <v>-208511.85508350161</v>
      </c>
      <c r="F970">
        <v>21986.514024548582</v>
      </c>
      <c r="G970">
        <v>-186525.341058953</v>
      </c>
      <c r="H970">
        <v>-18989.754113004572</v>
      </c>
      <c r="I970">
        <v>-28676.642520574511</v>
      </c>
    </row>
    <row r="971" spans="3:9">
      <c r="C971">
        <v>-129781.34261735882</v>
      </c>
      <c r="D971">
        <v>-115128.0963282634</v>
      </c>
      <c r="E971">
        <v>-300901.54590278404</v>
      </c>
      <c r="F971">
        <v>98484.314231557393</v>
      </c>
      <c r="G971">
        <v>-202417.23167122668</v>
      </c>
      <c r="H971">
        <v>-107441.14796754158</v>
      </c>
      <c r="I971">
        <v>154384.01974629215</v>
      </c>
    </row>
    <row r="972" spans="3:9">
      <c r="C972">
        <v>-228210.63326229746</v>
      </c>
      <c r="D972">
        <v>-77939.920813634322</v>
      </c>
      <c r="E972">
        <v>-255349.03755804902</v>
      </c>
      <c r="F972">
        <v>58242.337736085537</v>
      </c>
      <c r="G972">
        <v>-197106.69982196359</v>
      </c>
      <c r="H972">
        <v>-212272.4802953102</v>
      </c>
      <c r="I972">
        <v>60444.397021411729</v>
      </c>
    </row>
    <row r="973" spans="3:9">
      <c r="C973">
        <v>-7746.1084093895042</v>
      </c>
      <c r="D973">
        <v>-111706.48095563168</v>
      </c>
      <c r="E973">
        <v>-96604.469880686549</v>
      </c>
      <c r="F973">
        <v>-54357.852244609938</v>
      </c>
      <c r="G973">
        <v>-150962.32212529652</v>
      </c>
      <c r="H973">
        <v>-133348.92331793148</v>
      </c>
      <c r="I973">
        <v>-92183.438611534628</v>
      </c>
    </row>
    <row r="974" spans="3:9">
      <c r="C974">
        <v>-47259.101874612606</v>
      </c>
      <c r="D974">
        <v>-109399.2644192703</v>
      </c>
      <c r="E974">
        <v>-51316.437652254332</v>
      </c>
      <c r="F974">
        <v>-307.05442325421609</v>
      </c>
      <c r="G974">
        <v>-51623.492075508548</v>
      </c>
      <c r="H974">
        <v>-182005.15016375249</v>
      </c>
      <c r="I974">
        <v>-80599.689575700788</v>
      </c>
    </row>
    <row r="975" spans="3:9">
      <c r="C975">
        <v>-31221.150149497291</v>
      </c>
      <c r="D975">
        <v>-209351.07533501036</v>
      </c>
      <c r="E975">
        <v>-119316.90736626182</v>
      </c>
      <c r="F975">
        <v>-30463.794414299075</v>
      </c>
      <c r="G975">
        <v>-149780.70178056086</v>
      </c>
      <c r="H975">
        <v>-204147.46343142987</v>
      </c>
      <c r="I975">
        <v>-87763.589771714061</v>
      </c>
    </row>
    <row r="976" spans="3:9">
      <c r="C976">
        <v>-32062.037220450671</v>
      </c>
      <c r="D976">
        <v>-123393.7736474492</v>
      </c>
      <c r="E976">
        <v>-192773.95015798276</v>
      </c>
      <c r="F976">
        <v>-41096.229406563834</v>
      </c>
      <c r="G976">
        <v>-233870.17956454659</v>
      </c>
      <c r="H976">
        <v>-210827.13877813215</v>
      </c>
      <c r="I976">
        <v>-4455.0424343976374</v>
      </c>
    </row>
    <row r="977" spans="3:9">
      <c r="C977">
        <v>-37223.229320791186</v>
      </c>
      <c r="D977">
        <v>-98905.686746990454</v>
      </c>
      <c r="E977">
        <v>-116271.64812386829</v>
      </c>
      <c r="F977">
        <v>-11199.23049544153</v>
      </c>
      <c r="G977">
        <v>-127470.87861930982</v>
      </c>
      <c r="H977">
        <v>-62070.127966467589</v>
      </c>
      <c r="I977">
        <v>46862.469119402114</v>
      </c>
    </row>
    <row r="978" spans="3:9">
      <c r="C978">
        <v>-188775.70182522957</v>
      </c>
      <c r="D978">
        <v>-97476.816856964972</v>
      </c>
      <c r="E978">
        <v>-94355.693517630876</v>
      </c>
      <c r="F978">
        <v>35373.538205327044</v>
      </c>
      <c r="G978">
        <v>-58982.155312303839</v>
      </c>
      <c r="H978">
        <v>-197370.50690907758</v>
      </c>
      <c r="I978">
        <v>-317552.47905381932</v>
      </c>
    </row>
    <row r="979" spans="3:9">
      <c r="C979">
        <v>146633.82702037302</v>
      </c>
      <c r="D979">
        <v>-134907.19179703682</v>
      </c>
      <c r="E979">
        <v>-67556.632329066939</v>
      </c>
      <c r="F979">
        <v>94.194881375879049</v>
      </c>
      <c r="G979">
        <v>-67462.437447691074</v>
      </c>
      <c r="H979">
        <v>-20792.544421053986</v>
      </c>
      <c r="I979">
        <v>-14059.768559109167</v>
      </c>
    </row>
    <row r="980" spans="3:9">
      <c r="C980">
        <v>-111212.43168666249</v>
      </c>
      <c r="D980">
        <v>-146566.463463252</v>
      </c>
      <c r="E980">
        <v>-221256.42365910072</v>
      </c>
      <c r="F980">
        <v>-37978.408951637277</v>
      </c>
      <c r="G980">
        <v>-259234.83261073803</v>
      </c>
      <c r="H980">
        <v>-275306.35509367543</v>
      </c>
      <c r="I980">
        <v>-306698.69005032809</v>
      </c>
    </row>
    <row r="981" spans="3:9">
      <c r="C981">
        <v>-173731.29904763616</v>
      </c>
      <c r="D981">
        <v>-37684.889396256622</v>
      </c>
      <c r="E981">
        <v>4969.3042070495267</v>
      </c>
      <c r="F981">
        <v>9723.1419699397738</v>
      </c>
      <c r="G981">
        <v>14692.446176989302</v>
      </c>
      <c r="H981">
        <v>-79651.714575193255</v>
      </c>
      <c r="I981">
        <v>-117052.69554612401</v>
      </c>
    </row>
    <row r="982" spans="3:9">
      <c r="C982">
        <v>664399.47565839533</v>
      </c>
      <c r="D982">
        <v>-77027.351836030488</v>
      </c>
      <c r="E982">
        <v>4359.8424970241613</v>
      </c>
      <c r="F982">
        <v>27285.830269059545</v>
      </c>
      <c r="G982">
        <v>31645.672766083735</v>
      </c>
      <c r="H982">
        <v>-111006.50344186061</v>
      </c>
      <c r="I982">
        <v>-235610.43583111645</v>
      </c>
    </row>
    <row r="983" spans="3:9">
      <c r="C983">
        <v>-102611.64479133525</v>
      </c>
      <c r="D983">
        <v>-63172.323191525807</v>
      </c>
      <c r="E983">
        <v>-136010.58378572782</v>
      </c>
      <c r="F983">
        <v>11434.790571560032</v>
      </c>
      <c r="G983">
        <v>-124575.79321416779</v>
      </c>
      <c r="H983">
        <v>-98746.801149423816</v>
      </c>
      <c r="I983">
        <v>-183255.96949138612</v>
      </c>
    </row>
    <row r="984" spans="3:9">
      <c r="C984">
        <v>-21123.794579959802</v>
      </c>
      <c r="D984">
        <v>-87301.850407739461</v>
      </c>
      <c r="E984">
        <v>-77492.770065555058</v>
      </c>
      <c r="F984">
        <v>71862.577926043683</v>
      </c>
      <c r="G984">
        <v>-5630.1921395113968</v>
      </c>
      <c r="H984">
        <v>-81026.008839049653</v>
      </c>
      <c r="I984">
        <v>-106713.54175577883</v>
      </c>
    </row>
    <row r="985" spans="3:9">
      <c r="C985">
        <v>-26301.794739496545</v>
      </c>
      <c r="D985">
        <v>-28194.239986488134</v>
      </c>
      <c r="E985">
        <v>-254260.53218853584</v>
      </c>
      <c r="F985">
        <v>16116.58846972484</v>
      </c>
      <c r="G985">
        <v>-238143.943718811</v>
      </c>
      <c r="H985">
        <v>-168924.75090333709</v>
      </c>
      <c r="I985">
        <v>-112253.10681204486</v>
      </c>
    </row>
    <row r="986" spans="3:9">
      <c r="C986">
        <v>-135593.25816643948</v>
      </c>
      <c r="D986">
        <v>-83680.213256175892</v>
      </c>
      <c r="E986">
        <v>-76032.24715227363</v>
      </c>
      <c r="F986">
        <v>-6412.9216705401486</v>
      </c>
      <c r="G986">
        <v>-82445.168822813779</v>
      </c>
      <c r="H986">
        <v>-105167.20205026827</v>
      </c>
      <c r="I986">
        <v>7097.8046560051844</v>
      </c>
    </row>
    <row r="987" spans="3:9">
      <c r="C987">
        <v>-16038.258137125842</v>
      </c>
      <c r="D987">
        <v>-35031.918191075223</v>
      </c>
      <c r="E987">
        <v>-48238.046395467973</v>
      </c>
      <c r="F987">
        <v>-24795.576117605699</v>
      </c>
      <c r="G987">
        <v>-73033.622513073671</v>
      </c>
      <c r="H987">
        <v>-35805.841242672876</v>
      </c>
      <c r="I987">
        <v>-97489.741617583102</v>
      </c>
    </row>
    <row r="988" spans="3:9">
      <c r="C988">
        <v>67740.755092504376</v>
      </c>
      <c r="D988">
        <v>-153265.34508738163</v>
      </c>
      <c r="E988">
        <v>-194376.98760433285</v>
      </c>
      <c r="F988">
        <v>-7478.3271896141814</v>
      </c>
      <c r="G988">
        <v>-201855.31479394704</v>
      </c>
      <c r="H988">
        <v>24036.520987450494</v>
      </c>
      <c r="I988">
        <v>-43567.11082370099</v>
      </c>
    </row>
    <row r="989" spans="3:9">
      <c r="C989">
        <v>19312.548834157278</v>
      </c>
      <c r="D989">
        <v>-178644.37603544403</v>
      </c>
      <c r="E989">
        <v>-243958.11402693388</v>
      </c>
      <c r="F989">
        <v>9081.3068081095116</v>
      </c>
      <c r="G989">
        <v>-234876.80721882437</v>
      </c>
      <c r="H989">
        <v>-5593.3157666671541</v>
      </c>
      <c r="I989">
        <v>-208273.49076056376</v>
      </c>
    </row>
    <row r="990" spans="3:9">
      <c r="C990">
        <v>319193.40397002664</v>
      </c>
      <c r="D990">
        <v>-66508.162316455884</v>
      </c>
      <c r="E990">
        <v>84960.821860061144</v>
      </c>
      <c r="F990">
        <v>46370.727182469011</v>
      </c>
      <c r="G990">
        <v>131331.54904253013</v>
      </c>
      <c r="H990">
        <v>-101745.20807825476</v>
      </c>
      <c r="I990">
        <v>-32095.443974180991</v>
      </c>
    </row>
    <row r="991" spans="3:9">
      <c r="C991">
        <v>-43134.485628008231</v>
      </c>
      <c r="D991">
        <v>-116808.35346425163</v>
      </c>
      <c r="E991">
        <v>-215204.15906219117</v>
      </c>
      <c r="F991">
        <v>-9038.9165965838038</v>
      </c>
      <c r="G991">
        <v>-224243.07565877493</v>
      </c>
      <c r="H991">
        <v>-188821.57364979069</v>
      </c>
      <c r="I991">
        <v>-132253.47080698062</v>
      </c>
    </row>
    <row r="992" spans="3:9">
      <c r="C992">
        <v>-176587.47773700644</v>
      </c>
      <c r="D992">
        <v>-44468.873495632251</v>
      </c>
      <c r="E992">
        <v>-279612.16302574845</v>
      </c>
      <c r="F992">
        <v>-27137.816810383832</v>
      </c>
      <c r="G992">
        <v>-306749.97983613226</v>
      </c>
      <c r="H992">
        <v>-19717.401462977046</v>
      </c>
      <c r="I992">
        <v>-237556.64053440577</v>
      </c>
    </row>
    <row r="993" spans="3:9">
      <c r="C993">
        <v>19657.973518260049</v>
      </c>
      <c r="D993">
        <v>-34409.543041742072</v>
      </c>
      <c r="E993">
        <v>-271618.37656299619</v>
      </c>
      <c r="F993">
        <v>30938.815062223744</v>
      </c>
      <c r="G993">
        <v>-240679.56150077246</v>
      </c>
      <c r="H993">
        <v>-180651.12557040199</v>
      </c>
      <c r="I993">
        <v>-290933.81108724111</v>
      </c>
    </row>
    <row r="994" spans="3:9">
      <c r="C994">
        <v>-139010.32421284553</v>
      </c>
      <c r="D994">
        <v>-120573.66818261173</v>
      </c>
      <c r="E994">
        <v>-29587.119516918872</v>
      </c>
      <c r="F994">
        <v>-11927.900145219814</v>
      </c>
      <c r="G994">
        <v>-41515.019662138686</v>
      </c>
      <c r="H994">
        <v>-181892.2368139691</v>
      </c>
      <c r="I994">
        <v>-15654.972424401483</v>
      </c>
    </row>
    <row r="995" spans="3:9">
      <c r="C995">
        <v>-102719.22886810634</v>
      </c>
      <c r="D995">
        <v>-59187.019760881507</v>
      </c>
      <c r="E995">
        <v>-119597.29053417796</v>
      </c>
      <c r="F995">
        <v>28777.143078355162</v>
      </c>
      <c r="G995">
        <v>-90820.147455822807</v>
      </c>
      <c r="H995">
        <v>-176257.48684973619</v>
      </c>
      <c r="I995">
        <v>-224177.52009624906</v>
      </c>
    </row>
    <row r="996" spans="3:9">
      <c r="C996">
        <v>182739.37412668072</v>
      </c>
      <c r="D996">
        <v>82389.176713765715</v>
      </c>
      <c r="E996">
        <v>-330030.79963142815</v>
      </c>
      <c r="F996">
        <v>261108.89409549488</v>
      </c>
      <c r="G996">
        <v>-68921.905535933271</v>
      </c>
      <c r="H996">
        <v>166096.43653059669</v>
      </c>
      <c r="I996">
        <v>-36908.579679270231</v>
      </c>
    </row>
    <row r="997" spans="3:9">
      <c r="C997">
        <v>-182807.09347304679</v>
      </c>
      <c r="D997">
        <v>-165631.7701994068</v>
      </c>
      <c r="E997">
        <v>-32769.168889936176</v>
      </c>
      <c r="F997">
        <v>43765.744420951232</v>
      </c>
      <c r="G997">
        <v>10996.575531015071</v>
      </c>
      <c r="H997">
        <v>-218936.85003505071</v>
      </c>
      <c r="I997">
        <v>-196763.29741081464</v>
      </c>
    </row>
    <row r="998" spans="3:9">
      <c r="C998">
        <v>33095.827159272332</v>
      </c>
      <c r="D998">
        <v>-95915.347793964131</v>
      </c>
      <c r="E998">
        <v>-3777.231038516431</v>
      </c>
      <c r="F998">
        <v>-32681.109944325915</v>
      </c>
      <c r="G998">
        <v>-36458.340982842346</v>
      </c>
      <c r="H998">
        <v>-132842.55077504259</v>
      </c>
      <c r="I998">
        <v>96404.194598440547</v>
      </c>
    </row>
    <row r="999" spans="3:9">
      <c r="C999">
        <v>-61616.177096409403</v>
      </c>
      <c r="D999">
        <v>-69023.80123216979</v>
      </c>
      <c r="E999">
        <v>-6688.7469899118587</v>
      </c>
      <c r="F999">
        <v>-7015.2779149968992</v>
      </c>
      <c r="G999">
        <v>-13704.024904908758</v>
      </c>
      <c r="H999">
        <v>-163392.69808479419</v>
      </c>
      <c r="I999">
        <v>-247051.09334445687</v>
      </c>
    </row>
    <row r="1000" spans="3:9">
      <c r="C1000">
        <v>-96596.431264710904</v>
      </c>
      <c r="D1000">
        <v>-119986.48657099216</v>
      </c>
      <c r="E1000">
        <v>-66115.486342407152</v>
      </c>
      <c r="F1000">
        <v>-16701.874963240436</v>
      </c>
      <c r="G1000">
        <v>-82817.361305647588</v>
      </c>
      <c r="H1000">
        <v>-29574.027811921493</v>
      </c>
      <c r="I1000">
        <v>-232643.97675868295</v>
      </c>
    </row>
    <row r="1001" spans="3:9">
      <c r="C1001">
        <v>304822.96208763367</v>
      </c>
      <c r="D1001">
        <v>-49699.229392083027</v>
      </c>
      <c r="E1001">
        <v>-78643.136810921511</v>
      </c>
      <c r="F1001">
        <v>-9039.082881760969</v>
      </c>
      <c r="G1001">
        <v>-87682.219692682469</v>
      </c>
      <c r="H1001">
        <v>-137051.39197333978</v>
      </c>
      <c r="I1001">
        <v>-13039.56510899746</v>
      </c>
    </row>
    <row r="1002" spans="3:9">
      <c r="C1002">
        <v>-33097.357242173501</v>
      </c>
      <c r="D1002">
        <v>-125140.44028055156</v>
      </c>
      <c r="E1002">
        <v>-69955.97531574007</v>
      </c>
      <c r="F1002">
        <v>-3113.5223647262901</v>
      </c>
      <c r="G1002">
        <v>-73069.497680466375</v>
      </c>
      <c r="H1002">
        <v>-70121.565992480551</v>
      </c>
      <c r="I1002">
        <v>-30802.568267817063</v>
      </c>
    </row>
    <row r="1003" spans="3:9">
      <c r="C1003">
        <v>-8099.7521897792249</v>
      </c>
      <c r="D1003">
        <v>-92797.209287144884</v>
      </c>
      <c r="E1003">
        <v>-239419.5194272378</v>
      </c>
      <c r="F1003">
        <v>29040.989289324352</v>
      </c>
      <c r="G1003">
        <v>-210378.53013791348</v>
      </c>
      <c r="H1003">
        <v>-3231.3201592251498</v>
      </c>
      <c r="I1003">
        <v>-169097.73940847607</v>
      </c>
    </row>
    <row r="1004" spans="3:9">
      <c r="C1004">
        <v>-19025.226630453428</v>
      </c>
      <c r="D1004">
        <v>-60047.305730182416</v>
      </c>
      <c r="E1004">
        <v>-83800.167132567032</v>
      </c>
      <c r="F1004">
        <v>24252.728111876204</v>
      </c>
      <c r="G1004">
        <v>-59547.439020690843</v>
      </c>
      <c r="H1004">
        <v>-107057.2886420548</v>
      </c>
      <c r="I1004">
        <v>-279025.65576295735</v>
      </c>
    </row>
    <row r="1005" spans="3:9">
      <c r="C1005">
        <v>-63870.099046458985</v>
      </c>
      <c r="D1005">
        <v>-55148.923136339232</v>
      </c>
      <c r="E1005">
        <v>-160812.2536764931</v>
      </c>
      <c r="F1005">
        <v>-13808.920288462436</v>
      </c>
      <c r="G1005">
        <v>-174621.17396495549</v>
      </c>
      <c r="H1005">
        <v>-90835.516045481927</v>
      </c>
      <c r="I1005">
        <v>-125940.02079435656</v>
      </c>
    </row>
    <row r="1006" spans="3:9">
      <c r="C1006">
        <v>-24900.171901732043</v>
      </c>
      <c r="D1006">
        <v>-82810.427433893594</v>
      </c>
      <c r="E1006">
        <v>-183467.63649525662</v>
      </c>
      <c r="F1006">
        <v>-18955.491911014346</v>
      </c>
      <c r="G1006">
        <v>-202423.12840627093</v>
      </c>
      <c r="H1006">
        <v>-233295.89716942137</v>
      </c>
      <c r="I1006">
        <v>-150354.3399264318</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