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C:\Users\titil\OneDrive\Desktop\TECH\Data Analysis\Excel\DashBoards\"/>
    </mc:Choice>
  </mc:AlternateContent>
  <xr:revisionPtr revIDLastSave="0" documentId="13_ncr:1_{EA4D5733-59BF-48D1-879B-7D5EAA6AD72E}" xr6:coauthVersionLast="47" xr6:coauthVersionMax="47" xr10:uidLastSave="{00000000-0000-0000-0000-000000000000}"/>
  <bookViews>
    <workbookView xWindow="-110" yWindow="-110" windowWidth="19420" windowHeight="10300" firstSheet="2" activeTab="7" xr2:uid="{00000000-000D-0000-FFFF-FFFF00000000}"/>
  </bookViews>
  <sheets>
    <sheet name="Data" sheetId="1" r:id="rId1"/>
    <sheet name="Combo Chart" sheetId="3" r:id="rId2"/>
    <sheet name="Waterfall Chart" sheetId="4" r:id="rId3"/>
    <sheet name="Pie Chart" sheetId="5" r:id="rId4"/>
    <sheet name="Map Chart" sheetId="6" r:id="rId5"/>
    <sheet name="Top 5" sheetId="7" r:id="rId6"/>
    <sheet name="KPI" sheetId="8" r:id="rId7"/>
    <sheet name="Sheet1" sheetId="9" r:id="rId8"/>
    <sheet name="layout" sheetId="2" r:id="rId9"/>
  </sheets>
  <definedNames>
    <definedName name="_xlchart.v1.0" hidden="1">'Waterfall Chart'!$D$4:$D$7</definedName>
    <definedName name="_xlchart.v1.1" hidden="1">'Waterfall Chart'!$E$3</definedName>
    <definedName name="_xlchart.v1.19" hidden="1">'Waterfall Chart'!$D$4:$D$7</definedName>
    <definedName name="_xlchart.v1.2" hidden="1">'Waterfall Chart'!$E$4:$E$7</definedName>
    <definedName name="_xlchart.v1.20" hidden="1">'Waterfall Chart'!$E$3</definedName>
    <definedName name="_xlchart.v1.21" hidden="1">'Waterfall Chart'!$E$4:$E$7</definedName>
    <definedName name="_xlchart.v5.10" hidden="1">'Map Chart'!$E$4:$E$53</definedName>
    <definedName name="_xlchart.v5.11" hidden="1">'Map Chart'!$D$3</definedName>
    <definedName name="_xlchart.v5.12" hidden="1">'Map Chart'!$D$4:$D$53</definedName>
    <definedName name="_xlchart.v5.13" hidden="1">'Map Chart'!$E$3</definedName>
    <definedName name="_xlchart.v5.14" hidden="1">'Map Chart'!$E$4:$E$53</definedName>
    <definedName name="_xlchart.v5.15" hidden="1">'Map Chart'!$D$3</definedName>
    <definedName name="_xlchart.v5.16" hidden="1">'Map Chart'!$D$4:$D$53</definedName>
    <definedName name="_xlchart.v5.17" hidden="1">'Map Chart'!$E$3</definedName>
    <definedName name="_xlchart.v5.18" hidden="1">'Map Chart'!$E$4:$E$53</definedName>
    <definedName name="_xlchart.v5.22" hidden="1">'Map Chart'!$D$3</definedName>
    <definedName name="_xlchart.v5.23" hidden="1">'Map Chart'!$D$4:$D$53</definedName>
    <definedName name="_xlchart.v5.24" hidden="1">'Map Chart'!$E$3</definedName>
    <definedName name="_xlchart.v5.25"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_xlchart.v5.7" hidden="1">'Map Chart'!$D$3</definedName>
    <definedName name="_xlchart.v5.8" hidden="1">'Map Chart'!$D$4:$D$53</definedName>
    <definedName name="_xlchart.v5.9" hidden="1">'Map Chart'!$E$3</definedName>
    <definedName name="Slicer_Region">#N/A</definedName>
    <definedName name="Slicer_Segment">#N/A</definedName>
    <definedName name="Slicer_Year1">#N/A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R8" i="8"/>
  <c r="K17" i="8"/>
  <c r="E53" i="6"/>
  <c r="E32" i="6"/>
  <c r="E36" i="6"/>
  <c r="E18" i="6"/>
  <c r="E13" i="6"/>
  <c r="E16" i="6"/>
  <c r="E50" i="6"/>
  <c r="E21" i="6"/>
  <c r="E6" i="6"/>
  <c r="E35" i="6"/>
  <c r="E30" i="6"/>
  <c r="E17" i="8"/>
  <c r="E23" i="6"/>
  <c r="Q8" i="8"/>
  <c r="E37" i="6"/>
  <c r="E17" i="6"/>
  <c r="S8" i="8"/>
  <c r="T8" i="8"/>
  <c r="U8" i="8"/>
  <c r="E7" i="4"/>
  <c r="E7" i="6"/>
  <c r="E11" i="6"/>
  <c r="E38" i="6"/>
  <c r="E10" i="6"/>
  <c r="E39" i="6"/>
  <c r="E34" i="6"/>
  <c r="E24" i="6"/>
  <c r="E28" i="6"/>
  <c r="E29" i="6"/>
  <c r="E14" i="6"/>
  <c r="E9" i="6"/>
  <c r="E8" i="6"/>
  <c r="E48" i="6"/>
  <c r="E5" i="4"/>
  <c r="E6" i="4"/>
  <c r="E49" i="6"/>
  <c r="E45" i="6"/>
  <c r="E41" i="6"/>
  <c r="E51" i="6"/>
  <c r="E26" i="6"/>
  <c r="E25" i="6"/>
  <c r="E15" i="6"/>
  <c r="E46" i="6"/>
  <c r="E42" i="6"/>
  <c r="E5" i="6"/>
  <c r="E22" i="6"/>
  <c r="N17" i="8"/>
  <c r="E4" i="4"/>
  <c r="E44" i="6"/>
  <c r="E19" i="6"/>
  <c r="E43" i="6"/>
  <c r="E31" i="6"/>
  <c r="H17" i="8"/>
  <c r="E4" i="6"/>
  <c r="E33" i="6"/>
  <c r="E20" i="6"/>
  <c r="E12" i="6"/>
  <c r="E27" i="6"/>
  <c r="E52" i="6"/>
  <c r="E47" i="6"/>
  <c r="B17" i="8"/>
  <c r="E40" i="6"/>
</calcChain>
</file>

<file path=xl/sharedStrings.xml><?xml version="1.0" encoding="utf-8"?>
<sst xmlns="http://schemas.openxmlformats.org/spreadsheetml/2006/main" count="130187" uniqueCount="10956">
  <si>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</si>
  <si>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</si>
  <si>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</si>
  <si>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</si>
  <si>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</si>
  <si>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</si>
  <si>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</si>
  <si>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</si>
  <si>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</si>
  <si>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</si>
  <si>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</si>
  <si>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</si>
  <si>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</si>
  <si>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</si>
  <si>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</si>
  <si>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</si>
  <si>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</si>
  <si>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</si>
  <si>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</si>
  <si>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</si>
  <si>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</si>
  <si>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</si>
  <si>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</si>
  <si>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</si>
  <si>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</si>
  <si>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</si>
  <si>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</si>
  <si>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</si>
  <si>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</si>
  <si>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</si>
  <si>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</si>
  <si>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</si>
  <si>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</si>
  <si>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</si>
  <si>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</si>
  <si>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</si>
  <si>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</si>
  <si>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</si>
  <si>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</si>
  <si>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</si>
  <si>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</si>
  <si>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</si>
  <si>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</si>
  <si>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</si>
  <si>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</si>
  <si>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</si>
  <si>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</si>
  <si>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</si>
  <si>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</si>
  <si>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</si>
  <si>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</si>
  <si>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</si>
  <si>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</si>
  <si>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</si>
  <si>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</si>
  <si>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</si>
  <si>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</si>
  <si>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</si>
  <si>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</si>
  <si>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</si>
  <si>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</si>
  <si>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</si>
  <si>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</si>
  <si>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</si>
  <si>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</si>
  <si>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</si>
  <si>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</si>
  <si>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</si>
  <si>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</si>
  <si>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</si>
  <si>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</si>
  <si>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</si>
  <si>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</si>
  <si>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</si>
  <si>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</si>
  <si>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</si>
  <si>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</si>
  <si>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</si>
  <si>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</si>
  <si>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</si>
  <si>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</si>
  <si>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</si>
  <si>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</si>
  <si>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</si>
  <si>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</si>
  <si>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</si>
  <si>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</si>
  <si>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</si>
  <si>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</si>
  <si>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</si>
  <si>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</si>
  <si>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</si>
  <si>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</si>
  <si>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</si>
  <si>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</si>
  <si>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</si>
  <si>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</si>
  <si>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</si>
  <si>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</si>
  <si>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</si>
  <si>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</si>
  <si>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</si>
  <si>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</si>
  <si>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</si>
  <si>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</si>
  <si>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</si>
  <si>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</si>
  <si>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</si>
  <si>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</si>
  <si>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</si>
  <si>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</si>
  <si>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</si>
  <si>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</si>
  <si>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</si>
  <si>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</si>
  <si>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</si>
  <si>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</si>
  <si>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</si>
  <si>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</si>
  <si>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</si>
  <si>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</si>
  <si>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</si>
  <si>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</si>
  <si>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</si>
  <si>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</si>
  <si>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</si>
  <si>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</si>
  <si>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</si>
  <si>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</si>
  <si>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</si>
  <si>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</si>
  <si>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</si>
  <si>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</si>
  <si>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</si>
  <si>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</si>
  <si>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</si>
  <si>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</si>
  <si>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</si>
  <si>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</si>
  <si>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</si>
  <si>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</si>
  <si>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</si>
  <si>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</si>
  <si>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</si>
  <si>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</si>
  <si>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</si>
  <si>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</si>
  <si>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</si>
  <si>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</si>
  <si>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</si>
  <si>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</si>
  <si>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</si>
  <si>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</si>
  <si>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</si>
  <si>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</si>
  <si>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</si>
  <si>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</si>
  <si>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</si>
  <si>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</si>
  <si>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</si>
  <si>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</si>
  <si>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</si>
  <si>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</si>
  <si>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</si>
  <si>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</si>
  <si>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</si>
  <si>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</si>
  <si>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</si>
  <si>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</si>
  <si>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</si>
  <si>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</si>
  <si>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</si>
  <si>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</si>
  <si>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</si>
  <si>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</si>
  <si>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</si>
  <si>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</si>
  <si>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</si>
  <si>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</si>
  <si>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</si>
  <si>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</si>
  <si>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</si>
  <si>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</si>
  <si>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</si>
  <si>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</si>
  <si>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</si>
  <si>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</si>
  <si>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</si>
  <si>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</si>
  <si>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</si>
  <si>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</si>
  <si>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</si>
  <si>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</si>
  <si>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</si>
  <si>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</si>
  <si>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</si>
  <si>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</si>
  <si>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</si>
  <si>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</si>
  <si>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</si>
  <si>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</si>
  <si>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</si>
  <si>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</si>
  <si>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</si>
  <si>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</si>
  <si>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</si>
  <si>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</si>
  <si>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</si>
  <si>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</si>
  <si>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</si>
  <si>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</si>
  <si>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</si>
  <si>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</si>
  <si>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</si>
  <si>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</si>
  <si>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</si>
  <si>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</si>
  <si>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</si>
  <si>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</si>
  <si>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</si>
  <si>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</si>
  <si>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</si>
  <si>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</si>
  <si>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</si>
  <si>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</si>
  <si>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</si>
  <si>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</si>
  <si>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</si>
  <si>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</si>
  <si>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</si>
  <si>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</si>
  <si>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</si>
  <si>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</si>
  <si>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</si>
  <si>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</si>
  <si>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</si>
  <si>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</si>
  <si>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</si>
  <si>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</si>
  <si>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</si>
  <si>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</si>
  <si>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</si>
  <si>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</si>
  <si>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</si>
  <si>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</si>
  <si>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</si>
  <si>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</si>
  <si>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</si>
  <si>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</si>
  <si>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</si>
  <si>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</si>
  <si>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</si>
  <si>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</si>
  <si>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</si>
  <si>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</si>
  <si>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</si>
  <si>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</si>
  <si>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</si>
  <si>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</si>
  <si>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</si>
  <si>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</si>
  <si>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</si>
  <si>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</si>
  <si>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</si>
  <si>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</si>
  <si>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</si>
  <si>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</si>
  <si>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</si>
  <si>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</si>
  <si>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</si>
  <si>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</si>
  <si>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</si>
  <si>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</si>
  <si>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</si>
  <si>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</si>
  <si>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</si>
  <si>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</si>
  <si>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</si>
  <si>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</si>
  <si>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</si>
  <si>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</si>
  <si>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</si>
  <si>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</si>
  <si>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</si>
  <si>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</si>
  <si>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</si>
  <si>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</si>
  <si>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</si>
  <si>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</si>
  <si>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</si>
  <si>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</si>
  <si>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</si>
  <si>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</si>
  <si>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</si>
  <si>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</si>
  <si>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</si>
  <si>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</si>
  <si>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</si>
  <si>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</si>
  <si>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</si>
  <si>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</si>
  <si>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</si>
  <si>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</si>
  <si>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</si>
  <si>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</si>
  <si>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</si>
  <si>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</si>
  <si>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</si>
  <si>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</si>
  <si>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</si>
  <si>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</si>
  <si>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</si>
  <si>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</si>
  <si>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</si>
  <si>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</si>
  <si>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</si>
  <si>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</si>
  <si>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</si>
  <si>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</si>
  <si>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</si>
  <si>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</si>
  <si>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</si>
  <si>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</si>
  <si>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</si>
  <si>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</si>
  <si>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</si>
  <si>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</si>
  <si>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</si>
  <si>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</si>
  <si>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</si>
  <si>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</si>
  <si>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</si>
  <si>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</si>
  <si>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</si>
  <si>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</si>
  <si>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</si>
  <si>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</si>
  <si>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</si>
  <si>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</si>
  <si>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</si>
  <si>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</si>
  <si>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</si>
  <si>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</si>
  <si>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</si>
  <si>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</si>
  <si>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</si>
  <si>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</si>
  <si>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</si>
  <si>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</si>
  <si>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</si>
  <si>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</si>
  <si>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</si>
  <si>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</si>
  <si>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</si>
  <si>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</si>
  <si>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</si>
  <si>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</si>
  <si>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</si>
  <si>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</si>
  <si>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</si>
  <si>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</si>
  <si>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</si>
  <si>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</si>
  <si>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</si>
  <si>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</si>
  <si>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</si>
  <si>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</si>
  <si>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</si>
  <si>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</si>
  <si>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</si>
  <si>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</si>
  <si>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</si>
  <si>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</si>
  <si>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</si>
  <si>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</si>
  <si>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</si>
  <si>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</si>
  <si>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</si>
  <si>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</si>
  <si>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</si>
  <si>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</si>
  <si>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</si>
  <si>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</si>
  <si>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</si>
  <si>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</si>
  <si>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</si>
  <si>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</si>
  <si>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</si>
  <si>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</si>
  <si>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</si>
  <si>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</si>
  <si>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</si>
  <si>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</si>
  <si>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</si>
  <si>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</si>
  <si>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</si>
  <si>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</si>
  <si>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</si>
  <si>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</si>
  <si>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</si>
  <si>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</si>
  <si>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</si>
  <si>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</si>
  <si>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</si>
  <si>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</si>
  <si>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</si>
  <si>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</si>
  <si>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</si>
  <si>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</si>
  <si>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</si>
  <si>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</si>
  <si>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</si>
  <si>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</si>
  <si>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</si>
  <si>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</si>
  <si>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</si>
  <si>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</si>
  <si>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</si>
  <si>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</si>
  <si>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</si>
  <si>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</si>
  <si>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</si>
  <si>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</si>
  <si>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</si>
  <si>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</si>
  <si>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</si>
  <si>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</si>
  <si>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</si>
  <si>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</si>
  <si>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</si>
  <si>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</si>
  <si>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</si>
  <si>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</si>
  <si>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</si>
  <si>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</si>
  <si>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</si>
  <si>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</si>
  <si>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</si>
  <si>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</si>
  <si>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</si>
  <si>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</si>
  <si>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</si>
  <si>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</si>
  <si>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</si>
  <si>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</si>
  <si>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</si>
  <si>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</si>
  <si>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</si>
  <si>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</si>
  <si>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</si>
  <si>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</si>
  <si>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</si>
  <si>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</si>
  <si>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</si>
  <si>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</si>
  <si>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</si>
  <si>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</si>
  <si>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</si>
  <si>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</si>
  <si>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</si>
  <si>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</si>
  <si>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</si>
  <si>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</si>
  <si>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</si>
  <si>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</si>
  <si>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</si>
  <si>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</si>
  <si>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</si>
  <si>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</si>
  <si>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</si>
  <si>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</si>
  <si>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</si>
  <si>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</si>
  <si>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</si>
  <si>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</si>
  <si>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</si>
  <si>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</si>
  <si>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</si>
  <si>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</si>
  <si>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</si>
  <si>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</si>
  <si>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</si>
  <si>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</si>
  <si>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</si>
  <si>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</si>
  <si>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</si>
  <si>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</si>
  <si>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</si>
  <si>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</si>
  <si>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</si>
  <si>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</si>
  <si>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</si>
  <si>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</si>
  <si>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</si>
  <si>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</si>
  <si>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</si>
  <si>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</si>
  <si>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</si>
  <si>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</si>
  <si>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</si>
  <si>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</si>
  <si>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</si>
  <si>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</si>
  <si>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</si>
  <si>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</si>
  <si>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</si>
  <si>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</si>
  <si>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</si>
  <si>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</si>
  <si>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</si>
  <si>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</si>
  <si>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</si>
  <si>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</si>
  <si>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</si>
  <si>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</si>
  <si>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</si>
  <si>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</si>
  <si>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</si>
  <si>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</si>
  <si>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</si>
  <si>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</si>
  <si>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</si>
  <si>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</si>
  <si>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</si>
  <si>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</si>
  <si>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</si>
  <si>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</si>
  <si>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</si>
  <si>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</si>
  <si>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</si>
  <si>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</si>
  <si>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</si>
  <si>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</si>
  <si>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</si>
  <si>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</si>
  <si>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</si>
  <si>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</si>
  <si>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</si>
  <si>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</si>
  <si>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</si>
  <si>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</si>
  <si>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</si>
  <si>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</si>
  <si>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</si>
  <si>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</si>
  <si>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</si>
  <si>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</si>
  <si>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</si>
  <si>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</si>
  <si>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</si>
  <si>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</si>
  <si>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</si>
  <si>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</si>
  <si>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</si>
  <si>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</si>
  <si>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</si>
  <si>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</si>
  <si>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</si>
  <si>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</si>
  <si>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</si>
  <si>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</si>
  <si>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</si>
  <si>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</si>
  <si>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</si>
  <si>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</si>
  <si>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</si>
  <si>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</si>
  <si>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</si>
  <si>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</si>
  <si>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</si>
  <si>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</si>
  <si>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</si>
  <si>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</si>
  <si>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</si>
  <si>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</si>
  <si>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</si>
  <si>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</si>
  <si>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</si>
  <si>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</si>
  <si>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</si>
  <si>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</si>
  <si>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</si>
  <si>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</si>
  <si>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</si>
  <si>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</si>
  <si>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</si>
  <si>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</si>
  <si>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</si>
  <si>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</si>
  <si>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</si>
  <si>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</si>
  <si>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</si>
  <si>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</si>
  <si>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</si>
  <si>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</si>
  <si>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</si>
  <si>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</si>
  <si>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</si>
  <si>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</si>
  <si>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</si>
  <si>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</si>
  <si>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</si>
  <si>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</si>
  <si>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</si>
  <si>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</si>
  <si>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</si>
  <si>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</si>
  <si>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</si>
  <si>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</si>
  <si>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</si>
  <si>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</si>
  <si>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</si>
  <si>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</si>
  <si>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</si>
  <si>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</si>
  <si>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</si>
  <si>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</si>
  <si>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</si>
  <si>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</si>
  <si>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</si>
  <si>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</si>
  <si>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</si>
  <si>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</si>
  <si>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</si>
  <si>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</si>
  <si>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</si>
  <si>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</si>
  <si>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</si>
  <si>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</si>
  <si>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</si>
  <si>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</si>
  <si>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</si>
  <si>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</si>
  <si>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</si>
  <si>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</si>
  <si>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</si>
  <si>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</si>
  <si>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</si>
  <si>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</si>
  <si>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</si>
  <si>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</si>
  <si>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</si>
  <si>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</si>
  <si>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</si>
  <si>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</si>
  <si>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</si>
  <si>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</si>
  <si>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</si>
  <si>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</si>
  <si>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</si>
  <si>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</si>
  <si>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</si>
  <si>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</si>
  <si>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</si>
  <si>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</si>
  <si>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</si>
  <si>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</si>
  <si>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</si>
  <si>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</si>
  <si>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</si>
  <si>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</si>
  <si>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</si>
  <si>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</si>
  <si>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</si>
  <si>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</si>
  <si>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</si>
  <si>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</si>
  <si>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</si>
  <si>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</si>
  <si>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</si>
  <si>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</si>
  <si>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</si>
  <si>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</si>
  <si>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</si>
  <si>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</si>
  <si>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</si>
  <si>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</si>
  <si>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</si>
  <si>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</si>
  <si>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</si>
  <si>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</si>
  <si>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</si>
  <si>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</si>
  <si>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</si>
  <si>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</si>
  <si>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</si>
  <si>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</si>
  <si>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</si>
  <si>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</si>
  <si>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</si>
  <si>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</si>
  <si>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</si>
  <si>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</si>
  <si>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</si>
  <si>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</si>
  <si>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</si>
  <si>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</si>
  <si>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</si>
  <si>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</si>
  <si>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</si>
  <si>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</si>
  <si>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</si>
  <si>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</si>
  <si>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</si>
  <si>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</si>
  <si>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</si>
  <si>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</si>
  <si>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</si>
  <si>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</si>
  <si>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</si>
  <si>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</si>
  <si>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</si>
  <si>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</si>
  <si>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</si>
  <si>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</si>
  <si>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</si>
  <si>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</si>
  <si>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</si>
  <si>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</si>
  <si>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</si>
  <si>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</si>
  <si>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</si>
  <si>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</si>
  <si>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</si>
  <si>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</si>
  <si>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</si>
  <si>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</si>
  <si>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</si>
  <si>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</si>
  <si>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</si>
  <si>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</si>
  <si>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</si>
  <si>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</si>
  <si>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</si>
  <si>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</si>
  <si>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</si>
  <si>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</si>
  <si>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</si>
  <si>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</si>
  <si>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</si>
  <si>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</si>
  <si>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</si>
  <si>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</si>
  <si>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</si>
  <si>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</si>
  <si>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</si>
  <si>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</si>
  <si>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</si>
  <si>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</si>
  <si>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</si>
  <si>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</si>
  <si>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</si>
  <si>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</si>
  <si>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</si>
  <si>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</si>
  <si>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</si>
  <si>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</si>
  <si>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</si>
  <si>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</si>
  <si>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</si>
  <si>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</si>
  <si>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</si>
  <si>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</si>
  <si>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</si>
  <si>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</si>
  <si>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</si>
  <si>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</si>
  <si>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</si>
  <si>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</si>
  <si>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</si>
  <si>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</si>
  <si>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</si>
  <si>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</si>
  <si>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</si>
  <si>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</si>
  <si>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</si>
  <si>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</si>
  <si>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</si>
  <si>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</si>
  <si>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</si>
  <si>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</si>
  <si>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</si>
  <si>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</si>
  <si>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</si>
  <si>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</si>
  <si>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</si>
  <si>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</si>
  <si>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</si>
  <si>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</si>
  <si>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</si>
  <si>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</si>
  <si>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</si>
  <si>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</si>
  <si>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</si>
  <si>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</si>
  <si>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</si>
  <si>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</si>
  <si>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</si>
  <si>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</si>
  <si>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</si>
  <si>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</si>
  <si>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</si>
  <si>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</si>
  <si>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</si>
  <si>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</si>
  <si>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</si>
  <si>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</si>
  <si>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</si>
  <si>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</si>
  <si>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</si>
  <si>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</si>
  <si>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</si>
  <si>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</si>
  <si>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</si>
  <si>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</si>
  <si>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</si>
  <si>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</si>
  <si>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</si>
  <si>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</si>
  <si>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</si>
  <si>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</si>
  <si>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</si>
  <si>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</si>
  <si>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</si>
  <si>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</si>
  <si>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</si>
  <si>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</si>
  <si>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</si>
  <si>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</si>
  <si>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</si>
  <si>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</si>
  <si>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</si>
  <si>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</si>
  <si>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</si>
  <si>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</si>
  <si>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</si>
  <si>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</si>
  <si>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</si>
  <si>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</si>
  <si>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</si>
  <si>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</si>
  <si>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</si>
  <si>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</si>
  <si>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</si>
  <si>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</si>
  <si>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</si>
  <si>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</si>
  <si>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</si>
  <si>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</si>
  <si>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</si>
  <si>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</si>
  <si>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</si>
  <si>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</si>
  <si>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</si>
  <si>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</si>
  <si>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</si>
  <si>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</si>
  <si>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</si>
  <si>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</si>
  <si>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</si>
  <si>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</si>
  <si>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</si>
  <si>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</si>
  <si>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</si>
  <si>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</si>
  <si>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</si>
  <si>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</si>
  <si>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</si>
  <si>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</si>
  <si>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</si>
  <si>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</si>
  <si>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</si>
  <si>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</si>
  <si>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</si>
  <si>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</si>
  <si>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</si>
  <si>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</si>
  <si>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</si>
  <si>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</si>
  <si>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</si>
  <si>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</si>
  <si>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</si>
  <si>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</si>
  <si>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</si>
  <si>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</si>
  <si>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</si>
  <si>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</si>
  <si>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</si>
  <si>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</si>
  <si>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</si>
  <si>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</si>
  <si>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</si>
  <si>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</si>
  <si>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</si>
  <si>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</si>
  <si>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</si>
  <si>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</si>
  <si>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</si>
  <si>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</si>
  <si>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</si>
  <si>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</si>
  <si>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</si>
  <si>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</si>
  <si>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</si>
  <si>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</si>
  <si>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</si>
  <si>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</si>
  <si>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</si>
  <si>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</si>
  <si>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</si>
  <si>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</si>
  <si>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</si>
  <si>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</si>
  <si>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</si>
  <si>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</si>
  <si>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</si>
  <si>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</si>
  <si>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</si>
  <si>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</si>
  <si>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</si>
  <si>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</si>
  <si>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</si>
  <si>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</si>
  <si>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</si>
  <si>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</si>
  <si>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</si>
  <si>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</si>
  <si>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</si>
  <si>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</si>
  <si>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</si>
  <si>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</si>
  <si>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</si>
  <si>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</si>
  <si>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</si>
  <si>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</si>
  <si>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</si>
  <si>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</si>
  <si>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</si>
  <si>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</si>
  <si>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</si>
  <si>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</si>
  <si>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</si>
  <si>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</si>
  <si>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</si>
  <si>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</si>
  <si>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</si>
  <si>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</si>
  <si>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</si>
  <si>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</si>
  <si>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</si>
  <si>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</si>
  <si>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</si>
  <si>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</si>
  <si>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</si>
  <si>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</si>
  <si>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</si>
  <si>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</si>
  <si>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</si>
  <si>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</si>
  <si>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</si>
  <si>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</si>
  <si>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</si>
  <si>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</si>
  <si>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</si>
  <si>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</si>
  <si>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</si>
  <si>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</si>
  <si>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</si>
  <si>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</si>
  <si>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</si>
  <si>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</si>
  <si>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</si>
  <si>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</si>
  <si>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</si>
  <si>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</si>
  <si>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</si>
  <si>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</si>
  <si>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</si>
  <si>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</si>
  <si>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</si>
  <si>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</si>
  <si>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</si>
  <si>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</si>
  <si>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</si>
  <si>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</si>
  <si>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</si>
  <si>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</si>
  <si>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</si>
  <si>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</si>
  <si>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</si>
  <si>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</si>
  <si>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</si>
  <si>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</si>
  <si>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</si>
  <si>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</si>
  <si>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</si>
  <si>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</si>
  <si>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</si>
  <si>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</si>
  <si>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</si>
  <si>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</si>
  <si>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</si>
  <si>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</si>
  <si>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</si>
  <si>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</si>
  <si>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</si>
  <si>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</si>
  <si>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</si>
  <si>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</si>
  <si>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</si>
  <si>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</si>
  <si>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</si>
  <si>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</si>
  <si>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</si>
  <si>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</si>
  <si>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</si>
  <si>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</si>
  <si>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</si>
  <si>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</si>
  <si>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</si>
  <si>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</si>
  <si>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</si>
  <si>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</si>
  <si>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</si>
  <si>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</si>
  <si>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</si>
  <si>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</si>
  <si>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</si>
  <si>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</si>
  <si>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</si>
  <si>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</si>
  <si>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</si>
  <si>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</si>
  <si>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</si>
  <si>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</si>
  <si>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</si>
  <si>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</si>
  <si>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</si>
  <si>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</si>
  <si>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</si>
  <si>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</si>
  <si>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</si>
  <si>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</si>
  <si>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</si>
  <si>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</si>
  <si>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</si>
  <si>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</si>
  <si>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</si>
  <si>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</si>
  <si>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</si>
  <si>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</si>
  <si>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</si>
  <si>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</si>
  <si>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</si>
  <si>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</si>
  <si>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</si>
  <si>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</si>
  <si>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</si>
  <si>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</si>
  <si>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</si>
  <si>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</si>
  <si>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</si>
  <si>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</si>
  <si>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</si>
  <si>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</si>
  <si>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</si>
  <si>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</si>
  <si>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</si>
  <si>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</si>
  <si>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</si>
  <si>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</si>
  <si>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</si>
  <si>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</si>
  <si>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</si>
  <si>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</si>
  <si>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</si>
  <si>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</si>
  <si>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</si>
  <si>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</si>
  <si>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</si>
  <si>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</si>
  <si>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</si>
  <si>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</si>
  <si>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</si>
  <si>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</si>
  <si>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</si>
  <si>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</si>
  <si>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</si>
  <si>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</si>
  <si>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</si>
  <si>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</si>
  <si>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</si>
  <si>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</si>
  <si>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</si>
  <si>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</si>
  <si>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</si>
  <si>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</si>
  <si>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</si>
  <si>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</si>
  <si>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</si>
  <si>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</si>
  <si>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</si>
  <si>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</si>
  <si>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</si>
  <si>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</si>
  <si>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</si>
  <si>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</si>
  <si>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</si>
  <si>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</si>
  <si>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</si>
  <si>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</si>
  <si>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</si>
  <si>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</si>
  <si>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</si>
  <si>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</si>
  <si>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</si>
  <si>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</si>
  <si>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</si>
  <si>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</si>
  <si>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</si>
  <si>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</si>
  <si>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</si>
  <si>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</si>
  <si>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</si>
  <si>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</si>
  <si>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</si>
  <si>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</si>
  <si>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</si>
  <si>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</si>
  <si>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</si>
  <si>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</si>
  <si>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</si>
  <si>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</si>
  <si>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</si>
  <si>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</si>
  <si>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</si>
  <si>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</si>
  <si>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</si>
  <si>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</si>
  <si>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</si>
  <si>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</si>
  <si>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</si>
  <si>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</si>
  <si>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</si>
  <si>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</si>
  <si>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</si>
  <si>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</si>
  <si>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</si>
  <si>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</si>
  <si>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</si>
  <si>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</si>
  <si>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</si>
  <si>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</si>
  <si>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</si>
  <si>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</si>
  <si>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</si>
  <si>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</si>
  <si>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</si>
  <si>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</si>
  <si>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</si>
  <si>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</si>
  <si>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</si>
  <si>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</si>
  <si>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</si>
  <si>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</si>
  <si>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</si>
  <si>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</si>
  <si>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</si>
  <si>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</si>
  <si>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</si>
  <si>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</si>
  <si>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</si>
  <si>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</si>
  <si>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</si>
  <si>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</si>
  <si>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</si>
  <si>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</si>
  <si>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</si>
  <si>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</si>
  <si>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</si>
  <si>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</si>
  <si>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</si>
  <si>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</si>
  <si>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</si>
  <si>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</si>
  <si>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</si>
  <si>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</si>
  <si>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</si>
  <si>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</si>
  <si>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</si>
  <si>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</si>
  <si>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</si>
  <si>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</si>
  <si>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</si>
  <si>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</si>
  <si>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</si>
  <si>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</si>
  <si>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</si>
  <si>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</si>
  <si>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</si>
  <si>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</si>
  <si>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</si>
  <si>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</si>
  <si>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</si>
  <si>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</si>
  <si>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</si>
  <si>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</si>
  <si>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</si>
  <si>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</si>
  <si>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</si>
  <si>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</si>
  <si>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</si>
  <si>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</si>
  <si>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</si>
  <si>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</si>
  <si>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</si>
  <si>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</si>
  <si>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</si>
  <si>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</si>
  <si>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</si>
  <si>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</si>
  <si>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</si>
  <si>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</si>
  <si>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</si>
  <si>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</si>
  <si>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</si>
  <si>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</si>
  <si>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</si>
  <si>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</si>
  <si>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</si>
  <si>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</si>
  <si>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</si>
  <si>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</si>
  <si>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</si>
  <si>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</si>
  <si>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</si>
  <si>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</si>
  <si>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</si>
  <si>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</si>
  <si>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</si>
  <si>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</si>
  <si>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</si>
  <si>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</si>
  <si>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</si>
  <si>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</si>
  <si>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</si>
  <si>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</si>
  <si>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</si>
  <si>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</si>
  <si>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</si>
  <si>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</si>
  <si>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</si>
  <si>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</si>
  <si>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</si>
  <si>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</si>
  <si>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</si>
  <si>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</si>
  <si>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</si>
  <si>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</si>
  <si>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</si>
  <si>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</si>
  <si>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</si>
  <si>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</si>
  <si>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</si>
  <si>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</si>
  <si>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</si>
  <si>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</si>
  <si>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</si>
  <si>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</si>
  <si>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</si>
  <si>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</si>
  <si>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</si>
  <si>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</si>
  <si>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</si>
  <si>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</si>
  <si>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</si>
  <si>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</si>
  <si>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</si>
  <si>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</si>
  <si>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</si>
  <si>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</si>
  <si>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</si>
  <si>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</si>
  <si>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</si>
  <si>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</si>
  <si>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</si>
  <si>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</si>
  <si>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</si>
  <si>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</si>
  <si>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</si>
  <si>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</si>
  <si>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</si>
  <si>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</si>
  <si>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</si>
  <si>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</si>
  <si>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</si>
  <si>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</si>
  <si>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</si>
  <si>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</si>
  <si>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</si>
  <si>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</si>
  <si>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</si>
  <si>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</si>
  <si>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</si>
  <si>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</si>
  <si>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</si>
  <si>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</si>
  <si>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</si>
  <si>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</si>
  <si>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</si>
  <si>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</si>
  <si>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</si>
  <si>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</si>
  <si>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</si>
  <si>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</si>
  <si>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</si>
  <si>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</si>
  <si>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</si>
  <si>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</si>
  <si>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</si>
  <si>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</si>
  <si>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</si>
  <si>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</si>
  <si>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</si>
  <si>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</si>
  <si>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</si>
  <si>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</si>
  <si>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</si>
  <si>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</si>
  <si>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</si>
  <si>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</si>
  <si>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</si>
  <si>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</si>
  <si>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</si>
  <si>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</si>
  <si>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</si>
  <si>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</si>
  <si>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</si>
  <si>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</si>
  <si>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</si>
  <si>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</si>
  <si>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</si>
  <si>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</si>
  <si>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</si>
  <si>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</si>
  <si>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</si>
  <si>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</si>
  <si>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</si>
  <si>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</si>
  <si>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</si>
  <si>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</si>
  <si>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</si>
  <si>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</si>
  <si>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</si>
  <si>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</si>
  <si>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</si>
  <si>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</si>
  <si>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</si>
  <si>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</si>
  <si>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</si>
  <si>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</si>
  <si>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</si>
  <si>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</si>
  <si>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</si>
  <si>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</si>
  <si>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</si>
  <si>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</si>
  <si>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</si>
  <si>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</si>
  <si>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</si>
  <si>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</si>
  <si>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</si>
  <si>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</si>
  <si>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</si>
  <si>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</si>
  <si>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</si>
  <si>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</si>
  <si>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</si>
  <si>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</si>
  <si>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</si>
  <si>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</si>
  <si>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</si>
  <si>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</si>
  <si>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</si>
  <si>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</si>
  <si>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</si>
  <si>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</si>
  <si>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</si>
  <si>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</si>
  <si>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</si>
  <si>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</si>
  <si>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</si>
  <si>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</si>
  <si>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</si>
  <si>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</si>
  <si>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</si>
  <si>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</si>
  <si>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</si>
  <si>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</si>
  <si>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</si>
  <si>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</si>
  <si>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</si>
  <si>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</si>
  <si>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</si>
  <si>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</si>
  <si>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</si>
  <si>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</si>
  <si>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</si>
  <si>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</si>
  <si>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</si>
  <si>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</si>
  <si>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</si>
  <si>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</si>
  <si>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</si>
  <si>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</si>
  <si>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</si>
  <si>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</si>
  <si>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</si>
  <si>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</si>
  <si>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</si>
  <si>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</si>
  <si>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</si>
  <si>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</si>
  <si>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</si>
  <si>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</si>
  <si>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</si>
  <si>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</si>
  <si>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</si>
  <si>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</si>
  <si>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</si>
  <si>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</si>
  <si>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</si>
  <si>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</si>
  <si>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</si>
  <si>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</si>
  <si>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</si>
  <si>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</si>
  <si>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</si>
  <si>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</si>
  <si>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</si>
  <si>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</si>
  <si>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</si>
  <si>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</si>
  <si>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</si>
  <si>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</si>
  <si>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</si>
  <si>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</si>
  <si>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</si>
  <si>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</si>
  <si>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</si>
  <si>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</si>
  <si>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</si>
  <si>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</si>
  <si>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</si>
  <si>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</si>
  <si>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</si>
  <si>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</si>
  <si>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</si>
  <si>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</si>
  <si>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</si>
  <si>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</si>
  <si>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</si>
  <si>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</si>
  <si>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</si>
  <si>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</si>
  <si>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</si>
  <si>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</si>
  <si>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</si>
  <si>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</si>
  <si>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</si>
  <si>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</si>
  <si>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</si>
  <si>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</si>
  <si>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</si>
  <si>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</si>
  <si>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</si>
  <si>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</si>
  <si>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</si>
  <si>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</si>
  <si>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</si>
  <si>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</si>
  <si>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</si>
  <si>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</si>
  <si>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</si>
  <si>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</si>
  <si>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</si>
  <si>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</si>
  <si>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</si>
  <si>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</si>
  <si>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</si>
  <si>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</si>
  <si>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</si>
  <si>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</si>
  <si>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</si>
  <si>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</si>
  <si>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</si>
  <si>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</si>
  <si>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</si>
  <si>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</si>
  <si>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</si>
  <si>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</si>
  <si>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</si>
  <si>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</si>
  <si>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</si>
  <si>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</si>
  <si>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</si>
  <si>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</si>
  <si>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</si>
  <si>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</si>
  <si>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</si>
  <si>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</si>
  <si>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</si>
  <si>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</si>
  <si>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</si>
  <si>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</si>
  <si>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</si>
  <si>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</si>
  <si>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</si>
  <si>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</si>
  <si>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</si>
  <si>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</si>
  <si>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</si>
  <si>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</si>
  <si>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</si>
  <si>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</si>
  <si>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</si>
  <si>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</si>
  <si>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</si>
  <si>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</si>
  <si>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</si>
  <si>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</si>
  <si>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</si>
  <si>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</si>
  <si>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</si>
  <si>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</si>
  <si>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</si>
  <si>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</si>
  <si>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</si>
  <si>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</si>
  <si>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</si>
  <si>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</si>
  <si>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</si>
  <si>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</si>
  <si>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</si>
  <si>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</si>
  <si>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</si>
  <si>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</si>
  <si>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</si>
  <si>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</si>
  <si>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</si>
  <si>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</si>
  <si>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</si>
  <si>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</si>
  <si>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</si>
  <si>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</si>
  <si>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</si>
  <si>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</si>
  <si>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</si>
  <si>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</si>
  <si>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</si>
  <si>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</si>
  <si>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</si>
  <si>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</si>
  <si>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</si>
  <si>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</si>
  <si>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</si>
  <si>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</si>
  <si>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</si>
  <si>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</si>
  <si>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</si>
  <si>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</si>
  <si>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</si>
  <si>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</si>
  <si>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</si>
  <si>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</si>
  <si>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</si>
  <si>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</si>
  <si>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</si>
  <si>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</si>
  <si>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</si>
  <si>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</si>
  <si>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</si>
  <si>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</si>
  <si>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</si>
  <si>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</si>
  <si>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</si>
  <si>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</si>
  <si>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</si>
  <si>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</si>
  <si>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</si>
  <si>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</si>
  <si>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</si>
  <si>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</si>
  <si>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</si>
  <si>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</si>
  <si>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</si>
  <si>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</si>
  <si>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</si>
  <si>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</si>
  <si>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</si>
  <si>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</si>
  <si>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</si>
  <si>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</si>
  <si>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</si>
  <si>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</si>
  <si>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</si>
  <si>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</si>
  <si>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</si>
  <si>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</si>
  <si>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</si>
  <si>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</si>
  <si>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</si>
  <si>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</si>
  <si>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</si>
  <si>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</si>
  <si>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</si>
  <si>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</si>
  <si>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</si>
  <si>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</si>
  <si>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</si>
  <si>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</si>
  <si>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</si>
  <si>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</si>
  <si>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</si>
  <si>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</si>
  <si>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</si>
  <si>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</si>
  <si>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</si>
  <si>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</si>
  <si>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</si>
  <si>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</si>
  <si>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</si>
  <si>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</si>
  <si>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</si>
  <si>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</si>
  <si>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</si>
  <si>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</si>
  <si>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</si>
  <si>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</si>
  <si>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</si>
  <si>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</si>
  <si>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</si>
  <si>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</si>
  <si>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</si>
  <si>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</si>
  <si>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</si>
  <si>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</si>
  <si>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</si>
  <si>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</si>
  <si>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</si>
  <si>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</si>
  <si>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</si>
  <si>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</si>
  <si>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</si>
  <si>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</si>
  <si>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</si>
  <si>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</si>
  <si>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</si>
  <si>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</si>
  <si>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</si>
  <si>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</si>
  <si>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</si>
  <si>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</si>
  <si>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</si>
  <si>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</si>
  <si>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</si>
  <si>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</si>
  <si>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</si>
  <si>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</si>
  <si>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</si>
  <si>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</si>
  <si>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</si>
  <si>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</si>
  <si>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</si>
  <si>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</si>
  <si>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</si>
  <si>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</si>
  <si>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</si>
  <si>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</si>
  <si>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</si>
  <si>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</si>
  <si>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</si>
  <si>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</si>
  <si>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</si>
  <si>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</si>
  <si>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</si>
  <si>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</si>
  <si>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</si>
  <si>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</si>
  <si>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</si>
  <si>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</si>
  <si>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</si>
  <si>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</si>
  <si>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</si>
  <si>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</si>
  <si>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</si>
  <si>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</si>
  <si>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</si>
  <si>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</si>
  <si>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</si>
  <si>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</si>
  <si>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</si>
  <si>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</si>
  <si>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</si>
  <si>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</si>
  <si>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</si>
  <si>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</si>
  <si>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</si>
  <si>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</si>
  <si>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</si>
  <si>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</si>
  <si>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</si>
  <si>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</si>
  <si>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</si>
  <si>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</si>
  <si>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</si>
  <si>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</si>
  <si>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</si>
  <si>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</si>
  <si>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</si>
  <si>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</si>
  <si>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</si>
  <si>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</si>
  <si>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</si>
  <si>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</si>
  <si>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</si>
  <si>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</si>
  <si>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</si>
  <si>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</si>
  <si>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</si>
  <si>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</si>
  <si>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</si>
  <si>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</si>
  <si>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</si>
  <si>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</si>
  <si>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</si>
  <si>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</si>
  <si>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</si>
  <si>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</si>
  <si>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</si>
  <si>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</si>
  <si>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</si>
  <si>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</si>
  <si>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</si>
  <si>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</si>
  <si>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</si>
  <si>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</si>
  <si>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</si>
  <si>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</si>
  <si>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</si>
  <si>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</si>
  <si>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</si>
  <si>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</si>
  <si>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</si>
  <si>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</si>
  <si>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</si>
  <si>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</si>
  <si>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</si>
  <si>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</si>
  <si>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</si>
  <si>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</si>
  <si>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</si>
  <si>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</si>
  <si>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</si>
  <si>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</si>
  <si>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</si>
  <si>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</si>
  <si>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</si>
  <si>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</si>
  <si>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</si>
  <si>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</si>
  <si>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</si>
  <si>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</si>
  <si>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</si>
  <si>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</si>
  <si>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</si>
  <si>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</si>
  <si>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</si>
  <si>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</si>
  <si>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</si>
  <si>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</si>
  <si>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</si>
  <si>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</si>
  <si>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</si>
  <si>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</si>
  <si>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</si>
  <si>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</si>
  <si>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</si>
  <si>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</si>
  <si>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</si>
  <si>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</si>
  <si>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</si>
  <si>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</si>
  <si>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</si>
  <si>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</si>
  <si>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</si>
  <si>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</si>
  <si>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</si>
  <si>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</si>
  <si>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</si>
  <si>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</si>
  <si>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</si>
  <si>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</si>
  <si>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</si>
  <si>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</si>
  <si>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</si>
  <si>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</si>
  <si>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</si>
  <si>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</si>
  <si>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</si>
  <si>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</si>
  <si>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</si>
  <si>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</si>
  <si>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</si>
  <si>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</si>
  <si>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</si>
  <si>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</si>
  <si>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</si>
  <si>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</si>
  <si>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</si>
  <si>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</si>
  <si>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</si>
  <si>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</si>
  <si>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</si>
  <si>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</si>
  <si>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</si>
  <si>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</si>
  <si>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</si>
  <si>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</si>
  <si>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</si>
  <si>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</si>
  <si>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</si>
  <si>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</si>
  <si>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</si>
  <si>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</si>
  <si>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</si>
  <si>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</si>
  <si>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</si>
  <si>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</si>
  <si>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</si>
  <si>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</si>
  <si>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</si>
  <si>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</si>
  <si>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</si>
  <si>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</si>
  <si>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</si>
  <si>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</si>
  <si>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</si>
  <si>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</si>
  <si>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</si>
  <si>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</si>
  <si>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</si>
  <si>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</si>
  <si>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</si>
  <si>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</si>
  <si>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</si>
  <si>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</si>
  <si>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</si>
  <si>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</si>
  <si>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</si>
  <si>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</si>
  <si>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</si>
  <si>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</si>
  <si>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</si>
  <si>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</si>
  <si>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</si>
  <si>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</si>
  <si>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</si>
  <si>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</si>
  <si>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</si>
  <si>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</si>
  <si>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</si>
  <si>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</si>
  <si>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</si>
  <si>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</si>
  <si>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</si>
  <si>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</si>
  <si>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</si>
  <si>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</si>
  <si>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</si>
  <si>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</si>
  <si>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</si>
  <si>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</si>
  <si>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</si>
  <si>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</si>
  <si>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</si>
  <si>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</si>
  <si>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</si>
  <si>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</si>
  <si>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</si>
  <si>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</si>
  <si>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</si>
  <si>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</si>
  <si>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</si>
  <si>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</si>
  <si>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</si>
  <si>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</si>
  <si>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</si>
  <si>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</si>
  <si>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</si>
  <si>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</si>
  <si>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</si>
  <si>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</si>
  <si>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</si>
  <si>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</si>
  <si>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</si>
  <si>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</si>
  <si>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</si>
  <si>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</si>
  <si>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</si>
  <si>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</si>
  <si>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</si>
  <si>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</si>
  <si>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</si>
  <si>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</si>
  <si>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</si>
  <si>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</si>
  <si>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</si>
  <si>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</si>
  <si>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</si>
  <si>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</si>
  <si>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</si>
  <si>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</si>
  <si>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</si>
  <si>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</si>
  <si>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</si>
  <si>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</si>
  <si>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</si>
  <si>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</si>
  <si>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</si>
  <si>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</si>
  <si>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</si>
  <si>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</si>
  <si>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</si>
  <si>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</si>
  <si>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</si>
  <si>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</si>
  <si>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</si>
  <si>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</si>
  <si>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</si>
  <si>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</si>
  <si>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</si>
  <si>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</si>
  <si>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</si>
  <si>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</si>
  <si>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</si>
  <si>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</si>
  <si>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</si>
  <si>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</si>
  <si>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</si>
  <si>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</si>
  <si>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</si>
  <si>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</si>
  <si>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</si>
  <si>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</si>
  <si>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</si>
  <si>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</si>
  <si>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</si>
  <si>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</si>
  <si>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</si>
  <si>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</si>
  <si>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</si>
  <si>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</si>
  <si>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</si>
  <si>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</si>
  <si>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</si>
  <si>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</si>
  <si>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</si>
  <si>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</si>
  <si>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</si>
  <si>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</si>
  <si>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</si>
  <si>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</si>
  <si>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</si>
  <si>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</si>
  <si>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</si>
  <si>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</si>
  <si>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</si>
  <si>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</si>
  <si>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</si>
  <si>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</si>
  <si>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</si>
  <si>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</si>
  <si>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</si>
  <si>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</si>
  <si>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</si>
  <si>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</si>
  <si>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</si>
  <si>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</si>
  <si>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</si>
  <si>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</si>
  <si>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</si>
  <si>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</si>
  <si>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</si>
  <si>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</si>
  <si>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</si>
  <si>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</si>
  <si>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</si>
  <si>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</si>
  <si>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</si>
  <si>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</si>
  <si>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</si>
  <si>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</si>
  <si>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</si>
  <si>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</si>
  <si>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</si>
  <si>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</si>
  <si>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</si>
  <si>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</si>
  <si>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</si>
  <si>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</si>
  <si>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</si>
  <si>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</si>
  <si>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</si>
  <si>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</si>
  <si>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</si>
  <si>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</si>
  <si>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</si>
  <si>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</si>
  <si>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</si>
  <si>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</si>
  <si>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</si>
  <si>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</si>
  <si>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</si>
  <si>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</si>
  <si>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</si>
  <si>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</si>
  <si>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</si>
  <si>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</si>
  <si>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</si>
  <si>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</si>
  <si>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</si>
  <si>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</si>
  <si>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</si>
  <si>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</si>
  <si>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</si>
  <si>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</si>
  <si>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</si>
  <si>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</si>
  <si>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</si>
  <si>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</si>
  <si>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</si>
  <si>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</si>
  <si>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</si>
  <si>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</si>
  <si>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</si>
  <si>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</si>
  <si>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</si>
  <si>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</si>
  <si>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</si>
  <si>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</si>
  <si>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</si>
  <si>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</si>
  <si>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</si>
  <si>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</si>
  <si>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</si>
  <si>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</si>
  <si>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</si>
  <si>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</si>
  <si>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</si>
  <si>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</si>
  <si>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</si>
  <si>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</si>
  <si>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</si>
  <si>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</si>
  <si>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</si>
  <si>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</si>
  <si>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</si>
  <si>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</si>
  <si>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</si>
  <si>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</si>
  <si>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</si>
  <si>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</si>
  <si>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</si>
  <si>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</si>
  <si>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</si>
  <si>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</si>
  <si>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</si>
  <si>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</si>
  <si>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</si>
  <si>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</si>
  <si>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</si>
  <si>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</si>
  <si>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</si>
  <si>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</si>
  <si>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</si>
  <si>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</si>
  <si>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</si>
  <si>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</si>
  <si>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</si>
  <si>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</si>
  <si>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</si>
  <si>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</si>
  <si>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</si>
  <si>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</si>
  <si>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</si>
  <si>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</si>
  <si>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</si>
  <si>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</si>
  <si>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</si>
  <si>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</si>
  <si>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</si>
  <si>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</si>
  <si>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</si>
  <si>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</si>
  <si>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</si>
  <si>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</si>
  <si>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</si>
  <si>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</si>
  <si>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</si>
  <si>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</si>
  <si>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</si>
  <si>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</si>
  <si>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</si>
  <si>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</si>
  <si>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</si>
  <si>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</si>
  <si>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</si>
  <si>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</si>
  <si>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</si>
  <si>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</si>
  <si>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</si>
  <si>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</si>
  <si>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</si>
  <si>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</si>
  <si>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</si>
  <si>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</si>
  <si>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</si>
  <si>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</si>
  <si>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</si>
  <si>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</si>
  <si>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</si>
  <si>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</si>
  <si>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</si>
  <si>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</si>
  <si>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</si>
  <si>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</si>
  <si>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</si>
  <si>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</si>
  <si>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</si>
  <si>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</si>
  <si>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</si>
  <si>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</si>
  <si>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</si>
  <si>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</si>
  <si>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</si>
  <si>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</si>
  <si>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</si>
  <si>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</si>
  <si>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</si>
  <si>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</si>
  <si>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</si>
  <si>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</si>
  <si>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</si>
  <si>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</si>
  <si>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</si>
  <si>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</si>
  <si>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</si>
  <si>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</si>
  <si>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</si>
  <si>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</si>
  <si>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</si>
  <si>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</si>
  <si>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</si>
  <si>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</si>
  <si>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</si>
  <si>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</si>
  <si>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</si>
  <si>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</si>
  <si>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</si>
  <si>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</si>
  <si>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</si>
  <si>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</si>
  <si>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</si>
  <si>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</si>
  <si>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</si>
  <si>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</si>
  <si>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</si>
  <si>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</si>
  <si>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</si>
  <si>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</si>
  <si>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</si>
  <si>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</si>
  <si>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</si>
  <si>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</si>
  <si>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</si>
  <si>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</si>
  <si>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</si>
  <si>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</si>
  <si>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</si>
  <si>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</si>
  <si>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</si>
  <si>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</si>
  <si>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</si>
  <si>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</si>
  <si>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</si>
  <si>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</si>
  <si>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</si>
  <si>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</si>
  <si>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</si>
  <si>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</si>
  <si>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</si>
  <si>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</si>
  <si>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</si>
  <si>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</si>
  <si>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</si>
  <si>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</si>
  <si>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</si>
  <si>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</si>
  <si>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</si>
  <si>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</si>
  <si>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</si>
  <si>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</si>
  <si>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</si>
  <si>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</si>
  <si>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</si>
  <si>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</si>
  <si>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</si>
  <si>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</si>
  <si>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</si>
  <si>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</si>
  <si>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</si>
  <si>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</si>
  <si>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</si>
  <si>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</si>
  <si>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</si>
  <si>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</si>
  <si>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</si>
  <si>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</si>
  <si>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</si>
  <si>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</si>
  <si>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</si>
  <si>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</si>
  <si>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</si>
  <si>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</si>
  <si>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</si>
  <si>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</si>
  <si>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</si>
  <si>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</si>
  <si>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</si>
  <si>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</si>
  <si>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</si>
  <si>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</si>
  <si>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</si>
  <si>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</si>
  <si>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</si>
  <si>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</si>
  <si>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</si>
  <si>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</si>
  <si>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</si>
  <si>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</si>
  <si>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</si>
  <si>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</si>
  <si>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</si>
  <si>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</si>
  <si>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</si>
  <si>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</si>
  <si>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</si>
  <si>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</si>
  <si>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</si>
  <si>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</si>
  <si>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</si>
  <si>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</si>
  <si>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</si>
  <si>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</si>
  <si>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</si>
  <si>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</si>
  <si>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</si>
  <si>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</si>
  <si>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</si>
  <si>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</si>
  <si>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</si>
  <si>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</si>
  <si>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</si>
  <si>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</si>
  <si>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</si>
  <si>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</si>
  <si>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</si>
  <si>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</si>
  <si>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</si>
  <si>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</si>
  <si>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</si>
  <si>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</si>
  <si>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</si>
  <si>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</si>
  <si>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</si>
  <si>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</si>
  <si>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</si>
  <si>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</si>
  <si>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</si>
  <si>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</si>
  <si>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</si>
  <si>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</si>
  <si>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</si>
  <si>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</si>
  <si>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</si>
  <si>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</si>
  <si>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</si>
  <si>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</si>
  <si>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</si>
  <si>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</si>
  <si>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</si>
  <si>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</si>
  <si>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</si>
  <si>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</si>
  <si>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</si>
  <si>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</si>
  <si>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</si>
  <si>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</si>
  <si>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</si>
  <si>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</si>
  <si>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</si>
  <si>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</si>
  <si>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</si>
  <si>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</si>
  <si>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</si>
  <si>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</si>
  <si>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</si>
  <si>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</si>
  <si>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</si>
  <si>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</si>
  <si>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</si>
  <si>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</si>
  <si>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</si>
  <si>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</si>
  <si>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</si>
  <si>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</si>
  <si>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</si>
  <si>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</si>
  <si>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</si>
  <si>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</si>
  <si>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</si>
  <si>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</si>
  <si>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</si>
  <si>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</si>
  <si>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</si>
  <si>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</si>
  <si>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</si>
  <si>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</si>
  <si>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</si>
  <si>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</si>
  <si>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</si>
  <si>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</si>
  <si>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</si>
  <si>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</si>
  <si>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</si>
  <si>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</si>
  <si>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</si>
  <si>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</si>
  <si>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</si>
  <si>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</si>
  <si>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</si>
  <si>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</si>
  <si>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</si>
  <si>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</si>
  <si>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</si>
  <si>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</si>
  <si>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</si>
  <si>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</si>
  <si>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</si>
  <si>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</si>
  <si>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</si>
  <si>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</si>
  <si>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</si>
  <si>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</si>
  <si>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</si>
  <si>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</si>
  <si>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</si>
  <si>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</si>
  <si>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</si>
  <si>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</si>
  <si>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</si>
  <si>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</si>
  <si>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</si>
  <si>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</si>
  <si>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</si>
  <si>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</si>
  <si>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</si>
  <si>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</si>
  <si>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</si>
  <si>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</si>
  <si>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</si>
  <si>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</si>
  <si>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</si>
  <si>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</si>
  <si>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</si>
  <si>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</si>
  <si>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</si>
  <si>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</si>
  <si>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</si>
  <si>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</si>
  <si>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</si>
  <si>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</si>
  <si>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</si>
  <si>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</si>
  <si>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</si>
  <si>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</si>
  <si>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</si>
  <si>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</si>
  <si>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</si>
  <si>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</si>
  <si>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</si>
  <si>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</si>
  <si>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</si>
  <si>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</si>
  <si>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</si>
  <si>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</si>
  <si>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</si>
  <si>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</si>
  <si>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</si>
  <si>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</si>
  <si>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</si>
  <si>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</si>
  <si>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</si>
  <si>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</si>
  <si>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</si>
  <si>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</si>
  <si>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</si>
  <si>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</si>
  <si>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</si>
  <si>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</si>
  <si>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</si>
  <si>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</si>
  <si>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</si>
  <si>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</si>
  <si>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</si>
  <si>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</si>
  <si>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</si>
  <si>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</si>
  <si>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</si>
  <si>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</si>
  <si>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</si>
  <si>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</si>
  <si>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</si>
  <si>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</si>
  <si>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</si>
  <si>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</si>
  <si>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</si>
  <si>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</si>
  <si>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</si>
  <si>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</si>
  <si>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</si>
  <si>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</si>
  <si>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</si>
  <si>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</si>
  <si>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</si>
  <si>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</si>
  <si>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</si>
  <si>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</si>
  <si>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</si>
  <si>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</si>
  <si>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</si>
  <si>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</si>
  <si>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</si>
  <si>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</si>
  <si>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</si>
  <si>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</si>
  <si>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</si>
  <si>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</si>
  <si>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</si>
  <si>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</si>
  <si>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</si>
  <si>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</si>
  <si>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</si>
  <si>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</si>
  <si>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</si>
  <si>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</si>
  <si>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</si>
  <si>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</si>
  <si>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</si>
  <si>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</si>
  <si>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</si>
  <si>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</si>
  <si>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</si>
  <si>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</si>
  <si>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</si>
  <si>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</si>
  <si>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</si>
  <si>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</si>
  <si>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</si>
  <si>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</si>
  <si>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</si>
  <si>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</si>
  <si>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</si>
  <si>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</si>
  <si>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</si>
  <si>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</si>
  <si>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</si>
  <si>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</si>
  <si>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</si>
  <si>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</si>
  <si>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</si>
  <si>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</si>
  <si>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</si>
  <si>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</si>
  <si>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</si>
  <si>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</si>
  <si>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</si>
  <si>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</si>
  <si>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</si>
  <si>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</si>
  <si>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</si>
  <si>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</si>
  <si>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</si>
  <si>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</si>
  <si>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</si>
  <si>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</si>
  <si>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</si>
  <si>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</si>
  <si>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</si>
  <si>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</si>
  <si>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</si>
  <si>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</si>
  <si>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</si>
  <si>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</si>
  <si>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</si>
  <si>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</si>
  <si>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</si>
  <si>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</si>
  <si>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</si>
  <si>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</si>
  <si>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</si>
  <si>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</si>
  <si>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</si>
  <si>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</si>
  <si>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</si>
  <si>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</si>
  <si>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</si>
  <si>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</si>
  <si>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</si>
  <si>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</si>
  <si>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</si>
  <si>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</si>
  <si>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</si>
  <si>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</si>
  <si>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</si>
  <si>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</si>
  <si>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</si>
  <si>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</si>
  <si>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</si>
  <si>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</si>
  <si>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</si>
  <si>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</si>
  <si>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</si>
  <si>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</si>
  <si>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</si>
  <si>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</si>
  <si>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</si>
  <si>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</si>
  <si>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</si>
  <si>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</si>
  <si>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</si>
  <si>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</si>
  <si>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</si>
  <si>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</si>
  <si>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</si>
  <si>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</si>
  <si>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</si>
  <si>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</si>
  <si>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</si>
  <si>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</si>
  <si>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</si>
  <si>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</si>
  <si>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</si>
  <si>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</si>
  <si>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</si>
  <si>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</si>
  <si>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</si>
  <si>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</si>
  <si>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</si>
  <si>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</si>
  <si>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</si>
  <si>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</si>
  <si>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</si>
  <si>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</si>
  <si>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</si>
  <si>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</si>
  <si>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</si>
  <si>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</si>
  <si>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</si>
  <si>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</si>
  <si>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</si>
  <si>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</si>
  <si>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</si>
  <si>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</si>
  <si>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</si>
  <si>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</si>
  <si>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</si>
  <si>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</si>
  <si>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</si>
  <si>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</si>
  <si>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</si>
  <si>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</si>
  <si>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</si>
  <si>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</si>
  <si>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</si>
  <si>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</si>
  <si>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</si>
  <si>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</si>
  <si>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</si>
  <si>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</si>
  <si>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</si>
  <si>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</si>
  <si>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</si>
  <si>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</si>
  <si>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</si>
  <si>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</si>
  <si>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</si>
  <si>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</si>
  <si>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</si>
  <si>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</si>
  <si>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</si>
  <si>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</si>
  <si>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</si>
  <si>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</si>
  <si>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</si>
  <si>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</si>
  <si>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</si>
  <si>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</si>
  <si>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</si>
  <si>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</si>
  <si>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</si>
  <si>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</si>
  <si>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</si>
  <si>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</si>
  <si>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</si>
  <si>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</si>
  <si>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</si>
  <si>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</si>
  <si>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</si>
  <si>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</si>
  <si>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</si>
  <si>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</si>
  <si>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</si>
  <si>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</si>
  <si>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</si>
  <si>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</si>
  <si>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</si>
  <si>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</si>
  <si>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</si>
  <si>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</si>
  <si>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</si>
  <si>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</si>
  <si>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</si>
  <si>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</si>
  <si>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</si>
  <si>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</si>
  <si>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</si>
  <si>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</si>
  <si>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</si>
  <si>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</si>
  <si>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</si>
  <si>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</si>
  <si>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</si>
  <si>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</si>
  <si>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</si>
  <si>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</si>
  <si>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</si>
  <si>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</si>
  <si>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</si>
  <si>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</si>
  <si>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</si>
  <si>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</si>
  <si>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</si>
  <si>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</si>
  <si>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</si>
  <si>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</si>
  <si>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</si>
  <si>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</si>
  <si>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</si>
  <si>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</si>
  <si>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</si>
  <si>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</si>
  <si>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</si>
  <si>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</si>
  <si>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</si>
  <si>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</si>
  <si>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</si>
  <si>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</si>
  <si>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</si>
  <si>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</si>
  <si>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</si>
  <si>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</si>
  <si>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</si>
  <si>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</si>
  <si>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</si>
  <si>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</si>
  <si>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</si>
  <si>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</si>
  <si>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</si>
  <si>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</si>
  <si>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</si>
  <si>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</si>
  <si>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</si>
  <si>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</si>
  <si>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</si>
  <si>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</si>
  <si>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</si>
  <si>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</si>
  <si>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</si>
  <si>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</si>
  <si>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</si>
  <si>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</si>
  <si>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</si>
  <si>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</si>
  <si>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</si>
  <si>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</si>
  <si>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</si>
  <si>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</si>
  <si>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</si>
  <si>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</si>
  <si>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</si>
  <si>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</si>
  <si>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</si>
  <si>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</si>
  <si>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</si>
  <si>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</si>
  <si>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</si>
  <si>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</si>
  <si>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</si>
  <si>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</si>
  <si>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</si>
  <si>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</si>
  <si>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</si>
  <si>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</si>
  <si>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</si>
  <si>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</si>
  <si>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</si>
  <si>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</si>
  <si>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</si>
  <si>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</si>
  <si>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</si>
  <si>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</si>
  <si>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</si>
  <si>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</si>
  <si>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</si>
  <si>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</si>
  <si>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</si>
  <si>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</si>
  <si>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</si>
  <si>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</si>
  <si>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</si>
  <si>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</si>
  <si>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</si>
  <si>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</si>
  <si>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</si>
  <si>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</si>
  <si>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</si>
  <si>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</si>
  <si>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</si>
  <si>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</si>
  <si>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</si>
  <si>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</si>
  <si>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</si>
  <si>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</si>
  <si>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</si>
  <si>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</si>
  <si>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</si>
  <si>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</si>
  <si>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</si>
  <si>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</si>
  <si>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</si>
  <si>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</si>
  <si>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</si>
  <si>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</si>
  <si>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</si>
  <si>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</si>
  <si>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</si>
  <si>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</si>
  <si>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</si>
  <si>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</si>
  <si>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</si>
  <si>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</si>
  <si>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</si>
  <si>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</si>
  <si>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</si>
  <si>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</si>
  <si>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</si>
  <si>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</si>
  <si>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</si>
  <si>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</si>
  <si>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</si>
  <si>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</si>
  <si>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</si>
  <si>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</si>
  <si>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</si>
  <si>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</si>
  <si>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</si>
  <si>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</si>
  <si>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</si>
  <si>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</si>
  <si>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</si>
  <si>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</si>
  <si>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</si>
  <si>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</si>
  <si>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</si>
  <si>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</si>
  <si>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</si>
  <si>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</si>
  <si>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</si>
  <si>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</si>
  <si>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</si>
  <si>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</si>
  <si>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</si>
  <si>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</si>
  <si>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</si>
  <si>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</si>
  <si>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</si>
  <si>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</si>
  <si>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</si>
  <si>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</si>
  <si>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</si>
  <si>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</si>
  <si>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</si>
  <si>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</si>
  <si>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</si>
  <si>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</si>
  <si>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</si>
  <si>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</si>
  <si>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</si>
  <si>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</si>
  <si>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</si>
  <si>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</si>
  <si>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</si>
  <si>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</si>
  <si>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</si>
  <si>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</si>
  <si>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</si>
  <si>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</si>
  <si>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</si>
  <si>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</si>
  <si>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</si>
  <si>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</si>
  <si>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</si>
  <si>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</si>
  <si>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</si>
  <si>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</si>
  <si>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</si>
  <si>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</si>
  <si>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</si>
  <si>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</si>
  <si>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</si>
  <si>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</si>
  <si>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</si>
  <si>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</si>
  <si>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</si>
  <si>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</si>
  <si>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</si>
  <si>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</si>
  <si>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</si>
  <si>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</si>
  <si>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</si>
  <si>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</si>
  <si>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</si>
  <si>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</si>
  <si>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</si>
  <si>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</si>
  <si>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</si>
  <si>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</si>
  <si>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</si>
  <si>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</si>
  <si>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</si>
  <si>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</si>
  <si>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</si>
  <si>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</si>
  <si>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</si>
  <si>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</si>
  <si>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</si>
  <si>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</si>
  <si>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</si>
  <si>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</si>
  <si>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</si>
  <si>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</si>
  <si>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</si>
  <si>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</si>
  <si>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</si>
  <si>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</si>
  <si>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</si>
  <si>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</si>
  <si>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</si>
  <si>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</si>
  <si>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</si>
  <si>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</si>
  <si>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</si>
  <si>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</si>
  <si>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</si>
  <si>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</si>
  <si>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</si>
  <si>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</si>
  <si>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</si>
  <si>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</si>
  <si>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</si>
  <si>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</si>
  <si>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</si>
  <si>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</si>
  <si>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</si>
  <si>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</si>
  <si>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</si>
  <si>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</si>
  <si>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</si>
  <si>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</si>
  <si>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</si>
  <si>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</si>
  <si>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</si>
  <si>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</si>
  <si>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</si>
  <si>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</si>
  <si>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</si>
  <si>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</si>
  <si>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</si>
  <si>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</si>
  <si>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</si>
  <si>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</si>
  <si>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</si>
  <si>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</si>
  <si>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</si>
  <si>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</si>
  <si>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</si>
  <si>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</si>
  <si>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</si>
  <si>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</si>
  <si>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</si>
  <si>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</si>
  <si>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</si>
  <si>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</si>
  <si>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</si>
  <si>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</si>
  <si>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</si>
  <si>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</si>
  <si>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</si>
  <si>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</si>
  <si>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</si>
  <si>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</si>
  <si>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</si>
  <si>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</si>
  <si>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</si>
  <si>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</si>
  <si>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</si>
  <si>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</si>
  <si>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</si>
  <si>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</si>
  <si>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</si>
  <si>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</si>
  <si>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</si>
  <si>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</si>
  <si>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</si>
  <si>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</si>
  <si>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</si>
  <si>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</si>
  <si>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</si>
  <si>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</si>
  <si>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</si>
  <si>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</si>
  <si>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</si>
  <si>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</si>
  <si>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</si>
  <si>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</si>
  <si>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</si>
  <si>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</si>
  <si>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</si>
  <si>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</si>
  <si>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</si>
  <si>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</si>
  <si>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</si>
  <si>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</si>
  <si>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</si>
  <si>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</si>
  <si>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</si>
  <si>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</si>
  <si>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</si>
  <si>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</si>
  <si>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</si>
  <si>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</si>
  <si>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</si>
  <si>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</si>
  <si>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</si>
  <si>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</si>
  <si>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</si>
  <si>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</si>
  <si>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</si>
  <si>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</si>
  <si>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</si>
  <si>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</si>
  <si>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</si>
  <si>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</si>
  <si>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</si>
  <si>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</si>
  <si>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</si>
  <si>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</si>
  <si>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</si>
  <si>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</si>
  <si>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</si>
  <si>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</si>
  <si>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</si>
  <si>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</si>
  <si>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</si>
  <si>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</si>
  <si>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</si>
  <si>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</si>
  <si>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</si>
  <si>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</si>
  <si>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</si>
  <si>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</si>
  <si>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</si>
  <si>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</si>
  <si>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</si>
  <si>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</si>
  <si>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</si>
  <si>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</si>
  <si>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</si>
  <si>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</si>
  <si>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</si>
  <si>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</si>
  <si>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</si>
  <si>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</si>
  <si>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</si>
  <si>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</si>
  <si>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</si>
  <si>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</si>
  <si>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</si>
  <si>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</si>
  <si>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</si>
  <si>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</si>
  <si>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</si>
  <si>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</si>
  <si>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</si>
  <si>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</si>
  <si>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</si>
  <si>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</si>
  <si>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</si>
  <si>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</si>
  <si>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</si>
  <si>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</si>
  <si>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</si>
  <si>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</si>
  <si>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</si>
  <si>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</si>
  <si>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</si>
  <si>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</si>
  <si>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</si>
  <si>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</si>
  <si>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</si>
  <si>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</si>
  <si>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</si>
  <si>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</si>
  <si>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</si>
  <si>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</si>
  <si>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</si>
  <si>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</si>
  <si>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</si>
  <si>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</si>
  <si>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</si>
  <si>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</si>
  <si>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</si>
  <si>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</si>
  <si>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</si>
  <si>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</si>
  <si>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</si>
  <si>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</si>
  <si>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</si>
  <si>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</si>
  <si>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</si>
  <si>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</si>
  <si>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</si>
  <si>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</si>
  <si>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</si>
  <si>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</si>
  <si>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</si>
  <si>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</si>
  <si>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</si>
  <si>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</si>
  <si>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</si>
  <si>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</si>
  <si>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</si>
  <si>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</si>
  <si>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</si>
  <si>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</si>
  <si>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</si>
  <si>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</si>
  <si>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</si>
  <si>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</si>
  <si>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</si>
  <si>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</si>
  <si>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</si>
  <si>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</si>
  <si>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</si>
  <si>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</si>
  <si>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</si>
  <si>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</si>
  <si>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</si>
  <si>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</si>
  <si>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</si>
  <si>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</si>
  <si>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</si>
  <si>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</si>
  <si>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</si>
  <si>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</si>
  <si>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</si>
  <si>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</si>
  <si>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</si>
  <si>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</si>
  <si>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</si>
  <si>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</si>
  <si>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</si>
  <si>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</si>
  <si>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</si>
  <si>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</si>
  <si>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</si>
  <si>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</si>
  <si>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</si>
  <si>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</si>
  <si>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</si>
  <si>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</si>
  <si>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</si>
  <si>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</si>
  <si>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</si>
  <si>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</si>
  <si>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</si>
  <si>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</si>
  <si>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</si>
  <si>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</si>
  <si>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</si>
  <si>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</si>
  <si>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</si>
  <si>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</si>
  <si>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</si>
  <si>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</si>
  <si>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</si>
  <si>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</si>
  <si>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</si>
  <si>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</si>
  <si>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</si>
  <si>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</si>
  <si>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</si>
  <si>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</si>
  <si>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</si>
  <si>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</si>
  <si>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</si>
  <si>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</si>
  <si>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</si>
  <si>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</si>
  <si>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</si>
  <si>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</si>
  <si>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</si>
  <si>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</si>
  <si>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</si>
  <si>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</si>
  <si>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</si>
  <si>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</si>
  <si>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</si>
  <si>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</si>
  <si>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</si>
  <si>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</si>
  <si>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</si>
  <si>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</si>
  <si>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</si>
  <si>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</si>
  <si>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</si>
  <si>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</si>
  <si>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</si>
  <si>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</si>
  <si>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</si>
  <si>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</si>
  <si>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</si>
  <si>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</si>
  <si>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</si>
  <si>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</si>
  <si>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</si>
  <si>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</si>
  <si>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</si>
  <si>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</si>
  <si>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</si>
  <si>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</si>
  <si>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</si>
  <si>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</si>
  <si>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</si>
  <si>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</si>
  <si>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</si>
  <si>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</si>
  <si>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</si>
  <si>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</si>
  <si>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</si>
  <si>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</si>
  <si>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</si>
  <si>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</si>
  <si>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</si>
  <si>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</si>
  <si>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</si>
  <si>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</si>
  <si>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</si>
  <si>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</si>
  <si>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</si>
  <si>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</si>
  <si>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</si>
  <si>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</si>
  <si>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</si>
  <si>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</si>
  <si>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</si>
  <si>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</si>
  <si>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</si>
  <si>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</si>
  <si>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</si>
  <si>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</si>
  <si>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</si>
  <si>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</si>
  <si>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</si>
  <si>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</si>
  <si>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</si>
  <si>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</si>
  <si>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</si>
  <si>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</si>
  <si>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</si>
  <si>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</si>
  <si>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</si>
  <si>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</si>
  <si>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</si>
  <si>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</si>
  <si>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</si>
  <si>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</si>
  <si>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</si>
  <si>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</si>
  <si>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</si>
  <si>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</si>
  <si>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</si>
  <si>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</si>
  <si>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</si>
  <si>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</si>
  <si>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</si>
  <si>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</si>
  <si>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</si>
  <si>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</si>
  <si>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</si>
  <si>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</si>
  <si>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</si>
  <si>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</si>
  <si>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</si>
  <si>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</si>
  <si>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</si>
  <si>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</si>
  <si>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</si>
  <si>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</si>
  <si>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</si>
  <si>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</si>
  <si>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</si>
  <si>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</si>
  <si>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</si>
  <si>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</si>
  <si>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</si>
  <si>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</si>
  <si>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</si>
  <si>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</si>
  <si>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</si>
  <si>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</si>
  <si>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</si>
  <si>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</si>
  <si>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</si>
  <si>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</si>
  <si>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</si>
  <si>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</si>
  <si>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</si>
  <si>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</si>
  <si>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</si>
  <si>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</si>
  <si>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</si>
  <si>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</si>
  <si>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</si>
  <si>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</si>
  <si>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</si>
  <si>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</si>
  <si>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</si>
  <si>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</si>
  <si>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</si>
  <si>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</si>
  <si>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</si>
  <si>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</si>
  <si>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</si>
  <si>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</si>
  <si>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</si>
  <si>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</si>
  <si>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</si>
  <si>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</si>
  <si>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</si>
  <si>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</si>
  <si>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</si>
  <si>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</si>
  <si>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</si>
  <si>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</si>
  <si>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</si>
  <si>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</si>
  <si>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</si>
  <si>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</si>
  <si>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</si>
  <si>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</si>
  <si>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</si>
  <si>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</si>
  <si>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</si>
  <si>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</si>
  <si>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</si>
  <si>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</si>
  <si>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</si>
  <si>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</si>
  <si>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</si>
  <si>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</si>
  <si>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</si>
  <si>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</si>
  <si>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</si>
  <si>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</si>
  <si>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</si>
  <si>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</si>
  <si>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</si>
  <si>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</si>
  <si>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</si>
  <si>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</si>
  <si>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</si>
  <si>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</si>
  <si>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</si>
  <si>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</si>
  <si>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</si>
  <si>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</si>
  <si>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</si>
  <si>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</si>
  <si>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</si>
  <si>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</si>
  <si>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</si>
  <si>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</si>
  <si>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</si>
  <si>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</si>
  <si>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</si>
  <si>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</si>
  <si>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</si>
  <si>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</si>
  <si>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</si>
  <si>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</si>
  <si>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</si>
  <si>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</si>
  <si>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</si>
  <si>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</si>
  <si>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</si>
  <si>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</si>
  <si>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</si>
  <si>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</si>
  <si>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</si>
  <si>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</si>
  <si>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</si>
  <si>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</si>
  <si>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</si>
  <si>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</si>
  <si>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</si>
  <si>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</si>
  <si>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</si>
  <si>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</si>
  <si>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</si>
  <si>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</si>
  <si>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</si>
  <si>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</si>
  <si>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</si>
  <si>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</si>
  <si>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</si>
  <si>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</si>
  <si>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</si>
  <si>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</si>
  <si>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</si>
  <si>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</si>
  <si>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</si>
  <si>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</si>
  <si>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</si>
  <si>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</si>
  <si>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</si>
  <si>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</si>
  <si>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</si>
  <si>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</si>
  <si>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</si>
  <si>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</si>
  <si>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</si>
  <si>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</si>
  <si>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</si>
  <si>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</si>
  <si>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</si>
  <si>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</si>
  <si>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</si>
  <si>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</si>
  <si>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</si>
  <si>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</si>
  <si>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</si>
  <si>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</si>
  <si>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</si>
  <si>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</si>
  <si>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</si>
  <si>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</si>
  <si>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</si>
  <si>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</si>
  <si>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</si>
  <si>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</si>
  <si>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</si>
  <si>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</si>
  <si>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</si>
  <si>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</si>
  <si>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</si>
  <si>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</si>
  <si>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</si>
  <si>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</si>
  <si>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</si>
  <si>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</si>
  <si>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</si>
  <si>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</si>
  <si>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</si>
  <si>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</si>
  <si>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</si>
  <si>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</si>
  <si>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</si>
  <si>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</si>
  <si>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</si>
  <si>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</si>
  <si>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</si>
  <si>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</si>
  <si>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</si>
  <si>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</si>
  <si>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</si>
  <si>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</si>
  <si>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</si>
  <si>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</si>
  <si>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</si>
  <si>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</si>
  <si>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</si>
  <si>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</si>
  <si>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</si>
  <si>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</si>
  <si>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</si>
  <si>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</si>
  <si>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</si>
  <si>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</si>
  <si>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</si>
  <si>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</si>
  <si>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</si>
  <si>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</si>
  <si>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</si>
  <si>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</si>
  <si>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</si>
  <si>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</si>
  <si>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</si>
  <si>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</si>
  <si>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</si>
  <si>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</si>
  <si>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</si>
  <si>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</si>
  <si>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</si>
  <si>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</si>
  <si>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</si>
  <si>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</si>
  <si>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</si>
  <si>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</si>
  <si>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</si>
  <si>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</si>
  <si>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</si>
  <si>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</si>
  <si>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</si>
  <si>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</si>
  <si>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</si>
  <si>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</si>
  <si>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</si>
  <si>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</si>
  <si>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</si>
  <si>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</si>
  <si>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</si>
  <si>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</si>
  <si>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</si>
  <si>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</si>
  <si>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</si>
  <si>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</si>
  <si>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</si>
  <si>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</si>
  <si>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</si>
  <si>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</si>
  <si>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</si>
  <si>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</si>
  <si>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</si>
  <si>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</si>
  <si>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</si>
  <si>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</si>
  <si>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</si>
  <si>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</si>
  <si>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</si>
  <si>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</si>
  <si>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</si>
  <si>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</si>
  <si>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</si>
  <si>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</si>
  <si>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</si>
  <si>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</si>
  <si>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</si>
  <si>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</si>
  <si>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</si>
  <si>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</si>
  <si>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</si>
  <si>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</si>
  <si>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</si>
  <si>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</si>
  <si>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</si>
  <si>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</si>
  <si>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</si>
  <si>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</si>
  <si>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</si>
  <si>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</si>
  <si>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</si>
  <si>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</si>
  <si>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</si>
  <si>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</si>
  <si>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</si>
  <si>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</si>
  <si>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</si>
  <si>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</si>
  <si>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</si>
  <si>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</si>
  <si>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</si>
  <si>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</si>
  <si>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</si>
  <si>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</si>
  <si>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</si>
  <si>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</si>
  <si>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</si>
  <si>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</si>
  <si>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</si>
  <si>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</si>
  <si>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</si>
  <si>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</si>
  <si>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</si>
  <si>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</si>
  <si>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</si>
  <si>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</si>
  <si>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</si>
  <si>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</si>
  <si>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</si>
  <si>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</si>
  <si>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</si>
  <si>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</si>
  <si>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</si>
  <si>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</si>
  <si>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</si>
  <si>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</si>
  <si>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</si>
  <si>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</si>
  <si>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</si>
  <si>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</si>
  <si>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</si>
  <si>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</si>
  <si>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</si>
  <si>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</si>
  <si>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</si>
  <si>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</si>
  <si>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</si>
  <si>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</si>
  <si>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</si>
  <si>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</si>
  <si>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</si>
  <si>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</si>
  <si>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</si>
  <si>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</si>
  <si>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</si>
  <si>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</si>
  <si>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</si>
  <si>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</si>
  <si>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</si>
  <si>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</si>
  <si>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</si>
  <si>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</si>
  <si>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</si>
  <si>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</si>
  <si>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</si>
  <si>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</si>
  <si>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</si>
  <si>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</si>
  <si>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</si>
  <si>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</si>
  <si>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</si>
  <si>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</si>
  <si>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</si>
  <si>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</si>
  <si>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</si>
  <si>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</si>
  <si>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</si>
  <si>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</si>
  <si>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</si>
  <si>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</si>
  <si>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</si>
  <si>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</si>
  <si>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</si>
  <si>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</si>
  <si>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</si>
  <si>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</si>
  <si>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</si>
  <si>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</si>
  <si>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</si>
  <si>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</si>
  <si>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</si>
  <si>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</si>
  <si>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</si>
  <si>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</si>
  <si>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</si>
  <si>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</si>
  <si>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</si>
  <si>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</si>
  <si>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</si>
  <si>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</si>
  <si>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</si>
  <si>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</si>
  <si>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</si>
  <si>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</si>
  <si>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</si>
  <si>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</si>
  <si>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</si>
  <si>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</si>
  <si>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</si>
  <si>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</si>
  <si>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</si>
  <si>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</si>
  <si>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</si>
  <si>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</si>
  <si>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</si>
  <si>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</si>
  <si>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</si>
  <si>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</si>
  <si>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</si>
  <si>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</si>
  <si>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</si>
  <si>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</si>
  <si>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</si>
  <si>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</si>
  <si>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</si>
  <si>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</si>
  <si>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</si>
  <si>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</si>
  <si>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</si>
  <si>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</si>
  <si>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</si>
  <si>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</si>
  <si>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</si>
  <si>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</si>
  <si>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</si>
  <si>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</si>
  <si>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</si>
  <si>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</si>
  <si>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</si>
  <si>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</si>
  <si>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</si>
  <si>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</si>
  <si>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</si>
  <si>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</si>
  <si>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</si>
  <si>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</si>
  <si>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</si>
  <si>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</si>
  <si>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</si>
  <si>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</si>
  <si>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</si>
  <si>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</si>
  <si>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</si>
  <si>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</si>
  <si>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</si>
  <si>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</si>
  <si>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</si>
  <si>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</si>
  <si>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</si>
  <si>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</si>
  <si>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</si>
  <si>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</si>
  <si>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</si>
  <si>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</si>
  <si>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</si>
  <si>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</si>
  <si>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</si>
  <si>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</si>
  <si>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</si>
  <si>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</si>
  <si>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</si>
  <si>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</si>
  <si>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</si>
  <si>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</si>
  <si>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</si>
  <si>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</si>
  <si>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</si>
  <si>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</si>
  <si>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</si>
  <si>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</si>
  <si>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</si>
  <si>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</si>
  <si>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</si>
  <si>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</si>
  <si>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</si>
  <si>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</si>
  <si>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</si>
  <si>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</si>
  <si>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</si>
  <si>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</si>
  <si>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</si>
  <si>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</si>
  <si>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</si>
  <si>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</si>
  <si>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</si>
  <si>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</si>
  <si>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</si>
  <si>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</si>
  <si>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</si>
  <si>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</si>
  <si>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</si>
  <si>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</si>
  <si>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</si>
  <si>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</si>
  <si>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</si>
  <si>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</si>
  <si>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</si>
  <si>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</si>
  <si>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</si>
  <si>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</si>
  <si>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</si>
  <si>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</si>
  <si>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</si>
  <si>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</si>
  <si>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</si>
  <si>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</si>
  <si>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</si>
  <si>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</si>
  <si>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</si>
  <si>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</si>
  <si>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</si>
  <si>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</si>
  <si>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</si>
  <si>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</si>
  <si>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</si>
  <si>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</si>
  <si>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</si>
  <si>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</si>
  <si>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</si>
  <si>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</si>
  <si>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</si>
  <si>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</si>
  <si>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</si>
  <si>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</si>
  <si>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</si>
  <si>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</si>
  <si>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</si>
  <si>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</si>
  <si>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</si>
  <si>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</si>
  <si>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</si>
  <si>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</si>
  <si>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</si>
  <si>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</si>
  <si>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</si>
  <si>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</si>
  <si>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</si>
  <si>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</si>
  <si>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</si>
  <si>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</si>
  <si>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</si>
  <si>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</si>
  <si>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</si>
  <si>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</si>
  <si>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</si>
  <si>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</si>
  <si>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</si>
  <si>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</si>
  <si>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</si>
  <si>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</si>
  <si>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</si>
  <si>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</si>
  <si>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</si>
  <si>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</si>
  <si>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</si>
  <si>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</si>
  <si>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</si>
  <si>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</si>
  <si>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</si>
  <si>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</si>
  <si>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</si>
  <si>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</si>
  <si>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</si>
  <si>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</si>
  <si>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</si>
  <si>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</si>
  <si>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</si>
  <si>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</si>
  <si>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</si>
  <si>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</si>
  <si>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</si>
  <si>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</si>
  <si>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</si>
  <si>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</si>
  <si>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</si>
  <si>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</si>
  <si>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</si>
  <si>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</si>
  <si>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</si>
  <si>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</si>
  <si>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</si>
  <si>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</si>
  <si>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</si>
  <si>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</si>
  <si>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</si>
  <si>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</si>
  <si>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</si>
  <si>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</si>
  <si>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</si>
  <si>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</si>
  <si>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</si>
  <si>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</si>
  <si>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</si>
  <si>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</si>
  <si>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</si>
  <si>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</si>
  <si>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</si>
  <si>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</si>
  <si>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</si>
  <si>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</si>
  <si>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</si>
  <si>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</si>
  <si>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</si>
  <si>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</si>
  <si>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</si>
  <si>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</si>
  <si>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</si>
  <si>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</si>
  <si>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</si>
  <si>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</si>
  <si>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</si>
  <si>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</si>
  <si>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</si>
  <si>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</si>
  <si>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</si>
  <si>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</si>
  <si>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</si>
  <si>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</si>
  <si>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</si>
  <si>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</si>
  <si>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</si>
  <si>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</si>
  <si>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</si>
  <si>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</si>
  <si>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</si>
  <si>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</si>
  <si>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</si>
  <si>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</si>
  <si>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</si>
  <si>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</si>
  <si>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</si>
  <si>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</si>
  <si>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</si>
  <si>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</si>
  <si>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</si>
  <si>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</si>
  <si>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</si>
  <si>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</si>
  <si>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</si>
  <si>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</si>
  <si>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</si>
  <si>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</si>
  <si>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</si>
  <si>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</si>
  <si>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</si>
  <si>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</si>
  <si>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</si>
  <si>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</si>
  <si>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</si>
  <si>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</si>
  <si>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</si>
  <si>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</si>
  <si>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</si>
  <si>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</si>
  <si>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</si>
  <si>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</si>
  <si>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</si>
  <si>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</si>
  <si>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</si>
  <si>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</si>
  <si>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</si>
  <si>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</si>
  <si>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</si>
  <si>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</si>
  <si>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</si>
  <si>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</si>
  <si>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</si>
  <si>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</si>
  <si>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</si>
  <si>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</si>
  <si>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</si>
  <si>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</si>
  <si>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</si>
  <si>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</si>
  <si>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</si>
  <si>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</si>
  <si>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</si>
  <si>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</si>
  <si>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</si>
  <si>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</si>
  <si>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</si>
  <si>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</si>
  <si>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</si>
  <si>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</si>
  <si>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</si>
  <si>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</si>
  <si>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</si>
  <si>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</si>
  <si>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</si>
  <si>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</si>
  <si>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</si>
  <si>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</si>
  <si>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</si>
  <si>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</si>
  <si>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</si>
  <si>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</si>
  <si>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</si>
  <si>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</si>
  <si>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</si>
  <si>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</si>
  <si>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</si>
  <si>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</si>
  <si>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</si>
  <si>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</si>
  <si>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</si>
  <si>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</si>
  <si>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</si>
  <si>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</si>
  <si>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</si>
  <si>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</si>
  <si>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</si>
  <si>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</si>
  <si>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</si>
  <si>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</si>
  <si>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</si>
  <si>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</si>
  <si>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</si>
  <si>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</si>
  <si>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</si>
  <si>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</si>
  <si>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</si>
  <si>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</si>
  <si>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</si>
  <si>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</si>
  <si>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</si>
  <si>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</si>
  <si>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</si>
  <si>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</si>
  <si>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</si>
  <si>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</si>
  <si>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</si>
  <si>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</si>
  <si>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</si>
  <si>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</si>
  <si>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</si>
  <si>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</si>
  <si>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</si>
  <si>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</si>
  <si>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</si>
  <si>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</si>
  <si>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</si>
  <si>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</si>
  <si>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</si>
  <si>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</si>
  <si>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</si>
  <si>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</si>
  <si>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</si>
  <si>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</si>
  <si>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</si>
  <si>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</si>
  <si>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</si>
  <si>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</si>
  <si>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</si>
  <si>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</si>
  <si>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</si>
  <si>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</si>
  <si>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</si>
  <si>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</si>
  <si>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</si>
  <si>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</si>
  <si>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</si>
  <si>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</si>
  <si>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</si>
  <si>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</si>
  <si>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</si>
  <si>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</si>
  <si>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</si>
  <si>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</si>
  <si>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</si>
  <si>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</si>
  <si>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</si>
  <si>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</si>
  <si>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</si>
  <si>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</si>
  <si>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</si>
  <si>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</si>
  <si>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</si>
  <si>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</si>
  <si>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</si>
  <si>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</si>
  <si>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</si>
  <si>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</si>
  <si>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</si>
  <si>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</si>
  <si>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</si>
  <si>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</si>
  <si>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</si>
  <si>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</si>
  <si>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</si>
  <si>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</si>
  <si>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</si>
  <si>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</si>
  <si>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</si>
  <si>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</si>
  <si>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</si>
  <si>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</si>
  <si>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</si>
  <si>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</si>
  <si>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</si>
  <si>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</si>
  <si>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</si>
  <si>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</si>
  <si>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</si>
  <si>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</si>
  <si>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</si>
  <si>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</si>
  <si>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</si>
  <si>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</si>
  <si>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</si>
  <si>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</si>
  <si>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</si>
  <si>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</si>
  <si>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</si>
  <si>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</si>
  <si>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</si>
  <si>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</si>
  <si>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</si>
  <si>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</si>
  <si>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</si>
  <si>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</si>
  <si>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</si>
  <si>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</si>
  <si>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</si>
  <si>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</si>
  <si>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</si>
  <si>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</si>
  <si>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</si>
  <si>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</si>
  <si>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</si>
  <si>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</si>
  <si>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</si>
  <si>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</si>
  <si>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</si>
  <si>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</si>
  <si>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</si>
  <si>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</si>
  <si>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</si>
  <si>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</si>
  <si>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</si>
  <si>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</si>
  <si>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</si>
  <si>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</si>
  <si>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</si>
  <si>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</si>
  <si>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</si>
  <si>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</si>
  <si>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</si>
  <si>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</si>
  <si>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</si>
  <si>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</si>
  <si>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</si>
  <si>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</si>
  <si>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</si>
  <si>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</si>
  <si>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</si>
  <si>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</si>
  <si>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</si>
  <si>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</si>
  <si>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</si>
  <si>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</si>
  <si>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</si>
  <si>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</si>
  <si>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</si>
  <si>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</si>
  <si>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</si>
  <si>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</si>
  <si>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</si>
  <si>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</si>
  <si>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</si>
  <si>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</si>
  <si>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</si>
  <si>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</si>
  <si>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</si>
  <si>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</si>
  <si>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</si>
  <si>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</si>
  <si>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</si>
  <si>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</si>
  <si>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</si>
  <si>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</si>
  <si>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</si>
  <si>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</si>
  <si>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</si>
  <si>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</si>
  <si>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</si>
  <si>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</si>
  <si>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</si>
  <si>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</si>
  <si>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</si>
  <si>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</si>
  <si>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</si>
  <si>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</si>
  <si>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</si>
  <si>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</si>
  <si>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</si>
  <si>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</si>
  <si>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</si>
  <si>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</si>
  <si>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</si>
  <si>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</si>
  <si>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</si>
  <si>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</si>
  <si>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</si>
  <si>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</si>
  <si>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</si>
  <si>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</si>
  <si>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</si>
  <si>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</si>
  <si>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</si>
  <si>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</si>
  <si>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</si>
  <si>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</si>
  <si>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</si>
  <si>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</si>
  <si>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</si>
  <si>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</si>
  <si>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</si>
  <si>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</si>
  <si>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</si>
  <si>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</si>
  <si>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</si>
  <si>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</si>
  <si>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</si>
  <si>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</si>
  <si>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</si>
  <si>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</si>
  <si>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</si>
  <si>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</si>
  <si>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</si>
  <si>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</si>
  <si>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</si>
  <si>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</si>
  <si>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</si>
  <si>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</si>
  <si>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</si>
  <si>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</si>
  <si>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</si>
  <si>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</si>
  <si>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</si>
  <si>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</si>
  <si>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</si>
  <si>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</si>
  <si>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</si>
  <si>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</si>
  <si>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</si>
  <si>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</si>
  <si>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</si>
  <si>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</si>
  <si>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</si>
  <si>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</si>
  <si>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</si>
  <si>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</si>
  <si>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</si>
  <si>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</si>
  <si>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</si>
  <si>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</si>
  <si>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</si>
  <si>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</si>
  <si>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</si>
  <si>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</si>
  <si>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</si>
  <si>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</si>
  <si>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</si>
  <si>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</si>
  <si>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</si>
  <si>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</si>
  <si>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</si>
  <si>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</si>
  <si>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</si>
  <si>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</si>
  <si>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</si>
  <si>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</si>
  <si>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</si>
  <si>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</si>
  <si>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</si>
  <si>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</si>
  <si>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</si>
  <si>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</si>
  <si>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</si>
  <si>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</si>
  <si>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</si>
  <si>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</si>
  <si>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</si>
  <si>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</si>
  <si>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</si>
  <si>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</si>
  <si>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</si>
  <si>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</si>
  <si>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</si>
  <si>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</si>
  <si>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</si>
  <si>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</si>
  <si>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</si>
  <si>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</si>
  <si>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</si>
  <si>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</si>
  <si>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</si>
  <si>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</si>
  <si>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</si>
  <si>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</si>
  <si>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</si>
  <si>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</si>
  <si>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</si>
  <si>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</si>
  <si>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</si>
  <si>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</si>
  <si>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</si>
  <si>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</si>
  <si>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</si>
  <si>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</si>
  <si>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</si>
  <si>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</si>
  <si>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</si>
  <si>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</si>
  <si>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</si>
  <si>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</si>
  <si>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</si>
  <si>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</si>
  <si>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</si>
  <si>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</si>
  <si>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</si>
  <si>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</si>
  <si>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</si>
  <si>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</si>
  <si>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</si>
  <si>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</si>
  <si>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</si>
  <si>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</si>
  <si>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</si>
  <si>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</si>
  <si>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</si>
  <si>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</si>
  <si>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</si>
  <si>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</si>
  <si>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</si>
  <si>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</si>
  <si>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</si>
  <si>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</si>
  <si>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</si>
  <si>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</si>
  <si>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</si>
  <si>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</si>
  <si>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</si>
  <si>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</si>
  <si>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</si>
  <si>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</si>
  <si>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</si>
  <si>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</si>
  <si>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</si>
  <si>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</si>
  <si>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</si>
  <si>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</si>
  <si>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</si>
  <si>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</si>
  <si>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</si>
  <si>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</si>
  <si>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</si>
  <si>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</si>
  <si>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</si>
  <si>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</si>
  <si>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</si>
  <si>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</si>
  <si>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</si>
  <si>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</si>
  <si>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</si>
  <si>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</si>
  <si>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</si>
  <si>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</si>
  <si>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</si>
  <si>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</si>
  <si>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</si>
  <si>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</si>
  <si>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</si>
  <si>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</si>
  <si>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</si>
  <si>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</si>
  <si>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</si>
  <si>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</si>
  <si>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</si>
  <si>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</si>
  <si>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</si>
  <si>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</si>
  <si>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</si>
  <si>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</si>
  <si>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</si>
  <si>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</si>
  <si>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</si>
  <si>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</si>
  <si>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</si>
  <si>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</si>
  <si>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</si>
  <si>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</si>
  <si>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</si>
  <si>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</si>
  <si>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</si>
  <si>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</si>
  <si>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</si>
  <si>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</si>
  <si>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</si>
  <si>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</si>
  <si>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</si>
  <si>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</si>
  <si>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</si>
  <si>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</si>
  <si>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</si>
  <si>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</si>
  <si>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</si>
  <si>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</si>
  <si>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</si>
  <si>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</si>
  <si>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</si>
  <si>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</si>
  <si>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</si>
  <si>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</si>
  <si>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</si>
  <si>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</si>
  <si>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</si>
  <si>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</si>
  <si>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</si>
  <si>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</si>
  <si>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</si>
  <si>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</si>
  <si>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</si>
  <si>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</si>
  <si>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</si>
  <si>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</si>
  <si>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</si>
  <si>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</si>
  <si>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</si>
  <si>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</si>
  <si>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</si>
  <si>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</si>
  <si>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</si>
  <si>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</si>
  <si>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</si>
  <si>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</si>
  <si>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</si>
  <si>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</si>
  <si>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</si>
  <si>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</si>
  <si>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</si>
  <si>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</si>
  <si>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</si>
  <si>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</si>
  <si>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</si>
  <si>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</si>
  <si>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</si>
  <si>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</si>
  <si>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</si>
  <si>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</si>
  <si>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</si>
  <si>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</si>
  <si>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</si>
  <si>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</si>
  <si>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</si>
  <si>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</si>
  <si>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</si>
  <si>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</si>
  <si>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</si>
  <si>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</si>
  <si>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</si>
  <si>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</si>
  <si>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</si>
  <si>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</si>
  <si>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</si>
  <si>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</si>
  <si>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</si>
  <si>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</si>
  <si>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</si>
  <si>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</si>
  <si>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</si>
  <si>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</si>
  <si>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</si>
  <si>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</si>
  <si>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</si>
  <si>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</si>
  <si>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</si>
  <si>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</si>
  <si>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</si>
  <si>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</si>
  <si>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</si>
  <si>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</si>
  <si>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</si>
  <si>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</si>
  <si>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</si>
  <si>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</si>
  <si>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</si>
  <si>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</si>
  <si>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</si>
  <si>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</si>
  <si>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</si>
  <si>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</si>
  <si>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</si>
  <si>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</si>
  <si>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</si>
  <si>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</si>
  <si>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</si>
  <si>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</si>
  <si>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</si>
  <si>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</si>
  <si>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</si>
  <si>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</si>
  <si>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</si>
  <si>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</si>
  <si>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</si>
  <si>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</si>
  <si>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</si>
  <si>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</si>
  <si>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</si>
  <si>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</si>
  <si>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</si>
  <si>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</si>
  <si>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</si>
  <si>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</si>
  <si>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</si>
  <si>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</si>
  <si>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</si>
  <si>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</si>
  <si>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</si>
  <si>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</si>
  <si>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</si>
  <si>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</si>
  <si>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</si>
  <si>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</si>
  <si>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</si>
  <si>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</si>
  <si>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</si>
  <si>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</si>
  <si>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</si>
  <si>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</si>
  <si>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</si>
  <si>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</si>
  <si>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</si>
  <si>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</si>
  <si>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</si>
  <si>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</si>
  <si>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</si>
  <si>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</si>
  <si>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</si>
  <si>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</si>
  <si>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</si>
  <si>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</si>
  <si>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</si>
  <si>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</si>
  <si>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</si>
  <si>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</si>
  <si>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</si>
  <si>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</si>
  <si>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</si>
  <si>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</si>
  <si>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</si>
  <si>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</si>
  <si>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</si>
  <si>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</si>
  <si>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</si>
  <si>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</si>
  <si>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</si>
  <si>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</si>
  <si>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</si>
  <si>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</si>
  <si>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</si>
  <si>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</si>
  <si>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</si>
  <si>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</si>
  <si>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</si>
  <si>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</si>
  <si>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</si>
  <si>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</si>
  <si>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</si>
  <si>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</si>
  <si>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</si>
  <si>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</si>
  <si>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</si>
  <si>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</si>
  <si>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</si>
  <si>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</si>
  <si>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</si>
  <si>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</si>
  <si>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</si>
  <si>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</si>
  <si>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</si>
  <si>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</si>
  <si>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</si>
  <si>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</si>
  <si>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</si>
  <si>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</si>
  <si>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</si>
  <si>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</si>
  <si>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</si>
  <si>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</si>
  <si>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</si>
  <si>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</si>
  <si>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</si>
  <si>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</si>
  <si>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</si>
  <si>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</si>
  <si>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</si>
  <si>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</si>
  <si>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</si>
  <si>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</si>
  <si>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</si>
  <si>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</si>
  <si>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</si>
  <si>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</si>
  <si>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</si>
  <si>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</si>
  <si>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</si>
  <si>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</si>
  <si>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</si>
  <si>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</si>
  <si>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</si>
  <si>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</si>
  <si>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</si>
  <si>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</si>
  <si>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</si>
  <si>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</si>
  <si>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</si>
  <si>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</si>
  <si>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</si>
  <si>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</si>
  <si>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</si>
  <si>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</si>
  <si>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</si>
  <si>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</si>
  <si>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</si>
  <si>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</si>
  <si>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</si>
  <si>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</si>
  <si>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</si>
  <si>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</si>
  <si>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</si>
  <si>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</si>
  <si>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</si>
  <si>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</si>
  <si>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</si>
  <si>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</si>
  <si>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</si>
  <si>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</si>
  <si>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</si>
  <si>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</si>
  <si>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</si>
  <si>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</si>
  <si>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</si>
  <si>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</si>
  <si>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</si>
  <si>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</si>
  <si>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</si>
  <si>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</si>
  <si>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</si>
  <si>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</si>
  <si>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</si>
  <si>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</si>
  <si>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</si>
  <si>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</si>
  <si>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</si>
  <si>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</si>
  <si>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</si>
  <si>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</si>
  <si>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</si>
  <si>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</si>
  <si>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</si>
  <si>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</si>
  <si>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</si>
  <si>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</si>
  <si>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</si>
  <si>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</si>
  <si>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</si>
  <si>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</si>
  <si>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</si>
  <si>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</si>
  <si>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</si>
  <si>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</si>
  <si>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</si>
  <si>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</si>
  <si>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</si>
  <si>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</si>
  <si>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</si>
  <si>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</si>
  <si>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</si>
  <si>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</si>
  <si>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</si>
  <si>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</si>
  <si>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</si>
  <si>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</si>
  <si>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</si>
  <si>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</si>
  <si>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</si>
  <si>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</si>
  <si>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</si>
  <si>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</si>
  <si>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</si>
  <si>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</si>
  <si>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</si>
  <si>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</si>
  <si>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</si>
  <si>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</si>
  <si>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</si>
  <si>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</si>
  <si>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</si>
  <si>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</si>
  <si>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</si>
  <si>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</si>
  <si>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</si>
  <si>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</si>
  <si>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</si>
  <si>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</si>
  <si>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</si>
  <si>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</si>
  <si>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</si>
  <si>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</si>
  <si>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</si>
  <si>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</si>
  <si>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</si>
  <si>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</si>
  <si>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</si>
  <si>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</si>
  <si>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</si>
  <si>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</si>
  <si>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</si>
  <si>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</si>
  <si>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</si>
  <si>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</si>
  <si>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</si>
  <si>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</si>
  <si>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</si>
  <si>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</si>
  <si>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</si>
  <si>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</si>
  <si>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</si>
  <si>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</si>
  <si>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</si>
  <si>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</si>
  <si>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</si>
  <si>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</si>
  <si>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</si>
  <si>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</si>
  <si>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</si>
  <si>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</si>
  <si>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</si>
  <si>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</si>
  <si>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</si>
  <si>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</si>
  <si>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</si>
  <si>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</si>
  <si>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</si>
  <si>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</si>
  <si>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</si>
  <si>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</si>
  <si>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</si>
  <si>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</si>
  <si>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</si>
  <si>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</si>
  <si>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</si>
  <si>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</si>
  <si>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</si>
  <si>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</si>
  <si>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</si>
  <si>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</si>
  <si>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</si>
  <si>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</si>
  <si>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</si>
  <si>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</si>
  <si>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</si>
  <si>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</si>
  <si>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</si>
  <si>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</si>
  <si>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</si>
  <si>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</si>
  <si>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</si>
  <si>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</si>
  <si>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</si>
  <si>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</si>
  <si>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</si>
  <si>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</si>
  <si>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</si>
  <si>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</si>
  <si>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</si>
  <si>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</si>
  <si>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</si>
  <si>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</si>
  <si>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</si>
  <si>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</si>
  <si>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</si>
  <si>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</si>
  <si>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</si>
  <si>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</si>
  <si>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</si>
  <si>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</si>
  <si>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</si>
  <si>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</si>
  <si>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</si>
  <si>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</si>
  <si>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</si>
  <si>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</si>
  <si>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</si>
  <si>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</si>
  <si>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</si>
  <si>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</si>
  <si>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</si>
  <si>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</si>
  <si>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</si>
  <si>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</si>
  <si>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</si>
  <si>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</si>
  <si>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</si>
  <si>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</si>
  <si>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</si>
  <si>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</si>
  <si>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</si>
  <si>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</si>
  <si>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</si>
  <si>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</si>
  <si>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</si>
  <si>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</si>
  <si>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</si>
  <si>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</si>
  <si>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</si>
  <si>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</si>
  <si>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</si>
  <si>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</si>
  <si>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</si>
  <si>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</si>
  <si>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</si>
  <si>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</si>
  <si>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</si>
  <si>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</si>
  <si>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</si>
  <si>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</si>
  <si>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</si>
  <si>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</si>
  <si>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</si>
  <si>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</si>
  <si>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</si>
  <si>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</si>
  <si>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</si>
  <si>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</si>
  <si>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</si>
  <si>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</si>
  <si>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</si>
  <si>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</si>
  <si>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</si>
  <si>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</si>
  <si>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</si>
  <si>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</si>
  <si>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</si>
  <si>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</si>
  <si>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</si>
  <si>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</si>
  <si>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</si>
  <si>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</si>
  <si>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</si>
  <si>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</si>
  <si>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</si>
  <si>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</si>
  <si>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</si>
  <si>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</si>
  <si>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</si>
  <si>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</si>
  <si>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</si>
  <si>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</si>
  <si>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</si>
  <si>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</si>
  <si>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</si>
  <si>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</si>
  <si>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</si>
  <si>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</si>
  <si>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</si>
  <si>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</si>
  <si>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</si>
  <si>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</si>
  <si>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</si>
  <si>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</si>
  <si>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</si>
  <si>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</si>
  <si>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</si>
  <si>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</si>
  <si>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</si>
  <si>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</si>
  <si>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</si>
  <si>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</si>
  <si>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</si>
  <si>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</si>
  <si>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</si>
  <si>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</si>
  <si>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</si>
  <si>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</si>
  <si>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</si>
  <si>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</si>
  <si>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</si>
  <si>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</si>
  <si>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</si>
  <si>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</si>
  <si>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</si>
  <si>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</si>
  <si>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</si>
  <si>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</si>
  <si>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</si>
  <si>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</si>
  <si>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</si>
  <si>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</si>
  <si>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</si>
  <si>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</si>
  <si>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</si>
  <si>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</si>
  <si>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</si>
  <si>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</si>
  <si>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</si>
  <si>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</si>
  <si>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</si>
  <si>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</si>
  <si>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</si>
  <si>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</si>
  <si>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</si>
  <si>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</si>
  <si>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</si>
  <si>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</si>
  <si>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</si>
  <si>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</si>
  <si>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</si>
  <si>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</si>
  <si>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</si>
  <si>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</si>
  <si>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</si>
  <si>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</si>
  <si>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</si>
  <si>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</si>
  <si>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</si>
  <si>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</si>
  <si>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</si>
  <si>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</si>
  <si>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</si>
  <si>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</si>
  <si>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</si>
  <si>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</si>
  <si>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</si>
  <si>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</si>
  <si>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</si>
  <si>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</si>
  <si>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</si>
  <si>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</si>
  <si>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</si>
  <si>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</si>
  <si>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</si>
  <si>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</si>
  <si>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</si>
  <si>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</si>
  <si>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</si>
  <si>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</si>
  <si>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</si>
  <si>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</si>
  <si>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</si>
  <si>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</si>
  <si>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</si>
  <si>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</si>
  <si>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</si>
  <si>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</si>
  <si>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</si>
  <si>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</si>
  <si>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</si>
  <si>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</si>
  <si>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</si>
  <si>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</si>
  <si>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</si>
  <si>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</si>
  <si>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</si>
  <si>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</si>
  <si>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</si>
  <si>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</si>
  <si>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</si>
  <si>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</si>
  <si>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</si>
  <si>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</si>
  <si>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</si>
  <si>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</si>
  <si>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</si>
  <si>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</si>
  <si>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</si>
  <si>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</si>
  <si>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</si>
  <si>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</si>
  <si>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</si>
  <si>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</si>
  <si>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</si>
  <si>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</si>
  <si>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</si>
  <si>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</si>
  <si>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</si>
  <si>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</si>
  <si>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</si>
  <si>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</si>
  <si>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</si>
  <si>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</si>
  <si>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</si>
  <si>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</si>
  <si>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</si>
  <si>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</si>
  <si>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</si>
  <si>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</si>
  <si>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</si>
  <si>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</si>
  <si>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</si>
  <si>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</si>
  <si>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</si>
  <si>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</si>
  <si>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</si>
  <si>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</si>
  <si>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</si>
  <si>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</si>
  <si>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</si>
  <si>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</si>
  <si>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</si>
  <si>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</si>
  <si>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</si>
  <si>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</si>
  <si>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</si>
  <si>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</si>
  <si>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</si>
  <si>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</si>
  <si>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</si>
  <si>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</si>
  <si>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</si>
  <si>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</si>
  <si>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</si>
  <si>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</si>
  <si>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</si>
  <si>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</si>
  <si>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</si>
  <si>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</si>
  <si>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</si>
  <si>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</si>
  <si>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</si>
  <si>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</si>
  <si>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</si>
  <si>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</si>
  <si>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</si>
  <si>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</si>
  <si>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</si>
  <si>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</si>
  <si>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</si>
  <si>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</si>
  <si>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</si>
  <si>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</si>
  <si>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</si>
  <si>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</si>
  <si>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</si>
  <si>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</si>
  <si>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</si>
  <si>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</si>
  <si>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</si>
  <si>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</si>
  <si>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</si>
  <si>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</si>
  <si>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</si>
  <si>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</si>
  <si>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</si>
  <si>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</si>
  <si>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</si>
  <si>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</si>
  <si>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</si>
  <si>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</si>
  <si>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</si>
  <si>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</si>
  <si>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</si>
  <si>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</si>
  <si>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</si>
  <si>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</si>
  <si>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</si>
  <si>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</si>
  <si>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</si>
  <si>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</si>
  <si>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</si>
  <si>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</si>
  <si>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</si>
  <si>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</si>
  <si>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</si>
  <si>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</si>
  <si>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</si>
  <si>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</si>
  <si>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</si>
  <si>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</si>
  <si>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</si>
  <si>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</si>
  <si>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</si>
  <si>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</si>
  <si>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</si>
  <si>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</si>
  <si>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</si>
  <si>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</si>
  <si>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</si>
  <si>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</si>
  <si>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</si>
  <si>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</si>
  <si>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</si>
  <si>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</si>
  <si>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</si>
  <si>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</si>
  <si>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</si>
  <si>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</si>
  <si>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</si>
  <si>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</si>
  <si>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</si>
  <si>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</si>
  <si>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</si>
  <si>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</si>
  <si>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</si>
  <si>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</si>
  <si>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</si>
  <si>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</si>
  <si>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</si>
  <si>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</si>
  <si>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</si>
  <si>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</si>
  <si>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</si>
  <si>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</si>
  <si>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</si>
  <si>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</si>
  <si>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</si>
  <si>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</si>
  <si>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</si>
  <si>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</si>
  <si>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</si>
  <si>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</si>
  <si>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</si>
  <si>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</si>
  <si>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</si>
  <si>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</si>
  <si>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</si>
  <si>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</si>
  <si>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</si>
  <si>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</si>
  <si>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</si>
  <si>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</si>
  <si>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</si>
  <si>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</si>
  <si>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</si>
  <si>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</si>
  <si>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</si>
  <si>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</si>
  <si>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</si>
  <si>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</si>
  <si>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</si>
  <si>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</si>
  <si>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</si>
  <si>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</si>
  <si>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</si>
  <si>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</si>
  <si>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</si>
  <si>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</si>
  <si>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</si>
  <si>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</si>
  <si>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</si>
  <si>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</si>
  <si>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</si>
  <si>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</si>
  <si>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</si>
  <si>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</si>
  <si>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</si>
  <si>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</si>
  <si>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</si>
  <si>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</si>
  <si>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</si>
  <si>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</si>
  <si>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</si>
  <si>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</si>
  <si>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</si>
  <si>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</si>
  <si>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</si>
  <si>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</si>
  <si>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</si>
  <si>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</si>
  <si>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</si>
  <si>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</si>
  <si>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</si>
  <si>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</si>
  <si>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</si>
  <si>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</si>
  <si>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</si>
  <si>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</si>
  <si>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</si>
  <si>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</si>
  <si>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</si>
  <si>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</si>
  <si>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</si>
  <si>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</si>
  <si>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</si>
  <si>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</si>
  <si>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</si>
  <si>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</si>
  <si>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</si>
  <si>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</si>
  <si>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</si>
  <si>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</si>
  <si>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</si>
  <si>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</si>
  <si>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</si>
  <si>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</si>
  <si>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</si>
  <si>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</si>
  <si>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</si>
  <si>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</si>
  <si>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</si>
  <si>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</si>
  <si>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</si>
  <si>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</si>
  <si>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</si>
  <si>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</si>
  <si>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</si>
  <si>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</si>
  <si>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</si>
  <si>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</si>
  <si>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</si>
  <si>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</si>
  <si>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</si>
  <si>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</si>
  <si>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</si>
  <si>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</si>
  <si>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</si>
  <si>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</si>
  <si>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</si>
  <si>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</si>
  <si>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</si>
  <si>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</si>
  <si>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</si>
  <si>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</si>
  <si>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</si>
  <si>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</si>
  <si>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</si>
  <si>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</si>
  <si>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</si>
  <si>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</si>
  <si>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</si>
  <si>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</si>
  <si>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</si>
  <si>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</si>
  <si>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</si>
  <si>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</si>
  <si>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</si>
  <si>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</si>
  <si>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</si>
  <si>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</si>
  <si>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</si>
  <si>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</si>
  <si>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</si>
  <si>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</si>
  <si>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</si>
  <si>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</si>
  <si>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</si>
  <si>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</si>
  <si>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</si>
  <si>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</si>
  <si>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</si>
  <si>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</si>
  <si>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</si>
  <si>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</si>
  <si>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</si>
  <si>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</si>
  <si>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</si>
  <si>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</si>
  <si>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</si>
  <si>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</si>
  <si>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</si>
  <si>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</si>
  <si>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</si>
  <si>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</si>
  <si>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</si>
  <si>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</si>
  <si>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</si>
  <si>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</si>
  <si>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</si>
  <si>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</si>
  <si>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</si>
  <si>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</si>
  <si>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</si>
  <si>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</si>
  <si>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</si>
  <si>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</si>
  <si>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</si>
  <si>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</si>
  <si>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</si>
  <si>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</si>
  <si>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</si>
  <si>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</si>
  <si>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</si>
  <si>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</si>
  <si>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</si>
  <si>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</si>
  <si>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</si>
  <si>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</si>
  <si>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</si>
  <si>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</si>
  <si>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</si>
  <si>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</si>
  <si>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</si>
  <si>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</si>
  <si>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</si>
  <si>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</si>
  <si>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</si>
  <si>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</si>
  <si>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</si>
  <si>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</si>
  <si>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</si>
  <si>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</si>
  <si>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</si>
  <si>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</si>
  <si>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</si>
  <si>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</si>
  <si>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</si>
  <si>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</si>
  <si>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</si>
  <si>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</si>
  <si>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</si>
  <si>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</si>
  <si>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</si>
  <si>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</si>
  <si>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</si>
  <si>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</si>
  <si>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</si>
  <si>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</si>
  <si>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</si>
  <si>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</si>
  <si>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</si>
  <si>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</si>
  <si>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</si>
  <si>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</si>
  <si>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</si>
  <si>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</si>
  <si>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</si>
  <si>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</si>
  <si>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</si>
  <si>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</si>
  <si>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</si>
  <si>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</si>
  <si>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</si>
  <si>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</si>
  <si>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</si>
  <si>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</si>
  <si>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</si>
  <si>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</si>
  <si>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</si>
  <si>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</si>
  <si>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</si>
  <si>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</si>
  <si>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</si>
  <si>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</si>
  <si>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</si>
  <si>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</si>
  <si>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</si>
  <si>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</si>
  <si>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</si>
  <si>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</si>
  <si>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</si>
  <si>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</si>
  <si>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</si>
  <si>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</si>
  <si>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</si>
  <si>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</si>
  <si>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</si>
  <si>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</si>
  <si>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</si>
  <si>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</si>
  <si>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</si>
  <si>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</si>
  <si>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</si>
  <si>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</si>
  <si>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</si>
  <si>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</si>
  <si>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</si>
  <si>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</si>
  <si>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</si>
  <si>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</si>
  <si>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</si>
  <si>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</si>
  <si>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</si>
  <si>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</si>
  <si>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</si>
  <si>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</si>
  <si>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</si>
  <si>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</si>
  <si>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</si>
  <si>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</si>
  <si>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</si>
  <si>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</si>
  <si>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</si>
  <si>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</si>
  <si>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</si>
  <si>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</si>
  <si>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</si>
  <si>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</si>
  <si>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</si>
  <si>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</si>
  <si>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</si>
  <si>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</si>
  <si>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</si>
  <si>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</si>
  <si>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</si>
  <si>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</si>
  <si>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</si>
  <si>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</si>
  <si>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</si>
  <si>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</si>
  <si>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</si>
  <si>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</si>
  <si>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</si>
  <si>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</si>
  <si>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</si>
  <si>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</si>
  <si>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</si>
  <si>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</si>
  <si>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</si>
  <si>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</si>
  <si>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</si>
  <si>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</si>
  <si>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</si>
  <si>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</si>
  <si>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</si>
  <si>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</si>
  <si>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</si>
  <si>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</si>
  <si>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</si>
  <si>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</si>
  <si>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</si>
  <si>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</si>
  <si>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</si>
  <si>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</si>
  <si>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</si>
  <si>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</si>
  <si>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</si>
  <si>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</si>
  <si>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</si>
  <si>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</si>
  <si>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</si>
  <si>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</si>
  <si>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</si>
  <si>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</si>
  <si>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</si>
  <si>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</si>
  <si>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</si>
  <si>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</si>
  <si>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</si>
  <si>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</si>
  <si>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</si>
  <si>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</si>
  <si>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</si>
  <si>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</si>
  <si>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</si>
  <si>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</si>
  <si>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</si>
  <si>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</si>
  <si>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</si>
  <si>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</si>
  <si>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</si>
  <si>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</si>
  <si>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</si>
  <si>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</si>
  <si>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</si>
  <si>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</si>
  <si>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</si>
  <si>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</si>
  <si>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</si>
  <si>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</si>
  <si>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</si>
  <si>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</si>
  <si>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</si>
  <si>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</si>
  <si>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</si>
  <si>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</si>
  <si>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</si>
  <si>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</si>
  <si>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</si>
  <si>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</si>
  <si>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</si>
  <si>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</si>
  <si>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</si>
  <si>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</si>
  <si>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</si>
  <si>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</si>
  <si>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</si>
  <si>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</si>
  <si>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</si>
  <si>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</si>
  <si>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</si>
  <si>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</si>
  <si>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</si>
  <si>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</si>
  <si>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</si>
  <si>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</si>
  <si>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</si>
  <si>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</si>
  <si>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</si>
  <si>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</si>
  <si>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</si>
  <si>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</si>
  <si>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</si>
  <si>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</si>
  <si>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</si>
  <si>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</si>
  <si>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</si>
  <si>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</si>
  <si>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</si>
  <si>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</si>
  <si>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</si>
  <si>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</si>
  <si>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</si>
  <si>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</si>
  <si>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</si>
  <si>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</si>
  <si>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</si>
  <si>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</si>
  <si>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</si>
  <si>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</si>
  <si>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</si>
  <si>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</si>
  <si>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</si>
  <si>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</si>
  <si>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</si>
  <si>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</si>
  <si>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</si>
  <si>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</si>
  <si>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</si>
  <si>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</si>
  <si>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</si>
  <si>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</si>
  <si>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</si>
  <si>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</si>
  <si>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</si>
  <si>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</si>
  <si>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</si>
  <si>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</si>
  <si>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</si>
  <si>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</si>
  <si>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</si>
  <si>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</si>
  <si>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</si>
  <si>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</si>
  <si>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</si>
  <si>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</si>
  <si>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</si>
  <si>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</si>
  <si>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</si>
  <si>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</si>
  <si>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</si>
  <si>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</si>
  <si>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</si>
  <si>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</si>
  <si>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</si>
  <si>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</si>
  <si>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</si>
  <si>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</si>
  <si>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</si>
  <si>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</si>
  <si>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</si>
  <si>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</si>
  <si>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</si>
  <si>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</si>
  <si>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</si>
  <si>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</si>
  <si>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</si>
  <si>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</si>
  <si>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</si>
  <si>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</si>
  <si>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</si>
  <si>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</si>
  <si>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</si>
  <si>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</si>
  <si>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</si>
  <si>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</si>
  <si>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</si>
  <si>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</si>
  <si>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</si>
  <si>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</si>
  <si>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</si>
  <si>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</si>
  <si>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</si>
  <si>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</si>
  <si>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</si>
  <si>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</si>
  <si>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</si>
  <si>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</si>
  <si>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</si>
  <si>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</si>
  <si>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</si>
  <si>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</si>
  <si>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</si>
  <si>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</si>
  <si>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</si>
  <si>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</si>
  <si>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</si>
  <si>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</si>
  <si>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</si>
  <si>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</si>
  <si>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</si>
  <si>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</si>
  <si>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</si>
  <si>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</si>
  <si>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</si>
  <si>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</si>
  <si>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</si>
  <si>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</si>
  <si>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</si>
  <si>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</si>
  <si>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</si>
  <si>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</si>
  <si>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</si>
  <si>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</si>
  <si>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</si>
  <si>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</si>
  <si>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</si>
  <si>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</si>
  <si>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</si>
  <si>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</si>
  <si>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</si>
  <si>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</si>
  <si>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</si>
  <si>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</si>
  <si>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</si>
  <si>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</si>
  <si>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</si>
  <si>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</si>
  <si>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</si>
  <si>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</si>
  <si>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</si>
  <si>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</si>
  <si>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</si>
  <si>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</si>
  <si>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</si>
  <si>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</si>
  <si>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</si>
  <si>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</si>
  <si>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</si>
  <si>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</si>
  <si>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</si>
  <si>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</si>
  <si>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</si>
  <si>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</si>
  <si>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</si>
  <si>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</si>
  <si>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</si>
  <si>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</si>
  <si>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</si>
  <si>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</si>
  <si>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</si>
  <si>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</si>
  <si>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</si>
  <si>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</si>
  <si>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</si>
  <si>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</si>
  <si>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</si>
  <si>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</si>
  <si>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</si>
  <si>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</si>
  <si>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</si>
  <si>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</si>
  <si>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</si>
  <si>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</si>
  <si>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</si>
  <si>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</si>
  <si>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</si>
  <si>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</si>
  <si>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</si>
  <si>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</si>
  <si>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</si>
  <si>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</si>
  <si>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</si>
  <si>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</si>
  <si>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</si>
  <si>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</si>
  <si>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</si>
  <si>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</si>
  <si>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</si>
  <si>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</si>
  <si>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</si>
  <si>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</si>
  <si>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</si>
  <si>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</si>
  <si>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</si>
  <si>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</si>
  <si>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</si>
  <si>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</si>
  <si>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</si>
  <si>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</si>
  <si>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</si>
  <si>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</si>
  <si>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</si>
  <si>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</si>
  <si>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</si>
  <si>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</si>
  <si>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</si>
  <si>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</si>
  <si>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</si>
  <si>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</si>
  <si>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</si>
  <si>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</si>
  <si>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</si>
  <si>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</si>
  <si>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</si>
  <si>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</si>
  <si>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</si>
  <si>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</si>
  <si>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</si>
  <si>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</si>
  <si>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</si>
  <si>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</si>
  <si>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</si>
  <si>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</si>
  <si>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</si>
  <si>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</si>
  <si>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</si>
  <si>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</si>
  <si>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</si>
  <si>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</si>
  <si>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</si>
  <si>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</si>
  <si>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</si>
  <si>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</si>
  <si>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</si>
  <si>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</si>
  <si>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</si>
  <si>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</si>
  <si>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</si>
  <si>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</si>
  <si>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</si>
  <si>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</si>
  <si>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</si>
  <si>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</si>
  <si>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</si>
  <si>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</si>
  <si>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</si>
  <si>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</si>
  <si>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</si>
  <si>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</si>
  <si>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</si>
  <si>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</si>
  <si>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</si>
  <si>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</si>
  <si>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</si>
  <si>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</si>
  <si>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</si>
  <si>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</si>
  <si>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</si>
  <si>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</si>
  <si>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</si>
  <si>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</si>
  <si>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</si>
  <si>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</si>
  <si>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</si>
  <si>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</si>
  <si>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</si>
  <si>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</si>
  <si>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</si>
  <si>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</si>
  <si>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</si>
  <si>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</si>
  <si>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</si>
  <si>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</si>
  <si>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</si>
  <si>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</si>
  <si>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</si>
  <si>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</si>
  <si>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</si>
  <si>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</si>
  <si>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</si>
  <si>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</si>
  <si>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</si>
  <si>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</si>
  <si>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</si>
  <si>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</si>
  <si>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</si>
  <si>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</si>
  <si>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</si>
  <si>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</si>
  <si>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</si>
  <si>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</si>
  <si>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</si>
  <si>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</si>
  <si>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</si>
  <si>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</si>
  <si>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</si>
  <si>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</si>
  <si>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</si>
  <si>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</si>
  <si>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</si>
  <si>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</si>
  <si>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</si>
  <si>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</si>
  <si>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</si>
  <si>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</si>
  <si>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</si>
  <si>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</si>
  <si>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</si>
  <si>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</si>
  <si>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</si>
  <si>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</si>
  <si>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</si>
  <si>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</si>
  <si>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</si>
  <si>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</si>
  <si>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</si>
  <si>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</si>
  <si>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</si>
  <si>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</si>
  <si>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</si>
  <si>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</si>
  <si>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</si>
  <si>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</si>
  <si>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</si>
  <si>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</si>
  <si>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</si>
  <si>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</si>
  <si>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</si>
  <si>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</si>
  <si>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</si>
  <si>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</si>
  <si>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</si>
  <si>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</si>
  <si>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</si>
  <si>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</si>
  <si>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</si>
  <si>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</si>
  <si>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</si>
  <si>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</si>
  <si>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</si>
  <si>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</si>
  <si>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</si>
  <si>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</si>
  <si>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</si>
  <si>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</si>
  <si>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</si>
  <si>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</si>
  <si>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</si>
  <si>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</si>
  <si>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</si>
  <si>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</si>
  <si>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</si>
  <si>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</si>
  <si>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</si>
  <si>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</si>
  <si>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</si>
  <si>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</si>
  <si>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</si>
  <si>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</si>
  <si>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</si>
  <si>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</si>
  <si>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</si>
  <si>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</si>
  <si>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</si>
  <si>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</si>
  <si>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</si>
  <si>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</si>
  <si>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</si>
  <si>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</si>
  <si>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</si>
  <si>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</si>
  <si>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</si>
  <si>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</si>
  <si>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</si>
  <si>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</si>
  <si>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</si>
  <si>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</si>
  <si>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</si>
  <si>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</si>
  <si>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</si>
  <si>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</si>
  <si>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</si>
  <si>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</si>
  <si>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</si>
  <si>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</si>
  <si>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</si>
  <si>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</si>
  <si>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</si>
  <si>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</si>
  <si>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</si>
  <si>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</si>
  <si>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</si>
  <si>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</si>
  <si>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</si>
  <si>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</si>
  <si>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</si>
  <si>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</si>
  <si>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</si>
  <si>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</si>
  <si>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</si>
  <si>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</si>
  <si>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</si>
  <si>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</si>
  <si>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</si>
  <si>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</si>
  <si>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</si>
  <si>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</si>
  <si>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</si>
  <si>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</si>
  <si>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</si>
  <si>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</si>
  <si>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</si>
  <si>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</si>
  <si>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</si>
  <si>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</si>
  <si>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</si>
  <si>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</si>
  <si>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</si>
  <si>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</si>
  <si>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</si>
  <si>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</si>
  <si>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</si>
  <si>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</si>
  <si>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</si>
  <si>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</si>
  <si>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</si>
  <si>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</si>
  <si>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</si>
  <si>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</si>
  <si>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</si>
  <si>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</si>
  <si>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</si>
  <si>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</si>
  <si>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</si>
  <si>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</si>
  <si>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</si>
  <si>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</si>
  <si>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</si>
  <si>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</si>
  <si>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</si>
  <si>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</si>
  <si>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</si>
  <si>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</si>
  <si>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</si>
  <si>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</si>
  <si>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</si>
  <si>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</si>
  <si>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</si>
  <si>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</si>
  <si>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</si>
  <si>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</si>
  <si>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</si>
  <si>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</si>
  <si>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</si>
  <si>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</si>
  <si>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</si>
  <si>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</si>
  <si>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</si>
  <si>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</si>
  <si>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</si>
  <si>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</si>
  <si>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</si>
  <si>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</si>
  <si>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</si>
  <si>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</si>
  <si>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</si>
  <si>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</si>
  <si>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</si>
  <si>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</si>
  <si>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</si>
  <si>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</si>
  <si>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</si>
  <si>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</si>
  <si>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</si>
  <si>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</si>
  <si>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</si>
  <si>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</si>
  <si>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</si>
  <si>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</si>
  <si>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</si>
  <si>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</si>
  <si>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</si>
  <si>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</si>
  <si>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</si>
  <si>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</si>
  <si>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</si>
  <si>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</si>
  <si>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</si>
  <si>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</si>
  <si>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</si>
  <si>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</si>
  <si>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</si>
  <si>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</si>
  <si>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</si>
  <si>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</si>
  <si>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</si>
  <si>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</si>
  <si>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</si>
  <si>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</si>
  <si>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</si>
  <si>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</si>
  <si>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</si>
  <si>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</si>
  <si>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</si>
  <si>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</si>
  <si>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</si>
  <si>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</si>
  <si>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</si>
  <si>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</si>
  <si>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</si>
  <si>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</si>
  <si>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</si>
  <si>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</si>
  <si>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</si>
  <si>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</si>
  <si>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</si>
  <si>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</si>
  <si>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</si>
  <si>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</si>
  <si>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</si>
  <si>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</si>
  <si>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</si>
  <si>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</si>
  <si>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</si>
  <si>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</si>
  <si>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</si>
  <si>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</si>
  <si>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</si>
  <si>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</si>
  <si>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</si>
  <si>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</si>
  <si>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</si>
  <si>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</si>
  <si>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</si>
  <si>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</si>
  <si>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</si>
  <si>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</si>
  <si>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</si>
  <si>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</si>
  <si>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</si>
  <si>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</si>
  <si>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</si>
  <si>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</si>
  <si>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</si>
  <si>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</si>
  <si>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</si>
  <si>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</si>
  <si>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</si>
  <si>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</si>
  <si>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</si>
  <si>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</si>
  <si>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</si>
  <si>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</si>
  <si>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</si>
  <si>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</si>
  <si>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</si>
  <si>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</si>
  <si>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</si>
  <si>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</si>
  <si>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</si>
  <si>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</si>
  <si>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</si>
  <si>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</si>
  <si>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</si>
  <si>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</si>
  <si>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</si>
  <si>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</si>
  <si>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</si>
  <si>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</si>
  <si>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</si>
  <si>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</si>
  <si>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</si>
  <si>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</si>
  <si>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</si>
  <si>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</si>
  <si>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</si>
  <si>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</si>
  <si>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</si>
  <si>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</si>
  <si>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</si>
  <si>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</si>
  <si>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</si>
  <si>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</si>
  <si>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</si>
  <si>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</si>
  <si>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</si>
  <si>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</si>
  <si>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</si>
  <si>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</si>
  <si>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</si>
  <si>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</si>
  <si>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</si>
  <si>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</si>
  <si>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</si>
  <si>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</si>
  <si>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</si>
  <si>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</si>
  <si>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</si>
  <si>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</si>
  <si>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</si>
  <si>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</si>
  <si>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</si>
  <si>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</si>
  <si>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</si>
  <si>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</si>
  <si>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</si>
  <si>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</si>
  <si>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</si>
  <si>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</si>
  <si>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</si>
  <si>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</si>
  <si>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</si>
  <si>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</si>
  <si>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</si>
  <si>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</si>
  <si>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</si>
  <si>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</si>
  <si>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</si>
  <si>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</si>
  <si>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</si>
  <si>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</si>
  <si>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</si>
  <si>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</si>
  <si>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</si>
  <si>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</si>
  <si>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</si>
  <si>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</si>
  <si>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</si>
  <si>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</si>
  <si>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</si>
  <si>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</si>
  <si>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</si>
  <si>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</si>
  <si>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</si>
  <si>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</si>
  <si>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</si>
  <si>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</si>
  <si>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</si>
  <si>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</si>
  <si>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</si>
  <si>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</si>
  <si>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</si>
  <si>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</si>
  <si>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</si>
  <si>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</si>
  <si>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</si>
  <si>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</si>
  <si>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</si>
  <si>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</si>
  <si>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</si>
  <si>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</si>
  <si>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</si>
  <si>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</si>
  <si>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</si>
  <si>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</si>
  <si>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</si>
  <si>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</si>
  <si>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</si>
  <si>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</si>
  <si>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</si>
  <si>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</si>
  <si>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</si>
  <si>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</si>
  <si>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</si>
  <si>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</si>
  <si>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</si>
  <si>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</si>
  <si>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</si>
  <si>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</si>
  <si>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</si>
  <si>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</si>
  <si>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</si>
  <si>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</si>
  <si>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</si>
  <si>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</si>
  <si>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</si>
  <si>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</si>
  <si>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</si>
  <si>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</si>
  <si>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</si>
  <si>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</si>
  <si>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</si>
  <si>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</si>
  <si>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</si>
  <si>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</si>
  <si>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</si>
  <si>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</si>
  <si>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</si>
  <si>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</si>
  <si>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</si>
  <si>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</si>
  <si>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</si>
  <si>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</si>
  <si>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</si>
  <si>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</si>
  <si>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</si>
  <si>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</si>
  <si>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</si>
  <si>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</si>
  <si>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</si>
  <si>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</si>
  <si>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</si>
  <si>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</si>
  <si>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</si>
  <si>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</si>
  <si>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</si>
  <si>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</si>
  <si>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</si>
  <si>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</si>
  <si>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</si>
  <si>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</si>
  <si>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</si>
  <si>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</si>
  <si>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</si>
  <si>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</si>
  <si>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</si>
  <si>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</si>
  <si>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</si>
  <si>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</si>
  <si>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</si>
  <si>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</si>
  <si>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</si>
  <si>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</si>
  <si>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</si>
  <si>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</si>
  <si>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</si>
  <si>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</si>
  <si>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</si>
  <si>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</si>
  <si>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</si>
  <si>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</si>
  <si>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</si>
  <si>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</si>
  <si>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</si>
  <si>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</si>
  <si>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</si>
  <si>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</si>
  <si>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</si>
  <si>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</si>
  <si>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</si>
  <si>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</si>
  <si>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</si>
  <si>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</si>
  <si>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</si>
  <si>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</si>
  <si>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</si>
  <si>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</si>
  <si>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</si>
  <si>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</si>
  <si>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</si>
  <si>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</si>
  <si>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</si>
  <si>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</si>
  <si>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</si>
  <si>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</si>
  <si>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</si>
  <si>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</si>
  <si>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</si>
  <si>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</si>
  <si>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</si>
  <si>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</si>
  <si>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</si>
  <si>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</si>
  <si>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</si>
  <si>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</si>
  <si>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</si>
  <si>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</si>
  <si>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</si>
  <si>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</si>
  <si>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</si>
  <si>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</si>
  <si>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</si>
  <si>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</si>
  <si>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</si>
  <si>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</si>
  <si>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</si>
  <si>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</si>
  <si>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</si>
  <si>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</si>
  <si>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</si>
  <si>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</si>
  <si>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</si>
  <si>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</si>
  <si>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</si>
  <si>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</si>
  <si>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</si>
  <si>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</si>
  <si>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</si>
  <si>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</si>
  <si>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</si>
  <si>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</si>
  <si>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</si>
  <si>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</si>
  <si>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</si>
  <si>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</si>
  <si>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</si>
  <si>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</si>
  <si>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</si>
  <si>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</si>
  <si>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</si>
  <si>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</si>
  <si>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</si>
  <si>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</si>
  <si>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</si>
  <si>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</si>
  <si>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</si>
  <si>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</si>
  <si>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</si>
  <si>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</si>
  <si>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</si>
  <si>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</si>
  <si>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</si>
  <si>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</si>
  <si>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</si>
  <si>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</si>
  <si>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</si>
  <si>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</si>
  <si>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</si>
  <si>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</si>
  <si>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</si>
  <si>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</si>
  <si>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</si>
  <si>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</si>
  <si>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</si>
  <si>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</si>
  <si>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</si>
  <si>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</si>
  <si>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</si>
  <si>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</si>
  <si>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</si>
  <si>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</si>
  <si>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</si>
  <si>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</si>
  <si>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</si>
  <si>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</si>
  <si>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</si>
  <si>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</si>
  <si>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</si>
  <si>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</si>
  <si>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</si>
  <si>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</si>
  <si>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</si>
  <si>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</si>
  <si>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</si>
  <si>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</si>
  <si>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</si>
  <si>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</si>
  <si>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</si>
  <si>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</si>
  <si>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</si>
  <si>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</si>
  <si>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</si>
  <si>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</si>
  <si>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</si>
  <si>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</si>
  <si>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</si>
  <si>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</si>
  <si>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</si>
  <si>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</si>
  <si>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</si>
  <si>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</si>
  <si>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</si>
  <si>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</si>
  <si>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</si>
  <si>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</si>
  <si>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</si>
  <si>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</si>
  <si>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</si>
  <si>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</si>
  <si>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</si>
  <si>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</si>
  <si>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</si>
  <si>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</si>
  <si>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</si>
  <si>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</si>
  <si>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</si>
  <si>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</si>
  <si>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</si>
  <si>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</si>
  <si>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</si>
  <si>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</si>
  <si>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</si>
  <si>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</si>
  <si>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</si>
  <si>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</si>
  <si>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</si>
  <si>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</si>
  <si>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</si>
  <si>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</si>
  <si>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</si>
  <si>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</si>
  <si>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</si>
  <si>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</si>
  <si>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</si>
  <si>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</si>
  <si>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</si>
  <si>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</si>
  <si>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</si>
  <si>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</si>
  <si>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</si>
  <si>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</si>
  <si>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</si>
  <si>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</si>
  <si>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</si>
  <si>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</si>
  <si>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</si>
  <si>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</si>
  <si>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</si>
  <si>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</si>
  <si>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</si>
  <si>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</si>
  <si>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</si>
  <si>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</si>
  <si>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</si>
  <si>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</si>
  <si>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</si>
  <si>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</si>
  <si>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</si>
  <si>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</si>
  <si>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</si>
  <si>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</si>
  <si>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</si>
  <si>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</si>
  <si>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</si>
  <si>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</si>
  <si>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</si>
  <si>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</si>
  <si>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</si>
  <si>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</si>
  <si>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</si>
  <si>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</si>
  <si>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</si>
  <si>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</si>
  <si>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</si>
  <si>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</si>
  <si>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</si>
  <si>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</si>
  <si>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</si>
  <si>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</si>
  <si>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</si>
  <si>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</si>
  <si>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</si>
  <si>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</si>
  <si>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</si>
  <si>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</si>
  <si>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</si>
  <si>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</si>
  <si>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</si>
  <si>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</si>
  <si>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</si>
  <si>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</si>
  <si>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</si>
  <si>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</si>
  <si>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</si>
  <si>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</si>
  <si>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</si>
  <si>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</si>
  <si>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</si>
  <si>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</si>
  <si>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</si>
  <si>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</si>
  <si>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</si>
  <si>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</si>
  <si>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</si>
  <si>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</si>
  <si>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</si>
  <si>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</si>
  <si>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</si>
  <si>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</si>
  <si>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</si>
  <si>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</si>
  <si>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</si>
  <si>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</si>
  <si>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</si>
  <si>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</si>
  <si>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</si>
  <si>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</si>
  <si>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</si>
  <si>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</si>
  <si>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</si>
  <si>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</si>
  <si>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</si>
  <si>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</si>
  <si>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</si>
  <si>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</si>
  <si>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</si>
  <si>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</si>
  <si>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</si>
  <si>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</si>
  <si>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</si>
  <si>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</si>
  <si>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</si>
  <si>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</si>
  <si>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</si>
  <si>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</si>
  <si>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</si>
  <si>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</si>
  <si>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</si>
  <si>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</si>
  <si>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</si>
  <si>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</si>
  <si>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</si>
  <si>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</si>
  <si>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</si>
  <si>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</si>
  <si>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</si>
  <si>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</si>
  <si>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</si>
  <si>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</si>
  <si>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</si>
  <si>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</si>
  <si>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</si>
  <si>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</si>
  <si>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</si>
  <si>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</si>
  <si>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</si>
  <si>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</si>
  <si>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</si>
  <si>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</si>
  <si>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</si>
  <si>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</si>
  <si>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</si>
  <si>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</si>
  <si>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</si>
  <si>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</si>
  <si>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</si>
  <si>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</si>
  <si>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</si>
  <si>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</si>
  <si>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</si>
  <si>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</si>
  <si>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</si>
  <si>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</si>
  <si>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</si>
  <si>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</si>
  <si>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</si>
  <si>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</si>
  <si>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</si>
  <si>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</si>
  <si>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</si>
  <si>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</si>
  <si>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</si>
  <si>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</si>
  <si>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</si>
  <si>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</si>
  <si>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</si>
  <si>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</si>
  <si>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</si>
  <si>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</si>
  <si>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</si>
  <si>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</si>
  <si>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</si>
  <si>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</si>
  <si>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</si>
  <si>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</si>
  <si>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</si>
  <si>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</si>
  <si>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</si>
  <si>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</si>
  <si>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</si>
  <si>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</si>
  <si>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</si>
  <si>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</si>
  <si>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</si>
  <si>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</si>
  <si>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</si>
  <si>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</si>
  <si>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</si>
  <si>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</si>
  <si>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</si>
  <si>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</si>
  <si>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</si>
  <si>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</si>
  <si>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</si>
  <si>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</si>
  <si>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</si>
  <si>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</si>
  <si>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</si>
  <si>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</si>
  <si>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</si>
  <si>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</si>
  <si>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</si>
  <si>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</si>
  <si>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</si>
  <si>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</si>
  <si>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</si>
  <si>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</si>
  <si>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</si>
  <si>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</si>
  <si>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</si>
  <si>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</si>
  <si>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</si>
  <si>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</si>
  <si>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</si>
  <si>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</si>
  <si>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</si>
  <si>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</si>
  <si>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</si>
  <si>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</si>
  <si>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</si>
  <si>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</si>
  <si>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</si>
  <si>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</si>
  <si>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</si>
  <si>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</si>
  <si>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</si>
  <si>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</si>
  <si>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</si>
  <si>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</si>
  <si>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</si>
  <si>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</si>
  <si>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</si>
  <si>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</si>
  <si>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</si>
  <si>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</si>
  <si>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</si>
  <si>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</si>
  <si>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</si>
  <si>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</si>
  <si>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</si>
  <si>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</si>
  <si>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</si>
  <si>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</si>
  <si>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</si>
  <si>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</si>
  <si>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</si>
  <si>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</si>
  <si>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</si>
  <si>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</si>
  <si>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</si>
  <si>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</si>
  <si>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</si>
  <si>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</si>
  <si>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</si>
  <si>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</si>
  <si>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</si>
  <si>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</si>
  <si>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</si>
  <si>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</si>
  <si>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</si>
  <si>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</si>
  <si>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</si>
  <si>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</si>
  <si>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</si>
  <si>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</si>
  <si>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</si>
  <si>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</si>
  <si>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</si>
  <si>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</si>
  <si>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</si>
  <si>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</si>
  <si>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</si>
  <si>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</si>
  <si>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</si>
  <si>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</si>
  <si>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</si>
  <si>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</si>
  <si>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</si>
  <si>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</si>
  <si>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</si>
  <si>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</si>
  <si>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</si>
  <si>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</si>
  <si>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</si>
  <si>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</si>
  <si>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</si>
  <si>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</si>
  <si>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</si>
  <si>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</si>
  <si>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</si>
  <si>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</si>
  <si>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</si>
  <si>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</si>
  <si>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</si>
  <si>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</si>
  <si>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</si>
  <si>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</si>
  <si>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</si>
  <si>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</si>
  <si>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</si>
  <si>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</si>
  <si>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</si>
  <si>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</si>
  <si>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</si>
  <si>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</si>
  <si>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</si>
  <si>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</si>
  <si>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</si>
  <si>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</si>
  <si>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</si>
  <si>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</si>
  <si>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</si>
  <si>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</si>
  <si>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</si>
  <si>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</si>
  <si>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</si>
  <si>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</si>
  <si>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</si>
  <si>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</si>
  <si>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</si>
  <si>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</si>
  <si>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</si>
  <si>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</si>
  <si>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</si>
  <si>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</si>
  <si>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</si>
  <si>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</si>
  <si>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</si>
  <si>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</si>
  <si>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</si>
  <si>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</si>
  <si>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</si>
  <si>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</si>
  <si>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</si>
  <si>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</si>
  <si>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</si>
  <si>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</si>
  <si>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</si>
  <si>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</si>
  <si>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</si>
  <si>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</si>
  <si>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</si>
  <si>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</si>
  <si>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</si>
  <si>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</si>
  <si>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</si>
  <si>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</si>
  <si>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</si>
  <si>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</si>
  <si>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</si>
  <si>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</si>
  <si>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</si>
  <si>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</si>
  <si>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</si>
  <si>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</si>
  <si>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</si>
  <si>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</si>
  <si>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</si>
  <si>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</si>
  <si>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</si>
  <si>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</si>
  <si>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</si>
  <si>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</si>
  <si>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</si>
  <si>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</si>
  <si>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</si>
  <si>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</si>
  <si>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</si>
  <si>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</si>
  <si>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</si>
  <si>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</si>
  <si>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</si>
  <si>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</si>
  <si>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</si>
  <si>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</si>
  <si>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</si>
  <si>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</si>
  <si>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</si>
  <si>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</si>
  <si>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</si>
  <si>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</si>
  <si>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</si>
  <si>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</si>
  <si>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</si>
  <si>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</si>
  <si>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</si>
  <si>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</si>
  <si>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</si>
  <si>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</si>
  <si>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</si>
  <si>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</si>
  <si>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</si>
  <si>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</si>
  <si>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</si>
  <si>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</si>
  <si>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</si>
  <si>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</si>
  <si>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</si>
  <si>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</si>
  <si>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</si>
  <si>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</si>
  <si>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</si>
  <si>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</si>
  <si>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</si>
  <si>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</si>
  <si>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</si>
  <si>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</si>
  <si>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</si>
  <si>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</si>
  <si>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</si>
  <si>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</si>
  <si>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</si>
  <si>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</si>
  <si>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</si>
  <si>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</si>
  <si>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</si>
  <si>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</si>
  <si>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</si>
  <si>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</si>
  <si>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</si>
  <si>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</si>
  <si>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</si>
  <si>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</si>
  <si>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</si>
  <si>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</si>
  <si>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</si>
  <si>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</si>
  <si>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</si>
  <si>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</si>
  <si>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</si>
  <si>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</si>
  <si>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</si>
  <si>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</si>
  <si>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</si>
  <si>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</si>
  <si>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</si>
  <si>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</si>
  <si>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</si>
  <si>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</si>
  <si>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</si>
  <si>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</si>
  <si>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</si>
  <si>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</si>
  <si>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</si>
  <si>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</si>
  <si>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</si>
  <si>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</si>
  <si>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</si>
  <si>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</si>
  <si>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</si>
  <si>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</si>
  <si>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</si>
  <si>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</si>
  <si>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</si>
  <si>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</si>
  <si>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</si>
  <si>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</si>
  <si>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</si>
  <si>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</si>
  <si>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</si>
  <si>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</si>
  <si>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</si>
  <si>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</si>
  <si>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</si>
  <si>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</si>
  <si>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</si>
  <si>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</si>
  <si>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</si>
  <si>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</si>
  <si>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</si>
  <si>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</si>
  <si>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</si>
  <si>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</si>
  <si>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</si>
  <si>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</si>
  <si>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</si>
  <si>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</si>
  <si>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</si>
  <si>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</si>
  <si>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</si>
  <si>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</si>
  <si>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</si>
  <si>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</si>
  <si>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</si>
  <si>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</si>
  <si>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</si>
  <si>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</si>
  <si>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</si>
  <si>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</si>
  <si>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</si>
  <si>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</si>
  <si>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</si>
  <si>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</si>
  <si>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</si>
  <si>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</si>
  <si>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</si>
  <si>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</si>
  <si>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</si>
  <si>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</si>
  <si>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</si>
  <si>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</si>
  <si>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</si>
  <si>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</si>
  <si>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</si>
  <si>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</si>
  <si>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</si>
  <si>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</si>
  <si>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</si>
  <si>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</si>
  <si>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</si>
  <si>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</si>
  <si>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</si>
  <si>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</si>
  <si>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</si>
  <si>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</si>
  <si>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</si>
  <si>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</si>
  <si>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</si>
  <si>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</si>
  <si>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</si>
  <si>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</si>
  <si>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</si>
  <si>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</si>
  <si>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</si>
  <si>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</si>
  <si>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</si>
  <si>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</si>
  <si>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</si>
  <si>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</si>
  <si>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</si>
  <si>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</si>
  <si>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</si>
  <si>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</si>
  <si>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</si>
  <si>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</si>
  <si>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</si>
  <si>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</si>
  <si>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</si>
  <si>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</si>
  <si>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</si>
  <si>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</si>
  <si>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</si>
  <si>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</si>
  <si>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</si>
  <si>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</si>
  <si>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</si>
  <si>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</si>
  <si>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</si>
  <si>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</si>
  <si>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</si>
  <si>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</si>
  <si>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</si>
  <si>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</si>
  <si>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</si>
  <si>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</si>
  <si>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</si>
  <si>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</si>
  <si>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</si>
  <si>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</si>
  <si>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</si>
  <si>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</si>
  <si>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</si>
  <si>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</si>
  <si>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</si>
  <si>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</si>
  <si>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</si>
  <si>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</si>
  <si>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</si>
  <si>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</si>
  <si>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</si>
  <si>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</si>
  <si>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</si>
  <si>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</si>
  <si>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</si>
  <si>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</si>
  <si>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</si>
  <si>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</si>
  <si>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</si>
  <si>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</si>
  <si>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</si>
  <si>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</si>
  <si>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</si>
  <si>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</si>
  <si>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</si>
  <si>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</si>
  <si>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</si>
  <si>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</si>
  <si>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</si>
  <si>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</si>
  <si>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</si>
  <si>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</si>
  <si>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</si>
  <si>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</si>
  <si>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</si>
  <si>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</si>
  <si>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</si>
  <si>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</si>
  <si>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</si>
  <si>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</si>
  <si>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</si>
  <si>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</si>
  <si>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</si>
  <si>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</si>
  <si>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</si>
  <si>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</si>
  <si>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</si>
  <si>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</si>
  <si>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</si>
  <si>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</si>
  <si>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</si>
  <si>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</si>
  <si>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</si>
  <si>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</si>
  <si>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</si>
  <si>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</si>
  <si>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</si>
  <si>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</si>
  <si>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</si>
  <si>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</si>
  <si>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</si>
  <si>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</si>
  <si>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</si>
  <si>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</si>
  <si>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</si>
  <si>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</si>
  <si>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</si>
  <si>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</si>
  <si>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</si>
  <si>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</si>
  <si>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</si>
  <si>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</si>
  <si>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</si>
  <si>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</si>
  <si>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</si>
  <si>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</si>
  <si>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</si>
  <si>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</si>
  <si>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</si>
  <si>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</si>
  <si>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</si>
  <si>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</si>
  <si>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</si>
  <si>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</si>
  <si>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</si>
  <si>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</si>
  <si>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</si>
  <si>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</si>
  <si>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</si>
  <si>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</si>
  <si>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</si>
  <si>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</si>
  <si>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</si>
  <si>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</si>
  <si>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</si>
  <si>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</si>
  <si>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</si>
  <si>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</si>
  <si>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</si>
  <si>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</si>
  <si>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</si>
  <si>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</si>
  <si>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</si>
  <si>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</si>
  <si>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</si>
  <si>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</si>
  <si>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</si>
  <si>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</si>
  <si>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</si>
  <si>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</si>
  <si>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</si>
  <si>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</si>
  <si>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</si>
  <si>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</si>
  <si>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</si>
  <si>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</si>
  <si>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</si>
  <si>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</si>
  <si>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</si>
  <si>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</si>
  <si>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</si>
  <si>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</si>
  <si>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</si>
  <si>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</si>
  <si>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</si>
  <si>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</si>
  <si>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</si>
  <si>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</si>
  <si>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</si>
  <si>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</si>
  <si>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</si>
  <si>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</si>
  <si>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</si>
  <si>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</si>
  <si>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</si>
  <si>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</si>
  <si>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</si>
  <si>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</si>
  <si>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</si>
  <si>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</si>
  <si>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</si>
  <si>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</si>
  <si>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</si>
  <si>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</si>
  <si>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</si>
  <si>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</si>
  <si>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</si>
  <si>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</si>
  <si>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</si>
  <si>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</si>
  <si>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</si>
  <si>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</si>
  <si>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</si>
  <si>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</si>
  <si>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</si>
  <si>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</si>
  <si>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</si>
  <si>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</si>
  <si>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</si>
  <si>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</si>
  <si>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</si>
  <si>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</si>
  <si>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</si>
  <si>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</si>
  <si>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</si>
  <si>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</si>
  <si>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</si>
  <si>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</si>
  <si>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</si>
  <si>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</si>
  <si>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</si>
  <si>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</si>
  <si>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</si>
  <si>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</si>
  <si>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</si>
  <si>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</si>
  <si>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</si>
  <si>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</si>
  <si>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</si>
  <si>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</si>
  <si>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</si>
  <si>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</si>
  <si>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</si>
  <si>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</si>
  <si>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</si>
  <si>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</si>
  <si>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</si>
  <si>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</si>
  <si>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</si>
  <si>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</si>
  <si>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</si>
  <si>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</si>
  <si>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</si>
  <si>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</si>
  <si>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</si>
  <si>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</si>
  <si>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</si>
  <si>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</si>
  <si>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</si>
  <si>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</si>
  <si>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</si>
  <si>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</si>
  <si>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</si>
  <si>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</si>
  <si>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</si>
  <si>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</si>
  <si>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</si>
  <si>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</si>
  <si>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</si>
  <si>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</si>
  <si>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</si>
  <si>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</si>
  <si>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</si>
  <si>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</si>
  <si>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</si>
  <si>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</si>
  <si>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</si>
  <si>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</si>
  <si>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</si>
  <si>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</si>
  <si>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</si>
  <si>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</si>
  <si>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</si>
  <si>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</si>
  <si>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</si>
  <si>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</si>
  <si>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</si>
  <si>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</si>
  <si>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</si>
  <si>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</si>
  <si>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</si>
  <si>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</si>
  <si>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</si>
  <si>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</si>
  <si>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</si>
  <si>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</si>
  <si>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</si>
  <si>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</si>
  <si>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</si>
  <si>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</si>
  <si>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</si>
  <si>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</si>
  <si>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</si>
  <si>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</si>
  <si>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</si>
  <si>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</si>
  <si>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</si>
  <si>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</si>
  <si>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</si>
  <si>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</si>
  <si>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</si>
  <si>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</si>
  <si>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</si>
  <si>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</si>
  <si>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</si>
  <si>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</si>
  <si>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</si>
  <si>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</si>
  <si>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</si>
  <si>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</si>
  <si>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</si>
  <si>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</si>
  <si>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</si>
  <si>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</si>
  <si>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</si>
  <si>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</si>
  <si>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</si>
  <si>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</si>
  <si>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</si>
  <si>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</si>
  <si>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</si>
  <si>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</si>
  <si>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</si>
  <si>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</si>
  <si>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</si>
  <si>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</si>
  <si>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</si>
  <si>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</si>
  <si>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</si>
  <si>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</si>
  <si>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</si>
  <si>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</si>
  <si>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</si>
  <si>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</si>
  <si>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</si>
  <si>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</si>
  <si>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</si>
  <si>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</si>
  <si>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</si>
  <si>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</si>
  <si>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</si>
  <si>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</si>
  <si>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</si>
  <si>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</si>
  <si>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</si>
  <si>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</si>
  <si>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</si>
  <si>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</si>
  <si>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</si>
  <si>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</si>
  <si>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</si>
  <si>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</si>
  <si>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</si>
  <si>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</si>
  <si>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</si>
  <si>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</si>
  <si>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</si>
  <si>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</si>
  <si>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</si>
  <si>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</si>
  <si>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</si>
  <si>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</si>
  <si>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</si>
  <si>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</si>
  <si>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</si>
  <si>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</si>
  <si>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</si>
  <si>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</si>
  <si>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</si>
  <si>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</si>
  <si>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</si>
  <si>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</si>
  <si>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</si>
  <si>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</si>
  <si>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</si>
  <si>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</si>
  <si>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</si>
  <si>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</si>
  <si>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</si>
  <si>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</si>
  <si>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</si>
  <si>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</si>
  <si>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</si>
  <si>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</si>
  <si>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</si>
  <si>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</si>
  <si>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</si>
  <si>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</si>
  <si>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</si>
  <si>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</si>
  <si>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</si>
  <si>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</si>
  <si>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</si>
  <si>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</si>
  <si>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</si>
  <si>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</si>
  <si>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</si>
  <si>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</si>
  <si>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</si>
  <si>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</si>
  <si>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</si>
  <si>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</si>
  <si>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</si>
  <si>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</si>
  <si>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</si>
  <si>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</si>
  <si>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</si>
  <si>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</si>
  <si>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</si>
  <si>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</si>
  <si>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</si>
  <si>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</si>
  <si>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</si>
  <si>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</si>
  <si>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</si>
  <si>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</si>
  <si>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</si>
  <si>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</si>
  <si>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</si>
  <si>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</si>
  <si>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</si>
  <si>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</si>
  <si>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</si>
  <si>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</si>
  <si>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</si>
  <si>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</si>
  <si>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</si>
  <si>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</si>
  <si>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</si>
  <si>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</si>
  <si>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</si>
  <si>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</si>
  <si>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</si>
  <si>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</si>
  <si>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</si>
  <si>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</si>
  <si>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</si>
  <si>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</si>
  <si>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</si>
  <si>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</si>
  <si>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</si>
  <si>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</si>
  <si>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</si>
  <si>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</si>
  <si>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</si>
  <si>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</si>
  <si>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</si>
  <si>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</si>
  <si>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</si>
  <si>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</si>
  <si>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</si>
  <si>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</si>
  <si>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</si>
  <si>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</si>
  <si>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</si>
  <si>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</si>
  <si>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</si>
  <si>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</si>
  <si>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</si>
  <si>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</si>
  <si>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</si>
  <si>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</si>
  <si>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</si>
  <si>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</si>
  <si>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</si>
  <si>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</si>
  <si>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</si>
  <si>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</si>
  <si>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</si>
  <si>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</si>
  <si>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</si>
  <si>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</si>
  <si>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</si>
  <si>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</si>
  <si>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</si>
  <si>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</si>
  <si>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</si>
  <si>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</si>
  <si>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</si>
  <si>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</si>
  <si>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</si>
  <si>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</si>
  <si>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</si>
  <si>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</si>
  <si>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</si>
  <si>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</si>
  <si>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</si>
  <si>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</si>
  <si>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</si>
  <si>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</si>
  <si>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</si>
  <si>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</si>
  <si>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</si>
  <si>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</si>
  <si>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</si>
  <si>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</si>
  <si>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</si>
  <si>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</si>
  <si>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</si>
  <si>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</si>
  <si>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</si>
  <si>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</si>
  <si>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</si>
  <si>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</si>
  <si>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</si>
  <si>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</si>
  <si>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</si>
  <si>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</si>
  <si>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</si>
  <si>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</si>
  <si>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</si>
  <si>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</si>
  <si>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</si>
  <si>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</si>
  <si>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</si>
  <si>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</si>
  <si>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</si>
  <si>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</si>
  <si>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</si>
  <si>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</si>
  <si>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</si>
  <si>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</si>
  <si>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</si>
  <si>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</si>
  <si>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</si>
  <si>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</si>
  <si>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</si>
  <si>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</si>
  <si>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</si>
  <si>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</si>
  <si>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</si>
  <si>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</si>
  <si>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</si>
  <si>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</si>
  <si>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</si>
  <si>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</si>
  <si>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</si>
  <si>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</si>
  <si>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</si>
  <si>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</si>
  <si>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</si>
  <si>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</si>
  <si>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</si>
  <si>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</si>
  <si>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</si>
  <si>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</si>
  <si>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</si>
  <si>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</si>
  <si>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</si>
  <si>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</si>
  <si>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</si>
  <si>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</si>
  <si>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</si>
  <si>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</si>
  <si>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</si>
  <si>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</si>
  <si>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</si>
  <si>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</si>
  <si>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</si>
  <si>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</si>
  <si>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</si>
  <si>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</si>
  <si>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</si>
  <si>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</si>
  <si>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</si>
  <si>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</si>
  <si>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</si>
  <si>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</si>
  <si>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</si>
  <si>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</si>
  <si>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</si>
  <si>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</si>
  <si>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</si>
  <si>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</si>
  <si>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</si>
  <si>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</si>
  <si>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</si>
  <si>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</si>
  <si>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</si>
  <si>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</si>
  <si>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</si>
  <si>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</si>
  <si>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</si>
  <si>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</si>
  <si>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</si>
  <si>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</si>
  <si>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</si>
  <si>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</si>
  <si>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</si>
  <si>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</si>
  <si>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</si>
  <si>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</si>
  <si>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</si>
  <si>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</si>
  <si>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</si>
  <si>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</si>
  <si>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</si>
  <si>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</si>
  <si>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</si>
  <si>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</si>
  <si>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</si>
  <si>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</si>
  <si>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</si>
  <si>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</si>
  <si>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</si>
  <si>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</si>
  <si>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</si>
  <si>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</si>
  <si>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</si>
  <si>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</si>
  <si>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</si>
  <si>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</si>
  <si>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</si>
  <si>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</si>
  <si>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</si>
  <si>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</si>
  <si>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</si>
  <si>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</si>
  <si>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</si>
  <si>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</si>
  <si>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</si>
  <si>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</si>
  <si>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</si>
  <si>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</si>
  <si>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</si>
  <si>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</si>
  <si>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</si>
  <si>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</si>
  <si>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</si>
  <si>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</si>
  <si>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</si>
  <si>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</si>
  <si>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</si>
  <si>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</si>
  <si>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</si>
  <si>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</si>
  <si>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</si>
  <si>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</si>
  <si>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</si>
  <si>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</si>
  <si>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</si>
  <si>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</si>
  <si>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</si>
  <si>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</si>
  <si>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</si>
  <si>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</si>
  <si>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</si>
  <si>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</si>
  <si>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</si>
  <si>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</si>
  <si>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</si>
  <si>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</si>
  <si>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</si>
  <si>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</si>
  <si>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</si>
  <si>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</si>
  <si>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</si>
  <si>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</si>
  <si>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</si>
  <si>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</si>
  <si>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</si>
  <si>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</si>
  <si>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</si>
  <si>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</si>
  <si>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</si>
  <si>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</si>
  <si>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</si>
  <si>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</si>
  <si>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</si>
  <si>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</si>
  <si>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</si>
  <si>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</si>
  <si>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</si>
  <si>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</si>
  <si>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</si>
  <si>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</si>
  <si>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</si>
  <si>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</si>
  <si>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</si>
  <si>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</si>
  <si>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</si>
  <si>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</si>
  <si>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</si>
  <si>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</si>
  <si>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</si>
  <si>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</si>
  <si>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</si>
  <si>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</si>
  <si>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</si>
  <si>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</si>
  <si>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</si>
  <si>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</si>
  <si>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</si>
  <si>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</si>
  <si>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</si>
  <si>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</si>
  <si>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</si>
  <si>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</si>
  <si>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</si>
  <si>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</si>
  <si>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</si>
  <si>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</si>
  <si>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</si>
  <si>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</si>
  <si>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</si>
  <si>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</si>
  <si>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</si>
  <si>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</si>
  <si>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</si>
  <si>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</si>
  <si>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</si>
  <si>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</si>
  <si>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</si>
  <si>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</si>
  <si>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</si>
  <si>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</si>
  <si>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</si>
  <si>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</si>
  <si>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</si>
  <si>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</si>
  <si>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</si>
  <si>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</si>
  <si>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</si>
  <si>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</si>
  <si>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</si>
  <si>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</si>
  <si>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</si>
  <si>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</si>
  <si>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</si>
  <si>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</si>
  <si>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</si>
  <si>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</si>
  <si>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</si>
  <si>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</si>
  <si>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</si>
  <si>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</si>
  <si>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</si>
  <si>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</si>
  <si>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</si>
  <si>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</si>
  <si>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</si>
  <si>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</si>
  <si>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</si>
  <si>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</si>
  <si>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</si>
  <si>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</si>
  <si>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</si>
  <si>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</si>
  <si>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</si>
  <si>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</si>
  <si>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</si>
  <si>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</si>
  <si>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</si>
  <si>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</si>
  <si>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</si>
  <si>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</si>
  <si>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</si>
  <si>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</si>
  <si>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</si>
  <si>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</si>
  <si>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</si>
  <si>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</si>
  <si>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</si>
  <si>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</si>
  <si>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</si>
  <si>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</si>
  <si>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</si>
  <si>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</si>
  <si>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</si>
  <si>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</si>
  <si>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</si>
  <si>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</si>
  <si>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</si>
  <si>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</si>
  <si>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</si>
  <si>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</si>
  <si>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</si>
  <si>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</si>
  <si>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</si>
  <si>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</si>
  <si>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</si>
  <si>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</si>
  <si>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</si>
  <si>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</si>
  <si>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</si>
  <si>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</si>
  <si>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</si>
  <si>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</si>
  <si>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</si>
  <si>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</si>
  <si>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</si>
  <si>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</si>
  <si>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</si>
  <si>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</si>
  <si>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</si>
  <si>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</si>
  <si>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</si>
  <si>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</si>
  <si>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</si>
  <si>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</si>
  <si>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</si>
  <si>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</si>
  <si>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</si>
  <si>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</si>
  <si>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</si>
  <si>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</si>
  <si>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</si>
  <si>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</si>
  <si>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</si>
  <si>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</si>
  <si>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</si>
  <si>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</si>
  <si>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</si>
  <si>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</si>
  <si>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</si>
  <si>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</si>
  <si>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</si>
  <si>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</si>
  <si>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</si>
  <si>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</si>
  <si>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</si>
  <si>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</si>
  <si>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</si>
  <si>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</si>
  <si>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</si>
  <si>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</si>
  <si>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</si>
  <si>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</si>
  <si>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</si>
  <si>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</si>
  <si>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</si>
  <si>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</si>
  <si>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</si>
  <si>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</si>
  <si>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</si>
  <si>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</si>
  <si>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</si>
  <si>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</si>
  <si>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</si>
  <si>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</si>
  <si>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</si>
  <si>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</si>
  <si>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</si>
  <si>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</si>
  <si>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</si>
  <si>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</si>
  <si>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</si>
  <si>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</si>
  <si>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</si>
  <si>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</si>
  <si>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</si>
  <si>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</si>
  <si>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</si>
  <si>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</si>
  <si>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</si>
  <si>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</si>
  <si>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</si>
  <si>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</si>
  <si>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</si>
  <si>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</si>
  <si>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</si>
  <si>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</si>
  <si>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</si>
  <si>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</si>
  <si>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</si>
  <si>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</si>
  <si>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</si>
  <si>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</si>
  <si>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</si>
  <si>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</si>
  <si>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</si>
  <si>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</si>
  <si>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</si>
  <si>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</si>
  <si>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</si>
  <si>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</si>
  <si>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</si>
  <si>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</si>
  <si>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</si>
  <si>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</si>
  <si>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</si>
  <si>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</si>
  <si>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</si>
  <si>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</si>
  <si>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</si>
  <si>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</si>
  <si>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</si>
  <si>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</si>
  <si>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</si>
  <si>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</si>
  <si>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</si>
  <si>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</si>
  <si>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</si>
  <si>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</si>
  <si>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</si>
  <si>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</si>
  <si>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</si>
  <si>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</si>
  <si>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</si>
  <si>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</si>
  <si>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</si>
  <si>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</si>
  <si>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</si>
  <si>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</si>
  <si>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</si>
  <si>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</si>
  <si>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</si>
  <si>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</si>
  <si>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</si>
  <si>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</si>
  <si>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</si>
  <si>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</si>
  <si>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</si>
  <si>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</si>
  <si>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</si>
  <si>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</si>
  <si>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</si>
  <si>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</si>
  <si>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</si>
  <si>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</si>
  <si>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</si>
  <si>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</si>
  <si>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</si>
  <si>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</si>
  <si>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</si>
  <si>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</si>
  <si>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</si>
  <si>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</si>
  <si>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</si>
  <si>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</si>
  <si>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</si>
  <si>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</si>
  <si>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</si>
  <si>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</si>
  <si>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</si>
  <si>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</si>
  <si>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</si>
  <si>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</si>
  <si>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</si>
  <si>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</si>
  <si>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</si>
  <si>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</si>
  <si>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</si>
  <si>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</si>
  <si>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</si>
  <si>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</si>
  <si>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</si>
  <si>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</si>
  <si>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</si>
  <si>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</si>
  <si>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</si>
  <si>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</si>
  <si>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</si>
  <si>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</si>
  <si>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</si>
  <si>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</si>
  <si>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</si>
  <si>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</si>
  <si>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</si>
  <si>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</si>
  <si>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</si>
  <si>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</si>
  <si>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</si>
  <si>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</si>
  <si>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</si>
  <si>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</si>
  <si>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</si>
  <si>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</si>
  <si>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</si>
  <si>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</si>
  <si>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</si>
  <si>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</si>
  <si>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</si>
  <si>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</si>
  <si>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</si>
  <si>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</si>
  <si>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</si>
  <si>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</si>
  <si>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</si>
  <si>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</si>
  <si>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</si>
  <si>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</si>
  <si>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</si>
  <si>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</si>
  <si>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</si>
  <si>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</si>
  <si>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</si>
  <si>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</si>
  <si>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</si>
  <si>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</si>
  <si>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</si>
  <si>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</si>
  <si>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</si>
  <si>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</si>
  <si>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</si>
  <si>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</si>
  <si>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</si>
  <si>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</si>
  <si>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</si>
  <si>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</si>
  <si>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</si>
  <si>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</si>
  <si>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</si>
  <si>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</si>
  <si>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</si>
  <si>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</si>
  <si>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</si>
  <si>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</si>
  <si>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</si>
  <si>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</si>
  <si>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</si>
  <si>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</si>
  <si>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</si>
  <si>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</si>
  <si>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</si>
  <si>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</si>
  <si>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</si>
  <si>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</si>
  <si>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</si>
  <si>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</si>
  <si>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</si>
  <si>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</si>
  <si>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</si>
  <si>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</si>
  <si>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</si>
  <si>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</si>
  <si>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</si>
  <si>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</si>
  <si>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</si>
  <si>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</si>
  <si>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</si>
  <si>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</si>
  <si>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</si>
  <si>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</si>
  <si>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</si>
  <si>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</si>
  <si>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</si>
  <si>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</si>
  <si>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</si>
  <si>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</si>
  <si>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</si>
  <si>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</si>
  <si>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</si>
  <si>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</si>
  <si>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</si>
  <si>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</si>
  <si>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</si>
  <si>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</si>
  <si>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</si>
  <si>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</si>
  <si>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</si>
  <si>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</si>
  <si>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</si>
  <si>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</si>
  <si>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</si>
  <si>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</si>
  <si>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</si>
  <si>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</si>
  <si>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</si>
  <si>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</si>
  <si>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</si>
  <si>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</si>
  <si>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</si>
  <si>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</si>
  <si>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</si>
  <si>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</si>
  <si>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</si>
  <si>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</si>
  <si>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</si>
  <si>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</si>
  <si>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</si>
  <si>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</si>
  <si>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</si>
  <si>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</si>
  <si>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</si>
  <si>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</si>
  <si>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</si>
  <si>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</si>
  <si>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</si>
  <si>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</si>
  <si>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</si>
  <si>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</si>
  <si>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</si>
  <si>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</si>
  <si>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</si>
  <si>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</si>
  <si>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</si>
  <si>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</si>
  <si>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</si>
  <si>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</si>
  <si>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</si>
  <si>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</si>
  <si>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</si>
  <si>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</si>
  <si>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</si>
  <si>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</si>
  <si>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</si>
  <si>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</si>
  <si>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</si>
  <si>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</si>
  <si>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</si>
  <si>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</si>
  <si>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</si>
  <si>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</si>
  <si>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</si>
  <si>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</si>
  <si>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</si>
  <si>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</si>
  <si>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</si>
  <si>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</si>
  <si>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</si>
  <si>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</si>
  <si>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</si>
  <si>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</si>
  <si>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</si>
  <si>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</si>
  <si>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</si>
  <si>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</si>
  <si>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</si>
  <si>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</si>
  <si>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</si>
  <si>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</si>
  <si>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</si>
  <si>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</si>
  <si>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</si>
  <si>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</si>
  <si>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</si>
  <si>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</si>
  <si>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</si>
  <si>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</si>
  <si>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</si>
  <si>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</si>
  <si>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</si>
  <si>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</si>
  <si>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</si>
  <si>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</si>
  <si>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</si>
  <si>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</si>
  <si>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</si>
  <si>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</si>
  <si>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</si>
  <si>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</si>
  <si>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</si>
  <si>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</si>
  <si>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</si>
  <si>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</si>
  <si>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</si>
  <si>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</si>
  <si>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</si>
  <si>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</si>
  <si>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</si>
  <si>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</si>
  <si>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</si>
  <si>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</si>
  <si>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</si>
  <si>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</si>
  <si>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</si>
  <si>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</si>
  <si>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</si>
  <si>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</si>
  <si>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</si>
  <si>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</si>
  <si>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</si>
  <si>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</si>
  <si>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</si>
  <si>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</si>
  <si>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</si>
  <si>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</si>
  <si>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</si>
  <si>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</si>
  <si>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</si>
  <si>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</si>
  <si>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</si>
  <si>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</si>
  <si>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</si>
  <si>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</si>
  <si>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</si>
  <si>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</si>
  <si>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</si>
  <si>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</si>
  <si>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</si>
  <si>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</si>
  <si>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</si>
  <si>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</si>
  <si>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</si>
  <si>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</si>
  <si>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</si>
  <si>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</si>
  <si>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</si>
  <si>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</si>
  <si>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</si>
  <si>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</si>
  <si>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</si>
  <si>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</si>
  <si>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</si>
  <si>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</si>
  <si>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</si>
  <si>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</si>
  <si>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</si>
  <si>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</si>
  <si>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</si>
  <si>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</si>
  <si>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</si>
  <si>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</si>
  <si>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</si>
  <si>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</si>
  <si>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</si>
  <si>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</si>
  <si>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</si>
  <si>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</si>
  <si>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</si>
  <si>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</si>
  <si>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</si>
  <si>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</si>
  <si>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</si>
  <si>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</si>
  <si>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</si>
  <si>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</si>
  <si>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</si>
  <si>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</si>
  <si>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</si>
  <si>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</si>
  <si>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</si>
  <si>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</si>
  <si>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</si>
  <si>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</si>
  <si>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</si>
  <si>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</si>
  <si>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</si>
  <si>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</si>
  <si>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</si>
  <si>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</si>
  <si>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</si>
  <si>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</si>
  <si>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</si>
  <si>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</si>
  <si>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</si>
  <si>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</si>
  <si>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</si>
  <si>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</si>
  <si>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</si>
  <si>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</si>
  <si>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</si>
  <si>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</si>
  <si>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</si>
  <si>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</si>
  <si>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</si>
  <si>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</si>
  <si>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</si>
  <si>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</si>
  <si>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</si>
  <si>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</si>
  <si>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</si>
  <si>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</si>
  <si>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</si>
  <si>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</si>
  <si>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</si>
  <si>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</si>
  <si>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</si>
  <si>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</si>
  <si>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</si>
  <si>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</si>
  <si>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</si>
  <si>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</si>
  <si>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</si>
  <si>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</si>
  <si>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</si>
  <si>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</si>
  <si>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</si>
  <si>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</si>
  <si>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</si>
  <si>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</si>
  <si>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</si>
  <si>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</si>
  <si>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</si>
  <si>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</si>
  <si>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</si>
  <si>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</si>
  <si>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</si>
  <si>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</si>
  <si>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</si>
  <si>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</si>
  <si>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</si>
  <si>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</si>
  <si>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</si>
  <si>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</si>
  <si>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</si>
  <si>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</si>
  <si>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</si>
  <si>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</si>
  <si>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</si>
  <si>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</si>
  <si>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</si>
  <si>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</si>
  <si>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</si>
  <si>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</si>
  <si>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</si>
  <si>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</si>
  <si>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</si>
  <si>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</si>
  <si>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</si>
  <si>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</si>
  <si>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</si>
  <si>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</si>
  <si>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</si>
  <si>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</si>
  <si>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</si>
  <si>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</si>
  <si>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</si>
  <si>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</si>
  <si>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</si>
  <si>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</si>
  <si>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</si>
  <si>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</si>
  <si>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</si>
  <si>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</si>
  <si>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</si>
  <si>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</si>
  <si>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</si>
  <si>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</si>
  <si>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</si>
  <si>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</si>
  <si>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</si>
  <si>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</si>
  <si>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</si>
  <si>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</si>
  <si>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</si>
  <si>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</si>
  <si>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</si>
  <si>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</si>
  <si>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</si>
  <si>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</si>
  <si>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</si>
  <si>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</si>
  <si>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</si>
  <si>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</si>
  <si>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</si>
  <si>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</si>
  <si>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</si>
  <si>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</si>
  <si>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</si>
  <si>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</si>
  <si>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</si>
  <si>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</si>
  <si>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</si>
  <si>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</si>
  <si>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</si>
  <si>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</si>
  <si>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</si>
  <si>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</si>
  <si>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</si>
  <si>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</si>
  <si>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</si>
  <si>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</si>
  <si>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</si>
  <si>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</si>
  <si>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</si>
  <si>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</si>
  <si>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</si>
  <si>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</si>
  <si>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</si>
  <si>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</si>
  <si>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</si>
  <si>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</si>
  <si>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</si>
  <si>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</si>
  <si>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</si>
  <si>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</si>
  <si>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</si>
  <si>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</si>
  <si>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</si>
  <si>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</si>
  <si>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</si>
  <si>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</si>
  <si>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</si>
  <si>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</si>
  <si>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</si>
  <si>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</si>
  <si>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</si>
  <si>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</si>
  <si>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</si>
  <si>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</si>
  <si>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</si>
  <si>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</si>
  <si>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</si>
  <si>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</si>
  <si>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</si>
  <si>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</si>
  <si>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</si>
  <si>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</si>
  <si>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</si>
  <si>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</si>
  <si>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</si>
  <si>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</si>
  <si>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</si>
  <si>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</si>
  <si>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</si>
  <si>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</si>
  <si>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</si>
  <si>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</si>
  <si>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</si>
  <si>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</si>
  <si>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</si>
  <si>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</si>
  <si>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</si>
  <si>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</si>
  <si>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</si>
  <si>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</si>
  <si>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</si>
  <si>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</si>
  <si>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</si>
  <si>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</si>
  <si>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</si>
  <si>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</si>
  <si>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</si>
  <si>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</si>
  <si>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</si>
  <si>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</si>
  <si>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</si>
  <si>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</si>
  <si>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</si>
  <si>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</si>
  <si>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</si>
  <si>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</si>
  <si>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</si>
  <si>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</si>
  <si>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</si>
  <si>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</si>
  <si>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</si>
  <si>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</si>
  <si>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</si>
  <si>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</si>
  <si>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</si>
  <si>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</si>
  <si>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</si>
  <si>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</si>
  <si>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</si>
  <si>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</si>
  <si>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</si>
  <si>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</si>
  <si>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</si>
  <si>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</si>
  <si>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</si>
  <si>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</si>
  <si>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</si>
  <si>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</si>
  <si>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</si>
  <si>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</si>
  <si>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</si>
  <si>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</si>
  <si>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</si>
  <si>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</si>
  <si>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</si>
  <si>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</si>
  <si>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</si>
  <si>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</si>
  <si>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</si>
  <si>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</si>
  <si>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</si>
  <si>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</si>
  <si>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</si>
  <si>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</si>
  <si>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</si>
  <si>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</si>
  <si>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</si>
  <si>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</si>
  <si>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</si>
  <si>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</si>
  <si>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</si>
  <si>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</si>
  <si>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</si>
  <si>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</si>
  <si>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</si>
  <si>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</si>
  <si>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</si>
  <si>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</si>
  <si>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</si>
  <si>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</si>
  <si>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</si>
  <si>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</si>
  <si>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</si>
  <si>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</si>
  <si>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</si>
  <si>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</si>
  <si>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</si>
  <si>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</si>
  <si>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</si>
  <si>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</si>
  <si>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</si>
  <si>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</si>
  <si>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</si>
  <si>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</si>
  <si>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</si>
  <si>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</si>
  <si>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</si>
  <si>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</si>
  <si>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</si>
  <si>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</si>
  <si>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</si>
  <si>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</si>
  <si>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</si>
  <si>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</si>
  <si>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</si>
  <si>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</si>
  <si>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</si>
  <si>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</si>
  <si>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</si>
  <si>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</si>
  <si>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</si>
  <si>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</si>
  <si>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</si>
  <si>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</si>
  <si>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</si>
  <si>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</si>
  <si>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</si>
  <si>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</si>
  <si>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</si>
  <si>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</si>
  <si>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</si>
  <si>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</si>
  <si>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</si>
  <si>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</si>
  <si>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</si>
  <si>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</si>
  <si>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</si>
  <si>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</si>
  <si>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</si>
  <si>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</si>
  <si>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</si>
  <si>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</si>
  <si>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</si>
  <si>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</si>
  <si>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</si>
  <si>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</si>
  <si>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</si>
  <si>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</si>
  <si>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</si>
  <si>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</si>
  <si>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</si>
  <si>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</si>
  <si>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</si>
  <si>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</si>
  <si>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</si>
  <si>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</si>
  <si>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</si>
  <si>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</si>
  <si>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</si>
  <si>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</si>
  <si>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</si>
  <si>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</si>
  <si>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</si>
  <si>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</si>
  <si>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</si>
  <si>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</si>
  <si>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</si>
  <si>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</si>
  <si>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</si>
  <si>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</si>
  <si>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</si>
  <si>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</si>
  <si>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</si>
  <si>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</si>
  <si>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</si>
  <si>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</si>
  <si>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</si>
  <si>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</si>
  <si>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</si>
  <si>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</si>
  <si>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</si>
  <si>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</si>
  <si>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</si>
  <si>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</si>
  <si>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</si>
  <si>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</si>
  <si>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</si>
  <si>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</si>
  <si>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</si>
  <si>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</si>
  <si>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</si>
  <si>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</si>
  <si>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</si>
  <si>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</si>
  <si>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</si>
  <si>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</si>
  <si>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</si>
  <si>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</si>
  <si>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</si>
  <si>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</si>
  <si>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</si>
  <si>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</si>
  <si>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</si>
  <si>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</si>
  <si>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</si>
  <si>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</si>
  <si>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</si>
  <si>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</si>
  <si>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</si>
  <si>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</si>
  <si>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</si>
  <si>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</si>
  <si>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</si>
  <si>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</si>
  <si>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</si>
  <si>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</si>
  <si>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</si>
  <si>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</si>
  <si>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</si>
  <si>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</si>
  <si>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</si>
  <si>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</si>
  <si>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</si>
  <si>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</si>
  <si>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</si>
  <si>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</si>
  <si>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</si>
  <si>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</si>
  <si>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</si>
  <si>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</si>
  <si>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</si>
  <si>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</si>
  <si>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</si>
  <si>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</si>
  <si>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</si>
  <si>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</si>
  <si>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</si>
  <si>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</si>
  <si>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</si>
  <si>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</si>
  <si>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</si>
  <si>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</si>
  <si>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</si>
  <si>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</si>
  <si>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</si>
  <si>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</si>
  <si>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</si>
  <si>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</si>
  <si>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</si>
  <si>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</si>
  <si>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</si>
  <si>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</si>
  <si>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</si>
  <si>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</si>
  <si>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</si>
  <si>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</si>
  <si>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</si>
  <si>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</si>
  <si>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</si>
  <si>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</si>
  <si>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</si>
  <si>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</si>
  <si>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</si>
  <si>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</si>
  <si>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</si>
  <si>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</si>
  <si>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</si>
  <si>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</si>
  <si>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</si>
  <si>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</si>
  <si>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</si>
  <si>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</si>
  <si>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</si>
  <si>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</si>
  <si>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</si>
  <si>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</si>
  <si>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</si>
  <si>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</si>
  <si>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</si>
  <si>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</si>
  <si>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</si>
  <si>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</si>
  <si>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</si>
  <si>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</si>
  <si>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</si>
  <si>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</si>
  <si>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</si>
  <si>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</si>
  <si>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</si>
  <si>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</si>
  <si>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</si>
  <si>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</si>
  <si>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</si>
  <si>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</si>
  <si>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</si>
  <si>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</si>
  <si>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</si>
  <si>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</si>
  <si>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</si>
  <si>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</si>
  <si>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</si>
  <si>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</si>
  <si>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</si>
  <si>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</si>
  <si>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</si>
  <si>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</si>
  <si>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</si>
  <si>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</si>
  <si>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</si>
  <si>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</si>
  <si>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</si>
  <si>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</si>
  <si>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</si>
  <si>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</si>
  <si>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</si>
  <si>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</si>
  <si>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</si>
  <si>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</si>
  <si>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</si>
  <si>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</si>
  <si>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</si>
  <si>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</si>
  <si>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</si>
  <si>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</si>
  <si>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</si>
  <si>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</si>
  <si>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</si>
  <si>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</si>
  <si>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</si>
  <si>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</si>
  <si>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</si>
  <si>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</si>
  <si>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</si>
  <si>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</si>
  <si>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</si>
  <si>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</si>
  <si>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</si>
  <si>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</si>
  <si>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</si>
  <si>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</si>
  <si>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</si>
  <si>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</si>
  <si>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</si>
  <si>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</si>
  <si>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</si>
  <si>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</si>
  <si>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</si>
  <si>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</si>
  <si>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</si>
  <si>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</si>
  <si>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</si>
  <si>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</si>
  <si>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</si>
  <si>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</si>
  <si>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</si>
  <si>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</si>
  <si>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</si>
  <si>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</si>
  <si>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</si>
  <si>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</si>
  <si>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</si>
  <si>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</si>
  <si>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</si>
  <si>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</si>
  <si>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</si>
  <si>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</si>
  <si>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</si>
  <si>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</si>
  <si>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</si>
  <si>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</si>
  <si>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</si>
  <si>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</si>
  <si>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</si>
  <si>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</si>
  <si>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</si>
  <si>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</si>
  <si>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</si>
  <si>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</si>
  <si>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</si>
  <si>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</si>
  <si>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</si>
  <si>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</si>
  <si>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</si>
  <si>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</si>
  <si>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</si>
  <si>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</si>
  <si>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</si>
  <si>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</si>
  <si>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</si>
  <si>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</si>
  <si>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</si>
  <si>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</si>
  <si>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</si>
  <si>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</si>
  <si>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</si>
  <si>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</si>
  <si>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</si>
  <si>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</si>
  <si>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</si>
  <si>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</si>
  <si>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</si>
  <si>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</si>
  <si>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</si>
  <si>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</si>
  <si>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</si>
  <si>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</si>
  <si>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</si>
  <si>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</si>
  <si>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</si>
  <si>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</si>
  <si>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</si>
  <si>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</si>
  <si>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</si>
  <si>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</si>
  <si>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</si>
  <si>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</si>
  <si>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</si>
  <si>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</si>
  <si>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</si>
  <si>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</si>
  <si>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</si>
  <si>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</si>
  <si>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</si>
  <si>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</si>
  <si>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</si>
  <si>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</si>
  <si>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</si>
  <si>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</si>
  <si>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</si>
  <si>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</si>
  <si>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</si>
  <si>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</si>
  <si>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</si>
  <si>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</si>
  <si>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</si>
  <si>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</si>
  <si>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</si>
  <si>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</si>
  <si>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</si>
  <si>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</si>
  <si>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</si>
  <si>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</si>
  <si>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</si>
  <si>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</si>
  <si>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</si>
  <si>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</si>
  <si>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</si>
  <si>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</si>
  <si>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</si>
  <si>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</si>
  <si>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</si>
  <si>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</si>
  <si>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</si>
  <si>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</si>
  <si>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</si>
  <si>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</si>
  <si>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</si>
  <si>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</si>
  <si>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</si>
  <si>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</si>
  <si>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</si>
  <si>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</si>
  <si>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</si>
  <si>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</si>
  <si>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</si>
  <si>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</si>
  <si>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</si>
  <si>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</si>
  <si>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</si>
  <si>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</si>
  <si>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</si>
  <si>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</si>
  <si>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</si>
  <si>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</si>
  <si>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</si>
  <si>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</si>
  <si>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</si>
  <si>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</si>
  <si>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</si>
  <si>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</si>
  <si>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</si>
  <si>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</si>
  <si>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</si>
  <si>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</si>
  <si>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</si>
  <si>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</si>
  <si>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</si>
  <si>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</si>
  <si>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</si>
  <si>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</si>
  <si>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</si>
  <si>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</si>
  <si>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</si>
  <si>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</si>
  <si>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</si>
  <si>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</si>
  <si>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</si>
  <si>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</si>
  <si>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</si>
  <si>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</si>
  <si>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</si>
  <si>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</si>
  <si>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</si>
  <si>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</si>
  <si>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</si>
  <si>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</si>
  <si>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</si>
  <si>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</si>
  <si>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</si>
  <si>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</si>
  <si>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</si>
  <si>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</si>
  <si>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</si>
  <si>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</si>
  <si>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</si>
  <si>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</si>
  <si>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</si>
  <si>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</si>
  <si>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</si>
  <si>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</si>
  <si>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</si>
  <si>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</si>
  <si>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</si>
  <si>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</si>
  <si>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</si>
  <si>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</si>
  <si>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</si>
  <si>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</si>
  <si>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</si>
  <si>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</si>
  <si>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</si>
  <si>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</si>
  <si>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</si>
  <si>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</si>
  <si>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</si>
  <si>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</si>
  <si>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</si>
  <si>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</si>
  <si>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</si>
  <si>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</si>
  <si>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</si>
  <si>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</si>
  <si>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</si>
  <si>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</si>
  <si>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</si>
  <si>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</si>
  <si>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</si>
  <si>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</si>
  <si>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</si>
  <si>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</si>
  <si>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</si>
  <si>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</si>
  <si>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</si>
  <si>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</si>
  <si>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</si>
  <si>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</si>
  <si>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</si>
  <si>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</si>
  <si>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</si>
  <si>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</si>
  <si>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</si>
  <si>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</si>
  <si>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</si>
  <si>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</si>
  <si>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</si>
  <si>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</si>
  <si>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</si>
  <si>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</si>
  <si>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</si>
  <si>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</si>
  <si>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</si>
  <si>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</si>
  <si>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</si>
  <si>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</si>
  <si>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</si>
  <si>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</si>
  <si>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</si>
  <si>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</si>
  <si>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</si>
  <si>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</si>
  <si>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</si>
  <si>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</si>
  <si>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</si>
  <si>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</si>
  <si>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</si>
  <si>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</si>
  <si>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</si>
  <si>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</si>
  <si>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</si>
  <si>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</si>
  <si>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</si>
  <si>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</si>
  <si>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</si>
  <si>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</si>
  <si>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</si>
  <si>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</si>
  <si>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</si>
  <si>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</si>
  <si>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</si>
  <si>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</si>
  <si>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</si>
  <si>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</si>
  <si>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</si>
  <si>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</si>
  <si>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</si>
  <si>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</si>
  <si>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</si>
  <si>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</si>
  <si>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</si>
  <si>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</si>
  <si>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</si>
  <si>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</si>
  <si>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</si>
  <si>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</si>
  <si>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</si>
  <si>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</si>
  <si>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</si>
  <si>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</si>
  <si>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</si>
  <si>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</si>
  <si>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</si>
  <si>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</si>
  <si>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</si>
  <si>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</si>
  <si>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</si>
  <si>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</si>
  <si>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</si>
  <si>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</si>
  <si>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</si>
  <si>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</si>
  <si>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</si>
  <si>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</si>
  <si>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</si>
  <si>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</si>
  <si>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</si>
  <si>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</si>
  <si>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</si>
  <si>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</si>
  <si>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</si>
  <si>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</si>
  <si>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</si>
  <si>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</si>
  <si>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</si>
  <si>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</si>
  <si>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</si>
  <si>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</si>
  <si>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</si>
  <si>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</si>
  <si>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</si>
  <si>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</si>
  <si>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</si>
  <si>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</si>
  <si>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</si>
  <si>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</si>
  <si>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</si>
  <si>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</si>
  <si>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</si>
  <si>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</si>
  <si>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</si>
  <si>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</si>
  <si>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</si>
  <si>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</si>
  <si>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</si>
  <si>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</si>
  <si>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</si>
  <si>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</si>
  <si>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</si>
  <si>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</si>
  <si>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</si>
  <si>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</si>
  <si>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</si>
  <si>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</si>
  <si>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</si>
  <si>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</si>
  <si>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</si>
  <si>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</si>
  <si>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</si>
  <si>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</si>
  <si>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</si>
  <si>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</si>
  <si>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</si>
  <si>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</si>
  <si>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</si>
  <si>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</si>
  <si>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</si>
  <si>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</si>
  <si>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</si>
  <si>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</si>
  <si>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</si>
  <si>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</si>
  <si>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</si>
  <si>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</si>
  <si>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</si>
  <si>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</si>
  <si>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</si>
  <si>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</si>
  <si>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</si>
  <si>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</si>
  <si>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</si>
  <si>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</si>
  <si>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</si>
  <si>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</si>
  <si>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</si>
  <si>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</si>
  <si>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</si>
  <si>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</si>
  <si>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</si>
  <si>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</si>
  <si>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</si>
  <si>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</si>
  <si>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</si>
  <si>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</si>
  <si>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</si>
  <si>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</si>
  <si>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</si>
  <si>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</si>
  <si>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</si>
  <si>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</si>
  <si>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</si>
  <si>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</si>
  <si>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</si>
  <si>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</si>
  <si>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</si>
  <si>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</si>
  <si>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</si>
  <si>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</si>
  <si>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</si>
  <si>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</si>
  <si>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</si>
  <si>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</si>
  <si>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</si>
  <si>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</si>
  <si>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</si>
  <si>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</si>
  <si>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</si>
  <si>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</si>
  <si>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</si>
  <si>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</si>
  <si>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</si>
  <si>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</si>
  <si>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</si>
  <si>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</si>
  <si>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</si>
  <si>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</si>
  <si>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</si>
  <si>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</si>
  <si>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</si>
  <si>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</si>
  <si>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</si>
  <si>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</si>
  <si>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</si>
  <si>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</si>
  <si>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</si>
  <si>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</si>
  <si>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</si>
  <si>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</si>
  <si>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</si>
  <si>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</si>
  <si>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</si>
  <si>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</si>
  <si>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</si>
  <si>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</si>
  <si>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</si>
  <si>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</si>
  <si>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</si>
  <si>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</si>
  <si>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</si>
  <si>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</si>
  <si>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</si>
  <si>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</si>
  <si>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</si>
  <si>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</si>
  <si>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</si>
  <si>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</si>
  <si>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</si>
  <si>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</si>
  <si>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</si>
  <si>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</si>
  <si>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</si>
  <si>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</si>
  <si>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</si>
  <si>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</si>
  <si>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</si>
  <si>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</si>
  <si>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</si>
  <si>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</si>
  <si>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</si>
  <si>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</si>
  <si>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</si>
  <si>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</si>
  <si>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</si>
  <si>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</si>
  <si>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</si>
  <si>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</si>
  <si>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</si>
  <si>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</si>
  <si>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</si>
  <si>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</si>
  <si>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</si>
  <si>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</si>
  <si>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</si>
  <si>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</si>
  <si>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</si>
  <si>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</si>
  <si>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</si>
  <si>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</si>
  <si>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</si>
  <si>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</si>
  <si>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</si>
  <si>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</si>
  <si>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</si>
  <si>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</si>
  <si>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</si>
  <si>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</si>
  <si>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</si>
  <si>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</si>
  <si>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</si>
  <si>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</si>
  <si>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</si>
  <si>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</si>
  <si>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</si>
  <si>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</si>
  <si>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</si>
  <si>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</si>
  <si>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</si>
  <si>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</si>
  <si>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</si>
  <si>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</si>
  <si>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</si>
  <si>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</si>
  <si>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</si>
  <si>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</si>
  <si>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</si>
  <si>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</si>
  <si>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</si>
  <si>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</si>
  <si>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</si>
  <si>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</si>
  <si>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</si>
  <si>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</si>
  <si>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</si>
  <si>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</si>
  <si>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</si>
  <si>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</si>
  <si>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</si>
  <si>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</si>
  <si>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</si>
  <si>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</si>
  <si>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</si>
  <si>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</si>
  <si>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</si>
  <si>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</si>
  <si>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</si>
  <si>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</si>
  <si>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</si>
  <si>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</si>
  <si>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</si>
  <si>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</si>
  <si>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</si>
  <si>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</si>
  <si>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</si>
  <si>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</si>
  <si>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</si>
  <si>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</si>
  <si>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</si>
  <si>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</si>
  <si>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</si>
  <si>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</si>
  <si>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</si>
  <si>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</si>
  <si>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</si>
  <si>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</si>
  <si>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</si>
  <si>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</si>
  <si>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</si>
  <si>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</si>
  <si>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</si>
  <si>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</si>
  <si>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</si>
  <si>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</si>
  <si>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</si>
  <si>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</si>
  <si>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</si>
  <si>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</si>
  <si>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</si>
  <si>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</si>
  <si>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</si>
  <si>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</si>
  <si>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</si>
  <si>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</si>
  <si>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</si>
  <si>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</si>
  <si>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</si>
  <si>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</si>
  <si>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</si>
  <si>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</si>
  <si>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</si>
  <si>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</si>
  <si>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</si>
  <si>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</si>
  <si>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</si>
  <si>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</si>
  <si>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</si>
  <si>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</si>
  <si>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</si>
  <si>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</si>
  <si>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</si>
  <si>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</si>
  <si>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</si>
  <si>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</si>
  <si>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</si>
  <si>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</si>
  <si>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</si>
  <si>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</si>
  <si>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</si>
  <si>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</si>
  <si>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</si>
  <si>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</si>
  <si>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</si>
  <si>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</si>
  <si>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</si>
  <si>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</si>
  <si>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</si>
  <si>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</si>
  <si>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</si>
  <si>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</si>
  <si>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</si>
  <si>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</si>
  <si>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</si>
  <si>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</si>
  <si>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</si>
  <si>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</si>
  <si>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</si>
  <si>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</si>
  <si>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</si>
  <si>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</si>
  <si>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</si>
  <si>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</si>
  <si>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</si>
  <si>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</si>
  <si>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</si>
  <si>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</si>
  <si>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</si>
  <si>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</si>
  <si>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</si>
  <si>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</si>
  <si>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</si>
  <si>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</si>
  <si>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</si>
  <si>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</si>
  <si>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</si>
  <si>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</si>
  <si>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</si>
  <si>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</si>
  <si>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</si>
  <si>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</si>
  <si>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</si>
  <si>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</si>
  <si>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</si>
  <si>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</si>
  <si>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</si>
  <si>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</si>
  <si>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</si>
  <si>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</si>
  <si>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</si>
  <si>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</si>
  <si>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</si>
  <si>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</si>
  <si>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</si>
  <si>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</si>
  <si>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</si>
  <si>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</si>
  <si>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</si>
  <si>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</si>
  <si>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</si>
  <si>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</si>
  <si>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</si>
  <si>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</si>
  <si>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</si>
  <si>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</si>
  <si>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</si>
  <si>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</si>
  <si>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</si>
  <si>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</si>
  <si>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</si>
  <si>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</si>
  <si>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</si>
  <si>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</si>
  <si>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</si>
  <si>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</si>
  <si>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</si>
  <si>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</si>
  <si>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</si>
  <si>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</si>
  <si>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</si>
  <si>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</si>
  <si>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</si>
  <si>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</si>
  <si>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</si>
  <si>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</si>
  <si>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</si>
  <si>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</si>
  <si>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</si>
  <si>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</si>
  <si>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</si>
  <si>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</si>
  <si>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</si>
  <si>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</si>
  <si>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</si>
  <si>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</si>
  <si>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</si>
  <si>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</si>
  <si>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</si>
  <si>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</si>
  <si>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</si>
  <si>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</si>
  <si>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</si>
  <si>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</si>
  <si>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</si>
  <si>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</si>
  <si>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</si>
  <si>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</si>
  <si>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</si>
  <si>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</si>
  <si>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</si>
  <si>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</si>
  <si>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</si>
  <si>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</si>
  <si>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</si>
  <si>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</si>
  <si>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</si>
  <si>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</si>
  <si>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</si>
  <si>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</si>
  <si>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</si>
  <si>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</si>
  <si>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</si>
  <si>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</si>
  <si>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</si>
  <si>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</si>
  <si>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</si>
  <si>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</si>
  <si>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</si>
  <si>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</si>
  <si>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</si>
  <si>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</si>
  <si>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</si>
  <si>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</si>
  <si>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</si>
  <si>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</si>
  <si>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</si>
  <si>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</si>
  <si>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</si>
  <si>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</si>
  <si>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</si>
  <si>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</si>
  <si>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</si>
  <si>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</si>
  <si>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</si>
  <si>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</si>
  <si>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</si>
  <si>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</si>
  <si>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</si>
  <si>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</si>
  <si>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</si>
  <si>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</si>
  <si>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</si>
  <si>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</si>
  <si>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</si>
  <si>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</si>
  <si>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</si>
  <si>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</si>
  <si>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</si>
  <si>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</si>
  <si>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</si>
  <si>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</si>
  <si>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</si>
  <si>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</si>
  <si>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</si>
  <si>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</si>
  <si>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</si>
  <si>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</si>
  <si>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</si>
  <si>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</si>
  <si>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</si>
  <si>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</si>
  <si>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</si>
  <si>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</si>
  <si>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</si>
  <si>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</si>
  <si>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</si>
  <si>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</si>
  <si>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</si>
  <si>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</si>
  <si>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</si>
  <si>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</si>
  <si>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</si>
  <si>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</si>
  <si>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</si>
  <si>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</si>
  <si>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</si>
  <si>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</si>
  <si>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</si>
  <si>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</si>
  <si>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</si>
  <si>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</si>
  <si>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</si>
  <si>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</si>
  <si>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</si>
  <si>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</si>
  <si>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</si>
  <si>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</si>
  <si>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</si>
  <si>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</si>
  <si>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</si>
  <si>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</si>
  <si>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</si>
  <si>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</si>
  <si>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</si>
  <si>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</si>
  <si>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</si>
  <si>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</si>
  <si>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</si>
  <si>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</si>
  <si>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</si>
  <si>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</si>
  <si>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</si>
  <si>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</si>
  <si>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</si>
  <si>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</si>
  <si>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</si>
  <si>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</si>
  <si>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</si>
  <si>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</si>
  <si>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</si>
  <si>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</si>
  <si>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</si>
  <si>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</si>
  <si>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</si>
  <si>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</si>
  <si>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</si>
  <si>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</si>
  <si>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</si>
  <si>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</si>
  <si>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</si>
  <si>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</si>
  <si>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</si>
  <si>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</si>
  <si>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</si>
  <si>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</si>
  <si>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</si>
  <si>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</si>
  <si>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</si>
  <si>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</si>
  <si>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</si>
  <si>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</si>
  <si>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</si>
  <si>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</si>
  <si>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</si>
  <si>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</si>
  <si>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</si>
  <si>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</si>
  <si>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</si>
  <si>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</si>
  <si>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</si>
  <si>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</si>
  <si>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</si>
  <si>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</si>
  <si>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</si>
  <si>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</si>
  <si>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</si>
  <si>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</si>
  <si>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</si>
  <si>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</si>
  <si>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</si>
  <si>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</si>
  <si>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</si>
  <si>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</si>
  <si>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</si>
  <si>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</si>
  <si>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</si>
  <si>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</si>
  <si>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</si>
  <si>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</si>
  <si>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</si>
  <si>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</si>
  <si>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</si>
  <si>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</si>
  <si>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</si>
  <si>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</si>
  <si>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</si>
  <si>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</si>
  <si>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</si>
  <si>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</si>
  <si>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</si>
  <si>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</si>
  <si>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</si>
  <si>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</si>
  <si>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</si>
  <si>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</si>
  <si>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</si>
  <si>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</si>
  <si>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</si>
  <si>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</si>
  <si>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</si>
  <si>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</si>
  <si>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</si>
  <si>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</si>
  <si>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</si>
  <si>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</si>
  <si>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</si>
  <si>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</si>
  <si>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</si>
  <si>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</si>
  <si>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</si>
  <si>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</si>
  <si>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</si>
  <si>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</si>
  <si>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</si>
  <si>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</si>
  <si>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</si>
  <si>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</si>
  <si>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</si>
  <si>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</si>
  <si>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</si>
  <si>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</si>
  <si>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</si>
  <si>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</si>
  <si>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</si>
  <si>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</si>
  <si>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</si>
  <si>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</si>
  <si>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</si>
  <si>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</si>
  <si>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</si>
  <si>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</si>
  <si>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</si>
  <si>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</si>
  <si>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</si>
  <si>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</si>
  <si>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</si>
  <si>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</si>
  <si>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</si>
  <si>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</si>
  <si>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</si>
  <si>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</si>
  <si>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</si>
  <si>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</si>
  <si>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</si>
  <si>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</si>
  <si>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</si>
  <si>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</si>
  <si>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</si>
  <si>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</si>
  <si>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</si>
  <si>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</si>
  <si>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</si>
  <si>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</si>
  <si>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</si>
  <si>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</si>
  <si>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</si>
  <si>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</si>
  <si>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</si>
  <si>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</si>
  <si>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</si>
  <si>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</si>
  <si>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</si>
  <si>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</si>
  <si>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</si>
  <si>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</si>
  <si>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</si>
  <si>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</si>
  <si>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</si>
  <si>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</si>
  <si>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</si>
  <si>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</si>
  <si>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</si>
  <si>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</si>
  <si>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</si>
  <si>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</si>
  <si>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</si>
  <si>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</si>
  <si>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</si>
  <si>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</si>
  <si>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</si>
  <si>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</si>
  <si>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</si>
  <si>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</si>
  <si>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</si>
  <si>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</si>
  <si>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</si>
  <si>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</si>
  <si>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</si>
  <si>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</si>
  <si>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</si>
  <si>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</si>
  <si>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</si>
  <si>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</si>
  <si>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</si>
  <si>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</si>
  <si>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</si>
  <si>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</si>
  <si>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</si>
  <si>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</si>
  <si>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</si>
  <si>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</si>
  <si>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</si>
  <si>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</si>
  <si>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</si>
  <si>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</si>
  <si>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</si>
  <si>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</si>
  <si>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</si>
  <si>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</si>
  <si>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</si>
  <si>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</si>
  <si>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</si>
  <si>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</si>
  <si>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</si>
  <si>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</si>
  <si>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</si>
  <si>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</si>
  <si>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</si>
  <si>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</si>
  <si>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</si>
  <si>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</si>
  <si>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</si>
  <si>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</si>
  <si>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</si>
  <si>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</si>
  <si>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</si>
  <si>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</si>
  <si>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</si>
  <si>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</si>
  <si>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</si>
  <si>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</si>
  <si>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</si>
  <si>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</si>
  <si>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</si>
  <si>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</si>
  <si>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</si>
  <si>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</si>
  <si>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</si>
  <si>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</si>
  <si>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</si>
  <si>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</si>
  <si>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</si>
  <si>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</si>
  <si>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</si>
  <si>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</si>
  <si>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</si>
  <si>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</si>
  <si>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</si>
  <si>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</si>
  <si>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</si>
  <si>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</si>
  <si>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</si>
  <si>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</si>
  <si>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</si>
  <si>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</si>
  <si>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</si>
  <si>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</si>
  <si>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</si>
  <si>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</si>
  <si>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</si>
  <si>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</si>
  <si>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</si>
  <si>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</si>
  <si>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</si>
  <si>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</si>
  <si>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</si>
  <si>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</si>
  <si>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</si>
  <si>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</si>
  <si>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</si>
  <si>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</si>
  <si>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</si>
  <si>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</si>
  <si>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</si>
  <si>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</si>
  <si>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</si>
  <si>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</si>
  <si>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</si>
  <si>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</si>
  <si>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</si>
  <si>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</si>
  <si>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</si>
  <si>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</si>
  <si>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</si>
  <si>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</si>
  <si>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</si>
  <si>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</si>
  <si>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</si>
  <si>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</si>
  <si>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</si>
  <si>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</si>
  <si>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</si>
  <si>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</si>
  <si>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</si>
  <si>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</si>
  <si>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</si>
  <si>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</si>
  <si>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</si>
  <si>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</si>
  <si>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</si>
  <si>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</si>
  <si>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</si>
  <si>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</si>
  <si>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</si>
  <si>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</si>
  <si>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</si>
  <si>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</si>
  <si>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</si>
  <si>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</si>
  <si>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</si>
  <si>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</si>
  <si>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</si>
  <si>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</si>
  <si>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</si>
  <si>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</si>
  <si>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</si>
  <si>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</si>
  <si>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</si>
  <si>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</si>
  <si>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</si>
  <si>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</si>
  <si>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</si>
  <si>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</si>
  <si>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</si>
  <si>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</si>
  <si>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</si>
  <si>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</si>
  <si>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</si>
  <si>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</si>
  <si>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</si>
  <si>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</si>
  <si>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</si>
  <si>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</si>
  <si>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</si>
  <si>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</si>
  <si>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</si>
  <si>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</si>
  <si>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</si>
  <si>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</si>
  <si>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</si>
  <si>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</si>
  <si>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</si>
  <si>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</si>
  <si>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</si>
  <si>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</si>
  <si>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</si>
  <si>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</si>
  <si>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</si>
  <si>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</si>
  <si>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</si>
  <si>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</si>
  <si>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</si>
  <si>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</si>
  <si>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</si>
  <si>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</si>
  <si>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</si>
  <si>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</si>
  <si>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</si>
  <si>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</si>
  <si>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</si>
  <si>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</si>
  <si>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</si>
  <si>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</si>
  <si>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</si>
  <si>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</si>
  <si>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</si>
  <si>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</si>
  <si>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</si>
  <si>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</si>
  <si>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</si>
  <si>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</si>
  <si>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</si>
  <si>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</si>
  <si>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</si>
  <si>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</si>
  <si>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</si>
  <si>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</si>
  <si>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</si>
  <si>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</si>
  <si>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</si>
  <si>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</si>
  <si>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</si>
  <si>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</si>
  <si>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</si>
  <si>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</si>
  <si>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</si>
  <si>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</si>
  <si>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</si>
  <si>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</si>
  <si>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</si>
  <si>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</si>
  <si>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</si>
  <si>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</si>
  <si>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</si>
  <si>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</si>
  <si>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</si>
  <si>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</si>
  <si>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</si>
  <si>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</si>
  <si>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</si>
  <si>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</si>
  <si>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</si>
  <si>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</si>
  <si>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</si>
  <si>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</si>
  <si>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</si>
  <si>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</si>
  <si>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</si>
  <si>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</si>
  <si>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</si>
  <si>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</si>
  <si>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</si>
  <si>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</si>
  <si>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</si>
  <si>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</si>
  <si>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</si>
  <si>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</si>
  <si>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</si>
  <si>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</si>
  <si>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</si>
  <si>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</si>
  <si>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</si>
  <si>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</si>
  <si>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</si>
  <si>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</si>
  <si>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</si>
  <si>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</si>
  <si>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</si>
  <si>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</si>
  <si>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</si>
  <si>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</si>
  <si>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</si>
  <si>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</si>
  <si>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</si>
  <si>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</si>
  <si>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</si>
  <si>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</si>
  <si>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</si>
  <si>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</si>
  <si>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</si>
  <si>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</si>
  <si>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</si>
  <si>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</si>
  <si>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</si>
  <si>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</si>
  <si>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</si>
  <si>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</si>
  <si>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</si>
  <si>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</si>
  <si>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</si>
  <si>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</si>
  <si>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</si>
  <si>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</si>
  <si>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</si>
  <si>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</si>
  <si>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</si>
  <si>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</si>
  <si>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</si>
  <si>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</si>
  <si>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</si>
  <si>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</si>
  <si>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</si>
  <si>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</si>
  <si>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</si>
  <si>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</si>
  <si>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</si>
  <si>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</si>
  <si>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</si>
  <si>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</si>
  <si>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</si>
  <si>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</si>
  <si>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</si>
  <si>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</si>
  <si>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</si>
  <si>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</si>
  <si>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</si>
  <si>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</si>
  <si>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</si>
  <si>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</si>
  <si>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</si>
  <si>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</si>
  <si>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</si>
  <si>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</si>
  <si>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</si>
  <si>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</si>
  <si>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</si>
  <si>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</si>
  <si>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</si>
  <si>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</si>
  <si>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</si>
  <si>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</si>
  <si>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</si>
  <si>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</si>
  <si>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</si>
  <si>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</si>
  <si>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</si>
  <si>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</si>
  <si>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</si>
  <si>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</si>
  <si>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</si>
  <si>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</si>
  <si>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</si>
  <si>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</si>
  <si>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</si>
  <si>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</si>
  <si>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</si>
  <si>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</si>
  <si>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</si>
  <si>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</si>
  <si>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</si>
  <si>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</si>
  <si>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</si>
  <si>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</si>
  <si>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</si>
  <si>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</si>
  <si>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</si>
  <si>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</si>
  <si>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</si>
  <si>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</si>
  <si>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</si>
  <si>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</si>
  <si>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</si>
  <si>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</si>
  <si>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</si>
  <si>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</si>
  <si>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</si>
  <si>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</si>
  <si>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</si>
  <si>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</si>
  <si>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</si>
  <si>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</si>
  <si>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</si>
  <si>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</si>
  <si>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</si>
  <si>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</si>
  <si>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</si>
  <si>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</si>
  <si>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</si>
  <si>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</si>
  <si>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</si>
  <si>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</si>
  <si>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</si>
  <si>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</si>
  <si>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</si>
  <si>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</si>
  <si>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</si>
  <si>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</si>
  <si>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</si>
  <si>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</si>
  <si>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</si>
  <si>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</si>
  <si>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</si>
  <si>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</si>
  <si>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</si>
  <si>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</si>
  <si>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</si>
  <si>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</si>
  <si>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</si>
  <si>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</si>
  <si>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</si>
  <si>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</si>
  <si>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</si>
  <si>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</si>
  <si>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</si>
  <si>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</si>
  <si>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</si>
  <si>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</si>
  <si>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</si>
  <si>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</si>
  <si>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</si>
  <si>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</si>
  <si>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</si>
  <si>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</si>
  <si>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</si>
  <si>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</si>
  <si>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</si>
  <si>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</si>
  <si>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</si>
  <si>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</si>
  <si>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</si>
  <si>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</si>
  <si>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</si>
  <si>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</si>
  <si>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</si>
  <si>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</si>
  <si>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</si>
  <si>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</si>
  <si>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</si>
  <si>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</si>
  <si>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</si>
  <si>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</si>
  <si>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</si>
  <si>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</si>
  <si>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</si>
  <si>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</si>
  <si>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</si>
  <si>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</si>
  <si>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</si>
  <si>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</si>
  <si>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</si>
  <si>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</si>
  <si>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</si>
  <si>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</si>
  <si>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</si>
  <si>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</si>
  <si>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</si>
  <si>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</si>
  <si>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</si>
  <si>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</si>
  <si>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</si>
  <si>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</si>
  <si>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</si>
  <si>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</si>
  <si>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</si>
  <si>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</si>
  <si>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</si>
  <si>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</si>
  <si>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</si>
  <si>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</si>
  <si>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</si>
  <si>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</si>
  <si>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</si>
  <si>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</si>
  <si>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</si>
  <si>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</si>
  <si>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</si>
  <si>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</si>
  <si>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</si>
  <si>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</si>
  <si>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</si>
  <si>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</si>
  <si>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</si>
  <si>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</si>
  <si>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</si>
  <si>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</si>
  <si>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</si>
  <si>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</si>
  <si>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</si>
  <si>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</si>
  <si>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</si>
  <si>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</si>
  <si>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</si>
  <si>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</si>
  <si>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</si>
  <si>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</si>
  <si>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</si>
  <si>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</si>
  <si>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</si>
  <si>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</si>
  <si>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</si>
  <si>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</si>
  <si>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</si>
  <si>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</si>
  <si>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</si>
  <si>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</si>
  <si>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</si>
  <si>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</si>
  <si>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</si>
  <si>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</si>
  <si>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</si>
  <si>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</si>
  <si>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</si>
  <si>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</si>
  <si>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</si>
  <si>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</si>
  <si>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</si>
  <si>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</si>
  <si>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</si>
  <si>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</si>
  <si>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</si>
  <si>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</si>
  <si>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</si>
  <si>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</si>
  <si>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</si>
  <si>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</si>
  <si>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</si>
  <si>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</si>
  <si>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</si>
  <si>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</si>
  <si>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</si>
  <si>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</si>
  <si>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</si>
  <si>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</si>
  <si>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</si>
  <si>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</si>
  <si>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</si>
  <si>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</si>
  <si>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</si>
  <si>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</si>
  <si>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</si>
  <si>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</si>
  <si>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</si>
  <si>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</si>
  <si>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</si>
  <si>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</si>
  <si>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</si>
  <si>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</si>
  <si>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</si>
  <si>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</si>
  <si>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</si>
  <si>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</si>
  <si>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</si>
  <si>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</si>
  <si>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</si>
  <si>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</si>
  <si>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</si>
  <si>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</si>
  <si>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</si>
  <si>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</si>
  <si>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</si>
  <si>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</si>
  <si>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</si>
  <si>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</si>
  <si>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</si>
  <si>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</si>
  <si>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</si>
  <si>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</si>
  <si>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</si>
  <si>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</si>
  <si>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</si>
  <si>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</si>
  <si>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</si>
  <si>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</si>
  <si>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</si>
  <si>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</si>
  <si>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</si>
  <si>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</si>
  <si>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</si>
  <si>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</si>
  <si>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</si>
  <si>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</si>
  <si>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</si>
  <si>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</si>
  <si>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</si>
  <si>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</si>
  <si>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</si>
  <si>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</si>
  <si>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</si>
  <si>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</si>
  <si>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</si>
  <si>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</si>
  <si>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</si>
  <si>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</si>
  <si>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</si>
  <si>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</si>
  <si>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</si>
  <si>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</si>
  <si>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</si>
  <si>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</si>
  <si>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</si>
  <si>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</si>
  <si>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</si>
  <si>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</si>
  <si>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</si>
  <si>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</si>
  <si>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</si>
  <si>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</si>
  <si>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</si>
  <si>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</si>
  <si>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</si>
  <si>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</si>
  <si>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</si>
  <si>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</si>
  <si>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</si>
  <si>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</si>
  <si>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</si>
  <si>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</si>
  <si>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</si>
  <si>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</si>
  <si>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</si>
  <si>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</si>
  <si>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</si>
  <si>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</si>
  <si>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</si>
  <si>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</si>
  <si>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</si>
  <si>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</si>
  <si>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</si>
  <si>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</si>
  <si>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</si>
  <si>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</si>
  <si>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</si>
  <si>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</si>
  <si>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</si>
  <si>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</si>
  <si>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</si>
  <si>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</si>
  <si>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</si>
  <si>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</si>
  <si>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</si>
  <si>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</si>
  <si>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</si>
  <si>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</si>
  <si>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</si>
  <si>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</si>
  <si>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</si>
  <si>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</si>
  <si>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</si>
  <si>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</si>
  <si>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</si>
  <si>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</si>
  <si>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</si>
  <si>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</si>
  <si>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</si>
  <si>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</si>
  <si>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</si>
  <si>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</si>
  <si>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</si>
  <si>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</si>
  <si>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</si>
  <si>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</si>
  <si>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</si>
  <si>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</si>
  <si>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</si>
  <si>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</si>
  <si>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</si>
  <si>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</si>
  <si>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</si>
  <si>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</si>
  <si>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</si>
  <si>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</si>
  <si>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</si>
  <si>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</si>
  <si>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</si>
  <si>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</si>
  <si>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</si>
  <si>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</si>
  <si>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</si>
  <si>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</si>
  <si>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</si>
  <si>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</si>
  <si>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</si>
  <si>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</si>
  <si>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</si>
  <si>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</si>
  <si>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</si>
  <si>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</si>
  <si>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</si>
  <si>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</si>
  <si>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</si>
  <si>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</si>
  <si>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</si>
  <si>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</si>
  <si>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</si>
  <si>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</si>
  <si>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</si>
  <si>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</si>
  <si>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</si>
  <si>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</si>
  <si>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</si>
  <si>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</si>
  <si>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</si>
  <si>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</si>
  <si>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</si>
  <si>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</si>
  <si>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</si>
  <si>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</si>
  <si>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</si>
  <si>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</si>
  <si>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</si>
  <si>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</si>
  <si>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</si>
  <si>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</si>
  <si>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</si>
  <si>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</si>
  <si>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</si>
  <si>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</si>
  <si>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</si>
  <si>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</si>
  <si>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</si>
  <si>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</si>
  <si>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</si>
  <si>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</si>
  <si>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</si>
  <si>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</si>
  <si>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</si>
  <si>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</si>
  <si>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</si>
  <si>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</si>
  <si>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</si>
  <si>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</si>
  <si>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</si>
  <si>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</si>
  <si>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</si>
  <si>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</si>
  <si>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</si>
  <si>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</si>
  <si>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</si>
  <si>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</si>
  <si>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</si>
  <si>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</si>
  <si>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</si>
  <si>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</si>
  <si>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</si>
  <si>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</si>
  <si>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</si>
  <si>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</si>
  <si>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</si>
  <si>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</si>
  <si>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</si>
  <si>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</si>
  <si>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</si>
  <si>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</si>
  <si>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</si>
  <si>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</si>
  <si>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</si>
  <si>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</si>
  <si>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</si>
  <si>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</si>
  <si>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</si>
  <si>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</si>
  <si>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</si>
  <si>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</si>
  <si>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</si>
  <si>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</si>
  <si>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</si>
  <si>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</si>
  <si>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</si>
  <si>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</si>
  <si>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</si>
  <si>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</si>
  <si>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</si>
  <si>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</si>
  <si>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</si>
  <si>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</si>
  <si>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</si>
  <si>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</si>
  <si>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</si>
  <si>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</si>
  <si>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</si>
  <si>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</si>
  <si>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</si>
  <si>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</si>
  <si>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</si>
  <si>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</si>
  <si>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</si>
  <si>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</si>
  <si>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</si>
  <si>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</si>
  <si>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</si>
  <si>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</si>
  <si>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</si>
  <si>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</si>
  <si>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</si>
  <si>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</si>
  <si>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</si>
  <si>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</si>
  <si>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</si>
  <si>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</si>
  <si>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</si>
  <si>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</si>
  <si>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</si>
  <si>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</si>
  <si>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</si>
  <si>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</si>
  <si>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</si>
  <si>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</si>
  <si>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</si>
  <si>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</si>
  <si>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</si>
  <si>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</si>
  <si>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</si>
  <si>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</si>
  <si>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</si>
  <si>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</si>
  <si>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</si>
  <si>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</si>
  <si>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</si>
  <si>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</si>
  <si>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</si>
  <si>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</si>
  <si>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</si>
  <si>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</si>
  <si>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</si>
  <si>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</si>
  <si>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</si>
  <si>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</si>
  <si>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</si>
  <si>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</si>
  <si>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</si>
  <si>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</si>
  <si>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</si>
  <si>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</si>
  <si>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</si>
  <si>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</si>
  <si>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</si>
  <si>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</si>
  <si>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</si>
  <si>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</si>
  <si>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</si>
  <si>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</si>
  <si>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</si>
  <si>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</si>
  <si>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</si>
  <si>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</si>
  <si>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</si>
  <si>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</si>
  <si>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</si>
  <si>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</si>
  <si>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</si>
  <si>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</si>
  <si>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</si>
  <si>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</si>
  <si>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</si>
  <si>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</si>
  <si>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</si>
  <si>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</si>
  <si>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</si>
  <si>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</si>
  <si>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</si>
  <si>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</si>
  <si>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</si>
  <si>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</si>
  <si>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</si>
  <si>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</si>
  <si>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</si>
  <si>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</si>
  <si>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</si>
  <si>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</si>
  <si>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</si>
  <si>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</si>
  <si>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</si>
  <si>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</si>
  <si>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</si>
  <si>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</si>
  <si>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</si>
  <si>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</si>
  <si>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</si>
  <si>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</si>
  <si>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</si>
  <si>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</si>
  <si>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</si>
  <si>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</si>
  <si>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</si>
  <si>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</si>
  <si>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</si>
  <si>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</si>
  <si>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</si>
  <si>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</si>
  <si>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</si>
  <si>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</si>
  <si>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</si>
  <si>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</si>
  <si>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</si>
  <si>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</si>
  <si>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</si>
  <si>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</si>
  <si>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</si>
  <si>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</si>
  <si>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</si>
  <si>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</si>
  <si>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</si>
  <si>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</si>
  <si>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</si>
  <si>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</si>
  <si>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</si>
  <si>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</si>
  <si>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</si>
  <si>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</si>
  <si>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</si>
  <si>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</si>
  <si>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</si>
  <si>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</si>
  <si>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</si>
  <si>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</si>
  <si>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</si>
  <si>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</si>
  <si>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</si>
  <si>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</si>
  <si>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</si>
  <si>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</si>
  <si>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</si>
  <si>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</si>
  <si>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</si>
  <si>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</si>
  <si>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</si>
  <si>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</si>
  <si>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</si>
  <si>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</si>
  <si>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</si>
  <si>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</si>
  <si>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</si>
  <si>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</si>
  <si>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</si>
  <si>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</si>
  <si>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</si>
  <si>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</si>
  <si>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</si>
  <si>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</si>
  <si>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</si>
  <si>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</si>
  <si>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</si>
  <si>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</si>
  <si>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</si>
  <si>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</si>
  <si>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</si>
  <si>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</si>
  <si>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</si>
  <si>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</si>
  <si>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</si>
  <si>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</si>
  <si>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</si>
  <si>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</si>
  <si>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</si>
  <si>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</si>
  <si>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</si>
  <si>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</si>
  <si>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</si>
  <si>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</si>
  <si>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</si>
  <si>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</si>
  <si>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</si>
  <si>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</si>
  <si>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</si>
  <si>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</si>
  <si>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</si>
  <si>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</si>
  <si>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</si>
  <si>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</si>
  <si>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</si>
  <si>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</si>
  <si>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</si>
  <si>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</si>
  <si>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</si>
  <si>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</si>
  <si>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</si>
  <si>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</si>
  <si>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</si>
  <si>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</si>
  <si>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</si>
  <si>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</si>
  <si>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</si>
  <si>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</si>
  <si>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</si>
  <si>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</si>
  <si>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</si>
  <si>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</si>
  <si>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</si>
  <si>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</si>
  <si>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</si>
  <si>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</si>
  <si>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</si>
  <si>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</si>
  <si>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</si>
  <si>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</si>
  <si>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</si>
  <si>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</si>
  <si>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</si>
  <si>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</si>
  <si>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</si>
  <si>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</si>
  <si>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</si>
  <si>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</si>
  <si>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</si>
  <si>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</si>
  <si>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</si>
  <si>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</si>
  <si>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</si>
  <si>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</si>
  <si>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</si>
  <si>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</si>
  <si>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</si>
  <si>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</si>
  <si>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</si>
  <si>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</si>
  <si>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</si>
  <si>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</si>
  <si>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</si>
  <si>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</si>
  <si>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</si>
  <si>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</si>
  <si>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</si>
  <si>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</si>
  <si>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</si>
  <si>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</si>
  <si>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</si>
  <si>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</si>
  <si>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</si>
  <si>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</si>
  <si>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</si>
  <si>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</si>
  <si>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</si>
  <si>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</si>
  <si>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</si>
  <si>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</si>
  <si>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</si>
  <si>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</si>
  <si>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</si>
  <si>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</si>
  <si>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</si>
  <si>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</si>
  <si>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</si>
  <si>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</si>
  <si>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</si>
  <si>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</si>
  <si>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</si>
  <si>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</si>
  <si>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</si>
  <si>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</si>
  <si>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</si>
  <si>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</si>
  <si>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</si>
  <si>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</si>
  <si>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</si>
  <si>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</si>
  <si>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</si>
  <si>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</si>
  <si>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</si>
  <si>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</si>
  <si>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</si>
  <si>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</si>
  <si>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</si>
  <si>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</si>
  <si>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</si>
  <si>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</si>
  <si>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</si>
  <si>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</si>
  <si>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</si>
  <si>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</si>
  <si>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</si>
  <si>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</si>
  <si>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</si>
  <si>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</si>
  <si>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</si>
  <si>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</si>
  <si>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</si>
  <si>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</si>
  <si>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</si>
  <si>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</si>
  <si>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</si>
  <si>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</si>
  <si>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</si>
  <si>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</si>
  <si>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</si>
  <si>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</si>
  <si>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</si>
  <si>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</si>
  <si>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</si>
  <si>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</si>
  <si>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</si>
  <si>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</si>
  <si>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</si>
  <si>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</si>
  <si>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</si>
  <si>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</si>
  <si>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</si>
  <si>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</si>
  <si>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</si>
  <si>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</si>
  <si>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</si>
  <si>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</si>
  <si>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</si>
  <si>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</si>
  <si>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</si>
  <si>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</si>
  <si>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</si>
  <si>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</si>
  <si>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</si>
  <si>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</si>
  <si>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</si>
  <si>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</si>
  <si>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</si>
  <si>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</si>
  <si>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</si>
  <si>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</si>
  <si>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</si>
  <si>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</si>
  <si>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</si>
  <si>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</si>
  <si>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</si>
  <si>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</si>
  <si>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</si>
  <si>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</si>
  <si>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</si>
  <si>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</si>
  <si>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</si>
  <si>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</si>
  <si>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</si>
  <si>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</si>
  <si>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</si>
  <si>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</si>
  <si>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</si>
  <si>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</si>
  <si>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</si>
  <si>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</si>
  <si>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</si>
  <si>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</si>
  <si>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</si>
  <si>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</si>
  <si>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</si>
  <si>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</si>
  <si>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</si>
  <si>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</si>
  <si>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</si>
  <si>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</si>
  <si>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</si>
  <si>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</si>
  <si>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</si>
  <si>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</si>
  <si>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</si>
  <si>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</si>
  <si>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</si>
  <si>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</si>
  <si>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</si>
  <si>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</si>
  <si>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</si>
  <si>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</si>
  <si>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</si>
  <si>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</si>
  <si>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</si>
  <si>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</si>
  <si>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</si>
  <si>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</si>
  <si>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</si>
  <si>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</si>
  <si>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</si>
  <si>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</si>
  <si>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</si>
  <si>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</si>
  <si>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</si>
  <si>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</si>
  <si>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</si>
  <si>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</si>
  <si>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</si>
  <si>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</si>
  <si>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</si>
  <si>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</si>
  <si>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</si>
  <si>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</si>
  <si>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</si>
  <si>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</si>
  <si>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</si>
  <si>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</si>
  <si>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</si>
  <si>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</si>
  <si>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</si>
  <si>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</si>
  <si>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</si>
  <si>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</si>
  <si>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</si>
  <si>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</si>
  <si>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</si>
  <si>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</si>
  <si>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</si>
  <si>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</si>
  <si>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</si>
  <si>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</si>
  <si>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</si>
  <si>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</si>
  <si>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</si>
  <si>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</si>
  <si>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</si>
  <si>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</si>
  <si>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</si>
  <si>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</si>
  <si>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</si>
  <si>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</si>
  <si>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</si>
  <si>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</si>
  <si>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</si>
  <si>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</si>
  <si>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</si>
  <si>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</si>
  <si>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</si>
  <si>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</si>
  <si>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</si>
  <si>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</si>
  <si>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</si>
  <si>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</si>
  <si>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</si>
  <si>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</si>
  <si>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</si>
  <si>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</si>
  <si>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</si>
  <si>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</si>
  <si>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</si>
  <si>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</si>
  <si>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</si>
  <si>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</si>
  <si>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</si>
  <si>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</si>
  <si>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</si>
  <si>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</si>
  <si>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</si>
  <si>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</si>
  <si>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</si>
  <si>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</si>
  <si>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</si>
  <si>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</si>
  <si>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</si>
  <si>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</si>
  <si>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</si>
  <si>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</si>
  <si>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</si>
  <si>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</si>
  <si>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</si>
  <si>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</si>
  <si>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</si>
  <si>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</si>
  <si>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</si>
  <si>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</si>
  <si>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</si>
  <si>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</si>
  <si>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</si>
  <si>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</si>
  <si>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</si>
  <si>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</si>
  <si>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</si>
  <si>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</si>
  <si>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</si>
  <si>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</si>
  <si>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</si>
  <si>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</si>
  <si>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</si>
  <si>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</si>
  <si>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</si>
  <si>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</si>
  <si>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</si>
  <si>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</si>
  <si>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</si>
  <si>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</si>
  <si>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</si>
  <si>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</si>
  <si>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</si>
  <si>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</si>
  <si>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</si>
  <si>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</si>
  <si>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</si>
  <si>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</si>
  <si>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</si>
  <si>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</si>
  <si>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</si>
  <si>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</si>
  <si>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</si>
  <si>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</si>
  <si>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</si>
  <si>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</si>
  <si>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</si>
  <si>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</si>
  <si>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</si>
  <si>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</si>
  <si>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</si>
  <si>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</si>
  <si>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</si>
  <si>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</si>
  <si>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</si>
  <si>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</si>
  <si>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</si>
  <si>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</si>
  <si>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</si>
  <si>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</si>
  <si>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</si>
  <si>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</si>
  <si>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</si>
  <si>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</si>
  <si>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</si>
  <si>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</si>
  <si>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</si>
  <si>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</si>
  <si>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</si>
  <si>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</si>
  <si>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</si>
  <si>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</si>
  <si>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</si>
  <si>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</si>
  <si>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</si>
  <si>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</si>
  <si>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</si>
  <si>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</si>
  <si>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</si>
  <si>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</si>
  <si>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</si>
  <si>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</si>
  <si>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</si>
  <si>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</si>
  <si>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</si>
  <si>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</si>
  <si>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</si>
  <si>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</si>
  <si>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</si>
  <si>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</si>
  <si>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</si>
  <si>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</si>
  <si>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</si>
  <si>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</si>
  <si>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</si>
  <si>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</si>
  <si>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</si>
  <si>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</si>
  <si>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</si>
  <si>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</si>
  <si>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</si>
  <si>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</si>
  <si>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</si>
  <si>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</si>
  <si>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</si>
  <si>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</si>
  <si>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</si>
  <si>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</si>
  <si>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</si>
  <si>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</si>
  <si>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</si>
  <si>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</si>
  <si>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</si>
  <si>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</si>
  <si>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</si>
  <si>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</si>
  <si>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</si>
  <si>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</si>
  <si>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</si>
  <si>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</si>
  <si>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</si>
  <si>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</si>
  <si>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</si>
  <si>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</si>
  <si>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</si>
  <si>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</si>
  <si>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</si>
  <si>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</si>
  <si>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</si>
  <si>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</si>
  <si>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</si>
  <si>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</si>
  <si>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</si>
  <si>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</si>
  <si>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</si>
  <si>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</si>
  <si>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</si>
  <si>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</si>
  <si>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</si>
  <si>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</si>
  <si>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</si>
  <si>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</si>
  <si>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</si>
  <si>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</si>
  <si>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</si>
  <si>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</si>
  <si>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</si>
  <si>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</si>
  <si>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</si>
  <si>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</si>
  <si>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</si>
  <si>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</si>
  <si>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</si>
  <si>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</si>
  <si>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</si>
  <si>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</si>
  <si>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</si>
  <si>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</si>
  <si>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</si>
  <si>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</si>
  <si>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</si>
  <si>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</si>
  <si>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</si>
  <si>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</si>
  <si>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</si>
  <si>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</si>
  <si>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</si>
  <si>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</si>
  <si>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</si>
  <si>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</si>
  <si>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</si>
  <si>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</si>
  <si>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</si>
  <si>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</si>
  <si>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</si>
  <si>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</si>
  <si>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</si>
  <si>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</si>
  <si>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</si>
  <si>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</si>
  <si>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</si>
  <si>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</si>
  <si>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</si>
  <si>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</si>
  <si>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</si>
  <si>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</si>
  <si>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</si>
  <si>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</si>
  <si>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</si>
  <si>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</si>
  <si>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</si>
  <si>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</si>
  <si>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</si>
  <si>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</si>
  <si>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</si>
  <si>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</si>
  <si>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</si>
  <si>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</si>
  <si>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</si>
  <si>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</si>
  <si>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</si>
  <si>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</si>
  <si>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</si>
  <si>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</si>
  <si>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</si>
  <si>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</si>
  <si>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</si>
  <si>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</si>
  <si>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</si>
  <si>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</si>
  <si>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</si>
  <si>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</si>
  <si>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</si>
  <si>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</si>
  <si>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</si>
  <si>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</si>
  <si>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</si>
  <si>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</si>
  <si>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</si>
  <si>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</si>
  <si>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</si>
  <si>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</si>
  <si>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</si>
  <si>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</si>
  <si>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</si>
  <si>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</si>
  <si>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</si>
  <si>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</si>
  <si>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</si>
  <si>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</si>
  <si>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</si>
  <si>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</si>
  <si>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</si>
  <si>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</si>
  <si>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</si>
  <si>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</si>
  <si>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</si>
  <si>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</si>
  <si>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</si>
  <si>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</si>
  <si>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</si>
  <si>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</si>
  <si>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</si>
  <si>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</si>
  <si>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</si>
  <si>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</si>
  <si>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</si>
  <si>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</si>
  <si>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</si>
  <si>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</si>
  <si>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</si>
  <si>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</si>
  <si>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</si>
  <si>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</si>
  <si>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</si>
  <si>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</si>
  <si>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</si>
  <si>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</si>
  <si>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</si>
  <si>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</si>
  <si>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</si>
  <si>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</si>
  <si>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</si>
  <si>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</si>
  <si>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</si>
  <si>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</si>
  <si>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</si>
  <si>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</si>
  <si>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</si>
  <si>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</si>
  <si>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</si>
  <si>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</si>
  <si>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</si>
  <si>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</si>
  <si>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</si>
  <si>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</si>
  <si>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t>
  </si>
  <si>
    <t>Oct</t>
  </si>
  <si>
    <t>Nov</t>
  </si>
  <si>
    <t>Dec</t>
  </si>
  <si>
    <t>Sum of Sales</t>
  </si>
  <si>
    <t>Sum of Profit</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</si>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</sst>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6" formatCode="_-[$$-409]* #,##0.00_ ;_-[$$-409]* \-#,##0.00\ ;_-[$$-409]* &quot;-&quot;??_ ;_-@_ "/>
    <numFmt numFmtId="167" formatCode="_-[$$-409]* #,##0.000_ ;_-[$$-409]* \-#,##0.000\ ;_-[$$-409]* &quot;-&quot;??_ ;_-@_ "/>
    <numFmt numFmtId="168"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0" fontId="0" fillId="0" borderId="2" xfId="0" applyBorder="1" applyAlignment="1">
      <alignment horizontal="left"/>
    </xf>
    <xf numFmtId="0" fontId="1" fillId="0" borderId="0" xfId="0" applyFont="1"/>
    <xf numFmtId="165" fontId="0" fillId="0" borderId="3" xfId="0" applyNumberFormat="1" applyBorder="1"/>
    <xf numFmtId="165" fontId="0" fillId="0" borderId="4" xfId="0" applyNumberFormat="1" applyBorder="1"/>
    <xf numFmtId="0" fontId="0" fillId="0" borderId="0" xfId="0" applyAlignment="1">
      <alignment horizontal="left"/>
    </xf>
    <xf numFmtId="165" fontId="0" fillId="0" borderId="0" xfId="0" applyNumberFormat="1"/>
    <xf numFmtId="10" fontId="0" fillId="0" borderId="5" xfId="0" applyNumberFormat="1" applyBorder="1"/>
    <xf numFmtId="165" fontId="0" fillId="0" borderId="5" xfId="0" applyNumberFormat="1" applyBorder="1"/>
    <xf numFmtId="166" fontId="0" fillId="0" borderId="0" xfId="0" applyNumberFormat="1"/>
    <xf numFmtId="167" fontId="0" fillId="0" borderId="0" xfId="0" applyNumberFormat="1"/>
    <xf numFmtId="168" fontId="0" fillId="0" borderId="0" xfId="0" applyNumberFormat="1"/>
    <xf numFmtId="9" fontId="0" fillId="0" borderId="0" xfId="1" applyFont="1"/>
    <xf numFmtId="0" fontId="0" fillId="0" borderId="9" xfId="0" applyBorder="1"/>
    <xf numFmtId="164" fontId="0" fillId="0" borderId="0" xfId="0" applyNumberFormat="1"/>
    <xf numFmtId="10" fontId="0" fillId="0" borderId="0" xfId="1" applyNumberFormat="1" applyFont="1"/>
    <xf numFmtId="9" fontId="0" fillId="0" borderId="3" xfId="0" applyNumberFormat="1" applyBorder="1"/>
    <xf numFmtId="9" fontId="0" fillId="0" borderId="4" xfId="0" applyNumberFormat="1" applyBorder="1"/>
    <xf numFmtId="0" fontId="0" fillId="0" borderId="1" xfId="0" applyNumberFormat="1" applyBorder="1"/>
    <xf numFmtId="0" fontId="0" fillId="0" borderId="7" xfId="0" applyNumberFormat="1" applyBorder="1"/>
    <xf numFmtId="0" fontId="0" fillId="0" borderId="6" xfId="0" applyNumberFormat="1" applyBorder="1"/>
    <xf numFmtId="0" fontId="0" fillId="0" borderId="8" xfId="0" applyNumberFormat="1" applyBorder="1"/>
    <xf numFmtId="0" fontId="0" fillId="0" borderId="3" xfId="0" applyNumberFormat="1" applyBorder="1"/>
    <xf numFmtId="0" fontId="0" fillId="0" borderId="5" xfId="0" applyNumberFormat="1" applyBorder="1"/>
    <xf numFmtId="0" fontId="0" fillId="0" borderId="9" xfId="0" applyNumberFormat="1" applyBorder="1"/>
    <xf numFmtId="0" fontId="0" fillId="0" borderId="10" xfId="0" applyNumberFormat="1" applyBorder="1"/>
    <xf numFmtId="0" fontId="0" fillId="0" borderId="4" xfId="0" applyNumberFormat="1" applyBorder="1"/>
  </cellXfs>
  <cellStyles count="2">
    <cellStyle name="Normal" xfId="0" builtinId="0"/>
    <cellStyle name="Percent" xfId="1" builtinId="5"/>
  </cellStyles>
  <dxfs count="93">
    <dxf>
      <fill>
        <patternFill>
          <bgColor theme="3" tint="0.34998626667073579"/>
        </patternFill>
      </fill>
      <border diagonalUp="0" diagonalDown="0">
        <left/>
        <right/>
        <top/>
        <bottom/>
        <vertical/>
        <horizontal/>
      </border>
    </dxf>
    <dxf>
      <font>
        <sz val="16"/>
        <color theme="2"/>
      </font>
      <fill>
        <patternFill>
          <bgColor theme="3" tint="0.34998626667073579"/>
        </patternFill>
      </fill>
      <border>
        <left style="thin">
          <color auto="1"/>
        </left>
        <right style="thin">
          <color auto="1"/>
        </right>
        <top style="thin">
          <color auto="1"/>
        </top>
        <bottom style="thin">
          <color auto="1"/>
        </bottom>
      </border>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3" formatCode="0%"/>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3" formatCode="0%"/>
    </dxf>
    <dxf>
      <fill>
        <patternFill>
          <bgColor theme="1"/>
        </patternFill>
      </fill>
    </dxf>
    <dxf>
      <fill>
        <gradientFill degree="90">
          <stop position="0">
            <color theme="0"/>
          </stop>
          <stop position="1">
            <color theme="0"/>
          </stop>
        </gradientFill>
      </fill>
    </dxf>
    <dxf>
      <fill>
        <patternFill patternType="none">
          <bgColor auto="1"/>
        </patternFill>
      </fill>
    </dxf>
    <dxf>
      <numFmt numFmtId="13" formatCode="0%"/>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3" formatCode="0%"/>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3" formatCode="0%"/>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3" formatCode="0%"/>
    </dxf>
    <dxf>
      <numFmt numFmtId="165" formatCode="\$\ 0.00,\ &quot;K&quot;"/>
    </dxf>
    <dxf>
      <numFmt numFmtId="13" formatCode="0%"/>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Data-style" pivot="0" count="3" xr9:uid="{00000000-0011-0000-FFFF-FFFF00000000}">
      <tableStyleElement type="headerRow" dxfId="92"/>
      <tableStyleElement type="firstRowStripe" dxfId="91"/>
      <tableStyleElement type="secondRowStripe" dxfId="90"/>
    </tableStyle>
    <tableStyle name="Slicer Style 1" pivot="0" table="0" count="2" xr9:uid="{A9EA3975-9AEF-44DA-9F68-E77A5DCE0150}">
      <tableStyleElement type="wholeTable" dxfId="32"/>
      <tableStyleElement type="headerRow" dxfId="31"/>
    </tableStyle>
    <tableStyle name="Slicer Style 2" pivot="0" table="0" count="1" xr9:uid="{A228618C-84B1-407C-9F69-35AC2083FAC7}">
      <tableStyleElement type="wholeTable" dxfId="30"/>
    </tableStyle>
    <tableStyle name="Slicer Style 3" pivot="0" table="0" count="10" xr9:uid="{F9BE9425-2473-4C3F-92B3-987721EF62FA}">
      <tableStyleElement type="wholeTable" dxfId="1"/>
      <tableStyleElement type="headerRow" dxfId="0"/>
    </tableStyle>
  </tableStyles>
  <colors>
    <mruColors>
      <color rgb="FF404040"/>
      <color rgb="FF333300"/>
      <color rgb="FF000000"/>
      <color rgb="FFE5B3D1"/>
      <color rgb="FFCC00FF"/>
      <color rgb="FFCC3399"/>
      <color rgb="FFFF00FF"/>
    </mruColors>
  </colors>
  <extLst>
    <ext xmlns:x14="http://schemas.microsoft.com/office/spreadsheetml/2009/9/main" uri="{46F421CA-312F-682f-3DD2-61675219B42D}">
      <x14:dxfs count="72">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border>
            <left style="thin">
              <color theme="2"/>
            </left>
            <right style="thin">
              <color theme="2"/>
            </right>
            <top style="thin">
              <color theme="2"/>
            </top>
            <bottom style="thin">
              <color theme="2"/>
            </bottom>
          </border>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3" tint="0.34998626667073579"/>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Analysis.xlsx]Combo Chart!PivotTable1</c:name>
    <c:fmtId val="15"/>
  </c:pivotSource>
  <c:chart>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1"/>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9C0-45CC-8D55-C345837738FF}"/>
            </c:ext>
          </c:extLst>
        </c:ser>
        <c:dLbls>
          <c:showLegendKey val="0"/>
          <c:showVal val="0"/>
          <c:showCatName val="0"/>
          <c:showSerName val="0"/>
          <c:showPercent val="0"/>
          <c:showBubbleSize val="0"/>
        </c:dLbls>
        <c:axId val="804121263"/>
        <c:axId val="804118383"/>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9C0-45CC-8D55-C345837738FF}"/>
            </c:ext>
          </c:extLst>
        </c:ser>
        <c:dLbls>
          <c:showLegendKey val="0"/>
          <c:showVal val="0"/>
          <c:showCatName val="0"/>
          <c:showSerName val="0"/>
          <c:showPercent val="0"/>
          <c:showBubbleSize val="0"/>
        </c:dLbls>
        <c:gapWidth val="30"/>
        <c:overlap val="-27"/>
        <c:axId val="1193351071"/>
        <c:axId val="1193354431"/>
      </c:barChart>
      <c:catAx>
        <c:axId val="119335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93354431"/>
        <c:crosses val="autoZero"/>
        <c:auto val="1"/>
        <c:lblAlgn val="ctr"/>
        <c:lblOffset val="100"/>
        <c:noMultiLvlLbl val="0"/>
      </c:catAx>
      <c:valAx>
        <c:axId val="1193354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NG"/>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1193351071"/>
        <c:crosses val="autoZero"/>
        <c:crossBetween val="between"/>
      </c:valAx>
      <c:valAx>
        <c:axId val="8041183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NG"/>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804121263"/>
        <c:crosses val="max"/>
        <c:crossBetween val="between"/>
      </c:valAx>
      <c:catAx>
        <c:axId val="804121263"/>
        <c:scaling>
          <c:orientation val="minMax"/>
        </c:scaling>
        <c:delete val="1"/>
        <c:axPos val="b"/>
        <c:numFmt formatCode="General" sourceLinked="1"/>
        <c:majorTickMark val="out"/>
        <c:minorTickMark val="none"/>
        <c:tickLblPos val="nextTo"/>
        <c:crossAx val="8041183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4040"/>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92-408D-A628-321D066C2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92-408D-A628-321D066C2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92-408D-A628-321D066C2D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309-49CC-A099-7E01172CA2C9}"/>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Analysis.xlsx]Top 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644-4A64-B3AD-F4FEFEA87530}"/>
            </c:ext>
          </c:extLst>
        </c:ser>
        <c:dLbls>
          <c:showLegendKey val="0"/>
          <c:showVal val="0"/>
          <c:showCatName val="0"/>
          <c:showSerName val="0"/>
          <c:showPercent val="0"/>
          <c:showBubbleSize val="0"/>
        </c:dLbls>
        <c:gapWidth val="182"/>
        <c:axId val="1922753312"/>
        <c:axId val="1922754272"/>
      </c:barChart>
      <c:catAx>
        <c:axId val="192275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2754272"/>
        <c:crosses val="autoZero"/>
        <c:auto val="1"/>
        <c:lblAlgn val="ctr"/>
        <c:lblOffset val="100"/>
        <c:noMultiLvlLbl val="0"/>
      </c:catAx>
      <c:valAx>
        <c:axId val="1922754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275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3F9-4005-A07B-640C6A368C96}"/>
            </c:ext>
          </c:extLst>
        </c:ser>
        <c:dLbls>
          <c:showLegendKey val="0"/>
          <c:showVal val="0"/>
          <c:showCatName val="0"/>
          <c:showSerName val="0"/>
          <c:showPercent val="0"/>
          <c:showBubbleSize val="0"/>
        </c:dLbls>
        <c:smooth val="0"/>
        <c:axId val="2036397296"/>
        <c:axId val="2036407856"/>
      </c:lineChart>
      <c:catAx>
        <c:axId val="2036397296"/>
        <c:scaling>
          <c:orientation val="minMax"/>
        </c:scaling>
        <c:delete val="1"/>
        <c:axPos val="b"/>
        <c:numFmt formatCode="General" sourceLinked="1"/>
        <c:majorTickMark val="none"/>
        <c:minorTickMark val="none"/>
        <c:tickLblPos val="nextTo"/>
        <c:crossAx val="2036407856"/>
        <c:crosses val="autoZero"/>
        <c:auto val="1"/>
        <c:lblAlgn val="ctr"/>
        <c:lblOffset val="100"/>
        <c:noMultiLvlLbl val="0"/>
      </c:catAx>
      <c:valAx>
        <c:axId val="2036407856"/>
        <c:scaling>
          <c:orientation val="minMax"/>
        </c:scaling>
        <c:delete val="1"/>
        <c:axPos val="l"/>
        <c:numFmt formatCode="General" sourceLinked="1"/>
        <c:majorTickMark val="none"/>
        <c:minorTickMark val="none"/>
        <c:tickLblPos val="nextTo"/>
        <c:crossAx val="203639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506-4E96-A742-A836F58C993A}"/>
            </c:ext>
          </c:extLst>
        </c:ser>
        <c:dLbls>
          <c:showLegendKey val="0"/>
          <c:showVal val="0"/>
          <c:showCatName val="0"/>
          <c:showSerName val="0"/>
          <c:showPercent val="0"/>
          <c:showBubbleSize val="0"/>
        </c:dLbls>
        <c:smooth val="0"/>
        <c:axId val="1922752352"/>
        <c:axId val="1922752832"/>
      </c:lineChart>
      <c:catAx>
        <c:axId val="1922752352"/>
        <c:scaling>
          <c:orientation val="minMax"/>
        </c:scaling>
        <c:delete val="1"/>
        <c:axPos val="b"/>
        <c:numFmt formatCode="General" sourceLinked="1"/>
        <c:majorTickMark val="none"/>
        <c:minorTickMark val="none"/>
        <c:tickLblPos val="nextTo"/>
        <c:crossAx val="1922752832"/>
        <c:crosses val="autoZero"/>
        <c:auto val="1"/>
        <c:lblAlgn val="ctr"/>
        <c:lblOffset val="100"/>
        <c:noMultiLvlLbl val="0"/>
      </c:catAx>
      <c:valAx>
        <c:axId val="1922752832"/>
        <c:scaling>
          <c:orientation val="minMax"/>
        </c:scaling>
        <c:delete val="1"/>
        <c:axPos val="l"/>
        <c:numFmt formatCode="General" sourceLinked="1"/>
        <c:majorTickMark val="none"/>
        <c:minorTickMark val="none"/>
        <c:tickLblPos val="nextTo"/>
        <c:crossAx val="192275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2A5-42C5-A562-FD22733B31D8}"/>
            </c:ext>
          </c:extLst>
        </c:ser>
        <c:dLbls>
          <c:showLegendKey val="0"/>
          <c:showVal val="0"/>
          <c:showCatName val="0"/>
          <c:showSerName val="0"/>
          <c:showPercent val="0"/>
          <c:showBubbleSize val="0"/>
        </c:dLbls>
        <c:smooth val="0"/>
        <c:axId val="2064160928"/>
        <c:axId val="2064161408"/>
      </c:lineChart>
      <c:catAx>
        <c:axId val="2064160928"/>
        <c:scaling>
          <c:orientation val="minMax"/>
        </c:scaling>
        <c:delete val="1"/>
        <c:axPos val="b"/>
        <c:numFmt formatCode="General" sourceLinked="1"/>
        <c:majorTickMark val="none"/>
        <c:minorTickMark val="none"/>
        <c:tickLblPos val="nextTo"/>
        <c:crossAx val="2064161408"/>
        <c:crosses val="autoZero"/>
        <c:auto val="1"/>
        <c:lblAlgn val="ctr"/>
        <c:lblOffset val="100"/>
        <c:noMultiLvlLbl val="0"/>
      </c:catAx>
      <c:valAx>
        <c:axId val="2064161408"/>
        <c:scaling>
          <c:orientation val="minMax"/>
        </c:scaling>
        <c:delete val="1"/>
        <c:axPos val="l"/>
        <c:numFmt formatCode="General" sourceLinked="1"/>
        <c:majorTickMark val="none"/>
        <c:minorTickMark val="none"/>
        <c:tickLblPos val="nextTo"/>
        <c:crossAx val="206416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AF0-45B5-8381-EF9196F52917}"/>
            </c:ext>
          </c:extLst>
        </c:ser>
        <c:dLbls>
          <c:showLegendKey val="0"/>
          <c:showVal val="0"/>
          <c:showCatName val="0"/>
          <c:showSerName val="0"/>
          <c:showPercent val="0"/>
          <c:showBubbleSize val="0"/>
        </c:dLbls>
        <c:smooth val="0"/>
        <c:axId val="2064947200"/>
        <c:axId val="2064957280"/>
      </c:lineChart>
      <c:catAx>
        <c:axId val="2064947200"/>
        <c:scaling>
          <c:orientation val="minMax"/>
        </c:scaling>
        <c:delete val="1"/>
        <c:axPos val="b"/>
        <c:numFmt formatCode="General" sourceLinked="1"/>
        <c:majorTickMark val="none"/>
        <c:minorTickMark val="none"/>
        <c:tickLblPos val="nextTo"/>
        <c:crossAx val="2064957280"/>
        <c:crosses val="autoZero"/>
        <c:auto val="1"/>
        <c:lblAlgn val="ctr"/>
        <c:lblOffset val="100"/>
        <c:noMultiLvlLbl val="0"/>
      </c:catAx>
      <c:valAx>
        <c:axId val="2064957280"/>
        <c:scaling>
          <c:orientation val="minMax"/>
        </c:scaling>
        <c:delete val="1"/>
        <c:axPos val="l"/>
        <c:numFmt formatCode="General" sourceLinked="1"/>
        <c:majorTickMark val="none"/>
        <c:minorTickMark val="none"/>
        <c:tickLblPos val="nextTo"/>
        <c:crossAx val="206494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Analysis.xlsx]KPI!PivotTable8</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FA8-4A3D-B02D-04DDD4F31088}"/>
            </c:ext>
          </c:extLst>
        </c:ser>
        <c:dLbls>
          <c:showLegendKey val="0"/>
          <c:showVal val="0"/>
          <c:showCatName val="0"/>
          <c:showSerName val="0"/>
          <c:showPercent val="0"/>
          <c:showBubbleSize val="0"/>
        </c:dLbls>
        <c:smooth val="0"/>
        <c:axId val="2060592800"/>
        <c:axId val="2060586080"/>
      </c:lineChart>
      <c:catAx>
        <c:axId val="2060592800"/>
        <c:scaling>
          <c:orientation val="minMax"/>
        </c:scaling>
        <c:delete val="1"/>
        <c:axPos val="b"/>
        <c:numFmt formatCode="General" sourceLinked="1"/>
        <c:majorTickMark val="none"/>
        <c:minorTickMark val="none"/>
        <c:tickLblPos val="nextTo"/>
        <c:crossAx val="2060586080"/>
        <c:crosses val="autoZero"/>
        <c:auto val="1"/>
        <c:lblAlgn val="ctr"/>
        <c:lblOffset val="100"/>
        <c:noMultiLvlLbl val="0"/>
      </c:catAx>
      <c:valAx>
        <c:axId val="2060586080"/>
        <c:scaling>
          <c:orientation val="minMax"/>
        </c:scaling>
        <c:delete val="1"/>
        <c:axPos val="l"/>
        <c:numFmt formatCode="General" sourceLinked="1"/>
        <c:majorTickMark val="none"/>
        <c:minorTickMark val="none"/>
        <c:tickLblPos val="nextTo"/>
        <c:crossAx val="206059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Ecommerce Sales Analysis.xlsx]KPI!PivotTable2</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2">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031-4BC0-87FD-906BAD188D8D}"/>
            </c:ext>
          </c:extLst>
        </c:ser>
        <c:dLbls>
          <c:showLegendKey val="0"/>
          <c:showVal val="0"/>
          <c:showCatName val="0"/>
          <c:showSerName val="0"/>
          <c:showPercent val="0"/>
          <c:showBubbleSize val="0"/>
        </c:dLbls>
        <c:smooth val="0"/>
        <c:axId val="2036397296"/>
        <c:axId val="2036407856"/>
      </c:lineChart>
      <c:catAx>
        <c:axId val="2036397296"/>
        <c:scaling>
          <c:orientation val="minMax"/>
        </c:scaling>
        <c:delete val="1"/>
        <c:axPos val="b"/>
        <c:numFmt formatCode="General" sourceLinked="1"/>
        <c:majorTickMark val="none"/>
        <c:minorTickMark val="none"/>
        <c:tickLblPos val="nextTo"/>
        <c:crossAx val="2036407856"/>
        <c:crosses val="autoZero"/>
        <c:auto val="1"/>
        <c:lblAlgn val="ctr"/>
        <c:lblOffset val="100"/>
        <c:noMultiLvlLbl val="0"/>
      </c:catAx>
      <c:valAx>
        <c:axId val="2036407856"/>
        <c:scaling>
          <c:orientation val="minMax"/>
        </c:scaling>
        <c:delete val="1"/>
        <c:axPos val="l"/>
        <c:numFmt formatCode="General" sourceLinked="1"/>
        <c:majorTickMark val="none"/>
        <c:minorTickMark val="none"/>
        <c:tickLblPos val="nextTo"/>
        <c:crossAx val="203639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2">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289-4B33-BCC4-8E05ACF2F4A3}"/>
            </c:ext>
          </c:extLst>
        </c:ser>
        <c:dLbls>
          <c:showLegendKey val="0"/>
          <c:showVal val="0"/>
          <c:showCatName val="0"/>
          <c:showSerName val="0"/>
          <c:showPercent val="0"/>
          <c:showBubbleSize val="0"/>
        </c:dLbls>
        <c:smooth val="0"/>
        <c:axId val="1922752352"/>
        <c:axId val="1922752832"/>
      </c:lineChart>
      <c:catAx>
        <c:axId val="1922752352"/>
        <c:scaling>
          <c:orientation val="minMax"/>
        </c:scaling>
        <c:delete val="1"/>
        <c:axPos val="b"/>
        <c:numFmt formatCode="General" sourceLinked="1"/>
        <c:majorTickMark val="none"/>
        <c:minorTickMark val="none"/>
        <c:tickLblPos val="nextTo"/>
        <c:crossAx val="1922752832"/>
        <c:crosses val="autoZero"/>
        <c:auto val="1"/>
        <c:lblAlgn val="ctr"/>
        <c:lblOffset val="100"/>
        <c:noMultiLvlLbl val="0"/>
      </c:catAx>
      <c:valAx>
        <c:axId val="1922752832"/>
        <c:scaling>
          <c:orientation val="minMax"/>
        </c:scaling>
        <c:delete val="1"/>
        <c:axPos val="l"/>
        <c:numFmt formatCode="General" sourceLinked="1"/>
        <c:majorTickMark val="none"/>
        <c:minorTickMark val="none"/>
        <c:tickLblPos val="nextTo"/>
        <c:crossAx val="192275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2">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26B-4795-A004-15BA89AB7935}"/>
            </c:ext>
          </c:extLst>
        </c:ser>
        <c:dLbls>
          <c:showLegendKey val="0"/>
          <c:showVal val="0"/>
          <c:showCatName val="0"/>
          <c:showSerName val="0"/>
          <c:showPercent val="0"/>
          <c:showBubbleSize val="0"/>
        </c:dLbls>
        <c:smooth val="0"/>
        <c:axId val="2064160928"/>
        <c:axId val="2064161408"/>
      </c:lineChart>
      <c:catAx>
        <c:axId val="2064160928"/>
        <c:scaling>
          <c:orientation val="minMax"/>
        </c:scaling>
        <c:delete val="1"/>
        <c:axPos val="b"/>
        <c:numFmt formatCode="General" sourceLinked="1"/>
        <c:majorTickMark val="none"/>
        <c:minorTickMark val="none"/>
        <c:tickLblPos val="nextTo"/>
        <c:crossAx val="2064161408"/>
        <c:crosses val="autoZero"/>
        <c:auto val="1"/>
        <c:lblAlgn val="ctr"/>
        <c:lblOffset val="100"/>
        <c:noMultiLvlLbl val="0"/>
      </c:catAx>
      <c:valAx>
        <c:axId val="2064161408"/>
        <c:scaling>
          <c:orientation val="minMax"/>
        </c:scaling>
        <c:delete val="1"/>
        <c:axPos val="l"/>
        <c:numFmt formatCode="General" sourceLinked="1"/>
        <c:majorTickMark val="none"/>
        <c:minorTickMark val="none"/>
        <c:tickLblPos val="nextTo"/>
        <c:crossAx val="206416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2">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AFF-4ACD-B868-32CAFD482131}"/>
            </c:ext>
          </c:extLst>
        </c:ser>
        <c:dLbls>
          <c:showLegendKey val="0"/>
          <c:showVal val="0"/>
          <c:showCatName val="0"/>
          <c:showSerName val="0"/>
          <c:showPercent val="0"/>
          <c:showBubbleSize val="0"/>
        </c:dLbls>
        <c:smooth val="0"/>
        <c:axId val="2064947200"/>
        <c:axId val="2064957280"/>
      </c:lineChart>
      <c:catAx>
        <c:axId val="2064947200"/>
        <c:scaling>
          <c:orientation val="minMax"/>
        </c:scaling>
        <c:delete val="1"/>
        <c:axPos val="b"/>
        <c:numFmt formatCode="General" sourceLinked="1"/>
        <c:majorTickMark val="none"/>
        <c:minorTickMark val="none"/>
        <c:tickLblPos val="nextTo"/>
        <c:crossAx val="2064957280"/>
        <c:crosses val="autoZero"/>
        <c:auto val="1"/>
        <c:lblAlgn val="ctr"/>
        <c:lblOffset val="100"/>
        <c:noMultiLvlLbl val="0"/>
      </c:catAx>
      <c:valAx>
        <c:axId val="2064957280"/>
        <c:scaling>
          <c:orientation val="minMax"/>
        </c:scaling>
        <c:delete val="1"/>
        <c:axPos val="l"/>
        <c:numFmt formatCode="General" sourceLinked="1"/>
        <c:majorTickMark val="none"/>
        <c:minorTickMark val="none"/>
        <c:tickLblPos val="nextTo"/>
        <c:crossAx val="206494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Analysis.xlsx]KPI!PivotTable8</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2">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30AA-4B6D-9AB6-8B2AC14F518C}"/>
            </c:ext>
          </c:extLst>
        </c:ser>
        <c:dLbls>
          <c:showLegendKey val="0"/>
          <c:showVal val="0"/>
          <c:showCatName val="0"/>
          <c:showSerName val="0"/>
          <c:showPercent val="0"/>
          <c:showBubbleSize val="0"/>
        </c:dLbls>
        <c:smooth val="0"/>
        <c:axId val="2060592800"/>
        <c:axId val="2060586080"/>
      </c:lineChart>
      <c:catAx>
        <c:axId val="2060592800"/>
        <c:scaling>
          <c:orientation val="minMax"/>
        </c:scaling>
        <c:delete val="1"/>
        <c:axPos val="b"/>
        <c:numFmt formatCode="General" sourceLinked="1"/>
        <c:majorTickMark val="none"/>
        <c:minorTickMark val="none"/>
        <c:tickLblPos val="nextTo"/>
        <c:crossAx val="2060586080"/>
        <c:crosses val="autoZero"/>
        <c:auto val="1"/>
        <c:lblAlgn val="ctr"/>
        <c:lblOffset val="100"/>
        <c:noMultiLvlLbl val="0"/>
      </c:catAx>
      <c:valAx>
        <c:axId val="2060586080"/>
        <c:scaling>
          <c:orientation val="minMax"/>
        </c:scaling>
        <c:delete val="1"/>
        <c:axPos val="l"/>
        <c:numFmt formatCode="General" sourceLinked="1"/>
        <c:majorTickMark val="none"/>
        <c:minorTickMark val="none"/>
        <c:tickLblPos val="nextTo"/>
        <c:crossAx val="206059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Analysis.xlsx]Combo Chart!PivotTable1</c:name>
    <c:fmtId val="23"/>
  </c:pivotSource>
  <c:chart>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1"/>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B56-493C-8435-6CAD1EDE9D61}"/>
            </c:ext>
          </c:extLst>
        </c:ser>
        <c:dLbls>
          <c:showLegendKey val="0"/>
          <c:showVal val="0"/>
          <c:showCatName val="0"/>
          <c:showSerName val="0"/>
          <c:showPercent val="0"/>
          <c:showBubbleSize val="0"/>
        </c:dLbls>
        <c:axId val="804121263"/>
        <c:axId val="804118383"/>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B56-493C-8435-6CAD1EDE9D61}"/>
            </c:ext>
          </c:extLst>
        </c:ser>
        <c:dLbls>
          <c:showLegendKey val="0"/>
          <c:showVal val="0"/>
          <c:showCatName val="0"/>
          <c:showSerName val="0"/>
          <c:showPercent val="0"/>
          <c:showBubbleSize val="0"/>
        </c:dLbls>
        <c:gapWidth val="30"/>
        <c:overlap val="-27"/>
        <c:axId val="1193351071"/>
        <c:axId val="1193354431"/>
      </c:barChart>
      <c:catAx>
        <c:axId val="11933510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1193354431"/>
        <c:crosses val="autoZero"/>
        <c:auto val="1"/>
        <c:lblAlgn val="ctr"/>
        <c:lblOffset val="100"/>
        <c:noMultiLvlLbl val="0"/>
      </c:catAx>
      <c:valAx>
        <c:axId val="1193354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NG"/>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1193351071"/>
        <c:crosses val="autoZero"/>
        <c:crossBetween val="between"/>
      </c:valAx>
      <c:valAx>
        <c:axId val="8041183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NG"/>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804121263"/>
        <c:crosses val="max"/>
        <c:crossBetween val="between"/>
      </c:valAx>
      <c:catAx>
        <c:axId val="804121263"/>
        <c:scaling>
          <c:orientation val="minMax"/>
        </c:scaling>
        <c:delete val="1"/>
        <c:axPos val="b"/>
        <c:numFmt formatCode="General" sourceLinked="1"/>
        <c:majorTickMark val="out"/>
        <c:minorTickMark val="none"/>
        <c:tickLblPos val="nextTo"/>
        <c:crossAx val="8041183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noFill/>
          </a:ln>
          <a:effectLst/>
        </c:spPr>
      </c:pivotFmt>
      <c:pivotFmt>
        <c:idx val="10"/>
        <c:spPr>
          <a:solidFill>
            <a:schemeClr val="accent6">
              <a:lumMod val="40000"/>
              <a:lumOff val="60000"/>
            </a:schemeClr>
          </a:solidFill>
          <a:ln w="19050">
            <a:noFill/>
          </a:ln>
          <a:effectLst/>
        </c:spPr>
      </c:pivotFmt>
      <c:pivotFmt>
        <c:idx val="11"/>
        <c:spPr>
          <a:solidFill>
            <a:schemeClr val="accent6">
              <a:lumMod val="60000"/>
              <a:lumOff val="40000"/>
            </a:schemeClr>
          </a:solidFill>
          <a:ln w="19050">
            <a:noFill/>
          </a:ln>
          <a:effectLst/>
        </c:spPr>
        <c:dLbl>
          <c:idx val="0"/>
          <c:layout>
            <c:manualLayout>
              <c:x val="-1.3458080070918182E-2"/>
              <c:y val="7.78444037523775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spPr>
            <a:ln>
              <a:noFill/>
            </a:ln>
          </c:spPr>
          <c:explosion val="3"/>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5799-45ED-8BFE-485575979A5F}"/>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3-5799-45ED-8BFE-485575979A5F}"/>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5799-45ED-8BFE-485575979A5F}"/>
              </c:ext>
            </c:extLst>
          </c:dPt>
          <c:dLbls>
            <c:dLbl>
              <c:idx val="2"/>
              <c:layout>
                <c:manualLayout>
                  <c:x val="-1.3458080070918182E-2"/>
                  <c:y val="7.784440375237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99-45ED-8BFE-485575979A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799-45ED-8BFE-485575979A5F}"/>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Ecommerce Sales Analysis.xlsx]Top 5!PivotTable1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95000"/>
                      <a:lumOff val="5000"/>
                    </a:schemeClr>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4">
                <a:lumMod val="20000"/>
                <a:lumOff val="80000"/>
              </a:schemeClr>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95000"/>
                        <a:lumOff val="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CF2-4172-98AA-F6201E6E45F1}"/>
            </c:ext>
          </c:extLst>
        </c:ser>
        <c:dLbls>
          <c:dLblPos val="inBase"/>
          <c:showLegendKey val="0"/>
          <c:showVal val="1"/>
          <c:showCatName val="0"/>
          <c:showSerName val="0"/>
          <c:showPercent val="0"/>
          <c:showBubbleSize val="0"/>
        </c:dLbls>
        <c:gapWidth val="35"/>
        <c:axId val="1922753312"/>
        <c:axId val="1922754272"/>
      </c:barChart>
      <c:catAx>
        <c:axId val="19227533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NG"/>
          </a:p>
        </c:txPr>
        <c:crossAx val="1922754272"/>
        <c:crosses val="autoZero"/>
        <c:auto val="1"/>
        <c:lblAlgn val="ctr"/>
        <c:lblOffset val="100"/>
        <c:noMultiLvlLbl val="0"/>
      </c:catAx>
      <c:valAx>
        <c:axId val="1922754272"/>
        <c:scaling>
          <c:orientation val="minMax"/>
        </c:scaling>
        <c:delete val="1"/>
        <c:axPos val="b"/>
        <c:numFmt formatCode="General" sourceLinked="1"/>
        <c:majorTickMark val="none"/>
        <c:minorTickMark val="none"/>
        <c:tickLblPos val="nextTo"/>
        <c:crossAx val="192275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E43C2A1D-E8CF-432C-81F0-E129117DBF8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AF1CB48-6C0E-4CB2-A670-961AA74AFC64}">
          <cx:tx>
            <cx:txData>
              <cx:f>_xlchart.v5.5</cx:f>
              <cx:v>Sales</cx:v>
            </cx:txData>
          </cx:tx>
          <cx:dataId val="0"/>
          <cx:layoutPr>
            <cx:geography cultureLanguage="en-US" cultureRegion="NG" attribution="Powered by Bing">
              <cx:geoCache provider="{E9337A44-BEBE-4D9F-B70C-5C5E7DAFC167}">
                <cx:binary>1H1pU9xItvZfcfjzKzp3KSemb0SrFsAYbIPt7vYXRRlo7Urt26+/j6jCBpltYrjxRjETXWGqsnQy
nzzbc04m/77s/3WZXG/KN32aZNW/Lvvf3wZ1nf/rt9+qy+A63VQHaXhZmsr8Ux9cmvQ3888/4eX1
b1flpgsz/zdGqPjtMtiU9XX/9n/+jW/zr817c7mpQ5N9aq7L4fy6apK6euK9B996s7lKw2wZVnUZ
Xtb097cLk5hyc2XevrnO6rAePg/59e9v733q7Zvf5t/1y3PfJBCtbq4wljsHWjtSEsHIzQ99+yYx
mb9726JEHkhhO1zx24eebVIMfIkoN4Jsrq7K66rCXG5e7468Jzje+PD2zaVpsnpaMB9r9/vbL1lY
X1+9uag39XX19k1YmcX2AwszSf/l4ma6v91f8v/59+wXWIDZb+6gMl+t5976BZQ/ks33Tbq5XZ5X
wIQd2EoJxph9HwxHHTiCcM4I09uf24duMXmBJA9D8mPgDJE/3u8nImU4muw1EREHTHPGHCq26z4D
hlJ6AMSkVlLdatFWQ3fAPC/QI8DcDpwD820vgVleJ5tuU17fbttX0BV9QIhjK8blD5W4a79seSCU
owSnzvZ9efvsLTIvkehhaH6OnGGzXO0lNmfX3Zu/TRnfrs9/j41gB5prJiaDdfMDFzLDRuEdqW61
St0+e4vNSyR6GJufI2fYnP29l9j8UcabrNrAA76a3xcHUAiHcLrTG+c+NpodCK6plNLZYjfTm5dI
9DA2P0fOsPnjfC+xuQ3P3ph/3iAoatLv4Wt6HsRnBPEX5eI+QLZ9QKhiWvGdYcP7d13OfyrWw2A9
/C0z4JaLvQRusUnCf0yZvSpc9gGTQilN9VZt5uE01QeK2symgj4Uwb1Mpoexujt2htDij71E6HQT
Zq8YKwh5wIGNkLexwiyKU/qAUTgjYu+ivJlKPSvOw7jshs0gOd3PKGFhsuz6sg4vm/rW3rxCoEAP
pC2p5Fw+qDU2EiLuIPpmMy/0QmkexuXe4Bk6i897qTBr0APh1Su6H+YcSC0lFXwLDJnZMwdhgmNz
wZzdBxDi3fVCLxDoYXB+DJwBs97PjPTw2pT+qzoadqAEVEJo+qDKOPxACMFtQXbx2wyYFwj0MDA/
Bs6AOdxPF3N8tQlekU4T4gDxGLHZrXufhdWUigMlNbcdMjNlzwryMBy7YTMwjpd7ab6+1Jvg1n78
916F6wPOuA1uYOdV2P0I+oa0sR3QbGqWeD4nx8NQbEfNkPiyn47kOEnCzISvmHAKckChFSCSd8GV
vo+Gow+ocBSXzk8i564neYlED+Pyc+QMm+P99CXH2VW4eVV2Ux8gX9HCuc314Svu8jSgnRF72RoM
6NbXzE3X8wI9gsztwDkwZ3tpvo5N94qhF9gzJCJK2kJsV32GiuYHk11TlOzenxmx56R5BJKbOczx
2E/ffvLanJmDYFfYTNv2gzGXduD8CQWptjNhyC/vmrDn5XkYk9txM1ROLvZSS06wJM1lPNyuzSs4
evtAMps5Su7KYrOgy5GwX7Ztc7pLUmb26yUSPYLMj7nMsdlPnvm9acLqlZ0LOdAOchSldoTXzO9r
CiKaIgpzyJYQE7cbY1sEeJFID6NzZ+gMnvf7adBON+WQbLKr2xV6BdUBvQzdgcG67/JtdWATipqn
3kVrcD53TdlLJHkYlJ8jZ5ic7mfOcrqpqs1l0FTXdV3dLtJ/Dwy8P2hi5O/2zmbRGUAoOBOJXgBn
5mReLM9j8NybzhyjPdWb8DII/U32ivCgfAZsNAozW6v1q8sBcBox8+79WXB2+gKJHgHox8g5Nsd7
GQ6chiCUK1NvXhEcBZ5fg7NEffPmZ6Y7WhxQDcISDR23D936mhfJ8hgsP6Yxx2U/k5nTsKqm/+d5
eLtI/71V4yDyGdo1fuT4M7cDEgAdNAzNaLtM8xe1eZFQj0F0Z/AcpP2MpSeQTFO+JkLIYZQNIkDs
eOUZaTb1BSCStinbGbZZLP0SiR6HZzuXOTb72RZ4arL6VWkagYo/KmRUg9S/+UFMdpemoQTaIyRl
auoVuBetPS/KI5jcDpxD8nkvfc3XEEWY1673Y8EdDZ15MA6wnQMFLyRREti+P4ujXyLRw9D8HDnD
5ut+xmhn19/LTRW/ZhiAqjIaLaYKwFZf5qZMHyAxBZ1zGybMTNlLJHoYm58jZ9icrfZSb86u281r
VpWnyoxUAo0Yu5x/Fj1TqhAHSOQ2zjaCQwB31549L89juGznMUfl616icmGaOniz2JQGtZpX1BvO
0XKGxJ/RXQgw8zMOAWODujLqZ1ubNgvSXi7XwyjNx8/QuljsJVpTS+rRJs2rIHzN/mfBD5SDDlp9
2zozA8ueWmtQAtVk15A2S3leLNbDWM2Gz6A6O9pbqN5dl9X1cGt2/vvMZyp/coAg+cNxtY2+AKRF
OEq01Sk9C+GmhX5epsdBuh07R+jd3iJ0et2Hl6/YusHFAUweMhuxCxdmmkSJOqDEAYjOL+6oe/O8
NI9jczt2js3pfmJjyv8bt4SDaBydMz+Chln3po0GAgcxg1I7/GZu6ezFcj2C1Gz8HK09dUs3s1pu
4tdl4Gx0nykOTeE7czZPVQmO5Uwnqm7N3a2l3Z38eKFUTyF1O6c5TvtZZvgQhK9o6+CNBM52gEp4
OABHWyfe4Wjs3FW6YQvvBuDPSfMwLttRMzw+7GeM8CFO0Dj4qqc+Yd8cDrXZdavNW201qtxwP4TY
OyoB3Ok9TF4g0SO4/Bg5x+ZkLz3Qh/LaN69Z7EFCBL+C5jT1sDVj5ADnpHBUWsyKcc9L8ggiuxnM
8TjfSzw+XmdZNSTt5lWpN9gwR+Okza7GQ+b6ggNSDnecqVlnixpIhrv68lKpHkbo/ugZTh//2Euc
zgMcqn9zXL1ui4FApZo5TMvdOTU9I3umDJWC55mOT9/8zHzNS6V6GKf7o2c4nR/vJU5bguQ2vtnu
6VfIUJH/cJx+Al2wxWEWXyNvPWCcoLCqZrnpS+V5GKH7o2cIXexntPYZFg93Xlxf35qc/x4eLnH3
A7hqsqNEyYzNRpMuF5xNhwu3bPcsSX2RSA8jdGfoDJ7P+1HbvnzyUpG7CnTvk//pVSoaARpHvy7/
GTTfrc9pXFUw9b//6KmaqdHsrpPHxXoYpdnwezPZj4tUPl/3r3rEnSLH5I4AUf1DI2Z4cFxNgADh
Z9vo3QDhWXEexmE3bK4pf+2lq/l6XaaoAb+eGcMBKWJLhv/N6DWc8VSKKa3AsN38zKpxL5DkYTx+
DJwh8vXzXiLy5wYVhMyvXzXBAV1DKUyX84jrv0lwcN7wtitk5lteJtPD8NwdO0Poz/0Mow9LtOi+
+QxCLXlOb/4Pb6X687qq3/xsErjrTe4t83/q5NDQIBh2CpqDb35mUSKKgwokOljyn8XDu0b1xWI9
slvuz+reTH5/++d+FnL/HAyuefOf2yz3Lzl76lK36eIdrWFNH7ncBV0PICwoCvBklxvfPntLv75A
oEfguZ3JHJi/99PWhtWlyarwNbkk1Png4CRXu5UHi3c3KEEHpI2YROKM8DZomWXDf75EpEfA+Tl0
Ds//pzz4cfP3Y3cvN/VmdXPX4Z17+Z5+92b2uIFxNnRH/mwzsXvR8e3mP776/S0TiMp/3KA4fcVu
3FYzZkH21rL9GHe9qerf31pKHWibcxzdQ7SPPmSCSlQHw/X7WyRnIDtQjEfHmMQ9MQ64kGyqdfz+
FjQIB3+I9GB3z0U1tXdgCE5ocAaqXlM0M2lcHfPjismPJhlAdP5Yjd2/32RN+tGEWV3hekdsn3z7
sUnK6YmUEQ0TzWzUX3CBAN6/3JzD/ODT9P8lNCoz2sXy2qFe3egVy0VuJQuSt+H4VcomjzfCKmW1
zoqhGsSyZr0M+oVlPPLdz0qRWQvD+th+pwM5NMtYW1lx1Ok0qU4TmebW4Jq4l/l3GddRb5ZYqyTi
C9+2Bb22ezM050nQ28nGcWTuXfKUF+rMV2GRczelYQVRRC7L9ENASd1lSz+RZZy7ppNp+p7aQwGR
/TSlwwlLeRb9Y1WtwZg7kD6wSHBh99YIZXomNBqUJnoRy4UdcXeNbJqGTaAC59rrTBYVR3UqEnGU
iLYq7aOx8uuwW4xhjtuFEuKFzFs//XiKTP7+86cGW4570xAK43innt6/g9EYcadSRIVXEY15HC5q
wyUPXK2ZVUTrsu/8sl6WQe2LwLWENebZx07woWILKkbV8Xe1CrIqdo0peEnPwMwVeO9pIbGF78po
oxOV47g2Gh9xedu0Le/L2AehxYKSW1fKKlvClv5o+3axThxRc+JmZa3Ut1gSr4bp+aFuz2MzPVdo
nMHEmX6GHv75c/NmMLaxuHPlD9hzym1JnlR/BcJjme92UdiEHzIPl7vWbhAYnPx3n348rPNs2jby
SVy8oYXEmTV7WpY70PiyDS3SB/zKshO74AvZESU3UCSrPjZjaCdnoUUNPeVxMTQXcUXIGLgI6BMs
yn8qCbrjFKpFODc3dWuR+5IEduAl0UDKK6E6qNx6oGqk8VqWXVOJVeh4Qn0rGyxB4VYKHULfDBna
Uq/a0JC8ewYV5Gb3l0UyZAeogUzd+0jtZruhViGJhjjzLj09ZrI8NEWeesPK8tJKD4eDU/bYIk/P
n84smT011YLwmhQVV27g4O39BfD1GEmd19Z3NFzZqXXU18GkEGlvAtwi23SRGMUiTKuB5W6vGcdC
yJAEzUWaq2hYZBYtswudBmmZLQtpSnaetmFWfX9azMme3rG3NtIqggPcaMvGBUfQlpktaTrPKUkx
9t/7si6xCUgTE+BD+o5Ly+1L3loXOYuLSWnqzkwvYe43z+Dzy2KhoxJnyTlBuURwAdN2f7GcglX1
UCnzPUukBRsewXqNndsOpB7kCfck7H7lN7iGMI1kBota5mlJ5ZFjRVYbu0UAaztZ/iHAqCwck/ZE
9HFu0mfMCp0rGHoK0UvN0AvFgLBSM//U8y7LdTby75XHlJWuorrKk+ZjMdZhni26YiggnGWnLd4z
Q5GaYenE42BddHnuHVe6TCJ/kY4jGU7SoMhqz800UV69aCSxknOVan9MF4zrHiaRWdFAs3dk1Am+
NQ69riieUVOK1PjeBkAQjjKVVgT5NW5+kTOLgZ2ZFW3W5t9saWQkFzlBF1jhel6jdbmgo23BtHvD
1nomjcB7zY05yann4K2+q7kq1k3Hn9chMbfiOCqAYERqShkKnL9si7iPq9QLTP4tL6FFxYpXsSNO
GQ34cMKrZsByaK9Nxq9p0A+D7TZB2RXBAga/U+d+MXrWUZmKaPxaWk2lzpxQTQFCL9o00YdxIyd4
TMU1ttDQ2rI9z8soHr+OiYq72CVJMjmtEKsPgEymA/ySD7gS96uT9j2w4zIa8FKNxK+dZS4rXq2V
3UzYxb0fIsAobh6vHd8aOtcxfYSvMAgeIHloZVNsUOcyjTd9pbIiX+u2pO2F4Gas35dl7JVukqQl
SxeW76X9kS/gXP/OnMwTX1vSUmwy2/ERZ7RFZhCiPG0b5lYTq2+jmg9OWNgKjYGzrcG9IfOpzpNv
I02r0nd7Ruy8cjsTmeSYN0UHQ/H0E+fWiE2XSTAKv40uN/3LE6uSVEGX8u5vPjbTZuwaMZk/Vtkx
nLdqC6m+eREfsQk71tSVf2rDsGCfPi3GdG3bPaXguN+a2fAVaHhkAlHyfXM08rYpLK3Sr6nI0pq7
tWmkdW2KoIA1CuIqo6vSs034sa0cHxYnD6TxV75Ts9a4OOrfJa1bM784STxHXfS8TJzBrTqq2vPa
sUi4KOTYmxNsIhK4ERFemLvCU3RS9oBgH5o2QHRx7EVxPWl+i1b1D9N93Png8rjkfXv49Iznds3B
QV0yXTTEbq5SR05wf8ax8oKsKyr7S9tkBEGsLEuGILYdp30rEGSJo4B2PbZtH2uOF7++iWwtlU9b
mjdRx7wLr1fTlmZFOKblUZgzPpnIYqwIXRdJm1fh4SiHGFrndekUU9PBSaGdNi2gRk9Pic0sm4MI
yIHbhFUDguDYZ6a64Fk6mihjX5w64NCtOvcnAWqLN5Pq3ugxalUDZPOCflJx2MrJpJR5AUdjBRRh
PO3l9CtTxDgbkujIFkdhl0zrUAydUWde0eNTYcCnKQ5+qqp1bNklX+dO2fJqMcBfYLrPTG2WAWBq
GheuMhxyw9kdgXjvPlp1H1M7aczwhfvtZKnqssDWGpMxNJc1cWKWuUNtivGrzbLJP6aWoQCkV2ni
D6sxVbT215pbTfcFUWqJ5ejsiGP38XaENclCS2OLiS7JJ+vWwGwehSzvYNZqRCR4YFh7BP9CjkWx
FKkvsBR1bQdWvZBJE0ElAs0i/Gu7PpMpnI7WPBVpz3TUQbiA6Mpm0kHaSX4JdWk3CjWowvrcpraB
ddiGtyxw+jZeILMM/Ow5szBzR9MjBfrYGYFbQj/APPEikUHUmvf256qh2CH1gCP34SF8P9ZHRLkw
cuV1lukrVyV8wIInrZchZIHRwyp1ZZ/UH21VOV609mrhwBhAIdvzEgQMPEBqQfHrPoOj2sHmF12G
pewTJ4OuQIsmOPy4n4CwopDiRQ+Rbs+JSQ0kkXEM3xSrespTn15tofl9m4jJT04ARgJ3xCEKmmc2
CAcryyf98DkIBpV4bt3EPF94HfGiM8VGUQ6rIihV7riaMR0FblkWYfGOJA3vpZsj2rFOSj+1xKmX
BjZfFJ3p/UsSJuSo8xqhlrGdmeRKRMlYnqdGpfjrFiNNug+ipaQfl06UaZkvCsSPVbPuOum0Z2UR
eL1xVUpS+p6TkupllpWaLqK+bkrPNb1TjJEbZG0p+oXfxy2UoR3Lbkjc3pKRiNaa0UZcqKQehL8g
PW265jDXXUA9xG+eXx/XgY3IbGGPSTeOSGuxFfPjPh68xi2qPFLrVts+X8rU6sfPnTIs/NqIxPeW
XNSMLgbkp2ZwlV9XeqlD1sULXyb+ES5XqJeFId144umMkEPa0YCtfatyArLKY5OKL4Ns/dj6og3p
+8993fP61KrqzDqHx7CbK1kqVX4Z7dbPjJsbQ4Pqk+7HJD70QrAb69EIJzWujg1nwcIux6pwvtM0
crKrgOWm7ZfYKkNxrZu668giTrqKRke1lxXSWSIPkIk69FIrVmea2lYcH7YqZ1USXAdOxmusck+5
U4rTkZsWW3qkZZUHn8As1oqsskzkuX3caC8MkveZ7OPCX0WtX3ft+056fhiuPZF2jTz3MsaLYxWJ
wHfW2CuKx27ejgRuPamcsNOubwlV1MvAK8doOO78ygrCwy5M4W0Wse4EDGybh438y1iNktUxNkdn
eYuOI2yhZ02OqEu79cCdXn1ImG3jpd7+0grDBO+h11TgcaOpRPF9bArN2neRKnOfHdHesmx7MUQy
buzDPotomrhStJNfJNIKMR2fSziVTe8NIFUXkQy09D8MXd7l9sfIs6IuWdsxt1h+HDeDdtoPKuIy
1G6h9cRJ2GUtg/ir7XueNZ4IkVRYKWsoYLJPYbWLQJ5Y3Cvt5D0Ni5AmH6Ooixxv1UUwBP7KhGhy
LhcwWZNIQ2slhK2IHwxhsSR5HJXOMquJJbO/mM8yPC+NEq2/NL5TFIsSqTdWljlNCA+yoCqYvgTy
I2Rxi0JPMb0IKsx+kQc042odBd20YjypY7yYKqitiyy1J5Mv2tp37IXuaoMNMGaINw5rXab4XL6d
alDLEctXRLgNyYYvqTw8LQkoksyMhhM8NBcBk3/SpJ/WORM6ApdkNVYJKKwsdgJxXRRIaIp1GYaI
tBadQwe7WIROIBsLCIqmaL7WUdaEGdbLCkZzGDSjoP2pE9mTyCGQzscLhZ2FJ3C8VXz3rH7aYKq0
JuTlYOF3iU6npWlbio/CxTpFBxla0PGY424+Zcl58R2EW4DfyT436iKWwtN8IToNAsjN7YBiLXa7
xxsrja+0I2uanFcPN4vRYNeUi12Mq+Uop3/xSsannISldbFbamv78dtF3n4OTAGLT22WpxCAZlbQ
fo9DlYflYZjxAZMu2Ig/KuT6jPshuUAC7hvtyi1QZmxrbDVk3k3pH2dUD550aRy0g/qg08ZglVqW
JvgIy8GxlQvQHF6r3ZgMU9Drp7jvCjpq+6T4rrcraHJoEOzadk4BC5GjLXKTqY4eDY0zZedkC+12
eygvTrA+SoQYsZJ2Mk2+V0OAferTcnpMIAKFXw6mIHbwZbRC0dTvMFM+Le92I43N0EBKTHL6FhqW
FcahnMyxu6o6mETfLqg1diP+YRJuhL2yiMzi6HhEObHPD30CEomsurAx0Gkd+RPzUXXAN2xtVnyn
ys+wfSqJiBWTL1sEux8qcNnTF7J2ehGt7+AlycikDukoJ/mzRvlB96VJ/MQP15nv4HuDglOfH8XV
YNP6hG/3ShhVurYPd0uuo7aEOH3IY3wJPIDBw6M8jOHnW1qMinxB5BY57TIvrDoLF6TyPTxcRgHu
lF/WSQ5uMwFhAMoGMAXNsW38SZ0b+Ff8Lh4aFTnrGMFiP7zjukp6c1QLQ9J0kWiRpK3rVT5oQ6pp
g88HdVHhBUGjTM7SosF/h7QDbydJR0EVFeDyk7M2rj2QAl0Z4ek08E37VWVejyzAG8Zp73capjxa
97xgsDBOGSSNs0pSuNh01VuZp6tjqeGq+r+J6iPYGz8xJo6PdnRyVCdBGa2bIEG+ezmICn/c4yiP
AizHIb/RmcI4CRas8rrYG7/ywDFd/aXgXdCpo3o79V77FZaI5/0YY0ax31VypUZCYeXqUkzLR/t8
2jXgq6YtvuVPnSrusAK0YdN86zBkeCmxwfH5IgT7aLlhMoJXxtHVONMuKItBpac8pyU+oQY65bCt
bCrsqy3JMlKZlN66yYrSY8e+V4z4jnFLvXlIy8EaFlLEoCg9GiP1TVPkTtmiTkBMyJM0VpM+1aIL
QcL7sVPDVHLlDfB51QBLE62R2U6L14R8ogpY48Tg4qMk8zEcV3lhln93CM88613nVWUZnmkeTSSl
aeDuTu3Y46r+JEBjDd6q9yJrCNaqy2VSLUFdoA/TtUECqW/C5xQpOZyhBvijJUbMSmXp5DZS6U3b
rWQlxebbrmRUGzDRPCQhb991o0w9+1M8Np11USKYBqsw5oVW32Bvsb+sLh+xApEg0xy8PLNg/JFe
TixVEiJeRWStU9Pl35QegoJ+F32ikjOlinzw1oKZqrb+6UIa9d4KHo0n0q0S8N/WwkmoXX4FI9nF
9WfiF5HvLzw58KA/72zENsWVbsO2YH9XngNq4rCMmzbVC4uNVfx1FA0Txm3gHXok+5QaxJS2LXVD
G+zyNNJs0eKXlt26dofKVL/czWSLZZFHIIgXOGU+TNO6MTdJ0k72Tw/+ZE0Q/U/KG1bp9Inshr33
Ijb9TlJi4RODP0wf9DjYiXSFzH2qbYSJl0OVfUSL3tlYDzRfRVDUSSt1Or2z27KIKWGJNNpt8daW
gp/MqeUvyn4oue1SVhLnYxPYfmfcjmQg7MUwepodd0U2ablvjRMdWKFOhBeBsKw+LkaC/S0I6g9n
4C0nyeMQlcZvuwfJUsOlFdgq1sU2Y8vCaLRjN8ryRnyKtwYr3hKNBc40YDdYSTGRkFWpSiGWqZ8W
xnODQjXWRRPKHHOuO1Tx2nch86cwLhA9nmG3ySRWc6NwlonhR1xPNpOS52wqMy6zrp/2pO2NLA5d
GVRZmq6CKIE2rrcLAh54Mnoxjl7ge0VFregkYDyxnWeIr1lCDy4H9gE7mMG4KfoLrRzUqCGAr2YX
gTEKUtu+30MbOgMzW1hi0qCkBfESuG1YTLI/k93dz+2mx+PvTuBkz3SXPp4/o9/LpjdWV9mgqram
MQIHDCmQB0CTnn7UjECHNhG0n+JZoKzwXzWl9XcqVJ0TF46HUPJ2j5C4N2ZR5J4QH3Cf2bS7tQom
UJswAsJGlAKQ7Yzj07LcpxDQXIL94+DPOjgK5XDsc3ZfFq/lDPRt5F/gShuYsVDSKR6vKvxFgdVo
EDo/t86/PhBdSSAOlKMZyEU94xXjoCQ0SYl3XvQZHIUfw+Mf20MMM7fT7KcnSCfa7md5Z5rhdERO
4jokh+Ei3jmR2SeR8LM6Uec7i9EF40TaD4oPUq57UTntOsq9sfzUdHyIlmmTTfaclzANVjUK+KNn
JLq/0yERUqnpQk1ua4kGn3lZbNDE6uyBF+fJVqk6xHXQ8b6JPdj10GlDQBCIZoBmag7ngNDCCiZB
opwXzbhoC2T2a5lyI4nbw7QMC5j6Ah+Hfnj0LBw48slFt61n5Vsz+/Qk5jACOPyZQ4K/0wJKluKv
u93fN/C7Rc16qz0LqniyTONNIJRXMms+DZbTCFzs/XKqS6IAgsMn+CtLNx030/nh+8+ze0QjuJ+0
Odu5vd4PisglBpbVuGWFqwX/s+eB8p9OvEAx0OQjfjEHvPPARLdhdLZ1SwiSJzTsOIFeZFUxOYyn
HzjZlzvbFBsC5afp3i70owgwmjM+sxvGPixHGR/ZmVXGcmGnqc2/qRIK85wK/vooQOeggofTCkgy
56Yu9Vg6NL7yj7ahSCvBjmAfsSLFy9Oz2rVi3JkYuEI86uZiclyV6eCM3n3kCEFdxg6D6rAcGQmq
FZP91I3Q4Ia5xvxTjRlq6AtT+eBWtZt6I7JFt5Z+TdMTeGu04PgLE+dgft4zAe6BfEw96fvmaEBs
IM2Z14cx7YeFx1By+rsqihRpUBkxkRWrNGlGVi+IIapKl04pQbW95z01XH3U23perJCM8A9eltKi
P439oNVomWlaFVJwIhFaNY6QaNhhukysKAcUuwDFtjAscONtWIEI3YGzUDdmbJtqxB2B6e6ClMF0
IzWcwoCuZRYCWsMc5AkZa/ABhFiqsc94lUzBnLWNbXIUR6HtJHfoGLpxVad0dLOq1Fm4VLmdRI17
S3kUcJuBuwtkbiIoVNY6rO9YOJMTt4sWzBJyi1ixVe4YPDKNkVW07wiqFaG/SPoUd/Idgs9PouQL
R9ir+Zkaai3y40gRayIDqrYEzzps8zDdDRUvlkHcpKBdwcDYqDK4UVA7xltYjfE7kroFjv1J9lEX
Ore7lV9AuYvPctDtaD6j3jBVtBADEqbOTF2hiPA5zME2+0s0IaGdYB2UBaXRIqUIOv8ZkHpWzjup
+o59o7IfaucMtJmXf8q0jmK2irLKIsiEccNxXy/QyoVa+iozA7Bddj0by8ElFpiJdoHQjEpnMYjB
697Huqqr0UU5uguRTWunRF00DEh1KEhSd98VSeMhWHoCAXfmpnaWln9lYF6sxnW2JbedLSpQD/fV
eyeF3Y7WWZAo1iCKvomzQHxPceKQ1ZPT2W6N5CYazOwkRspWanTE5G5bEpVSWDLf2BCDxTFzu9hq
9WcYceNc5Jm2knUaSl+6ge93F3IIZbQcws47DEXLj0LCx+O07NsjMBnm3C4VW/RaBmd2WCcEnHFb
fvawqY+EL03lQvuC71GZJ3/5JDTLXlMPuWjC60Mku6CUWCZPnJx8MzHUMety9V51Yb60RRAAXWKV
68juxSoyYfNhjJKarBCV1ytnIDzBjlXpZZA3F4yK/KQUln+StlW9khUoaPS++EetafQy0J3zyc6D
AnX9PLwKq8JbJkHuu4PIsqX0dPHOGVm6HrwMVeAslwJf7QzZQkSZve7wlccO8rHvZW+aQ/Q9eFeF
jpPDuKfJ6A46kusgIuYiF+Dm3QQUTeVa3Phfun50NomVSaTyTfq5c1i4Iqwm7wTRQegay+LvBWi6
dVlXOEMW2d4nkIch+pVqrq8oSj3IZ2hOz1sWBeE6HzJrRau0Pq9aAcIBpmBZDX3zjlflELsy7ZyF
Z2svcP4KW6aHY3QgNJcVExFdmSavkeaEaTC4Lf7wxrVTSztdWp5Vvks12hGWgtbRp77lMfKk1JzI
qqbFwnMCsyFRlb/vcRPhSaXotEM9OdVQ/bZ71yOcPSV23B6D/bbehTEP2NKB9buiXcczdxwdGiBt
zq2/u7zorgvL6hcspOOmqiLD0FGQo31wHCvs3CDJExcdU2WzzMcu7t+pxi98l9A8PBuoDUOMlGrR
djzh73A8IcnflX1RrlnesBOZpL0Lpver7IZL0njemaBQn7Zq6iWoRRK6fp+29lIOhq+EXWf/y96Z
9UaOY1/+E6lBUTswGGC0RIT33WnnC2FnZkkiJZEiRYrSp58TVTldWd3T3ej3P5AvTjs2hUTee87v
XN2qLtbvm/KoyQjs7daUVoCBEFXWt4kqAxvFH3CmZRnRYTpKCAUlJePy4MNJPJhuW0QllqV9mbtt
ftNejbScvfUVC7XiJcf7g+OaQ3PDhee7vYp9vt4X1HRDNe2Of/BR7SVMnvEV916ZS6Vc+FDARLhQ
VOeV1YRdxv0Uf5g89dccer+D7RBbvChbSmaDGR2pba/TPJB9OYSi+NABipo6R33Gy4Sb+T5dU3HA
Qp+mVdHv2WkJZXcPTgdsx9rpFyondXTWh0euXPqhI/ayok9+2edxz4+zireSz2P7Y8MBOXZLZm2D
MnB7WnSRsFLHMxxb0S4l6Zy7SAuhjjPq0LBsM1O8FNNSfEZeRc9cM/npdrf/sDjBa5dJehMDLDgS
7BT17OflCfVlUCbr5K4DbcTXncjpGA0hA5kFOfm220iMvcxjRSK8z6EHJSI9ZTBmKmUmfhSJ1S9g
uyK8f0cvQzJFB55G5h263HxfTJ0+hdtQPI2j3q9aw+fGZ1hy0QaP/e0Uk+VS23i9nwzTzzrP42+R
cFgc6Ly523gbcfFA07oLo8VeeZ2tF/3qIwndJp+OLB3jGu0xCEvIHsXFHmh2zVinH3aady85pJP3
ec+XZ2z47QkXW3azh8EChintD0PBkms43GFULWMx1Pm+TRHOdz0d9jaQ9wIS/H3rpZorkCHkoFc+
v6vFxi2a632/1kVsrwAqCagDo3xuo70YsWaPvokykZ9CeH6VU3t8l7s2gjKvg+8Bo2DQrrck3vui
2kaPWrfOLCTt/FokkcuWhuC+wMNSDoVi12ug2nuoLMNtEG/T67DoDzymhdDbh69mRAXDbcZvfcGB
XyYq7C8LqehXGzC7VkO3khugPvalp87Nx44OUVwVXZhdxUzq/FCQcSouxy5XNXzceC8d/O46L/Yx
K/m+FK4cIzbdygB+/9UWzBmOdUrWRV/PhYPRE3odrhdTPI93kY+Dh2wqelWlXney6QqlH3nbu7GB
5bt1V2MvZF8HekoAITIWBsfMGbM/bvmkbXc8lx6kLmYvBylw1OTaikuBnlwPVZihcqmS0TJ3A7WE
myqyYfu8ZrvcKkmG9Bq4HgvrNUSJeLWgEV9ekx7dn8Y6otWSpCic2glY0cktaXaZUE8m/rxHG6Ou
3PxMCntJsdiRizyGI3Cch23SdedMYp+KoBUcBE47FLrUAWsHUQVx4Z/6CNRMSbt4eJBbGOzHFY0m
r0g2U3K9FtxPFdXQ8W+yActpDUBuryWUrUtOl75CdlhcLsHmDb8btiAt9giHfyJ+rKHTjOJMaSma
jHfLEvN8qbeUpwOFwG4krocc9mZlw42OTRzaobsWHdzZcpwg81b74uepjMYNxk9muThNfZzIpoVR
eCN6yKQ1970/RS3uEFWnOekySGJchxei1Qp2pE2yraQr3O90octtkBQ+q0bOYlNmsYggxUGzew1V
oL+7AqVJpNVGj1KyMGpa11FLK5RwXSArePNA0dYy69LHLYhlhsLM5ls/VFhJF/yBJEGPyWJYhOY8
bTo1qDJp59AXjRizMOsaRb1MkpswcKl9gZk7shOf8/ijde7rvnftS9upr22hEl6iTRifVrAdDcuZ
PhJsHgSLRKphf2X71bDR4VZHvT24TheVmtWuygyYpirHMRmf9DSktdbpVtq8j7G+umX8trRsP2Ry
gI3XenYDhzEnVejNOtc7Npv4vjBd9JQBINJ176D14HzACVOCh1u/h1KJBzVPJm9MlrXXRk7yyc5m
aRvrW8cuoBq3WRmMvrgYJZ9rOs3DQcwseZoECZti6eSVYElwQ4WPr6iCaSlbA/O6QFtUU8ow5cNm
9rh7SocSUc9hrEnhZtOoMJW34AfX5ULplZWFWYmvZtHyKk6NU2URjgwMKYBIe2FSfLhmg8j9tDPc
0pLB956PHP5arXFRruW+CX2LXR6bf5+Koe456gu8BfaIXac/2KxIKzup7pX3bfgVyps/ANopjpIU
4yFTGb8PONGVG9PujUzjy8BBgrVo3A4ZZfxdrnSRZRJJ+R4Rpi8tjZgvmfY8r3qIo5dMUXzolkDh
7r2r0OxGdxxtyaVbw/6b6KLsq2Bt+CbCaL12cG7rRM3yIoJk/ArxnYrzmuZVGXEy36SMRahbsTie
T8L4WyzOzfA2jedd21PzKV0e9M2Q9jBCISbL9GJKpl5WRvd+gde0S4iF2crDKhqwjpRp0PPkZlCG
fnZdt4iSDngPJR+yLq8EnreC/IVzottUcjGmlmb10gHk1Ki1RHs5Krl8UejaukqoKCJfsfGuuiyC
fHWnYBFpvSgenPo5oS9nbuAQ7k7Yst8CdZcknn9alytsD+g8D9Iy0FCSJdE1rDt9pTZAJaVuUdJc
e2PVp6CL7ysDmdGVvRv8t2XZcK3gokSfZhVUzO8OrpUr4ci5ZuIuuoRI3QKZ6v2OYh7Y6A+M+nfs
MGbdchVv6N/KAOXIUg9sDpImmEcwv2R3yetihuE9U85XwkSmHkgwk1u7ZuET3LW8ABWEGq5Ml7Ub
jiuKqkusftPa+LnrOEq5AqUnKI5A3kbdGgaVZWcSbxtJohqtHBIGIFJwElVxN3Y8Fu7QuhRWyigq
LlCk6ebcxrqKbXNPUVNHE9vfJmMncUdluJoaXQUTWNKKVO6q0qFth+0YEMqn+C61EctLEc599DEA
Gw2mygW55+wAw0x4ciM6mcqiQrftY1XavRuNrTJsuMlWd/Cv8qG0oLnjrZ7cxkZxteWMRqQyFg2Y
uh8c1KGo9MC8C3vQVs39W9uKWLb1iksFNgrSONGkS+dnmS6HFrXadGE7G4y/mdl4lzQd+KdxapIZ
XtsTIxTey1EBlFqmWm9xQPg9t0rge4gD4FKWg2SGB+CAuePj/xiDIiM4joZPW12ozidvCVym7ukP
sTZQZ8NhGYqzNEpD5tUVQo5n6x68wNkHwXW4Z9/bmBGfHsFV77je5tAU/btVaxd05ZRD6ArQ2TK+
ptgisBwvr7aDoJBfLygo/S3hBdniyrbGzuK4w93Ct4Utj0v+GeV2cmOdDIvdpqvI4uPtZS9BWZgK
0Es0sqdoSVSfNilA1T66JNbOmwSH1C+ocdA7tPNBqZxjPQ4WWQtQSDcUMBdKd1VgxdyKHkVUHh/7
JRu3TUGFdVBS+wpIlR3WuGknH/dDo1YQNwW0g0nm1ztKv7xhwZAyuGCOFcqWYTwXcZNtexQf4fuN
ryq3w0sAumYpqUT4rIwtrp0GtMn4nUwCVRbo906LRqam6Gqnwan4cqczzMc9tdvvlP1l0bfuHmKp
O0EH7q8lYVElaGpveLhtY6OiEbCWK2AEq2B44oVfs4sZJVxWRpPa4tJPq5iOeiGgGH2u1gnhHCe+
q50wgaU1HlmZYh+19RLt26Ppg9WjQAiGBhUoOkTGVZIcdRovY83G3H8GO/ObKsN2ncPHXPQiqVfc
TOSbxn1XdGm4Q2sw7YFDN6J52DUoJ7Q52S4R7nsb+LPigoqaTtUuuvaAnJZjwWG0YQ44h87FVDES
S9nEGzGn0MjsfXBDHJoqY7SVFQTFPkGHmm3mdsxTYmtKEru8AX0ANgGGFZRdBaZjdiiQQgquCOLW
bYvOeyzjGXX4jYfh5ss1ElmTiXS4DFojgbLbBOEKsHVqBLpBN2vqfEoKWFLB0h2RW8AXk/k2KCOw
dadZDTOvLASzzx3AAs4NVjzYgEh8zl0d0lD5+w1fdh0XLC8aDrbiRwB4CeIhV+11gGXYfEVzuXYP
GR/1ueqKaH9CBZNe6jhL+k8skdF2jFzMH+UasRtgku33Voc48vm6e+BqzEIZ2ffel6on60vuE3u/
6qHDR0CMDe5wNkqsptmIsIJIiscQ8mFWF1yuFyFEi75ewcZ8WaMYOcJEmPg0xZwDT9TJ08xaeVjo
RN5SbcKyyMAhdnrYQeibfSsROdpukamkfU2tcQh1DRMA+aJ3hbtoUw06zUw7cNCWrR5vtxjOaAS6
4UpN2UYPcIjgs5IIwcK6dZHD0hsg79CXi8qAF0atmVEUTJu5iayy1y0NXV6TpFXZASCEel59toA6
XiZ8StAA2ddYd3lbjijA7+bgXPEajB+ZStTUW1+mghXAUcTcdzU2dA7yCnLJ/T5CASj3VKm0EQ6A
XR2RsW/22eMxbQKcDtjIqGoXqd9W000NZcZX65Js7xlWC3fll0mrephd/mgSvVi8XJLMaAh6qEAj
lTfRwOhV3g0iAybEtrHUISuugqCjn9vQi0sfKHMPVo9XYMDoB1IxdoLPkBVb1SeG6ypb436r7bpx
Uw46X1hjuz4fsP7qaLjiId2Sw5KuyWvAOuVvoVyJCGKAHLdyUGP43hcgHsoRIMatBGFCmmxNNjQF
BUWqYWYkGZsx5N2zSLxeK+ybqOpQn9ddpOf8fNzSuzVaIUNHVLLbfBijtxmURVs6O7xHZpRvepGy
xFwMaI8gKgFKtQ6n/KDf22AlLWorH1QBKo8bbRHvMdBdvk6tDS40x0Vd615kd4td5OWSzMh66Exc
QxfITgEj+SsU4z7DadCmn4ruUeNjYh6d3uiFwH2LaMVdvp6rNTICnZkg8WTG5CcTdVNa70WAwmns
C3+cEuqGR6Rl+1pD3Ko1TvW4mqPENihfwqtpkx3YwDV869jm3wq2hKUyliA6mYhmzAf2G7BiUsdJ
vLzkKPePYczCTwkC/Y3gIUkZeBw4IP9vyNzkNx4m/1G5BVddbj8AKC/3ypKNlfkiSYjrYL8v2kCg
ognj8Yj9QE9oM0xU5xngFDz6ep2p/sIhdtS5R6MyI1O8l74L5WuQD/ET76J4rGKo+hdKTSGsMJCW
Ioq+bRbqv26Egh6kP7FBidHV8MCRYnpDRytH9ahjI+PkbuHdjFXeYEwf2CQ9I/8MSMBvfJzhNcBw
lHfxBpRmO64UWQ1aR5L4pbsgthv5fgGQe1teWO/X5FsyxVKcuMzHJa5YrMkS1LlL4lVj8RKgWeBp
gY/gRdinpAZ4F+4oG3Oy9ZUWqSb+wm4eKmaZUp8c4nha86/pNC1YVGYlBj9gHUs6ktSo88Ap1MGW
ti2AlhiMFXBklPGgqjZkoXHRAGOPE6CgnZI/yBxsmalhaALUa4xaN9HBsexbAVpItewMkeMcnGGD
tLzdyfzgonxBC9NHPtX6VeYrc7yGEZuj70NkqPf8lnNprKzNiqGUYUNUZM38acXuwq3Es6h+q1YZ
oyQrd9VhZTgxxCR5UUGxPn+SOG1JMRy71rts/mKDdqdJ2bNc4Hdg4bPUXwWLQcN8xTfDhrTypMgz
d/gP9txfAyIw/xCgxl2FUWPClU4BPvzVnJsIeg7uVfGNcKRIfrreNBUJ7CcdjS1ozzV301iRMdY0
KzM9IIhUDvBRTLVEk89e+O9G179/X391l/G2MKErRVwVQxhgHsIr+uvb6pMN0aS2z74Lqc7ZpvEP
8GMUxYATMZCwy/6DUflXT/78iohx42ics8OwfM8jBn5lMiAa5gtBXuLH+Mcruj+omiiZNKx5k3Wx
BQTniA8Q+eg5zMo/voqf8xPu/3BE/5gD8E0qJGvabvmHH//3sxzx73+dH/P3v/l9VMKfP+GudFoa
+dvyb//q+EOehyGYf/yjvzwzXv3nuzvPUPjLD/80zuFfDGx4/GHssPyLX/5lmsNfxln8Os0Bves5
e/Z3FuCf5jn8Mtruz1kOPx/1c5pDjvmVgLQQAsJgNzzZH5McgoL8LQLaglsr4NbY50EKOPt/jnKI
cPcSkC9nB/w8MCk8Zz5hJZ+nOWDIPBZCjJHNCtxtGzeoi/+baQ5YHnHm/OJ/n4PoGBEATz/8faDI
P57LGUCyoFuT6QIpJBNC2s9Yyx36hXWl5TKCzinhJtL1eqHbVo1m3urQ+OgIGD47ITvZQ1VmBugi
EJdbM8fpsxdENMhzY/ZCmxpEBHXUjG3q3xCmm+d6i5Loo2in8IIqMlS2SNZqRvC6yVj2HYLMcoFU
VntMMHACOp+Yq5CJrtrRxhw3Rwha3whU34747SHpsBcPUy6Gkm/yLVZz/oELYryAUrUfSJ8eLDSs
muDCqBxknrtQs/w0Qcp7pl3kejg98dKiZkjlWxfa+UhdsF8aN6DFaWmafrIc/l/pR9TQ5ajb9kZq
bCeCL/m15zt5tKum9TRkD86GxQ3hMJ7zsW2/Dh2sqQKN/GnPrKtFP7OSoUU+6oxNp7WPK0QEtwep
ZHahJzod0kBs5W5deDdlxWU7iTqRXtwHOQtKdBMCMbwVFO65/rdiTp40iaZmnWMC1SKOwUJ7c2HN
HsAs2MPLWHTB5WAm1Qg671UX8L028Bpv5hSp/wYecQBxeLXPYa/iBrBsdo3wanKMVTgeYJQmeFaz
PyhHzU3WB6wUlj6nfvTfNmHTxqzIDrFMmIcdjXK5Imx0SK0EPqn89hj3PPu0zKOC3r6iTjXHUEX8
ZF1Lj8gSs1eX9/LAOUu/I+0rthu7UX7TImJbDrnyXeX9Mjb5OLga0D7KJOxxhzlFBY8cIG1A6dES
OU4oRJsuPiEBrb+161YcdjL5vJrZWV4AcwUodjXD9cbVSwerG02H3D4CrLJROe0JuQFv6K6Q9KSl
HAm+5L7oVKPaHMkwyvK620V+yUg63UWhkzfDGr4ggagWWLTxfMqtFA9ezsElcjbujo66uIrnPkWD
M8Qoh3uAsNnJBrbfDvCmdkhTqHFEtVu/Xqb9fkDoEZj+jvQ+eniVVzSc266cJR3PED6H2YeER0lj
S6ZqoHaswVk5WvO5zWqD6SLAYfbxPgiSU5HMouwAKN/olH7IYc7Y9QyNr7tS4fAlxWQDRLWSIwvy
MLiApII5F8dhibjISlesU/FtBz3cNy3o77vdeXNvLM3Hb8UUsf06niw0kcW+JMpH9zpHets26BKe
Y2Z4U2gbNu0AN2aVGR1hy5phq1WXqkcFoJyvVb+59qTiTMA3hD4hfJ0QMS1dPaVIBF5O0PtMUI8J
p+QOCyWO+wjr6cBSPqW6kS0j7zvqPzAyKmhv5y0bsy8EYzVm3RgEGx8mX1j2nbMZRku/FyVyGmUX
xgHGI1j5hDM3EWWOoAQCMzoOReXdAA+aLAX/zNDnBKd8ckReJHJYg1Lm1oraYYQBnDLf2fhmbcfi
dYQC+iFCAHxg/LewBTS/ELTsKEvvpyWLv29xtIgjZd6pE+bLZFPtgr5AHiVkrGimBPRAuQ+thtPh
SfgctTuGHkDLbQGIrapHkRXjFRfBgDjQwowdANqew1hBUyTvsnyjMq0Qn+ii5QoJsITUUroAhqlH
uUjQQ9x5l/oDCln8SAbHS53gGMOsYdvzAHzgSqeB0aWQMHYqNJMrUO0ovZmKeL4QfYHr3iesTsQQ
I2Bro+wINaI7TpnLjxKaz/1Eh+u9BXeBRiCR175LuiuG6NgB4D6Q3SEGjVmCRlNzbaFklAtP6WWe
6SMGRfDztcqxfrVp34D8iIIDyZBzgb3Em5SaHYL0imouDabpNuusfMxdhqRqOrv3hDMKTycqrhAM
i0pQv2EN5bI9AqPf0RDvdiDliDb/G4Y6fGKP0reoq9PDmsEl6F0PGYuSmTy1e8gOnvD8JQEC/RDH
AcPmMA0XA0znO4m892EINnLpJsK+7TRN7jf4coBt2wssneyEqR7kTWRhX8O8zN+R7UCicWFUnXgy
+6tsz/abOKF52c5e1Kjf+VcgyOFlMktYwa0/LMEEcWshO0dR2oWqhEQNOGVj+31acA5VtDgaCBNI
CsrlYkudPcLO3Y+JG5O55IAiKmjKrloH2d2hSoR9pT3Nr3rIZk1BI7QcGtjEitd/8pg7U9KwP3sV
DMb91q6V2zvRxLxoj5hekR+UEW4owzXusDTu8RsSUhp7IWahfLicLjdhtoc/nKXykCzoZkXIwlNq
5uhL4PF6tIDeq0LTHjhu/dpowKu3gqzzq8V1eGPBA90DYS6uEQqGcNZNHDafRwY3gtwjZLJXCR3S
07C7r5Dy+usNyM4XJi25hb1a4ElMikpg3CFF55LA7InIrfHduFQ9rvz7BFzPEeiu/sizqZpNKurI
78uDNomHbAad7WIsTPFwTl5chVzITyTwAEr4kTRik+SiI+0XpqcUWayRoHjI4GUFW9RAbtc5bPTg
zU+MNDH8h5uk78lVFJh+OO/+c+2DSIF46WJe+nB5CUCAIIZpWmPKOPMNOnnIc86nBaYHkAzqBVzD
cmrB+M0jppWkJQTxsMWzkTXfI4BeFn5dLVmffFAPL93HHd/LjHCsBJgtAV9+cuek1VOEGFGLLa8d
Ubc/m3RT/cPvRev/1Pf/37nZf1bqISGoiP91ef9/ho/Pjz9v0nEegfbHQ/5fbY/beKMGDzFgAUgu
enRU6j/r+zzHjW5DGoHVpTDGwev+Wd8nf8NdOBKU8AQLUgpq/s/6HjPSMbgLA/6AEWMadBH+V/X9
P1T3eJYzXx5iSAYC8f/UqfJQ0dhEcXAqggBnbc+3/WSL2Dz/ckx+Noe/DoX7a0OcnCco5ai74Tqh
OcVUq39oiPcQKBlgneAEID18RjIaEqUl+d24YsrOf2iFzz3/rw0LXgvTZjDECws/4ODzFOBfW2F8
F0jhuYidtlAWdyTV7gbKAeCunfh7lY5Y+f79h0NT9k8viXGkGIVJ0MJhNOn5PhG/vqQXJpnDTLNT
v2mG4mCWyzWAsxY4DxCaBGLiWrwS0PL0QCxkYlhAmKx1TOERT8c5aW2VOBevpfUTBDfe61MhfdAD
AtTkcwJYDTTFFEdo2cVx3XV/HNONVkjlTZcQMceHQWAYzhDo5SVc0ukSI2jUAZOx+lu2LT12GAxc
qqN26o7bDImxbw2C/osZHyhyXj8AcO6vnYj1a6baG2K3vlmzYaos4KDTTiNxE8dgsauOR/aBGjv+
tke7vNujlb9Q0vMSu+JwSOZugvg7usrKaT0RyTA5Z5/pMUcBVWqM2mjCDm41SktzlYWLvIVFgegb
5L4PMrTBaUjP+IEO1tO8QecqY1+wFHITld9MjtF86T56oGx7Z0syr9DIdR4fiKH6vRdBsYradzoz
MDm2FWnA9yKhyWauu0nxQ4aeCZOdGM7zinQYTgbBfpw+rc7UO0eK+gsvBH0soGh11UpM8Z3nGAtQ
Ij6YAUukmxQgm3t/0C6HEozARvcpuiFPKpB0wx0qqhx8EFS86wyjB642OJKv+bZj6AvrNYCGM1jI
d6CA6HySOwT5HrHfkYp5vj12SMk1JiT6HSMw3EF6shxylwZJ6TE/4bsex+7YTd23TXNVt4ggXbVF
Dt423JNubAwOTjex4WYexv0LRpkFDxFGZ12THXG30vhQgMZwJECDyRkpA4lcV9onFwyDMaCMTaaJ
tl5cE97a761Jl08Rbnxo9nZPpyZY+uISh8AgtZ9+m5ehWmHh304DilvMV/xOIr9CWY+vWLD4Uoj2
pTDQi2emhmOgciiUYEAglK8TwrVoRDFGIC0ztVzxQMdwiZcWsQ+S8w8kTBj+OPsaMRvVsKA3kHTp
/MjWgV6nnblP/LqGZZ5nMU5tXD0eOjjm38VAp0P3w49ZcEh0sNxgaMr+uaCPq/DNJp8K3OUdamTE
SvZleZyTJajAMT8iQtg3NtnfAqujW7p3tKHbbm6DbN+btUjXp2kqbNWGhTtsY/wwreOXLGKSnnqw
Jy4uF/BA27cp7QE5M2cho6YWUPpQbrmivNxhHNaiHQUiqdRuotqGOd2v83XY/MVQEMwVrDpgWaRk
AYTTV2FWxI7RsVmztjgQEmXy5gx/jn/u6gg+5m59zrala4rQZC2AU9TdVcAQHymTmaRlseTTdFwd
WP83H8QYw4BMEgWZka+G1D3K1/xguOnnGDXCgkyuWPf20YnkPLBB9a69TWcAa+h10S/ftyA7UFCr
dDbdVcECBxgUcdzknSrwfmhLJhZ0DaahFPSVI/SZHEA2JNn3zANqAGaMiQKXYsOQOf0kRmQTYDQU
RrwHiRJPhRv7oyYTlmE5ZsnJkWV4zdBrnVOQlG3latPoEiELSUr0tKstk6ArjskSgdqgbL4OvU9O
dAxIBjNwg6s07kUIvUaiXzLz+b8zlrKnbbPrt5ROIB6mcFIHMF7RhRxAyJc2Bh4g7BBfKEOmS4j/
RbOMdp+qcWZwkgGpyKs5jkGjZS4LD2FqZD3oHsKBKpZqMiT3Jcht+Dzo4L6CDByrGTX8024wSqVM
psDCbHPr+OCjWP2IoRRf44307UEgcAp+pRj3GpnyoWs0RhBdgOot7oakTz+GEdYeJjM4DDQy2fgQ
rCIDEYy8+lRhThN+lwTL+Btoy+E1Iou/HwRPMVhlH+VTO3ZoJA1kwhCLh0gtrtuh/p8q8PfRv/+h
CsQNa1Cy/OsqEKPjph/flv6bXX4Vh/942M9KEON3s3NKCmIoKBioufTvlWAW/S2D/olSM0N5gioJ
kcufSi8GbZ/TVBSDOFE+YRwW3sdPpRe3pyowJwNiVQLtFLeI/+8qwd89gl8LJ3ThUYFCEDVMhpQf
/YeMWkI3DBmUvTtJDI2rKUaKNt0+FVWyLG9bKj5zAulAYa5dM4H3qXDmmdL7TVzmoVAVWfLn3OXi
MsBckRtvh2uXn9nKIL2FHIPunARTmXEHPtgCWgAKsx/iaCT13GIyEjIvxUEVQV8VqS2qrKAPijlS
w5YEdBbnoglnACUtLsUz3u4qjmu6QjiL1FyYNyiyzzbpJYw2ScHS8M80UKQeMMwLvNMOwtBl+kI5
/Rbmnar2xEVggZOgQW79Ff7uI0ZnfTqNl08T9TbI/jfZLtijkPyqoM8/hB32Uzrh82B4FGBmPb+l
IcdEmnOFsAb4eJh+jMAKYC+IO9BsdX6B1ObSMIND4wrWtMuI+U9c/EZF4Ms0xaGUuTY1mfGkmKsW
lRB5XvAR/i97Z7IcN7Js2y9CGRBoY/gSiezIZE+J1ARGSiJ6INA3X38XWFX3SqzzJKv5mchMEplA
AtG5+97LeQy6dyQt2m7Dhp8aSIegHLa0IEbCuOljUR1SiwNeBY5i69QO/5tZt6PXd8H6m6nFipdI
pFFkKspNNPMIFMaYwO6M5Taq8ltJI7Ugb7lkTmH4wrZqbn80RdDX3JCpCJn1JXrE2Ype0e29razK
t7msq0NtNqhgwznbjtksoo3Mo69hrpHRaeSD1PUuMMtc+a2O+mItr+6szvPIig3Cb1LZPiBhzTjK
OijstXzZodtZDqPH0zPXOH203SNJyIf3QZLUs7edrbrdKpdxYMzmbUFi2Eeag+PFGHyR8Qe6udsh
4aaiNLOOptbInZGid6mQq59c2YlgUOso6vhZND1XSWtkIJtaEbhDnPpOSEZ2EQysPi+UX9j2FeP5
bZKIDwhivE0+Jq+ET7z7hb+loT1tQDaW27HzUPEMFb9T8JSoi3hb4arljElH+k3bPL2/7yJCujHk
DCvs7csuihky1AN59TWykN7x8pNuRG9Mcka1w896MaPTcxkq1ToXorqbH3PIqBvHQz5mcCPMPG8z
qCy5QtB8dC33YV5482PNPIFaGJ5GNotz7DI7pNs+uUiofcflDXs9g8ljNr4/jFIxKUaNH1VZ8Qp7
QQQhGu9TLgBpWCGDNs/a8DSX0rhD1qF82HFk8onifLNTCnqDEEGTVfq2aCweqT5wD1HcXpCvnfaR
I4xLsw6hJHaLCDLMGWD0TFwJaYmWqWKUsR36HA2zs0eVZ9Wr4DEZ4pwcTJQHOvOEY3VyO8T21fv0
MtNlOehGL9BO5ORUKnZgvH7VRi943VYss1MU6+V+0s0sQKjKNMy8yn9/t1rB19fC8tIB+MISwhAo
kVSSV+TZvI9y6AXLrlINWTZyrQHYH7nDl5hv0Y4p/30ArCOcKX6bWAsukpllTKIWCqxFLof319xh
v2YeMIwm9KjBkBrhi0ps7WDHfNVF41rkPinASJPVC1kULmdegZG9RbB5KQYxe3SN2VwA5vJFaYQn
venLS5Kh05U92XtvTF+1KJk3GjCKyzATWQDFIPH7RdcOkc08rRbbuJzdWO5ch0FWQtS91FAv+kvJ
8oU66wUzikfsUKJ0tPYyzjHSkbO7DI1x8MkDOL7b6SZ6cbvd1KJtjqPTYuQo0SxNSaET1dkmLIeI
RTEyWNxGXp3mkpwMe3EbU4vcL0Y571XHYqKsYfCJCgHMDdzC2BvMIldVBzJd/OGicnlfm4ScRPA+
aZFhD1BStQc+O76xG4ZEY1u3Yl5DZeoTG7tDnJqlI4OpntSudfBlZBWClrjWy8vJsaar3s3eSHDy
aGZmwPuzdqSdbbOCj8RxIndW6ZDrnLp2q9HrmeQ0GVQXPOyNMJZii/Ay33th/Va7/HPRpwGTXm1w
uE0nS8uTndE0Xz3sdAF0Z5y9tfupqKwqyLT4Rhv7K/Kz6cYkPD3NycSBVMvb3CA8mDEYZiNH2nLS
OJnBeYRdvhJ6wBRbTiA9o4UbszTpq0gplBkqlYSXuniwI6TprTeq9DyjKT0l0Pq8DYpy5Muow60+
WHUjm7hKuhsKBQ7pB8cgb01ZaRpSf86wNk7kEdpgsWJlYLSnKKXC/gUBafWNRMlXK9GrfhOZU/bm
1aa2OKwSqIt8lv/xgDCs2qE+nqTCJgKOXKUYWorUGrRtxFa0FYYXnuVYLeTIzXJsrzL4je6R2kFb
HOBdddrTjOHQj8l75JdhLM2O1GVuOH49o2O7sgdHzHCfiCjuSug2p9h1fpN8WpNLH841lkMBgDwa
FXNaHfycnckluBeQQP3BTeYZG3f8lmRsLmbpPfRNZTKsmHVWwkj/4Qj4H5JeHxNRnKc42sP3JDui
u0hUfr6unC0xy071B2N8X+yYg2aSfStHLdtMKnv79dU+5qDer7aSR4QFTJPE4c9XW0YQe8lS9od8
ZoCsJwGZhVoAjVD/bxDwZ773d0EA3Xl/eCf/UHoAHaual2//20R7zQVjteF3/ooAsDj9AcGDLqU0
Z6E/xiro+CsXbOi07rNXgAspREkswCD+OwIwaOpHjWZVYRjkj1e5yd9aD9qA0D5CQj+BMuTyIf8q
F7wOkR8mig7unywtyhEEVeRsPzIc9CJWOvoA7QJ9Zp1ylJIUKPqnZpBW2ZxSvXCxlGYEKXG6d1tm
jX1pyrzAIF+w5rrdxq5mS0WnVSmcmedSQ7eF8wjVcaSniH0Jodt9jzpiCveZl1A9ubSjceAotPCv
YX8An8W1HhGIj/USbaK+6Kf40qDKNS9YIT1XI1DQRh/fFKapE8AGE+uqOebsikTug/4symYFfTsd
7q17sMUkigPPikb31ounPpbXScJBBbEzFRQ2Iq3w7b6kNJb3DZxkkofkVKB7VrWn/swS/7eA8ptZ
Y0jh/bKCcln1SZu8lC8/Rs5//dbfRRTvD2onCJGYPCvI3Pm/0FnS7c9yPQA56BT/iqr/FkmZf+hA
cxAGeo4gYvyhiCL4QMY3R34Bnf7fFlFM6+eJA0FmrTZY6GCYvq4t1v//gYhE1n/skaQ3R7sMXW+b
Qoe80+N6OcPCIVCrsTriY3X111ZzwwcOaM1xLsrwpDVJeGobMfj0+jDwQzjlHi8Fwc0AZIiMZ6Y9
eKpot26s7CSoECb4RpxO1wYppu9pwyl7iqP8E94Vgr+Cw2AUF+G50hHCb0vhYnUjZPONSG/GfYef
5VDVhXNPEX76DRPqw17HE6CtvEA4vBZdWD3W///hCaQ04BiqQYHVbYzpxgmpVkQzgbzouvV7cd8/
rKz/YW/9sNu9X48jMSpYtnQWvnXP/+F6QjP0KcoydXyPDqYofwXUOPgoUJPfXOlnZaW9Xsk1heGi
qwTZTerm5ystvWPAEXDy44iKZCvSdN7I2db2iJGT+0Hk1n6O0/DuX3+9VcxJsojB5On6+vV/+Hqw
A9qxKNv82DsxDAYS1eQ2wRbb236y4YH8+6vZQILIPa2M6I8SPyoKuF5gyh5BrwANLJti2aEcNsbr
nrzKr69lfNhk1ucpqWyy05i6pC764c1NGWnPItOTYx1PuembMaKgLdibCsAN+vx4jqfrHuHQ5YgK
4bDkbqeCpCVA/vV9/HMAkeKCLgvLjPasLCo/P+GcNPpc9GZ6rPsMRc3Uziis4fc+SEdxTP/1xf45
higNGgDXUGR6VMs+nM2aWpKAaZz0qIxluX3P+3QaM1jFKouPc5sg2MBmnnm/ue5/+pIcCTk3OA61
0I+0c4yxYxKhgj/SGAB77JolG81+XPurkB/69Xf8cK21xEvnbknxm9cLqOzDGmhhtjJoeZAcE6Rq
W6wn6KyV3swXEZH/46+v9WG9fb+WTcbTQjmk0/jmw8tLqWBoDU0Yjsu8jAYCCbc45Yk5GNtfX+dn
0t172RqEFjEDOL91uIqfB0nv5BALqyk5YjBBQT+N8Ic3IAvWso9p38dJUnSbCedIslngc4SBXkTx
+df38GHsrN/VQNBrMT9BXv0jKztghMQl23EPQ7vqaqBZbqJFi84hfPpTFXn2tnXM+Tfr+fsj/OEs
uF6WVh58cQIn9lBUxD+tQEPkDNUSuskx9kLzc5M6xQnt1HylUsrIjanKFpNQNZH9nKfIBSJPyYp0
QTl9MxyEWF/VIItTBvnmEOlacQqTkD+WVPtTlvJnI8r/sA/8p/u0eTGr3FlaUnc+TC3oEuFIhxvt
QG7deaXoY2HJrnPJK6Ki7BxKsFfuZk4hgAdaNWZnkpFgPsk/hcc+q6wL2cnwOAEQuJKa07o7Z4ir
dFvFEufpr9/kP0ctao5V/4BcG1jjx1vVgZdULRlFBEg6VcEsghdJMQmw0K+v88+ZSBddXhldpz3+
/Lg30jaNh4Io6VgRlt/CaEFJUKKsushby77/9bU+LueME2JbAgZ2R5tqxMewc/Zau7WmlOUcwMc2
8sJhC0On93Omyg4JXOSraZwvjH5yn7WijPaQD7rfPFhDt9eZ+PNw9dDUu9AvORRwOx92lbxRkL5q
ER4owTfzcbXHe5tOTqY6Rr1abjXE7a/vmbgk6YsGCkWMoxszPJouhyzyRQu64CT7fr7BgCp6Kong
0vwaq25Cqpk8KZLt8BQntaBJhxm+DVQ4qPLny3nJGwrhsm6cexd930kUVOkHrMEU44pR3Nl95tzD
w9Qh5XgGigSLroa6SrQHEnnL7RwBf8V1GA/XBZajlzyc9VdK5+G51XC6byRys7fCo3Z6opBaAFIb
VEiPQMNqYVjF1GxNd+U0oVe2SC/VwnqJZWh8pYWj+TiapqLfSzgUGpX40HrLh84atwU4ujhovTQ+
RyYz27JZWmABJa99zOINzc5+iyrNQ2NScGxEaaJ7kT8mMup3euxY+9Ei0b3F4tt+81ySsvQwdJ+9
GmfkXWWkjDdmf5TtskpyeaUa7dYTq/FGb3v3ebFCe0sPmujsrr/b2hW3MePSD+pkbOFqUK5+kJU5
n9ln8k812pHr98cbOmMXiDLWb5VZx9mpWtw8PoZIR80TFKUY/h1a3qBe4lQFJGdYraCJXCAGZYXy
aAPwpQTFR9ZOnwykfbmB1ilRPLvZ9pKW0oIeP1hTYn2Gk5Rrvoj08sbMBILd1OJzxjiJzw49aLYA
FJNXKhEYkMOmmaO9pL/XskGLZN+nkWk+IhtuxEYTPNsCN+xrHhWC1GFlvaAI1fINkwZSQpgUy609
alDfuqyZbvShnq6T2RpiQGVG8iV3OpYmYAefDFhFeWCu4xB2Q3jyaNYT+XPsdQnIDoMDjFFUy64E
mNuTtuyWM5J3OnyEhF7zpmuH5bawNX1V93LOwbCuZp9Enmw3qLCX0G8ZYAGdm9RLPEb6gaYbjF47
s6abhsY6qxWYiMGxK+3BiTMemB5Z8znS8vSUeXkgFw35TWNN17QOqndd6hqHaFyqoG5D25+1qrmN
ujg56ojxL1DnrE3zclCAotXPhlkupx4JwwFrTPgQdW4AwCJ7qR1qAzNX88PQdq+Lxd3TGYXmIaie
9qiOzGfPY9opjId6hQFey9COkMxefEHMRxuEstnJCSG1BQIlQ2huiU+4eq8TzLin1IDRB8F9N/Zx
dZJMkk1MzX7FIdLToeBr5ZkHhTgj9zoP+GFFCzuls61n5DDmGZXldTN11GEGc9oOs2fBWxcmGqjk
kZJSEcytEhe5TdPTHhSm6spxj1gT2scCtixedAc4AZZ5LAV3ML9epRIvqtfaINUKEyaOVVJvGsRR
072n2mmp7Aymyv158tjVekhIhWmd0Icam0EkV7GTjNsMX80whBdY76KnDpNpEFvzdIrzggXYWs9I
6JiunMQ0z0ij61sjyduTBjpzuyzOJVhzpCuoY1O3ldm6iETt91rP1Kqhg9ZYYmyHUhGZ6ckg220g
XIncSwDy3FCVW5BGhlksj/ZimbtpzMM+6AYhL0Bq19cclKx4OyIloT2Mnj+SmIkee6GP93Nlc36o
WoWYi24h8zlzUROHheMi1ui8b2mRNMcpd6YjKinggiGn6HMT6XeePY537jjPgbmAD1v3n1UvpYbY
R2Ne3LSdu/guMy0/IvXnKCAy2I7NzFkko25UZqUDcIG6KktRSSMAK2RHcCPpwqEn9OkZf9uCY95O
Lrq175H8QNJQoqBXQPfJzZd6a4wJym0QXKm/sjPTbYcQKt3hUygusEJnuzLN7BudNnI7YEXR5y6N
RoAP07YDrHVKx16Ho4Cb/IuJMSdEMSLatcjbaCTOm/hk1pzbN2L02sMyFAzMlLMDIUKu3eZz4wbF
DMqx8uwd6LjhGTmL99ZZiGE2TmmIB1HY7udppDK11+1Eo96OdR0FNeexcqoP0Dnl1aTVzi1myNkH
UKN8ravdAxG0PMjJEN1GGX3zXVEBBQeQzqe6M89gsvSzDJuR/rnSuKS/VckRpsQM4ObyFk4KRIDQ
DE2C/zS2SFM0xoOWoOoxAG6ceKnyHlv/smUThgNGTyvr6wRp/BYyA1kDeEJbr6qh/DkMAewdakPr
Hns/umAjHa8bghF+0WM2t9VN1LW08g2NlOZqtTjzBJOtifCwHkJjP2B3P2myPNOcDo0dzvibqM7t
g1275iWEoXZD6xD7PkSwuUUcVe1zHcpBvrTeS9/xlVhoan9ox8T0cTkjewdV5O3jAY8DRXJqWFEb
Rp8gWplXCFira6R2HPulWTlYrbW0DOZMqyyEtEO+z7PSfQYqRxKnqqML2hV51TYMrfw4a3L+3hGO
X3bm2N92FjCJjank0PpaVrKnW3Js/LIa7CsidrWHG+USABjVKTfmjtnVqfOYFjl6Vru79toJ8BVa
LUmnQ+9QYMQ+jl6pUasOvYuqhvGUQoXew1YsXrOydsEEKFl/BqVJSz6HYqu0i4SiPOW5o9aX5JLS
HDloq74UfHTQ1JWV+/Q1EbnfhsvwoisL9gBnTO0YqVXhhlcRDXtcwntMl/4CYwndLKo04I0nQK/E
11GTapv0CnUVxIQ2KKNoPruyr15xAQynZUrxWkv2QFwsy36253CL6KO7MfShhfOZsWbXObsGiwD2
m84fLLfO7MdO70u3/epYxIowQcspfos13PtdAgqJid2VhEk0D8DXVp4nW4mrZLT7R5hpw6vVJN5z
1EtM6+j9tHw76YtHrc+m/OsWaDuL8qA51nwSAmdEUDjD57kzkis9w1queUNuADKkAp2MGR4Vp4iu
ZjFDQcqpkoGtD1fX0AR4z+qmgwX490yXh3yb04Fi2tLmFBFg3vdAFFmc0LQaaT0djHDsTgY1ZAgm
tD1gOZuX6N4zUzH7iB576AD4FHyD7BDjkl52foSn7yFBVLijRxTvjU1hD/yrO6kl6b8qYiMiDArZ
JeDet7rxki+wlBjKZJR0VAIKsJIrmung6Gb4abaF+UKTI+1NOP14GXpz9GCXmFKMio+dUOQ+GmUy
bERvN19CZdGdeqBdEsbzRw7GYdCFDl1GsvrOMT9FEVXmeWF5DfOQQVV8olULzWk97c4dJhhUbrlA
lfN21qI5gGi6GWoD5F2S9KQ7XQzuRgnawSPG3pQYOn05Ja9ZLlAZa8TJ6GAA4GCgP0DxFrveGb9j
RZF7YnmICI2Quwzqt58Vzkm0hY0yeTA2hd3vvEhGPg4xjaYBDGc9nYAA2sW+X4yXRfHBMQTGvZgx
zdGrI99bXTLd1w7dt0TvRee0HN5QFpmbeimAZA2AIRMSu0FLNuuUNHN+kDrpATENtHlUDY3IMIO9
Zh00ZmJ8dh0OQierr/Bky4RGTmPXXqLjwwNjTPuMNjMbkwOXT1ANIWucrkcH0EJsTc7Bpo0UNvbB
IzSB1UEnHjaIKryZjJbuCXmqdl7Xfu8arQqUVi17w0EOVdTySwO6edfMyrnoFLmDJdKP6dje9qb2
kjjWrgrjmXOKvCqL9lRo9fNYLNeg3E+0gHpUTXhmySVhlCfdhdMsbzgMP1EXunNRritO036Z5i9S
T8b9kpGkdOFzopNv/aWJ+q3UDPuxypMG/KN4hRHFwUqLWORjccwd6AXI0XZpry6m2EX9Hjlfi4FC
syjIaqN0JCKIxr7/jN786zQkNBjrxa52c5qjz3KOPuuqXTk5jZedEETBPJxncEqJuTeWYKiTJ2AW
0Hq6+NKuH3Vv6B9gSssgbpN714zigzvKzG/qoX/SROMF0zh0h4EY5rKHaXkA1LZOc2xftpm4T05r
lfukqGEy0+C0OdJsi/TomK7hhCvjaV+B8wro9pRZm8VA7tsNNpThuJjubOHIb7pDbemkqZyEDjW0
1tMxE4vRvOi8Amjtpo4H1JyChmWopessfZlJOtMMDBlJd0Syy4h2R3gYG7KaVgqQKM0RprZRXG0y
zkMH1+xd7QoCiYsLTYO7B8CMpKnTjoScGQKMphfhsxdlMEBQPTG625YSgx1SleMoQiBFC7GKsChi
2PfbiuWFPNNa05jhrz2jktfwfNfEGJWwL7AMTFc1e9wnrw7ns2bZRMmJqwWgUxz9KtXsZAg6ORN2
9MA/1dimJiijNToxgGx9TxcxXqfObFzqBtIbI2oo/Gdj+Ex3QZLcEY6VO6O1u8CxGyKRaBn016oa
HfvcxcMa8soOlXdsq/ZzXQ4cHXINFrUyzObI2Z6P1hygxnFFgI5WGq+3a7jEV6PTfXHyQmyThuPf
BkEEMpPFR0lWHksFRnBhyz8KNEF+0prhyYxtkgItQb7XgzR5r9S8X+9djzdXTnMMHZOaTZYPe/AM
xdP7j0ivEHe6Q9hfuancU7tdDvgo1EtbdMRgsMrIEnjAX8eFY49GsEmtZymdeyr28zlpYrBTNGva
vSeKVY7WUkzV2s8PeV5egBrfJAmSaI1mCXBOx+zkLF2Jdc9uPyMD4QskKZ/IOrLctiRebuwkN56K
Xuetg2DknsepOeIBnW6yifMu2iSMHlm/wJOa5w5UB98Lllb4oGzCvnqFkPj2nNY0XlXE9n2fuw36
qhURmyxkRUheshhgCt2EeiO3lTXYGEdDvSgY//qiXeIIVC8k/xLovCkZRW+5kE3Tig2CHKih7B0w
Zkp8rzta0o3WZV53+pVtjPZFlS5UyBab5FW4ZKf3cacBkdkNKYpIc0E7nkNzuo07ui/DldPW+4tV
+KaVZNc2GmHWbd6vzyTvqbIZ/JV3NV0B7eSxkaT0LQPZHnIraMxrKg6U3nJ24atf0y0SSVWFGdux
GAGdBdVzI4f1A/PUuY+E1AIZI41SOYK2zkUCOJWu/lTo/EpWWs3xXTgFCJGnZTirLQHv0Hwe+KBg
XsAdb+tR0wEL2Fa6zTpkVEnLuI81jteGS551+554MjQRvi2GRVIpZTSZC5dMJ616IZUIFJLtfHik
l4VxKdGZnIY4rF7CGKvTHMZMHXrg8jLNntokOEKgk0b1klG8P8oat+JmBmagD0DkQ+OO4IBvWApM
C0iLoowTcDiWe6j94pK4pfncYRJLNoWeZydMPst5aCtxR+clPLzrhBVtFn8rlkK91F7CpSeAWie6
coZH0BAMyN7T2pdljvxIJyPX1fyehJt0weL72tstGiEDSLnq1NdS99DXUczbw89FB9fxdrouZLJP
1EpDWjCSsSjlvsMeGUQYRs4mKfCzKobwuRnt2fYXZzEucnBb13Q8DE92bnLnHZGPvS1XN62O3gLx
W8MrttdRMCpSc7bCabKh58mA5L4jJhxlzyhxF/11FTC8UIqE7kotljldNViiK6LTXQ8Y/FlaPCl6
UmgPCwHBm4sJBr97t47BRkc06doqPCWRgFDnmXjstFVX63ouYZ/nxMN3zyFO9gkwpqe2SqYv0+BR
hWo5kNOMjk0mQNwo2BlVigGiHcqreOz6B2Bp3jc1WOFbUk3yNNhxDr1nZGeykrHezbY7I9ItGQGD
rMPn1LFtgGKN2YRbtyLBvc1VUs1/pp//K3T4rdDBIhP///cI/D+6ylcfVQ7rr/yvOggJkEW9ifqo
STl9NS7+rQ4ycJFiIf2zDRBVDtLff4scXJyi/JZHOx7cBT+pg4w/EESsIgdO/dSuvX8jDkIX8XOK
HUmZzX2tFgRqmRYAgJ8rQkXttu2UOSM9OdmTamSCY1fkaJZtp9IvyL54NLknD9wt/T6j6WShf6Zp
BHCprETCQFbC6pZms9KLRJA3aUNmAQl1WSvvPnGA7jmd36dlYvS+GicoupY5Am4iNJsPKbAZDRYi
FdZiOIKyLNoBfz+QOeLgMp9TkApDgr5Oeqq8tEFCnTBeDhx0E9aG2WIrA71CAl1znrS2GvYjfoC1
VzD9fO1UXaYF7KwinXDO2HYmHkipYbhJYqxNG1mM0BeQN8hghNU6YgRaMHY65KXuFkikBMOCqLYk
yXpOsCs0gYg7XEvN0Cdk781Iz/clXIn9NDQol21ZcZAtotq9krJDodnOOqY5TYM+56i5Y03Lhh7d
KA2L48LKDoqUyy5dGhfjt1bywbANgaew1MEVscPyuRtn424kwB32iE/psdu2uMki6NW47yIqCG1W
NFuyYcNT11jzp3CpXMfHrq6mI8cKVqiwIQlN93q9F09hzgoz2ka+bzHRw+HOhsCJVG0gcm8uR1oU
r100aIqiI5BWmyQb7SNyD/eTTOfpUnSjbPdJatXdLm452JC5NKwt/dpn/bZGeCuwSRV7s8tD3yH9
B5w97Vwa5CGZwQNLL4UNRpim2uo9lALQ0MWBTnGU56Oh93ZiHEfEW2nlQ/Yaot0siP9XELAiwKOy
xrKb6C+IoDFa2czG3WrADGh7N78UxCxiJxsgNoBo1D3BZXyROV3+VNElh3PLYIyYEqLukA+o1bai
IedMmm3bizgMQL+TFYKDhuRXNyZjCKKIRPc8QJiO3UZeT3ZNn4Kw6f0enNuJAszkbiqzyGhLba45
hbjHMJlq1ZFmZeLYFTTJAAkVfmE2NLBCOLS+hsVgYPltuyHbR10tHsI86Y9jU7g72MsuvKAybO/B
NX5FpaGtaedlG3oNMEZmAMU+V5kF3RsmdrMIeNRl4eTWKYtt73k1Hu8H4gkyjQA1jK09YN5o8dCZ
2zasH2hM0lzVnr685l0RbmnEOn+iMFIcwgXznq9pusT4o5GcHZTWXs+Ufa9qmx7Gm65K02QjBpJH
dpt5W4PTx6ODbQFTjORMDfD1c4c5Fb9PF+Z3maWE3y70dABDvu8qOicBPLKw+BH730Jr6v2Z0pTc
VaUlRlaW0Agv1Aq87e1OXTdFKFF96/n30sjmI57oyp/WPloDCmeS1N3XVE+sLT1jR0L8xDqsbZL9
yhIvlCA/06iTHZYS0bSVg3CpVgIy4j1SRECl3js3YwsHn8vSp7Ofmz/lEf/dFX+zKwoDocavtsUz
Tqaqb5If1X9//dLf6j/2RWlLi7QOogQ2zL92RWn/gcFOIO9boWl/q2X1PxC80JFZuPSsBLzKxf9P
LctWKfRVEYNJGyrDv9kQ0dd+3BApsCPItd/3XtP+WGdvDCetmSvxCVzURCfTHM1Et2F1BkqjHGt4
1qPCpdGAXd1RZSyvSK+vTXYL3fDxF6eBsXJu0i5b5qARU3ZNNQ8QDqAbzsXAcSYJAbpbeTnwZUDn
2N6EJxf66doFMxvd3bxydoZ8rC71d/hOBYZHrTwetzK9fYGbfR/CTNtb7+AeIutw21KLBkodN8eM
Df7ct+RZ0frHGr0n5g7M6EoDcqdq/ELmDJvXBOwNiVY/AM4XZEdK6PgVzthxg9wH3iWprWypXugr
552XjOz/ppk8XDEramhcoUNZSIvlMZy8CFa0pJETC4R+NObQOmSN0L6OMIfeXJXIazMtvWNFJeZ7
NGHzZfNTxk3CxNzj/G3urNaicEIFiZiFZnaFT1L0O8gyHS8NTBR6LJikPGjhcEXVNrpo1aLh0I6a
bmNgCbwC5V0e6af+NMipvsNC4uyz2BseY9V192zEsGFybWlerZD6WaNlmfR7OOcY9SLqX7ggAVx7
5THXM5f1jjTPMbZl5vpCGM1LPU9j7wtr/OwQPPGQy/yVfFl3kEvS7QwrSb4uOobIRG+utSWyT4A7
aTMULsuFCvOBc43b7tzJa8W2cZKZth5zL5pNJaLsSSYSfTRPqefTCq3diRZgLo2LKGhVhcMXpU0K
e3PYcy7DbZSC4d5PdZg/sIbGnzMam2f+WCpT0BIEFnWBOdKgQZMNBQEIEbzihLF3rBurP/eWxPfR
V7pJSdwAhx+v0pE8Al/tjy3xaL6YIHNJQo9vSSogSqoJ3gD7T7uArYjLm8TBIWfB4bqMmopazzJT
O2284qw6Lb0UmmnM5GRHC5iWBfcawbiKPoUuTkUAaJH1Wk8j4PlM2eDX84afUnpxWBT1++3g0l+t
8kqDFoq2vIVHBqyBpJSKKf3E87B1GvuKTPjwtXTN7Kg3uLfHFETxdmj7eW+V8XQBJNBBNSG78lFW
afikFURsp7AWNbCy0jW+1SMKhU2sj/3dsJBdDYY5M547mYelH5V1f2sAUiOjCoBcqtF4gdLXDP4w
d9DGgWZ4B8vMRkpMnqwOiZg5kBbmZNEnPgYJ3YeG+ckc9Pii1mPrtXdwLW2AkRER0y47P6io9L6k
ru6eoRjP+hEbonygLUJFCY8eR9CL4hU1rID87by4LF7sKJaPTWK9avqooN025tnonfm7rZqZpr40
NC7XriHlE3yH1vA5dHPWKvOyeQZLRtljdlMFAbeimZU29AUFbltexoJ+EKprbo2WXPqmTpjPjQ4N
GomvFXh0ffGLFVW0DBjvJkslq/uuD5axq09ZZdCHRm9BG5lx6vEcrHRfgegHOWbOrk8RSN+DQE/u
ACna+yqhdexWk11oBZbboN7PYolPicV0EDoSBUkrJawGncqPEQ1HrzJrJYUjDenuKGVYPFi3SD8D
t6jR/xuU0ljMwv4YRlPp+RgF1JfBnVVzsDQqqbUu8UzZ+txeW22jfa3oVAbk3UiHm7kmN5tmSywB
tqR0xJHkAHaaF9dfnHGmvxh9NZ7p6maczRYhW9CNrUd+34b2AtbCrK/jWYb04xCKY108hsdYaLjU
DF3d0yBWbb1MjkDWGsx9eQaXuHRPFmf9LRxg7LgxAtghSsJjmrFsVrD3sTEWD1Fp9/t27XOSID0f
iNsT6OpwIEufwMEJan1avi3mMNE32nDqbUUzOPLs8SDwWnvpNSy5fOgvLOATZYcMApTcZ3SDeXn4
H/bObDlu5Nqiv3J/AB1IzHi8NVeRLM6TXhAUJWEeEjPw9XclJfmSlFqM9nNH2A472hJQGBJ5ztl7
7cm16AM+eCQMQrCIalO07QPSJ0J7ApLEF4afOOciGYIN2pP6yskz/QqAUUh0FBRq10vnfR8OdzYx
d1eSgvEKb19gLFBlBHdD7RQPGHE9ChW3GA7RFKZ3XuEYLFIQJa+8uCrUYDy/QP5MUm/IcKaNU+vo
h3mDTRu7aGLX5H8JvnbLMZ8wuhqkSUiPcMKV2eT5kYQFTtdJNfrfMOLJAtcqXnXfsBaibpxTKTj9
eWyNM9odAQOCuQ2uLa92KAfT4QZotycXUR9EX008H+ckKHVsRjVZnk76FBzJmqqu8be6tN0z/bmK
5bwfptrejq3sNiMelU/M+kfMpRJBfSiyaZNYk6GIX2iPWsQPaWuzHnXk0Z0Y7ezu0Q1RsgzJhcRm
Aq+DoJegRIzHIpsGV+hv9qWTGGf1WJIKUMyWy7vWMeee3XirrudNXY609ygCdywX7jaRtXaepqhP
1oYx2JeZP0dfgtaKd/GoUcnVuCM5jt5Oh2l2p0vIZcPWn3x/34uuuSM5Lb/oBSkMvE/4czDk1gyr
XHBiAEigns7TpK9aGpDDsjN9eTlgzwUAkpjgn31XrCM71nfMYy3mROjUZtcf9w0fxnhRGcOx8L1n
vYz9Z9EAW6fisOVDTJrTJ30I0n1TatW2MCPsnHHPUsPjF/GRtiiTlljo3E3cJ+lF4LMFqfAz0xcV
zqNRxt65MRW8ecrqSV8uM+LtPAz2vK5rwyivi8l/iI0iZMWOcPifyEZ2YqkXHoO7HlXPI6zH9Brs
XCMvHPJ2G+RGvsRy6QCLJgZKSP3UcNqY75iPexixC4IlQAEFeojT0pin6xph3Oib3rQxIxQqle+4
y6go8LKj7bichVEmJy2KipyJkxY92JVpx0+Gwyu+nIxUt9c15KbQWaTOSEzbmQBj0rfbMkxjvTvw
yBqMQGiHQGJ8ksH8yLZ3vE9TrXhO+hHpUtu5Nwirq4OU8Y0ke2CdmzLfu7KpliBk86VbjldONj+y
AH6z4ugpaZ1HxJDdZ7NkOLmwanihjd09ur6W7DABZBdSZOvByrVTbo5Bh6NK90Xaym8meAQSByqZ
4rmSphcv4i7OdjUyq0vTxvm/7DorQtdXo6e48ZyuXuezQQ8exQlN1nKw8x+Z0/9WTx9UT4Jkwz8V
T/9bp3i2n5rXxdP3P/P/tRMINEeHB40/RzUI/798sqiUIHpg22EChbkFvfLPpqLzl80fUQJwuHCA
R6ivfhZRmKoEYl+0vrwhNAP/UVeRwfrbIopKjH+ZqrEpbJszfaczlwhqaQp01h4xGQGVNpHciAH6
7cz46pCF0t4BREoIxBuG6QvJr+4pskRClDwhhqsSLOSiayrtKXMz4otsyz/ORWDeOLQlMEJXDozp
xnKPbJyaqynp45u8sYlY7Zgmg5wWn8oqAJucuMkBRh/TSyD4kJeS3ah5aH/ihEnZgoip+VmvUpih
QUgsbYDB/5o1JD2Q1VCcBK6ZbTsTcy8xGmelbcAwyQLw/kkeHUTfkCUY53m+zDWHaQ3CuUMuOzJJ
gwy9ZOVl2yrz/NMJATLjc2c0LkeNabwbp4gjp5isQ3PS+kVfmnJjuPTlBHXBg6AuOAotvRAj8TmB
IW7IdSkZMxE6Ukhis4CkVeY3c6KaGPIJkBozTigced1e+JPgS5mQBG5a9shulT7T1s706stAh3Nj
1mz/ZVzTtoRifCutxEFCDLZ4W+VjsiN1uF0N1kAomzuJZSuM7r704oD0i2i4xAoxP/vTMD2QOGRe
orebduQHKvBqMl5S3qMLImxlQxxcd6KPjvycK1kcwVcsqT1TVFek/IxwpIxIi4yKE8q4TK3uC9PO
RVzbCNb86oSVfm8F2rhmYdIXKcmeq8YOzvK0yveap+1BECNGlyVQtL6WWyl7BM3kxfARa+OT1rGG
LSjgYG/kUX4h4LPSG9QSZtCEFaixYtKdVNaU3IVT7D+6EkknneSK6RlwsApz6o0fWPEZQk79DL7W
2C86Mvju+QQ3p0mnZ9dWaVVbIjQMnxW01Hf2mLnJIs1M83Ke3PgsDK15M7kuEXyg0tyrIsbYQQ9Z
eisGz/0pYcX6hV/zrMChUZ+Y2cqeu3GsjoHjZDvSec0TlMjZNq+c+LHz3PhBVpE4FmFlXxL0Me/G
aCKMSuvNE3YI5a4m2Pq8tcrmJkEmw74Kb1mudfuqCNhg+oXtQempjEd4H86ZDK0UG08GvzbJCBvK
gRFvoMHa51k1nBjRYPE4ynqngazoorB9ijpSMKgvU7E2qsB9Itj0qy3HnF07sox8yu19KQNr43oM
SSe3MO5MK33GF4TaQQst49H1ipuyN+e7BmUyEUWFfllGDhPdMQq0g42HXeHSPf0YsW8RgEsc+USu
anLhAs8gjcI0/WfGhUCJe8W8mePs1ov1fNmzE13rfZqfJCE3ETk8zfeOSETPynJUIE1LKJff19CV
xU1bFnv6f86hJBmlKGhOzo6LyifOkvTSFCK7soNs50xotJxgLvaEkhCgUXUprQHffAROEe9dOw82
RLTJFTNWVJfFmFxVjW59nYk8W5ppAqleOfpIokofXPTKt5BatEvEpeWSG+rqizpKya8ldulCq8fN
kDnyRNY9QlPf39htkm+DhgBU4k4yAj0ve1zPD1owEAbmmOIy0UNzV4AkaJbZoPfHQu/rZ7OdOBNL
Xw366G5JiRvXiNc69BEMjh5akNQVTq05ixeDO5XrghHt+dyU6RZhOh/0iTHisu4VtZaSqiQJaVoz
JG8YwFDaQQfy+9twnqCHZikiv0yBcI0XJq5f1foJs4PqbFLIXAE7N3mh6CIOA6ib+RDcKIKXSPCc
JZSc+5QYHHosxPvQlZcLQ+F5MwXqDfDjXNoK3ts0iuNLkG17GbfIzl0ovzbToydHgX8TBmUXeuNA
A64UGFhNUZliK1qw4WUOe6bSv/MVTBgaRnRPfRqf5pCGfRoDO76IM5V20x+hwMQ8SkNy2iROsWyR
a57mnVVftAphnCiYsRbEGVmUeUXBBupYKOjxbICItxUIOR1yY+coODKBAuUmGmlWzW7YnQ02EGXr
haccK7RyhBCe6b2AtwxO0N+YSA3RooFjLhWYWRMgmoWCNZNfaC96BXDWOy59EdnzCrFGtW5GQM+e
pZjPo8I/my5cdTNlnOEjy2GXpncIKkOz2xbx2O5Tf65us47UdRgj0HZATKc9Qquq7+kITS8M6k7h
qG241I4CVAvA/AdfhOmnQRI6SesM4bvgcxvzip9Q+EE1F9DzF6ms/cfUceJVXgz6QxYARGVlwqHR
GqtJYbPnLtGewb3rh0pBtckJbc6FAm3bCrkNQrNB3zx4t+HgBRuhS/06eqF0kzlBD4Q8Wfbebn2k
u/G5UFhv/YXwDVJ6hqGlwN+jidQdZTz4pkY7QXBo0JEt6piOArllal8qio7Y7pxd96WavfDtT5Lw
pkO6D0i7IyJ3WSAuupSIhndlxCsNqsNlIzxTiaOVDDz5zVc75V7tma1x0E5j4mqJ+6Wk6ot017LF
ttVem7WWbbenduApW3GSe590tubIxx89tuqFIEVKmwcEdGofX6sdfc3W3lB7/Cpy3RsgT8YdtJvi
GfbseE+78NH7Xh/QI2RKeKi+1w4VtQ6VBPNIVVew1SJmCqiVKjlio2wtwgTj6HSEOUH+1th5F7KV
k/PQOME34gdMj4nXwI2DZ2hAje1xn9Oi3XYTu54tRIjyjOazVj5WLKDsvfx+JcYg3UhATfnB09Ka
DKHEWLHJS09EOBUHev3uIxoM+UlXUSEXoPKzEzeyRX1DolwUbLM5zRivkjc7l+ipWzv5Apyh0W5t
GYw2mNgex0Opkay8x2djol3VwbYAIdv0TnMP/nKgywz7TGdyCovTukcBOuyAAVE3521HAV+MGx82
0pLCBlGmddrBKADcqpX2Ig35ypAqqe3Yi9wWM8ipCCfkgS+Idh1pcUgkfSZo9onpyCRQHmvu5mFu
mXVF8fBkpf50qH1HWzSWBoW9GFX9rLZb5oxsBntafRLHiJ82qetMq74M2p2nAqpTNDHbBqDzkt73
ZT6jck2kFu5nK2z3JMsHhzo34kOrE74uMoSprqhOAa+SkRy68lNnOtmSXLxpG8s+Jjuu8ddw8BhN
xlm5HgKrgocVpXzIgoqsA27zrmMwjTDUyLe2HujfrC5gG12lFdHEzMlN8cWhLePdN98l1N13QXUg
LXYcKLJexNYvpcm/RdwHRRzSjD8Wcauv2dPwVH99XcR9/zM/ijgXGjg4FpyjyKgwSig85I8ZGP8I
lRAMSJjXP9gwP2s4/y/UFbzVxN2AlnwzCAM8blFv6QDE0RkyJfsngzDhI0x5a76EXENNSEQQBtDf
eHATWHpi9uVuAkb/gAahUN1ojA2LETDpcnTrvN1UcrrI6KSoBHdgfLrrK1thtaEooz2MxFc8BFgz
0QEWqYOPQR++jti8FRUu4RNOTZKF7UXhafS3uuyTRYtxZTKl3hQhkoPJ1MN1Pfq0s7iI8S7Ibax4
LaA00mLmY5bYvMFeB2+QjklAvBtRlQdH6CkoOaBwGvpXXnBif1lr65NRImV2cpPd+Wgn24GTMxZm
7VR7d6ZPW2p1e1X4oXWgCqRjL7WHOMvhlsnCYfoxFlsWnJCwGBCLlddUNCOBS+Vjc9l74RdbS/mR
ZHsuRGRcwohKN76fRisckNoigRq51cP0G838eFjo6FxXhQ5yk1hYsttkW23kzNHp8l465ogS1G3P
2lKai84ATie8G4DEZ4QzFotoLK7B6IjTEXgYe7MC4b43qP/IT8spP7W86iFAWLycRTuC6w0/AWbc
q0/+QtUp2Pw+SVzvC7csr7FnzI9pBlavMqNolXpVh+4NXVscs/1y/ZvRDNaBi5KCpEV1CnLh2PzV
iAxJgppd0ltSTdsgbYBT2/jZXYlR+04wPdq+ECMJYzaJGlXmrLalOasTCDxXF7pjzQTPaYeWDJqn
0uITUtH7JqaR2OElnjhcQQa5w4O9C7zZQzDQynNC8+oHK/VunCYut+UILl00E8tqQEwqvUqx81Fx
rxHj3GZzpUmqh+EWD1h4sHL6C6DtFBndD7pnTZd1sXSlbl62ULyPeSwjwQYowqxTgndZZ1FxbWpi
XJs1epKVUZpXTdaiUWDosjLpEy4D3pxFQtbIKso0JkX5KP0tUBZ2EGElBArridBDYWNWBvtdHg0x
dichu9tuM9SafetiGjmxckf/ZPHDVw089yUzEcKObK5luRFeHdC8ZVx0MkxgAvYlW2BETEk7IYG1
ZzglNRn23ybfHc6QlxOOGBYgDjM+rIixMtyBND+/m8L/Xeg/WOgZj7Ey/70CcPmUAY6ti/gN6uj7
n/opAkTpJ4AcsTYbxktX7j9LvTCsv1Ab6Dz0RAWw3PNR+Sl6gCsmACDh+1c6ppckiZ/9OuMv21TU
JFAALxLBfwQJFhzj9VKvKwqZASnGcfHZWwB/+OevwDRUNGUlO1ThAGP9dT+Q1orOCa//MnWH/hJw
PU6tkY3wWtfTlprY6m9Tq2H/3fiFvH919S6+2/tfp0qI9woMzsYC/kD6IcB6FaLx9mzAeFepjzqB
3gVz4TCl97fo3JLQeXrrpb/oB4uGN6KleFHnXiuXEisZ+Qxz41pqlFF88dtWP+fviAhfxhB+CxPY
E9vJsYOvYuLN3vz5jF9IUK84Ber6QdjBhWT4fJSRUr4749iNuLdTezRHtEcrZ5yz295iO7ahDmd7
2k+jSFYxdQYZzQ7pMFOqm9u8ryexgrDUfmGjzCg31iqwH23MWt3mEQJut7bTECl0El2kHXZLQrix
UcFquWsi+ZIKNULR0RzlLujzD/gLv94GQGt8sBn78myY7/FXGFvCAWdLcyzawL8DScLX0kophhcV
pKkLeqj+dRWI7OHPF1M9a6+vJZ4NCkuSNwyeRf5DndarZxHRTWjhACqOhTeLo0ij7lg0ZKuRTX33
5yMpesT7I9EJx8EBZAw83rvnrEJBOEtEgEev0q0niWgl2wYtwVtIFaK1LrtsZng1AZxNGJDkHz00
75BJbPV5UAxIUPAkgZy9P7zrmjHRnsR5KM/jU5505I2BIsy29pw3a0Kqy8WE2zLaDpl8aZeW7ldM
t81+gEEJF9WsdWC3SZkucd3ltyZeZnIWvGn6Wml9tdK1OXeXCFOtegcNZ+6+S9/+ntHy641ii8qy
QSolswaGCm9vlO50dmHbgYY6Icif4rptwgW965YuAw3qIjxAVkg/h55fnY6zjDZOCYWByLve/YaT
ey4BHQBwsMqk/xrXpvultymQD3++xZb9y01m0MFDxKSEtZW3U+1yXz1ODooCvY5a8yyxZBX43qr1
o5mhr9Ijtn3XLUk01i/7fLJRiEQRPTFcCQ2OrW2mZI1pJvOrKrPROrrZEN5jzy1BOxH+WyEOvXWU
PDKAXoC+RmkmYyL28EYmTXEclKiSWbKJqlQg5iGVHtWl0Uf5zkahemUk4QWFtTlCKXTlETbjTfui
3XSUjFPEk8HaYHXzrGKjktNMST7R8lqHSMlA5xdF6IDiJAdgiVCUyQaa0UHJR4USks7J+Fw1sr3u
dA2V6ZC3LuEDsqPBbhg37HiGFB2ZhjaVtlTwGVs1itW4kNqnTslYq6ox9mlZVHsB5uoLxg+H915J
X+MXFWyvBLFsUpB2ch22wjL8cznk49oaarkRL2rajPFQuOyH0MN7rQS3eWMiva38c9q/qHFRsrQ7
PjXGsCyUXNdr3exhzFHSGLVfXdtmi6zXR6KGOjSfnzynJP9PJ4FzAwU63GgEPz8ZSiDcvGiF5xfd
MLlbaIhHJSc2lbB4etEY10puTEhNviuQFS9YzlEjo0Pu3UXyolJ2g4GEiRftsqVkzOaLorlG2xxa
SuU8mAie4xftc8KT1G7MF030aLrjqUPIfRZcdoNs83xBzOhU1F+iIDKM+bGBA6IC7jFG2Wn5bEx5
0rJF69quq/Rjm7ZAeA94Rudt73dwQfI6Ju4hMbLyWnc1c59MJjDMjnsQLIj5gUo+R7nnrQAd8T0k
Z2eQaweBib6sM5IHzxmkk7G4Syd3oPYYMWKdOk1r8kQNAS1NRv98CzeOBtwOhgNqwXAJFJM2ikA0
lm8whNb+gmBoYJ9rzJkOWRg+o0ls+wiul2UTMPJCGISIZGA4R1ZNwK5gQ3Mqn5febLNiFgZznWUe
1QBRenbozUUTa3lOrGPsfdO6HnnkCt9ou40tr/OONurc4FCYbuvaBGCOjZynXYMMvY4otSI3B7bf
zxKRd1PEmylz8mmnN01eLW3sRyCr6Z5k2zqWIBG4rca9VuWzYJvupKh20lzXzrNE10Cst0VxnwB2
z/dm7bcwyaPWuYKybpobJNyGOImGqAH870ZI/bdQ+qvimo+xeSB920g3XcUZrMsWuv4a6sxM3zyZ
quEs9yYebY1XpV4FQnSHmmCHbEXpg1XWVfmIVHMN+xMs1+b8lWQkn0EFJ0C655RHci9QN++IlaY+
NlKg4SvMrug3uyAluX2oK/8iCYbEWpqxRBKZVwkoV7KZrI2oYClwur5brcUUzSWSFIHWKEVLivyZ
/99CDRTJfJKhKeGyx9q8aMdY+1STKT9pSDVSzzgCDo8ZCHi9pZk3UzYY3dGpfMaOBdnrZ4BU+SSF
YH74A+jeuFpBHIniERFRER0ktvpx0yDZiE9EG7Y3VmLYT/YYKEsUeH9z0xHHba4bZ8Y3kXciyVeZ
KdNmSXz5OhaxfMyGgZ1FQvzwdWM7w+eqjsxd7w6oPrzUJqm1oE8AhiUrk3FT1D1SwbEyrcumtcWN
aFWW64C+wmNoORHH1xt5EuPzRUOzB5vSGOex5vqwHaR6OJNENogQm6i5GCdyDJa6VEaQaCg4sbJh
0T3hC+bfMZXi6c5ZJeuVJ0DO7OnNBcZFUndpemV4kLD3I7iE7qwdW7X5ZDB3YaeaM65LpgTDvixn
8l9HA2oP9khX/Xh16gPrE+dV5eJo2TjgLzvJbAl7fZnOSz/teXWqjA7wZVG7vPJ1x64g5J+xphpt
EZ1LYU1o/MwqIsAUx/LYneVaVKH31Ds5EndJz2g9wcxSiwYvEyoVwQKCSVvtk9siv6PG9g9eH8cU
1pFN0PKIvPZpKExOY6wJrzLbUW9OQra5Cf6fIk2uPb4W26bQxVH6oXy0dIPZcWRFsXEocd53JwEx
Pf1qql05sMGdzG1lcFnpdsrpOc1gpmAa1AmaoLeQ3g/4ZJpdHmj5twnAEmsIfUnKbBoFKo9xippN
RWDlvaYHOVb6KpQL6mW5nuohuorLtjmBXJ7YK9uojZBlz7bItI0M/65OtD5cZ0bBazJrgenvraIU
8mvOgjwRZ8IjtR7Uio0WDeXwZqQrvuYjM8gTgY+ast7P2p4vLWpOtt4y+VT7vX+jTWzTD7Pf1uJL
2xTIP3Mh3H4fD0RMrMdcRPMSZTSxoRW3helO6jubuez79gxcYnad9I1c4AncWfnYI3wYcGIuU6Lq
USVlVPtnhTNap1qrA5yPZJH3iq1YRUvPJhT2hp1I8wXIHMsIS2fTL9KoQYvqD70n+QpM8ho5hYgf
RMmApMekjpTwtmpNDUs8PbGacaCWhgctqIbPWGDoVmQusRx7WnHikvZ8MG/rTjbxOp6Vsyk22sS8
GGnl28fcqZhky6rXnTMVfzkuJ3Y3zZqABe4aKBLEGPXsIiLzcJ2v6fuMGIgzYoy2swfzeQFpConv
BPqsWdLAduQ9Lk5xk0RYPngdYv+OZz1vLgrMjCywRuUnGy+PMMiP3aPBkAUWEoI499Y2yN0lSSRs
rTMYz15/JWHR1nzceaLXVWxyNykcsCrFhPKS2FZXkXlhjHrm7IOxROYdjyNwxbTWKjhpTcCawW6s
a88yNB2UkX4abprIo183jLq+n6TFez85DrJwK4jc7/DHfzspH3RSfGFSBP19J4UNVFvHz+3/lN/+
h11rl39+21P5/ud/ts+hpAOBxu+hjE4Un9QnP9vn7l+8gVT6Op/5lw76f3oqpgdbHaApo3v6KZbr
oJz62VOBHg3SB+ik59iuQdD7P+qfv5NAobGiq2ORKkk7BZ+y+uWvC49JFKngo6DvUkSlefiNNMTz
Edd0onZvQ7HLY/3QMOqhJfkgUnrEZrN6dfF+00hRYVavC9yXUyAfQTDl8tmAYxV9cwolWaOV5yny
G9r2Y2A9TNRiTZ+ui5yoOIzHOtpXoGVhgVIzOKtgJWxdwyJi3ni0SPeZSeyueG0w+0Pg8DYtFLHK
5SugPGeW3S8YNq9Yc7E2VM8WA/y4JP+miJAzf0pI41H/dULPbcXTbTOXgDaIL8Qlb/s7q2yZo4Yp
ul69L6bFrLfEVWh1Y8J7S6kqzOJu8rBZ80zsRmbTucnw1TBPwo6NepzMl1bbKPg8glNPQxKMLt0k
hHLdpKeM8C7p4XbrsQC3hRD90vEfhamtm9B9QuFAPlQiqAHMJU0dwuF8uAzRuivRa485RI30atSw
lsIMWbMnXvdt9YnOv76Ns+6CjdBJIorPM+me+HqW8EKyrTNzGkNLUq9ZFM/5aOnbNEFKPunDc4G/
IXS65rRgk4SEu1pWTsPB5k2cmudhDq/y5a7/u7h8sLgowSHv4N+vLhuaJ/GXp9fzuB9/5seK4ul/
8Vfo4CdxozJiUx2ZHyuK5/7FIuPQCabhwSKhpJM/J3IEOeiCNcXkBPCnKYz8jxWF1i5sJZYoj6IL
k5Bv/5MV5Ze32YGphyeATAieTcIj3r7NIV+m2avKbmcYHcNcZDnUYpYR+adWZ4I9cO26OCUgMC5W
LwCLV9fqN4vJu24P+2xascTgGrBnEfS9R7FKGc5+j/x+O3RGv4ay7axFbABSdON8918cCl8600IL
TLrzbtmqzaQXIocny2Qo3maGGBYmEMs1LTT5wRL5u1/FpfRNh26cQ7n79prOYkwrVih0FiNh5SP7
iFXdtumyHd1u/+dfpdphr7qNLxcQO6FuAaEwTNyFbw9F67pLM5sLCAGDHvZksMXvnG9j76zCIsA0
XzIoVEGVS7qR5fdF4W+bdUpv++vBibRSTzH1+rvf2SK4C0xMcVsodg4q0TFaFzhSTv/8E3+9mjYU
ASyaHqpkk+7g25/YkC7a9DLokHVYTs2zWTQkJIzS7ddJldP9+vPh3jWouaK2GoroBlNwHhNL/ehX
rT2s74YZYc8gk8DBcZDWX0H+f/PCMmcElp9ALPyR9vEPLiMsAoMgF8IULfELljqIEO54ZtkpRRqu
Y+oFbpZfrv/8u9RlenuzOArfa9+DfKzosm9/F5IO9g4y7bZmrHhjmnZK3M/5JACg4iCyP+jj/u4q
vj7au5vGKCaUoZ11W68foHECPQ97+OdVkjIDwkO5qNP0859/oKE66+9/IbE0jm0yFuGBfLeUTVHq
eMPAayfADp8jq83uQngre6ecUbjgnsCtDlBu8kA1W80Xp9W9Q2Wbuw7/4bbv/H7djVi668GtnsfR
1PaTY/kLI2jl9UyOQuZG4VKkcv5gYRK/vkaAqBGyEeDgucYvT5zXhA7aK16jeOgsmPEqyJWwTLtf
axq4VHII4Ql45bAyuXprA/HaJ312x4tOeNURhIa5DKvQP6fQ/fHV/9sn0/7tqbE+qzfc5t/vXobE
z2hD2llLaztaG0FkQ8MCOSc9B/qRDJvbMTaTJawsP1uVCLUOY5HUp/TzeqioI9P3HgcOMz2YZRNE
P5Pm0iooPNjTRgjtvzPqo+HM2n4m72yFMg21OPQbWgq1f9fRWbprew/bHE2qZY2baWMCSAYTAYEN
MsMBEHIDPCBj0xTYPrpz+ySy0lsqPKLFrAn3rzmnmxrlB+F87TkUm3knY+AYExYiSNdZcKpHk36v
AXbbJgWi/cCevqWTedV6bYqxOkSj50TtOX9zsfnz0/rrC+LZNhsD3nrI+bjD376OI9jsDsoSN72J
jgCJ4Td6+h7g2U03B9W664DY/hdHpG2BbkwVIu8DCgBm9p4/p+22BmcvGmsNoeLZL6zT2qQJS3vh
4c/H+3XdBgLDakOihK96pO9KlSb0+4J7026TKYNG1FvDPiwHIpaMelr9+VC/PqaEZWCXRnXrq+rs
3WMadmhPBiaeW9/r4YBpUsCz79wPLuBvj2I5HtsUGpJcw7e3LCfvKm9BWG01p9brhcQdtaMJ6l38
+ce8n5vzBeLX4Enx2C0Kl8/R2+OkNFQFvdJmO46iXNFfTzbOmDMAboqSxkHjsqXgwSdGjmGJd0+/
altaafzRsqRmWG+XU5w7MHdsgEAo1q13908Ccp3j3m22FoaE9cCwYEPHuN1YQxt7BF3O1h5Jo4/h
t/yalYN7Bdxr2Ia23p/l80wsNyDlD+6A8dtzYoaJdsz02bO++6yElqZpQWQ22yLsCnzb9trXO7qD
uCGOAfL6ZeR21WNGy3SZSfyaXRUTHB/rxsr3ipLGefY1E2N/BO2M/Xf4hMbYWMq4ra6nosOS2MbQ
f8NoOBRTdsSy8NHm4vc/wCcDymRLz/v/bjociNrPJ2/gokbTVVi71aYbrPA2YhVbVtJNVkEDVzF3
nZYvVp0faMA/ebF709SOvweJGyxH8EIQvkr/EqR9eeNZ89cZtM/B9MjypK85kbcLINdM2mzDAKP6
YHsk1G3/5bF49QvePZ1Dm3HC5YSMTktCYjr84tDaI9h7DR9oXLPIYytfJIm+N0tEXw3U9Q+eAvO3
TwHxEUgJCZNw37/u3sRawmS1ATQRtRV5vJ79mW3VhWs1pLP5+pcSbN89QI7omRl/2/XhMikNpGhm
BPcvhIugE9JeO7R4B2YbOVjbrlpGHHCLhC9ZWkkovk6FECyVLs6PdG3rCZM9zb+HL4Oxtrf1Uw3u
0W4uAVr0+rUzcaDQeuFR+Y39wTX/devmOVSDKtYFex7V0tsFAV2mmwZkIm9lkt0Xwdbtk2ylzfhc
SHE1P9gn/mbZBoiC+419PX/xe1JJk6Xg8Fl0tjRwvvkIJPhqo+yzmE19cCRVm7x7kjiSkreQBwaq
4N3LLIOwq9zA5kmqw5tUmOF9ks0qa2+imrCnlDax7mjeIXBE9MEj9JuvLwlEBsokhEkqM/3tFW1D
rIRBopMw6E6PqDMuRlde6bDxiJD6TMnrfPCBetl7/vJbbdIXhUHBjZT27QH9XmtG0kSaLWV4cdWZ
7HumAH4/UR5Ls5+/MpW4KeNsXIVTxebGIpqMCJ8a39z8wU//7cOEd5IvC5mHCFXenknctaD/et7f
wQPmoFcuMlTGygstLoEdR8m3P3/NfvPRxFFKK5VGoa1T5L89nOMnaZh3Izd5qgl7rkSwnOERf1Aj
/vb6CjoZPElcXgtcz5uqLWlECAyharbUyPXS60dQHkXiL50Ah9+AQmAZMgVbwftGBxqEwOewpTCL
1uB8OB+tkb8W5Uh/qAopytHS2e/f12HqbDT7KSfTk6iLHoUxQD2fTb3iWeZCW1YQKbeR25KIkHb6
B6+V+N0bzG6Ii82+HXngu2etJZ3GMAu93k7Cij5XLtrQxQAm4byJhY2awykhiZcdfwEQHKLDF70D
9X4FtRLCA+g+BYHRpuGsj0wgGEbb4o63Q7v58ucn4zenqcKyIDLpaLMQq7+9Zbj648kuHLl1xqAm
SIGxmdXAXGYvH39wSX5zKAZPlusjj0La+L73EyeiqSRzxG07B/k3C7zI5VxEED0gAf8XP4s9qI3A
XrXUflnVKtLS28qDy4G5t77Es+1syskNTpK6pYv4n0bjxffV47Wk8TeLGEeiLcIWEaXU+06FMeOY
KTuOFCNoXwUo6a9hBRprvm7Ie8acFnkZ/cP8P7U59ZWk1MIPLiwkim/vWggxCa2TLbeMgPtlriCo
cQIludaNj2L3MLzwl71bNdlp6CqwC0IXK9bbg3mpVXbhLHhErBoAiDPhZQK1aA3ggvKgyJbgGYyV
w548W0qzH7QNlWM3rmfEATneVpuXKzbpMe6DZsruDFzD0aouUq9bMYR0cAQFMnrC7KWdpSaT0U0Y
ZQRxN4Vy0RX8JHPpOiWjFb+3B7EZ0BZOJ7YGT5kYT3deo4KLANqmkbhxOgOBSGaNtrFJRD46a7zH
kfHgDyLOv4LssFDLVFQwEQDz2gxW0Gzr6LbJSjHts4Lu2hadRW6tNb0Sh3xmsriFwNU3Rzsn6/rM
arspuHQa9BEb/rc2MMSum3RcdJafFquCIX945rngoVadbZbJprNldt0D9sYtVGjlTtQpitcp/D/2
zmQ5cia70q/S1nvIMA+L3gAxR3AKztzAyCQJOObRHcDT94esklpSL2Taa1OLvzLJyIgAcP3cc77T
mSBrUvFS9q5lsxLFKnckJpU0ERyROt/NuZhpMABC1l0yqhPou3aDhn1E38NA37BsnukkkFh3ziCm
Yh3doWzMTVM663AloAB8emyI6ceNhylafNq0HykkBUXCkj2b71XsycdK2N2wnbU28K56XUL8ohIu
GY8MsRP4FnBmO5toGjUzTbIsEdDzYF91PKK20JWQ/3TNZGvU9o7/nKVtEU1FWVtRb6cSBz1erEPp
jw/ovLsR/99r3JjFW6H5+nWoWAPH0DsP2pxRktQG1FbOu6rtd2Dlq2vsIaLaKW4X7Ct7086BigQ5
e61Rniw5q8gkPZrlLpHH0YR+mE3WDvfKt21pasvGiSZ0u/P2LrHbbWALdw8lqw6ZmJcwIwRy7sle
fXkDa2f8XxnUG/m5tK5zkNaKtyQfBn77BVf31iW1fO8EZbc19Erc01u8RIQRjbNfFukNHjQSvR7W
QBBDL9NiOXtHMx4gfQPqmqf4CPgtj6YsHxkqiCkUPCU2fe+tQOvp2A72AIx7dvif/C5HXZqU3Z3y
aTI3i5632wk2SZilMWhjjzi0stINqQT/PvbtK76QaWsoP90tCzj0mfTBBoiduV8YXa9xUjQfld/r
lyr1iG8PrUtVxtD9ulpLGcOAg9RHsAaJXDvHDhZN6NHRdLR0YR772SNpMckTuYadcBoDMOf8VuJA
easEZW2O/SjG+Q0XEKtE+rSwscRvpaslHVdg6R/l6JH601pcTo72RPU0MPDYojoqqf2tnsERK4i4
hHYWLJuUc8NVdJq8bxN6yHoYQ6Gy+gsAao906Jpk1qqfvlXNwbcGWDmwhA5V6ctfu6fiaRYK1tYm
l2JYIJzUbYXXnUWi3mEvAmczPOW1ny50CQX5a0mmatp4dMrkPEy5SUDYUu9EdPLbVvEty2YijH5u
HPUxmbF8DTXploUulgEE28QFsY0d05n7iz+rRPXvc0qxFNAZM7YVlUy4St81w9rpWYLhTsMi0+w9
zaz/TB7wzINFD8ZIe03n0XkAcsu/aJoLTTv3/C4Ji5nmgRPyrN4j0rY4nDreKRLuVbFZ/FI+paj6
92aRQRgtq1wcVQbo1cFaeGso09/VQqolJK5OfZTo9S9Xj5kn0XfpVFv04gxwrfsz9H7ibosZYFGm
HGERs+rdRxso/G+AuD+SyXaxSzR0cm+W2Z+eU+mXv10DzSicy974wOvVbTiiOXcBYOt3zGdqg9dq
3g9MLE8+cfJ32fNzZq3AKDWY7WmhXCwSU2UfMUr3r6hwa16qT5fVncs3IQVV9JZiIf3TNjbdc1Qc
vXmtKQ4ZleDFETpHvhMYTF6dGi8aFk6lNm7slMNmXHoujsLUHNw2NuAI13UiMI7WEc8VEXMk5C2n
0qDb5ZybykMJlbsIB5HIlzZWq8vPIXkVBomKBeVydhtE0Bct4AopFHDFfeQEfCJ9pKKuCGsPB9Gu
5+3UXvCG8U/01hDDOTEXXqqbyxewSKO6oYs2uRM+RIgaXPpNPfj+xU5tfqrViL2tC/dRDqazhEwi
LSj7NL3DctN8IN2ZsBdr5w74Yetuq3pF/I9TvlP1RFsaYYrkriga6UWNA9KBi6jlouLTRYQH4UaV
+x31K81XJ5PuwV4646kXvN8iyyEz4I/a094hDhoo4bPGV/Ohcbrmi5ajisIid2nkJm8zseedFQei
+vxYjQyA0dntqTGy4LLIvvkaoLK9yZT3dfG89k9NAURLCXzK24qvKT4lqBE4eof+O1C9c2eD2lIw
J4LkbqI2vmHeBc77jU3SJjLWmMqy2agraocuQDnNZqMCtuVa6rctcacUPLQ/jnEfguIwnhpjdu6E
U8fPjZsmtNqN9YebuPkGgMlCqQr2a4rVQCh8O6NlbpPBb09zp8ebBE/qeU3pHiB4T88+zaIfEKfE
wWr4242uJXcj0TI6jH2HCRyIPRsLixKyLl9NjkOAiLOBQEaNZDnwB2IZ+GGSqGLYZEuDqWHhOkfG
qvpXmAvzr+/J/ttLbIcKvJly5o6aqJDCx2Zk52I6j6JM5Qv2iNGLVM2LLBw9v/pD13xaWeo+asEC
GqOpVHo3u2UFwNmuureiXaZ73+3HF72Z8qtYP24TSMEFLGR8bW3JL8q1eRd43mqo1CAK2D3vGl2R
872eaPOvvtQCNASmRCKRfnzFRWkfIRpWF9dS/MR6ya+M7NNzoLORWRRu0dPSIYlvtTKdf70GmQ+G
PyDQEL2l70KYV6qKXK3GUkt9FH2TQnPjq51y5AqbsW/nYymlS3PeyDdp0dqOW69r803jnpXeFXlW
G1FpLPW9ZmWIuJLmQ6TU3k/l0bVARkZBP/zWJEfJ1+hlFrWlan+hChkvdoLLS6re+HFlhsWfS699
4G6x/NZmRv+na1a0W3WZM/7gMlscPjPCpVrT8La4PMn7vU77UxfiLYLAYxbaNRh07maeK3+mxm8f
hrhC+G/N5naQc/M+wY94MAY/uYvdVuyHAH6G6H3c25R34VLzub7h0Q2vLcFK/aGDW8g9vs5XgApG
3F8mau+GM3G8a8a44yZGdB3ddKBXpY0t/4Mas+E2LpsEymIhD7Zb8tHw2LxYnZ2DWfYSce/afbMj
0tJTxScxji7p75DU/Ke+aZpNLBvrywkSZ2c32GAbG3uvaU2kPKXl7g3er5CNpg2XreM6xCc/X42S
3i6GEFqCgN++mEVCH6JWPw6BfQO5QbCL1AVnma7bKFz6ty36jz6m8pSVTcevzd07XWFzxcLNfcNa
WK/rQruZXK25q2YnfnRjsz7S/zQm3HRpQDUqlo0t+eajI4aTnCl5EVybN3pCeQ8koeqUpDiFGPUZ
AQPWf0ion4GDgzr3qumaQ5r5hkJ5aoVucEsj8LVYfbutXKOJpsE+T1NmvzJv6/hypvorUOueqYZo
jrJ8bOPaY1uWMpDKrJ5faaFMrjqsPAiuzcGti3YTKDgCoWjrg6+WT/S/8p0Ct2WNDfAmmZqdcKPn
hBN582ynUZbn/THXdCuUsUYarbSbXY+d95waY7NhQlX3dKHpeyvL+sexpS7LUkFyHXt+yejE3v2I
6xPcn4WPCJr2J05u9wUvf3EQwnuZMp12K6xXzIGMcmG5Jk5rodIb4SPc1IZ5jMk3f6V6rHbS1/Q9
OJJl4wv6NNXf3lgqrEKVIxUm8+yeGS7s18x29pUz1RQQZtyA64zTaeISbQ0gbv/KfDRfp8Y2boMy
WHAtlPZTAwMlmphh15JE51zS+v5iOJ73MEs+JUcSEdx5zIVhN3QE2UAd/SysmsyoSQZB1RBfA0Ah
iSCRXQHPahrAVvRV9tHUZB3ZA4ITC4Hj0XMZ6O0k+wRHn58S7HMDhKAsdGyN1DMMqkU3XwdyBjsu
xR1+0GxtMHAYyLzxtrSd+BmnLWMG/M+cWyDcczpWr77eLZu8tPxzP5N4jvUUCGKRh7nVOXdl49R1
lKrAYGlRLMd5ruWN61AGyIwGootEYAWsY8rIF1j0NWHOXw3bXcWxtNAyLiN2aJJuxSF7K03b3YMp
rHjkTNAx2qVB0hiFNt2voNHLjJjNqc6TAupQB7EqgBR1dTyi6Jk3HWJJNZ7f5zcFn/K5r3DA9XZd
sBxVcFBUP1zQfaEa99nBmLTgjUbNkHPOZ1dXaxLDWaIW6P4aE0vXdtPBeMP73h1r0/syFvcn7ur2
g4m1+IBzWHPTAtrhFcRELDkm28Eby4fZZWKhpNJg6R0MS5RM5HYYh6YDdnspTppVK3sjPb33Dl5u
4OevbLe+01SyBh9mr75DvqH6xPQzWhbGouAmVBtO9lGWWfVgtn75AP4kL0IxcwPNqEH5LnpThweT
pd9tTJljZGr8wBYXwMnpsvqR5ldfvXVMPHxugkMOvmE6r6TmWsei8XmiBFPzztMS7WwpDCzXCYIk
KGphPjEfczLNy9Q+JTllxyUle9/92CMi9PNY/uZ2harQAxj90PvM+Mr/GpZhG0/3fTvFH9COOITb
sdCCqFni/psaZ61c210Dsui5Uz0W7cSNoU8nVe+8ZJD1zg4UisZIBVoGoXlkwKkrQj6pS5csM2Yd
fziGw98JmqnoNhRM5bQuVjpfo8qah3wje14lxnXsUpsKlxY9V3TklaTQ7ao/i8UZODfqlTTgJzf0
jO4YXvnJiwbD52gr5MdNagezttfmdQQY2JCSqp3K4JKlVCzCWQbZFhUxrR9E1XjURcU0xh+yk5T2
JaMgeUTapPw1x5HfOrYW0VVlW8HHP95MR8JbDS3WkyJaejqiIs9YoAdxnqj3VuDAG28Jy0VoQbz1
hKkqsJ2gPfcFrVYvq7NAcMDMJ5oxDFSgO7N1JmM3OItznruhfnQUjgo+QvatkYpb/n2556CHdA3d
U+ceF4PcU+znpTeBHOSvdNFGw9EkUnjjakb6lM/ShHxHBIjOCO8hBxNKM2bj60+42fsZi6lNesoe
+UcfTKnzGpnKedWCklxOefNUaez/asp/+Uy4dtH+03mDLsO7KLWBP7/Q9votOL2IkBe7ov9k/yNI
lxX7YOxInYzBij3Wc8jcUaFz/YSKj3M5VOh/J0WMF+RdPTDROandZEcdsHC97ditALhrhQNOlfoE
g7+r8fyKylFf+0n8cQ0VLgSO71JJNWq7jpAFLLYhLPAGPhsZvSxtUesndtLdQZWj9VAm/nTByyRe
liVVz8qkGemv3vk/HtT/yoNq4u/7d9Lw5nP4/F8/1SCG+faz/Pk//3v/U3fJfzS1G//4O//Pg7oS
V6hF0E2D5YjFvutfPajOv0AvRJrw8PisfkX+r3/1oCKj/9Nzaun/guHBxmuKRQlHgPnfspzq/2lB
wpEHiz0/TEdCRr12V73+33nsArMmfVX7xcHyk3eVp1M49NyHWBK+Ubvz2EFcqlbdxy+NN0YaYzd6
865HGhpWjYip3jxakCqP/aogVSRTj5RvkdebdQpnVqVpkEH3O8e4IOtVh6pXRQqcdfPBSlm/an/1
qlW5sgp0tcYXYhdr1bQdE+8KY8a/V4sAXDKU50pRIIlmsB4Z23bbayZ4slUtQ9SiRLi8m3uT8plV
UcuQ1rpVY3NoMt/UnvIiY1bjkymojkxWVQ62M4omQp1aFbt+SF5du6QiYFXzvFXXG1aFL1u1Pn1V
/Qy3R2xZlUBG+a2NNDgiEY6rVjivqmGJfFgTfsMRJRWxXrRFsaqM+ao3Wqvy2AD03jurGtmtuqRa
FUplo5JAbfkeVvXSXnVMsSqaDDWfJhPkKtOdeFIQkxIIldmqhNIZmGz5VEO1qqQlcumAbIrKchev
OuqoUUjbWGhyk1cb12DVW4dVecWXsyuDFXk8lNcc18tFFH43hhkbbdrax+Kma6xEbU1fcpep2vxt
5MT4wKLePlq9NkSWVTEGN4nsHltLix9N23DOdg6qOtRKpztAvGy56zTitqsL9RYH3C4xqgYvU2nl
kMHqEeGmRvVKZUAmTOWccfALPHiKQsKqsBgkCpP81GD5zbsnMp5QmSeLF3q/nbNToPTrZkGqrvr7
xDcKBHIa6boLYhFlfsIyePMCc6R3dUQ/6M2mgvMTx0CKar06EdRmSm39ymshQ+bgto2aaD6phPo8
s/DYmcrLPjyT+WIzxUm1ZWcUv/zN6foW7PipFPUjkFPj1qIT8GyvTwDG3eyjaWKeCAGtIAmO/8XY
lRmA0wGh8X52JBh00oMVJan2RA6OvqpFld2BcDHbddo2503X+rAJdKt4mZG5vrrRs44ameC1JHjg
XYXfvAH+MN3zBmoRwjQhLqIpxhNaESa/gR+JZ4LuT/oz5nsz4avpjPGcH5xe8o9v52S+QtnlNZa1
zinKHZkwSY7kkTXzOUCy5QeCEkpb6r0ERdiynDfTUDbvKdffXrgs1rBAcuKNJ9G7xFEpb2woFL4l
RMUDkRzY3hit5seZOE/GY93c/X1lGe5cfydHgx9fmKb3kCz0lfCYc9yIslz/wZ5WaUwbyt9iHdQq
pxqf+sxWEcWAbEXF+g//e1Blhzs8e1PJHyzWGiZHchPZYNOdt3rQYxdUdvbx95sGLorftmB3o7B0
5rwiJhVsoSzWd6qBFhIynKFxIrC8MK6Zr6pa9xhDaXsPsP/sI/Wp09Vgptt0HacSMxk9+0DHPXc9
2tpPWrl6IsxY0TxO3v578FIBq7N273zDnc9tbJjXWM/8q2q1cpvyjQRAGDjxR2CikymnpE0CjZ0f
JH1+ozeTrC6SVHusF1yPi8vUC8Aw2NfAiLZ/P61SlfWjSGbCr30e0wdg4MKMaiJGF9oAnIvR9nYc
uj5sLsT1taxCrbUUxcS3nnJuojPUSCH5RWZbi6jPllv6QG4lTK9R659ky6wunfqjIiua0BwTBf6N
OYyc65P7VOqwu4b0UGbdr6OCM2XpqKdMxJXpXafe4vSQ7gd3eUmg928cffIv1K5wo4sdYjXUETRz
HflmVV8HnmMUiqy+akMY7pXp55kCB+MWEoK5ofE52bheY0WGh/tRlPOtoOFNTRktV/XJqrz4nhTw
dGdMJvHBOmFbo2hf3Lt1noVgYO0tPBlEFfbKBymLJhr8vE0paDW+q2SKyMr+0P5an1vQ8Gd6zqkx
N0vjiM32T2cMh8p3HnhMFlEuR4u5NInfKTt+6zX/zzxiNafstdzR4DHghqkwApfWvOHgzDGSfKqM
GtetH0fLtiOIZ8t3KR3GNfZvq+9g1wzTY5WNzSnwcoSAIY0oleUDFq6xm9oxDjM152Q6jGd3Zmhn
aD3m01weyeZaB8VNeKP7Y0POKY+Bio0cR2m9p3PuvdVHNoZVrV8gzXinji8+2wtX3zh0aepG2UZa
CTzTmH+tubk2wvd+hIkGRs5W//AQ7TZGnj8NGBo/AXRaW651IsZWS156rFhAIHSfQATYVHosC/cD
SxaHBAYxwys0o2hBXQrix7bsv9N5iClr8+dblqmKEAdVBENUDSZo4WrpqBiRZnWpDfe24J7/wNcK
tK8bG/cW8NktYfSK9NwI3D6v8mZj90Cze8NsfnrHzLf0ORznss7JQzefIxy6Tev3wSYz5JtOoz1l
9TztA84SGEHHP0Qz3imi3+tzGz8ro8Fbb+UydNA3qRNjs9zZznOM+zlyuQw5WVXJGxn/nq51azNg
V7gonwMxQ4L/bXuOvHqcsZ5zAF3MEAD72Ci684k+VoJe0oz9CSdL9px5oITt3i5/elBqP+hlxYnG
Oipbkp6uUakhSbi22uU9fzcpSW8v1OR6cVY/wGfAZpS2TFbW6gxpOv+2kY36qPS5+FAku29d6M+R
w4QV0jG0bAquIu7kg0A9TivqXWL2bUHoTllykaxKjFNvxsYUpv3i3poBzRd+0tI9j3b5MriTduca
nR/lFoIpHyKU3bhLtK3Ms/GC18rmG1PFSVi3TgMLaFE8BqexvqVH3jvZ7Pm3MWl2gA1t/BLg1aRF
dhHZdunbiuaBoKLJOvGdI5NCvjf0ut2KCdQGnDeK09Nu+q1K07wzymR4Vp1QB3Aw7avbDqxluRdu
OBZytvUU3cr00xAuX455yRSGiqyddCp9o8Yw20ONTy1quiFj1zPH7L0Mn5dVYIOwiy+vJ6nXd/QA
566m33Rx1e0Kq+72rYm9a1R5HDEz3Exs5TGw7hMz4RzsL+9Z19XNhpp4Ftiq7YDr5UYoqHjZlbY+
RHWX2/ulpmpZpEBNWWmF5gj7zil6eb/kzHi5rOlBcaV/Nyu2/W3WK/aVufZuDRDfIR3/KA9WbevO
wy5o3GQ3FjE1vxZM/A4kyGbsFi5xTPXrDuPKE7S+q7yJlUEwzmGvK+fFaqb9pKZk01vL4+xa3u0k
TCNkwZTtcUjugY+Djza6bS3r5KedZvoaeeTJti62UmSkJfWJsntp0BWV9fFRtfFFJO3Vjh1nA7kq
O86LO53jDPcqqw0tBQuOrHsNcu6uxtkbNZd28GytU2z2tEFlyYNFlRpgvZH+EVZ6yqbAkq7hhEdC
0uqcdgM9ofLLU8VMZyXz73JxGFXgGSVl7mwprpGbyW/omHHGfMqoCJLjWG9KV+B+Aqyfzn9S2NLS
Dl0rrs0DT8NXztIPmh7IHUXCq+QzqkeKqJatMS/9bZI5NWRKx75BWHhrF0tsl8a9iqDWYLEP8BfZ
Wm4KoMt3rdc4X/3a7pyZ1fJl9MZwo0pP2wlD/nTJzDLOMeWNL6W1AeVpn4AGq/Xo3t8j9JgXBJf2
unYYb80YyXXWvA+ibnHYlmP2qYZkZhvS2RbPe8q+NeGGSUaHeN72VUTn6URc3k95VMKCR7oWe5qT
nwIN9Dg1CefFYtBGFvj2TMCPdlvC4TfyqKjtP2lh9mjyIjhRj+5W28xYh/4ECeVLRyz89nInuyhV
9czxvX2wXMFyPwsedUI1+hr1XzR25UN+pHGJ4tVlseeLzfb9gcT/8lpQ/XnTp+UfDqAJRBeTxgNy
r6tGU8X1RlTpn7YseeprbfntSbBxUGeGAQSIkLvO0Lt3xhd3a7J5uMIUWyJmoKslMoeauCXpQwMc
40m3AzDr88KVNlbqxQW1fKb0oLoshfQJnMxDcZdXrUcbtG+lXxhCdPAbmZh2kBh4FOhBx8aJo2HN
HFAE/jcBaG4cMnGMK7sG/3XAy/2+WCUh3pQlLPK8ZWvc8r2VlKKr6qla1/nOutinRKve9dwYIb4s
R7Gu/5vVCEAdQn4rVnOAsdoE3L+OAadKBUulDJi6yS+/axOGkuyvu6BajQaIdqvpAKznXw8C0/Nq
SZj+YVCwVrMCKpH8TVcDg7daGbrV1DDhbshXmwOlfnAucD7kHaVeTYIZwi11eZ+sBgkA4yjZq2li
We0Tzmqk6FZLRbaaK3hhzxz8qIcO0npHg4V/LP66Mf5H9fmr3fxXqg/8Xvxw/2YI/P9Un+P3Z1r/
h9zxP/7GPzUfii0hAfMwtw2Aey5K479pPmAM/sW0gAgQB3T9f5c6tmnP1HUOcqbLHoOoC2LQPxUg
2wBxgN2PRZjjrDzC/xYHGCbCf7T2EUEi18zLWunRNpy6/2RDzo24HSm1dW/RJbVjQvlBe4Zrzi0Q
qOLM8nGl3OQWh01wDcXjIhon+CIl+pPieX+0vZwOKKOmvcU1ptfc08QZNywVUYBCWJg00KrpVF/6
oN5ozHzDlfVQAl4mUap91qs21kIgSoVVnvNA9Hsm+Cy79Yg9c2RqC3/HCro6lvGMATAb26icjWRT
lYUNXsx3djj1TLrHgvEhhzHbhRl1VZeCcfHSjzCoZle2JzPo1Dc4ow+7HJjsgl6HSVR7e70RzUdX
5nrEbOOydO4/rS6jKhGrD4cMz6RseJnT6aA3tb3jg9Juq0yLWWN7cpfqvkGPXAcyWHaYQUajlDsH
jiwnHaGyOy1NzVe4kGt4u9mQJmuiXqT6dSY6dB3Glu7rQX8tHBE8T840300VzN3GDF6nyXe3Up+j
2JLlg51p7cEeO/O2K8vuOCJGRHomxKWUtTo6bipuAq34DIaWIxaO162Dq+HclnmwL2pNflHwFR/n
2LF2eWUUoHKoVl4y3/hZM7dt5PddfQhM8TMSANyylZreHMNXlHGILOF54YMPKwv/wzRHohdelvLe
1K+lKF9bjV9NDTj+1lRJnPuas2Xwq7fkn8ASNmsFh6cqjhUFZyIjtERQPnrLRKCAPVxzXL+Rz63s
3R37TLYxKFD5ASWjFSEYfQLbdH3DkOf5u9fZYc/YRKnrDN3cSK52buT389wvd7FKKSddSDqnFu0V
UJImh99i1Uhknr23swL7I4XJ4lG5fXFxMFNeUoanG0J5ZLnSWN2rru12Vd9PfwbqRah21C0qzXOt
+Q0wO45homxjX3qZujCiicPkVP1lgFtch5Orku8U+0BUNOyViSrDowDA750N1IY6FIOnA4Sa9dDt
ArosusrUK4gSMggTHysH/F8SU2xaTBxKecuzQvfExkxSuYN3hKtJK7UsrEszOMuSEp9waGxMGEx0
3S5QsHBaXhQ1N82pX+b+OeG5WIYSgudvjXa39f0iOFBI5F46R/t2F4dAUJpmkArpQ8IEQtchpG8M
+BbepJ2X6cErglQeys6j4BTREw5dikDh6F8SuP3O5Oz+J6fl7LRMpUwjV6bufsUdhxyj1RsgSute
y2OPpAQ9ECMk14TiZjWfa6XZQ+SjM598WHbNBjZUuqUsdbnHSlhvl5Yns+uSXILaiPuQ9du1wK6w
9ws1vuB2qvFTVvinsxiOihck4qw1rM2dMvBLgLD8k2BPEmU1oWeS2FKYkjo5b41FZoxXFJ8I5S/P
cmon2LKtsUtpBd6kwcxHMtjxTepX3b1LF6NBMfeTAPJ1Dazx0FXWcqeYGKJ6oh9z5LJGWTanI12S
DPfKre+xW2tYMI2epuzGnx9p3GluaLk3n0zKST8wKrQbzeXwPqpOHf1ZpPGx0gMPMncLZpsjgzU1
+g1zJ0foWj0kdttd5qzJIm6e+i12gipC5ksjMKLUeOttsEkspR+X1vhGa3dvG5uCXOzf5rHsRzcU
Rl9GbNrNfP2Q9x054U0smifNa2Ycx6Y1PHLImn9KvaElT/Pmw5wxUNMlg/jdUeEAV4/qPSpp8z3+
uWYjYm7kurkMZ5GO03NV6Paubaokcn3p3uhszRB2uREFJPU2MZaVd6vW08OMSznSoBMidlPDgl7i
uO88BBc8WIH2Y9ChEE4qtSJy3eNvFms1tDRRX3sadDCv0Glat/pnspTJlrq7AkS3lOTXe43uWnzi
7+aSDJeuLK49qii97bS9WF1HwdQKm18qTgFq8pd73RDBXZ92eRsOY7xs7cTt9qXNSZIJ1d/A9qTv
0Uvtn2RVdpQ3/aF6Aqst90yKvnKVRh2GgEuqoYPUjaNeG+zQkW00y5V8e4A8WbvvRGi4Niy3wezq
Y8MS+XRTpaPGDYvKC1yW9kdeSOwKXitujbiq9oteG5+qTGx01uWZ40McmWo2D450mxJDdYxJTBgT
3rTFP5ZBcV1048j0oIdBZxnuNtepJiS37QQbT8gH1eTJK8R7kjQjAJ7ZrdL7rOjnKtTaRL3oidue
Aqv1TgkViz530Dg4cN/Uon7QLz0QyuuyjPdjInDnFDhF8fPlkcN37ymbzXK1pIZcEjTrULF4cZck
PQa+ds1RjzkrdzVcHou6aUziPkWW7rhLfOCLmEDLSPfjC2vdfF/jXDuu0iiSEKYi1WBw4oJKd2OJ
Ky0Zxiw0OSDisY3LS+J03L5VrD5ToTd7DTzZeZG998egeOurozfu1um7h94qnUdM7c/6bBMyD+KW
g4/lHbtBW/b+6NHq6XjyGcbaeMLL85kt2XBMMxJAbQ5hXnIQPYxLgUkWclh/EpzjWOwk9hU2cX2/
rBZSbLeOJED5gIHKfMfupi7YOWTKfjuWr4YQ2qFYpHMpG5GdTOHsYGq3EUEv1Af7hVJPO9RxiW9F
ZcWhl8jiKfCTZj/iTbzDoGJQptJgF27jH58lQYSCm+7RtzhzoTwcemL8l9S21bmBEv0mg54Vei/r
TbPgVrJdZ/klWPCUlnRVmnnmPeYxL2EwcnY1eCpDN7NuJHdVupaNj7jn2FDWNnbTpr4UpIpwak2X
OTbs56LNWZDgytxSzyD3cAWCnZjy+KMb54nMseg+OKVwhA3GAHXBlEdPZeOucPsPRSc464jS2CUc
VfP11FiM6ac2OmwtZpAJnp8tpyAgg5AnxXkaznC+bbSlupS3dkHOjawnLhzdK54zza0eGaryc9X6
POodgwORUDmluHU9GHsgAM0tLrVd6VrN3p/07gYHKYGLydH2aWaXOz01k4uHvX/bmdl4SDg1otRh
lL5H0JqOqV0gu/oj5Lcsc9i+qY8ewlWEt9dp9hzvl7uGLVCUO51xqpeu2jm+mj5HP/aLEG4pQ0pO
FwyFcFRGhC77j41TL9OfKk+bD5eErc6Y+1kmQbzhhfyWY9nuMnQKSMiV1kEV1n06S3PtkCwdMFCw
0GUWGhTm3TSTyT4mt10swGWbRnjNaIbtTBwii+KR5mIOcIJ1fZNnd8y90SB0ut2wVez0uOEJqmII
htwH0DmZNlPf1w+xpem/PqG4cJgLqu4G1hq1O9DovvobGD2A7Rb5g4M33UJhmpF+4n5d/Zl4E/io
P0ieJgdziuOtV40QKFlD5KzUxj5iZ9FvWlWgQbdU1b+1qd4FO2P01hyD/uDRigezc04yrOmD8Wdq
vIIyDdhbujQLtj+5uYurhajNoz/FYwaIQvpp/YceEcn2s6yKoHzypjTP7VPs+CI/DxPV3E9qlrxr
WHkmTZtpv2NS/r/sndly41a6pd+lrxsObMyI6O4LEpwpSqIypZRuEErJiRnYmIen72/T9ik764Tr
1H1dVJUr0kpRFAj8+1/fWmuVNhD6RIflwqWRHeAiAInPCCUkejvQujDtsBnP068S1Ppz9HmFzAj2
N76meiP/nNY3Y5AHFok0RooBLzoAanLsB6++qyX/dtU61Sv10Sszm5st3xF/ks8Co2dFtEtIyKBZ
TU7lZxPq4q5KJu9A2PrCJ5jD3MXtnS8LUPaqRvX6tHLZhsRnLvJERsa4QQlork1BCUjqFA3qkiwe
9ZGeDujXmSVsPPZ7K+9IHgOwD5j6jKCyGGGMsS0AkJNs7zS5tYHkMk562cKS6Q0jAEQhfd/xFNjO
XJgrV+P76ZmsCAgZrJcWaGjCqyJZULdCo6VRzwny5J27jviu1kneza+jHd5HKSEmKz33pydEtCgY
Urqu112/UG0pI2NNl1EbNGauOgLouemhh6R37/EURgRH2wAzg+1dtbIsjlORpl8iL6dZgNGTMxNl
bXO5RE+FvbRbT73ZFKukO6LcVFE99Y4XLRzGBoRqGjYOScqHOW3rpzAs9I74XP7VHmHtkLVNee0i
mr+jWtTPVBKLbwJ+91tZ0U9fuPrZMmClkHB0bW8aEgS79NkI9YN+ojdZPsGyt2UQhrJ070C3rMcy
rt/dpUHckctE7p0W6+Qe43FJ1skSWVC0EFT3WT7nL6mOjOVRt73ziOaL1nMvjB1Hoe4rC5zxc8AJ
spYwjcBLkQx4ReU2bVgeBVNT0m7t0DbNQggauFNtqgGJLuP3hamPiV+zqfespvmhprWbjD4/T65N
BD2r0yKDJJP2xqb1NGobXQx1KOnJIV6W9IybmIJU03cv0H0cYCeHi0nXvudetXyNKUuxV45w+OEQ
haqNbmcz3X3kL3Hlj/p6Sd3lXpsrVAbiDeBJh/xKfDl9PQvXVbMgtYhaJ2jAyFjFM/lSI+NX+zIN
BTAsrl/On2qQFXZztk2Ga1hoxbgt8ApzPRJS3uJPrL9V3egV9yJLWxMrisNhrBY8BTAKkNC57mOH
dTfgp7N8amg144O4VR/HSHFJOWjzS1dOcvqyjBrC70rrOPB2D73emi6BhL1ruJLOyWYaT7wljYcx
JiLOcG22okKn+d+FNbSxhZx4IWF9F2pu/SXPi+n5T+uf/8YPekte/JNdUvfIhqS00GY1TLKE/bPX
WtbTmOamGC8kO9mB5hvUBhn0PVCuqWFiDKM3ozB3Q2oczczealaztWOx8VxCGvtl01bdhh915y8p
toxk9/cv7icL7m+vzSHIC6s/KS0/JwkVYqhLPaTyW8rm4kpmxXCfDJd//5tAFGG6Zp+ruz+/ATTZ
TBx6h/GSGOQm8R9Hy7elW21v3+Y/INq/WEkaFu0Zf/qN/NNK8j5O/rKR/P0L/kGh2ULFhwKbgSVD
bf7XRtKzfkHNo2YMU8JP2apq8ejahkMSIg4FoDGWor/vJIld5bai0yZmGhjuFbv2//7PX8Kt2p/+
/5/t1D/75rGHk1FAkQ57V2Ia/ilDIBw11B/KJw7DpJNTZaSYU+JchkdiB0hpmO32xUdS2MqGei0x
TuGRh4t8ZbM3fbVL+CHLSdsX3cSTE00Akn96J/+bT7eKpPjTh1u9OtzBvs0L5Fz3T+lmfk97k6DZ
85AOVvXO1nR6uBlpQOvBbOokn3e+1FXgSpVZ/yIzgm6Ln747iUfkADHekwrgOTeA8M/EHrUDuSQE
sj6Qq/+twD+CrNknPmNJUzkUuNnu2dDpCORtctzTZPkJkGiTvE1LuXy6+HIGDhCzeYzyqN2AA+W7
LicTddPUlfNIz41kD8UkdwhBXM5CrYYsXVpsVBSuAE8s1txCi/vYmMk6dcUgOObV9bwa6X0J+n5B
qvb6mIIuE12FZ5VjvEZemTFJsT3E6VKd3NZaNkBi/TUu2xJPvkXJmQb3BdFV+2g5fkh5nJlYKg+s
0UiJd7/0E0/lNY4yMDHXkeWlIXsae5/GsaOpzGE/wzuzMVuYppYOzXRxxwEbmWpRkDEblMKYaLdO
vYLQ/dYXZxjeECh67l4IqnfV5pDq3ZUuYmqh+QU4Sr2dt2OcOzvMKAkjOXMXKShGffXBFR71ljM6
BtKaZXKlQzeWrk6UfEwM09ib+J0xEnszGxnXuU6hF4FX17WTr2iw7b6IviKgsXPHnrO0n7PQNsru
ilXGY/lijoyJECI6gldGo1AZdpkpV7YjhcYKYzFP5dTwiGQENEbiwn0gPp7O/FpTzWKJYBj4ay2n
Yfdgf3PT2cP04JQPWUkxcRvVBsYEG0cstm9MFJEOhq2nabNtutF+mLFT7phCos86NgAX9GRLgdkQ
8En1mWzd4roYWD/Yz/TpkT1yGnh2574ToCH3S6EvGz+X3X4G3sLfaXQRruLUoMecwokJj0Ndtjuv
S8UpBFs/EtESPpup0bNMi0cJBWDHv1qjPtyLSkycJUq3+JW2+wzBbWFMru2EBSezFjvieSBvZ+W4
jZMGmNie4khLzUufJb1NvUZY0PgtmoKtOyeUssJDYIY12UM4lgWrui77LHFVgz11Tboz9Gr8JIec
nLchi1ltqkX6oN+1td8k72gTVGr75WAZ9y1owXHpFywIOimm35wpiSDBbaN6XzSz60mY7yfUAFFr
3UfJ0SYPqKLgQOd0lZVsuh7//6YKvfluID96Xre624lNPwDkP81M/ezjbtH+GuHlIdNvQ9ZYQ1e3
fINXw2WZUQ5XrnzCOkhRGTN9v9RRzKOgK89NPCYyACSs3tsKhlA0c86lPlEjMGdtdhUuN81oivn5
gTbKe0Ao92JgmPbXOPj5bo362ai6sJ/orBUj25MWP148WO1LlzhYkZuEFLkNie9E91XTsk+qUb4C
2Fav42CQT+vbA+Y+rB2mR41LP2mrXp/673ra9PpdSgm8fvHDEROCNGT13kAM24HU8mV7u5X7/OQx
eU+Mtl3qcR/NgF8V4rA85y3QfbXOKHQkyWUKjTAndcKyxPxu932jS1V3oPM/WURONtcREhG91pXA
xfgNBCxP2hUuwvK9nzv2nHOztKeqAZCpOf4PwQAwoW3HvkvIVtIoBqo9I79XeUATe+WEMA1gtemx
TyKDKMuKDxad5fl9Y1MdtCYaobIDcrCGw1S5nbHShy4uzoXW0BzPRkGJxYW0DkRYeWw86kaheaYd
9gGlV+6bNpQje+2kyfw1xSOlAJAGBVv18ew1q7h2x9dKsB2NHdZtgQciuAqZuA6RgQk345D5HXDh
qzmNzmHw/dTeiQ7Gt3dyk1iqzArZmmKntVbCSwo6JCs/ROtKaWnu9eyOHoSw5p2Zy3Ocj80XI+sn
BXj29odNZbGCmUW8rcZskxqVtgCX2MhZ2BXogxjic89BqeX0wtJzqj1pb7ypESdTy7uDTzWOu+IC
wv3PcwbV2vTnAOE/rzhDFK6xduy29Wh3NqA/5s7Fn0w13czdb3DSJuA+TgJSZFtbSoujVVvgZP7P
4Pg/07I9lSP2N1p2niclURR/lbNvX/TH8Oj+Ag9pMJnZYM3I1vx9v1sYfPGLraLgVCqgT2aiStj+
R9khJgMCa4hOcxFjlAz9x/BI0r/jkiqME8FQTbT/lqeBANufJyTEZyxHyOdQeiaBNfz5nzwNiZOg
+4k2Pk41WDZYHQ19NnTkSdYuGiFdfVZg9VAxMqvxWquUI0TVwbOB8VqUh30jCuL9vCp3jsviWuEm
H6qFKmld5zaAJcjaiZT6vMfMT5uXGiecvcZ/G6WUROckpQxGS8vIWHj1Kg9Zc696noxQ/QQ9nf2U
+qZVOzbLYRFLZ63KtPI3rKHNZjNwm4nX5lgRl9GGEvTH0+rvfjq7HzfCt/N8PJYLY+2Kho6uXc8e
M2ogUCiNs290cdD6hXM3WhDbxdBTampoW7clzm3FBlA32QiJ5Emm6fw4xXp3aSKjuCpcvdy4U6Vh
afWmyF6Vth4hE6TymtsSuDuim4VVzryPCJc9GszcJ87rO27NDcb2KqmohwLqNtoYf183GpkIJhuX
ptW5xkvuw3IlZpM/CYMkHj+23iIs1fd2NfsBnIz50BtpcxgYAoNYGA+xs7QBKRTuRpuhpiYeEA+m
q+UXsxyvts4y1M5znoRycuMPHMZyZxGsvUb6pMe8KLAUO1N9HRq2AdxEk+iOfaV1GeOSVmCWV/1Z
58lmVNUllE3xIx0cn7IxC0uLTZJm1LjtlYPPhx2CO4kQoy1NWpTi0sa4wmb54mMZWTVI25T42Mdh
rKDbyMB4SpvWvJqTP51M6Y4PSasTsJDF31MCrN/tyhkDtg0nNM05sPF/rhwSQ1gBSe1xqKbiKW8y
niQZVYyGmdH6xTvCJJE9NnnaXbSJugQqo9qvYELUMrTGdJlJQQnkZBsbYfNKNczMgT6E0ZfFc3Hv
5V6NHzItKyQaGpEAbqXkzhzX+nHW+8+cf/8+6q380R1KTIsYYvyrS87Lo4dVjEk/TOE2SPu5WAw1
61SyisiwVO8WrS+vusEV7Tp9dzYyyzoxMa5kY9JWxWV/VxGx/oqATG6Y1nXx0Uqp3iXXI+c4YA5W
UGfZuGPjS7tb3Z8cYu2PeuzcDVToYON0SoIkKo/i6HRiYVfmQ8ZykUf0pBP90Ye4UJyle9ZYJQC4
Xkkt07ehe7IGzIswqGC0ffoQm829hkdBzI0f+Ll1ZWmVbzgUfrTSdQ9FWj3PKn0Sku6tcJt8i2Gv
m6nnNU62hWzJwHDK508tgs+sBKGWS6+/WL0PST774V6Og3Y3er6/CXsZBaluvXIzbO8NWUxbDZyC
4P7IpmGmtZ4tIhLI/nFbFO8G2yV0p5NqR5dd3wqf6is2+3rTu0Wzy12MVGl7XLrk3BVdvKo7nEWY
LMqQ3TNuMKozrIIg55RinlEm22xMp7XFDu1KeVb+KD07OpBFSRgN6/wDKcDTYzHly67sMhKh2PTs
lmxy7qxmwKJsjodmtsIsQLkeH0ere4YU1/ZaPdsXaIeYRjCOa0ziwOualftBLRBUHmamt+KMSfJS
NN73qq7sjeMs/peUdeKWMPiMCI0kfJhNL7kHlHwvLQYfuwZEXxLx7sjBJsW90bu3tuFHJlZFBo3M
jVOU01dCECaXtB7ltC1bOYvBOH+Yue2uYuqmV1Q/YNZmTHhbep+YvJD7M7Bod07maX7zZ+ZwLPJ6
/cSA9VTq1Fdx5izuK5wlxEj5LDQfIjsE+pcs08FsLLaEuU0NVLuk1UFmA7EWSdkRnS1L/9ql7g9Z
IfwzZpE1Fns5apRHlxkpdezjpVMWFYNUUvQTiktvQ4nIxNG2YiHWxjO6YjvH+Ii5uaODT/1znM+t
sJjty+5YlHrc82zR6o9MI4mAnq2UbLQpRs25zxqv4jRXTd4+61HOzpPVOI8TD+wnswn5iGQjlx4S
52B/a0XSHGOO28xgTJTfO67+ZC2IQWaK0kLXIm5FuteatC22y8CZx4q9wLGeQxq9/bSM9mHdHWZC
2e7jvM+fCEYx3RWGP3dHYSQXrr+M8Sv5ee1mMKxiL5IofvdYF/srMozIZo3mzjpHZkPFpGtJdNRl
JOJ9kEgkozkMHKOnBbCUW/uPMrM4sBIAOt51Q9s+zJNR66SBzKguC3Q0+DCpLdOKaNP+RQ/N+r1u
9OSVZzLeKTytdzDPxX042P4PfYp7UqPy0LxqmIJfNKqsLoXuHog1hG8qTOfTLn2bqs7YrHuOugN8
LAFgB7saDgV323XLymkO5rxRXFrIu4jCG3vP/TDbZzTN/FNL9RRqtzcY/R2ZjI9hbTnPPEf8jQSY
2fawcRqqoStDUuhFHB0a6qc+MtbhFjejCDie2nYVZAq5Wsyx9pCkDmU2hlk0r2RMZRczl1HEVdxZ
7prD14Jpss4+ra7OrvCnT3lLSx+CQxkeIJ0KvBoxH1ZJpc4952CMze3YslswiBwrNrPh63cyj8dX
e5zHX0Mvrt881mTbUktRRrTIjwhkr2ft2Ih0eCht7jf0bTTah6XP1A4QaECwLJEle6ydstm72ijf
/GgqvfW8hP1Bis7Ee5ik7Hh8t0hfai+xrJVXmd01tcC2OGSaNUYFmR/4zGGB7g2dJdJsIQ3xyv2N
6Tb6a+h3obUpEz2bAjFoNH/mVnINWZTtIKDcdQnrgl3Ns6DZzRhSwBYDaFJmuOd57OqjoM2R7Zal
B/PQtxghuODcXC5rUpitTa3jhSBDqNuQfedz3mnlo+jbLmhBKM90uIPUutC+weSm8kCPNB17RV42
r1mTdqjMUU89M9mo1bdsNmS56bDS1+T11MuvBP2Zd6EOtsTq87sVxf5XNy6L9ypqq60Z4wwKuMWH
FINS7a6tSebjjgjRpx8SV3fv/MVy3wa7ybE7SMxZRmQvhGmZs/ndHQEMu1CYzz6kPi1rhTmhqDYw
c2VlVHts3PxjtvSZtyeCYr56WVgP68mIxfvg098kS1u+Iet0j7aP/YL1hqG/9pw5w02kjz3Xkt72
KzyP4tOvAZI27EUi7Qi8HH6DWC6/YkVx2q1ZxtOpb/sZQULTSBxp6BUsCEk7pFH2oNMb960u3Us0
D3h4i4GoCm2DUwYqae58epp8/dIDjAeRX8Cv2XhO74lq0FaeiNxdDYLO8qoZrO+E/htE3FYyeqaa
2eXcW4xQCUIzxbwWbaKTQxJFl7Yzls1IpubBSHN8cZbdBYs0822v6/1ZgI45fVP8GrM4IoKyd1wy
HWEWVgPetiBzuuZrBM763bGqcDtUOllv/DYX5Rmx+rvYmDJOz2aGySm0dbo7m4jdRpRZ6afEV1DS
SMV/SS3OubWY410Fb/SSh1P+BWU13umJrXE+CPtzAwyEfE/TxSlrCn8d6cyIxRgdPbKQ2m3Z1Oy1
Ep8WLBoWsm+t55I4BHDIeilObExTUhrOBpxuOWWakMcRbvjMT5ifDStJPsIl6bD9dh25ZfWwjXyz
PNR5ZAZGtrzIGRZyLQzRvEdm7T6YdQ1VpSfNb502/5FX/pW8ImiX+7tT8l1Vdu8lKbG/mf8Pn//3
fxm/fc0fzLdu/QKg7XAMdnVdSSz/dUgWwgEHR3wxSRCnAskgS/WPQ/LfUN/WL7Qp2D5hxqCPN4j8
J0Xl7xQWeur+ekhW7npH0Cmg1ASDjr2fYprlUmUGAWXxvSslO/38xpqOCju1ayeb924F8r3tsygm
2zIx5V10A10ZAj7bG/3qRoVBpo3OpIP6XIP7Vq3rfCyNgXkVRymZt4q2reqsyV8ShehW7aJ/pmY0
+SuB4adf6bZw56C4Qb6Eh1Vf3Y4z44G96zAcJzNpRkzpuFziLpu4Zxr5vMpmJ7uT5Csw6YRAMbN2
1vtZQi8qVlmk5YJHcG7eBsUzG0acHyw0JJ5Ginl2bL2n6tiEIcI2ERubcCxtlo6KouaIPx76vHfJ
yOvVgbRIJSvPcnocam0HTgR9AZ09Kkw7ZsdV0PlXqVc1L+nLZLdybSrQG2LqHPsMFft0EY0gQwW+
nqzCKk8nKrwIHkJF54bALi5vWhjMEM/4it887zJ3WvGQwJFxbFrah1ZCLp2QVewP3pH5lLV+GjZf
CMleDl2DU9I6uU00sZ1rxEpaozPJXePhz9qwHOTGlVp5YuV7l3UoyaVbZ/EKxJrRInHT3OOniat6
wlYsSes8Lf1UwihzFxac02kAzfo0HsitaSZwL1Fkwh9OOfl8idOtJoGXgLuopzECBdKwrdfBNMS1
bQnQyWtfmz790pXpD5+0Z7IfdJL+LnRF2YV4cotQbJ0ucUlJInLe/caErDCiwh/OhAllR+fGGrmE
78XrOe/TQ2L5pbkByXikT5yjrKKXCDcZ78kRHlZ6kqTw11NWBbiASQ80hDh6KREW5COToJgk2S4j
9k0kEk+S01tEmmFAICqgiUuaKTru1/SSW2vL5N1eG6kX7vWSJS65DLN9KKDMtovCuipD5h9GV5Pv
6d8osEYBYd2NDYu6tMHqhax0bLH2k80U5cSkEXa9t8r+DTaNgKelsuwHjXcQqIgs3beosfQTzx7C
HRTANiiUzVVQW67wNrGI6bFU2Ft8I+BIr2Gpc+PiMkPPTgYqCHQpm6bAy5zyAMBhXxJ4J5juLrfO
juLuynDRMQzpc0CrzTuvEf+0YvX6nADFmEzjoLecs+667bdY8X6xIv8Inhx2UtGAdFSVx1648it+
54tduvajurLvQ9EyvLOG2ji1uAMb4RCTSAhvU9pbL5EoTFBo+g/ylPX7SrGLERmrp6a2xnM1ZJCN
akvGeifapelATX2C4BXWsv00Rhb8EnDgiX4RYBXTM86of88LSGWp2EpXC51zpphLmdTanmi18cWu
qzFepdk0nulAMl4LYpEJY56XKsIgpptXx7D6jShb84fmenGx7ng3tpnCQfsu/yC33V83Sdh6gdbP
lEVmQGhP0hzZxRnuUH1Y3hx9sVMr0on0azhoKWa1xBzA3yG1Q+4Rd2aaknK3nhjGUXcqAnyRBrw0
ZeIaKLU2FRs72ZRqjrIcWHvj1912diS4IyA7nIQf9186hd3iesi+EKoG8J5WV8+Yz74idW3F7Gqu
wnc9nvdHjwBmf+Vbufc5KdzXz71kzxm2/KR93Q/yGyAsCzwWm7myVCCeOIROeu04uB9mc5go4Jjt
J5QFgGOh2GNfUchY/b4CIAk2QnZE7p0ilhnBuLP3uvlWKZ4ZmlYLplFYKUsZx36FkPQDUxHR1Y2N
dpvxhQZj/O9mWt0hVTNoDYDVLBkHzpFm9yMifGOd2TWZ3Tln8QnS4RsWzOJ+UbT2oLjtWRHcQrHc
hqK6OYzqT0xPS7Zua2DubVW1EZAMiLgnoTktPMocRcjrXc8KKo/TXltZtJX/4LSm78uhdF9N8n61
YOHSwhLKlifugAlJrwJbLxXA7mFkAFYFajdqtAc+kQSyRML4iiItT95ox8fKb+QDqNIQdHSa8s4q
kp708e7JHqKafEpF2wNSsoSJBRx+ONVU8Sk2f2nmuacuj6pqxfELGovRmI3qblKoPybg5rwo/D8H
nwJL9u/qweAE6978AqajIdXoOAlwP6dvOI6NL6nyGbjKcaCzwplYS8T+1fKnbj943XSopjCxVhWp
xIQSJPp9M8jspfCr+oWtSPNQ4j1+ltDCp36CJ4yVOYKk11l12XD6UtaJcO5qxO6yjQNOpRC6E4b+
7kBO3kDundt/tSwdg39CzUugJTbssjJyQEHoD3XrRuYGC0h1LG/Gj0J5QNi/FxmhHqTcesooUivL
iDVBWNrKRjJPylGSKnOJioj4MPj7OWIrF0rU0bntKHfKvNjtXrcWHvQeoUQwuVGbbHELO2c3kfIL
ceYEKWt242QI/5xSA/Ddc19jl6H7BivFfySk/6GEROrU30lI5Wfy03AsLE99zR8KkvWL69skJVF6
gi3ShVD7IwPL+wWrM+tJ02QCRwnij/6YjcUvLuOvzuMIdsm5Tax/CEjuL4Q6Uk7Awvg33enfoY+A
1P46G1P+aApehSKcDHqNfu5C7ZEykiWeNBWxOQVkAefviKYEI/T0V5HrTqQFEd7tTBx+rw3jOosM
cXYIEbxbnJAadUG/44bUwgHeRnBjI/PlzddTEjwjisix+hKxF0xVyAGvXMq3wg5N4uCEcU8qAvNV
inxxh1/RW9ZZWoDUtz4USuJ4T4xF+bWZ+uFeH96LquFAiery3BGq8VplyaCtlyEvF7b1cnrHi1hM
dBZq88LqOSJcamKSmuByaNPbSKfOvscccSOsYAWhhTN5wli+54QIkppZNcz9/k6FZZkcvMMF1r3h
HLHJK89FbzGZ7ciOSs1d7av8ZQpI47OZuoO3YZuTkAlVMscA5GTVh2ylfK06fbn07ayvezNvT5Hf
jh8MpOWr1SWk7rHpm0/A/vXjLNPo3YgNZCNkZ2aefsv2Rq6pddBxU3vjZSHC9ME2Z+6iozfVhPUV
o0vDa5JdPLOYHqkUBA2bu2Buq4MLZIOTEQ1lKHsif615NxqJ+yDq1jco5S4+pjZnAp8K78GxBSx4
l3ZP5kwMRdK27YZ+K3MfLlLkxCozD9kdlffpvPQnImST8LC0oj4OS04coR6RwAuAXbtnxiyjXDfa
nD+bheyfaJNkzdgLItppkhDfEmqkvnUapgQ52mTYlr52Hhe08K5E9aqIRllDtS3nJRL9S57Nsl6r
CoLzGDb1Cbx/+OEzrlN4MXdaFrQ5vo7BKvONxEqXUj/uY1AQIPF3aD2cDnxSKN/rW1QAw4W9i5IC
nNYgefwtTQnrVJGLtVxltRk9lJ5fij08XHKNZWa+GFGRPPqLzXczdbd5EgQ2bPs6tk7CSNmgx7BM
e3Qi/P0zGRpGN9T7cRbDNYoLakFImn3Vyqg5mnrh/4oNzm22jo75aSXM0Us2Y137V1TRZcSPFFXa
tzQynYfYSpATaJzUwF3aJfuwZGX6KHqEwjDXF4FvY5+pC1F+4feYkfbSxg/ulLZ3rZjjo9sYg78R
1YgvNCwtPHhzVARcrrS0mbWuMtYrYkZq/lxUkcXz1uqrDYixvKRAqvAiY8Gn/NtUihSSJP+NK8km
8GyyfH6DTapSRB2HIX+YUwcjmj/p+blEIi47NrNat5BXgb0zHAjwvc7jYM7HmFKnfT06D4ITCrKY
uzA4olwQ1uo/TTmfnk079flrGGKYEXnIatHt8SuvM2lUeABb+6nv7V7NzqJbd9ZcEwKT6BcL7enc
YQbeWUTurtqqJc0oozvEDymDJ9efS5HPyzVscZiuEizWX6ebloOKp6cPbkKckR9YEqXryVpaEspy
FL7SvhiCIXvsm2eL/fKjlnmqdkTJRyY60hCVzl2lpKVCiUy5kptkX8yPSHjGAfapXlVKlvLmNn8c
GxNT5++iFRl/pp9vXMkvEgh1RaxwAhcSX4qUz4eSv3R0sCE9Au/zN5laveuVVOajmTlKPLNR0VKO
OjzbddgW0fLXKKlNiW4xPnxKZhDihJLkXCXOJah0vpLriPvDwqQkPI7nIQ4h7tYz+l6phD6ASj4D
82fTDqdu4T0MO/2U3tRB4Wf6Vm/jr9NNOkRD9NwZMRFVkYQc6qsS46orwZEU8mc0kXtnTNOHDk0S
6B7LxnxylVhZ6NXTkJjFqpjcbj0qVZMk8iEwblInhktv78ZEfeDhy3EptEoUjZ27Gl/nsTHbU6eU
05lqzZ2h1FTRzlgbLTZQgetn8bGJXCgzsKzlFWNDe+dPo7V1iC0xuIxOjtJs9aiBUbrpuHRF7KCi
tJ3FGnjdAf5f5pv021ZiWHlKD67n2b+auJXiAHtg/pgp5djxm0+3ivVjlkTitBR+vdFakP61JNJV
3WZJP6NFg0MTRGQUEHtLoazSqhelWkdONF/o9cCOOojm65JF/VqzcfAZfvJoN1rNRwINvEESRmZE
F8fmWTwNeRg+2ko1xwtPXkzFmdbk1+SzmA8ypbLnU/get+juhlLgDaXFJ0qVd5Q+T7Irxz7TObZK
u596Lh1KEl9spetTIsTADhm49h1eqZG5HyN796un+S4FadO8NefFJxzWzX84bVhelnHTKpJg7Cyg
gkbxBdxjtHPKVgM/TVzUV+IK8wDwMDuZik6wFafgT238Yd3gBb9q27Wb9VcuwvziV3r+QFI2513F
PSSKgGBjozoUrUCxAIdCcRK5Z/rqhAo7MYo3e2hYHgsteyoUYQGEabzAGNbb9gZgcDtUMMagO2th
UcYy32ANW2XBK35Dg3s42u04k36WTAen4xE5ZYtz0HK6poL/zMn/szmZyt2/nZOr8S8bZIh89QW/
D8m+/gsQvsvk/JcJ2Xd+wSCJTccAuXUNMPB/TMgm9JUjSCOCv1IDMjvd3ydki9RYR83cxEeTAKK+
6t/aHv8UG0sNCr1qpsP07uvAVrde0D8hVnPRdZyqExoB6mI6aWlLeUdmZNfJtLPPohyWA8FAiJuY
0xA6s5vmeVM/b0IovLX2gDiEPIomNjxYZhc+Zwsf71OtlNQYFDM6VDepMyy5/6+J20Z3FSHUBRW4
z7PdQTkSWIpPai5yqjlSL/8clII71L33HBPwhbJ8k3i7m9xbKuUXIfMQKy14UKpwGiuB2LmJxaXS
jUlxzH8tkZIj4ssvqT8NkK+1dUUNR3LuBxn+6JQOHWnDXYbNleVvmaSvi9KrrTAaXqaItY8xt/EP
EjwRteljIIq0mdwHSegDI/9stnzSo+lucRsxYue2KIcoNO2xKlNAdncoosugGRSl3wT1CKkafq0y
rbMRpxn13twwEHNHtnkLpaD73AnbDZF/8atgqz2tTa/wdq2C4laQYPnTLOiXYWJA/KZ1fZ+MebQj
Zs072oA+O72apBksReE8FXFEgQNNfLnLRhuRDPTF6IEvSA2BTrcq/3OmHESCnDUuiRv5AL3jN93a
CLP62IdZusHvR4kKaBWJavXknxp6mW7YXUlkk/QuVFLQJUYTR38d3KLeR3Nc7elPaDmFhF639pMi
ryD8HflU52N3RG5hA0AG+mPl56QvarLM7wUrY521zZLeJ85ckQBmu8O3vGcXwW638yDTKoxm8aJW
gGHk+oydDvv3iLyyTU5C9j3WfFTDKUHNxrOPj5o9X8Uaue2OXVqY8cqJp+jB6+QPOormfq93S50E
GnGjP9hP59aKTOB8ZPOxQHg3jB37EBr4Oeyn9DCYZb1Z/DlVJULO8I5OwaFibNBNkWq3vmY2LkeO
2tyKyufgNVF5e790bZQ+1zrZo8Mjce4JeW1igZ7aYa5IruPsxg9EgMwi/+S3a4zWmianhPd2skp8
uOf/z96ZLcdtbNv2i+BAAokE8Fodi8W+FaUXBC3Z6Ps+v/6OpK17JWof6eg+79gR3oqwKbBQQObK
teYc06a7VEOyVbTWr2MmBbtS1Fj65DBh5EQYHKymjRVwDcB9O4JdH2SPd2KuMK5tBxpU1RFVvOFK
MsRGLqa2E0OtE+qO/ACUvuT1JrRzrWEv0Lvb+BVzTBnS7untpty2g4gOWZKvGwv5M8Q/7Ahd7Ja7
IhcXzhDiirWFv1lqec9Q7IjJwrvUjYy2q90he7Gr9Yhij/s+Eh4BvkSu0a4KOp5AWbX2tYVQUO36
fnQhPET40nF3nJyyK/cpukjiocL5ciR8ZDfDvDlr0YMPEFN0e6H6djwxtinvUdrLapPWyjtTGTYL
K+zvdMKLmdfZ3zDGnoTFMlAE+Zegq+UuU2TW1GnWP1qjU1wX8+Jv+4oxbrp44qGTOatWgEeZcwna
Iluhw8LQTAN6joMtShkMx2N+Szf/OZRYVmJE6BurZuIyxPeKZi1kV5FtI5CJ2yy1J2/D+TM4IkcH
p5Arc7fr+RESYLKzEZyd+2R/751CoeR2MudeNUb8UOh8z6HBO4efUu4VlKhlE8t+vPKoU/ftkuHs
x1v7wS2kfPFLL9slTOFQUyacjcbBf6THMl40syoWFqmeNYUyBTlM6kXWZxuuP02OPNY3NqMFdFFx
dqsn1sY8pkCttZTHkUHG5SyscNnHfbwcIkeP26Gyyy3BT0Srpnl7XY7wg/2uNPNx59VWnGmATExI
ugmD8cJ22ENKATLrclPuCE+gZaLR/IFBKLjbjpvxolKEhZ9TYhC55+6EACtdhmWbcCy8TJGY3WR9
gNXW9mBYVrnmIOLYeztoyMCW/njo+qB84TQS3CZDjCQl5ut/yaBGOd4IRIKh4o2YxhQtUGw/OqFT
/N2vcvjoYx948NulumtbAghXBISHggbi1aSH4BzFXw8Zl87GnslqwaKbpONDKl3oNknvvro9j7Tr
tkwjnLa6CkTTHxcikzCPeCQBDvQz+nJeH2JRqgA2kUgJGQqpzDmsXfYeZkw78bLtlPU5fu+AJbOI
b0RI9kcKaRrCzugHzCgCHwGWG5t0cVol0ZDok100yaGkZYTpsoieEtgByYaYk/4T5R/JI9qa0ktn
yvsjkNAW+p9Y/iyHMd9qt9GPLjM86CqZ38EeTAdsVm3/BEDEudSoFi5RlYB3LJSd8by1yb2nRvEA
+8qBPZ41kNhbRJTQLZMPDZMc6K5quU36mqYZC1N7ZEdfXhMyXR7dRGK3GoGFoWR08Z47UkP6HocT
EQh3wwgWkvO5K4bhxW6VKW5XjjC5/bKCja+OsHi69IPkLAAOeajVyE6U2zAidJ1AHajgjuxHAczH
jDngW9uL/hIMtOujfOUY3KUswYkrOeF03Rxt4mQdz2a7fJyXhfjWfCb/EqP7OV9lsSNOorhzTSeJ
4ddpjC0MNqQ2/LeP/I8q4lciCwfB/8/q4+u//uxe+/y7GplmrPmhrzWy9wfMOik9Cd/bxhPOv/q3
kyyMAMOjK4wbwQvfesxfG8kuaD18lQGegxD+hYk7/r9l8u+UxY5paX/rDMXcgP0ByB9tapeJx/sc
4MIdLXvFHHPpljqckivNyucwjXDpy+CyIYVMrk15nlKx/cUgLWAP4pF79IJOnffE0TwUZRCRo8Cv
f4VaT904sLUvlwwT92YoLEJyegBFrI2ddah0Or5IYJLXXeC32Q4P1ohZL0ivnSWg8+qRM70B+Ons
G5Egm189FzxvSSydT4Av0sryNs/t6naYUYqFlaL5yDqbP3fEPJzwQQXjZiH3kZdwjp5HOzGsiKAO
74skKO87Z3hWQa7PqVAXChU/vlWtp+9tUXT3S+xGBxrEis73sOyt2R1O0PmQ6pn3fTJvPuErLALs
EsXjaFYG36wR6dtyQQWIn9asIcpXyQe29XEF9MwaA1raOYSJj4rgbQVaVLafbEOdtexquezMWhWw
aAG5Y/lCyMBSJs2qZpv1rTIrnc2SR7oqviXXrIO2WRHbtMrAKZl1Mn1bMlu+Q/KkWEcD1FoHy6yt
XSkJPUrMigum1EdcDzkBoyErMt637GixSBMUmMFRW4gCNSt4j/n+aM81G0FSjZeVWemTt0V/MOs/
E7bxkC8kUgwqdyBnLP1xNTsGstH5ksHaeuRA4r5mZmfJQjE8MKpguynNzlM5eBg3XeIAiDI7kzZ7
VCt8a1dFRXVnDbb7MJi9zDW72ur07G9mp1Nmz6OPaF27qX+IPXt44V6xNbLbhYzu2C/xrk4HYfZQ
A/GmTGRfpWiz9lSvy5d27vsbmmX1ZWZ24vBtU87eNujQ7NXu27bddnTziBky2/lidnaytJK76m27
V2bnX00NQDdsOgSU2ZsglK/MVIKLytQM0vWaa9nB1BhNRWGZ2iIxVcbyVnCQpJxdNqYKKUw9wii2
+As5c3ZrNwSqpaZugYLbYAM11Qw6VQqb6K3IofVKwQOGc7ygze6zflEPpaYycssog3lceC+pKO0P
uPSWS/YeIuNNVZUCC+ZE1LTTXQfe+GNbIHrZWEWzgGZK40cifr0bY7NDfkOG3+RXt8S4DvcOGL99
7rkDlc+kYdQzGMIWV7fmZDUs3o64Nx+LAzkEnCgCFZ0TFofsMRTduQfxpNgErZB6wyQZtZTqovKZ
ZaRhPl4QKxS39p7JiLdPLRhy9A0rrBUTYDfG9tBhk7W9YXgU33SJJJm7Ve6nIsWOYzyOy4c+SgzY
MxjXB6UYAqElLSzIkCI5olMoT6OeYHqXlj8jtLdaDzlxg5oji1wh6NdVeXlNOzh+9gUMSJrFdURg
VttGrCRpozlU1l8KYdtG61AuV672sYWnuZfmzE4m6zlGBR5CL/YwJBZWzJAtFVkNgqRqHSg7rYaA
GzTLnVPY4gMxHuScgeDqmhbqVO3ZyxXJOMGS8sXFiPCdAxPu2Ggw51UFMaeKsbcfon7FevwU+2Uz
3A9uMk7HGjNCWp10Q4Neb4cgK2HcycnJ54cuW+Lgs4zRHVXbhMSM2Xsqp2xu/T3eRis/WBwtsi8r
cjmRnwV8RR0bFz67/4otf1EH0FF0UCf+z5bEi9eqf/3ekPjPj3ytAuQfXgDP07MD9tzQEd9WAQ5V
gHSoApjqUiggw/xaBmAb/Do/xoCIM1GAukGxKRDa/k4ZwDD6XRkQuiGjsMAVZO8GjlLviLptNARF
Fi/qAoVkILaO8gXZN+hs5nY79laDtsJH38x0iHDCOrquq5WjOAZpiwmCHqhOHwrULVaJD1Cx6u4t
vXQyOgYRlS3z0wk+kN8WmtjZBHSwfyg7TDPz9UD4WLIwyfXpEiAQhPZ1GPqiVJeTbPvPeTzfARv3
cS04lr+VifIPhQTOdujbGB2fXh+sQGtxqQf0XNs2FBWaZs5FmT5DamyixBdRkLHc20Ys05Fncyza
YGxvoeLmD10bhR/7Qrt07zl8C4rtKWsuSBhOGCyv4YuFzLHmEqvS+yUsnPQMQ5ZNHu1alXtyDYKb
vK3Ux5aR7c4K6/kTwCpOnvS2D/W4wqYC8GSm487CGd9NLNz7tQWLXpfFeQa58ZPqvfbF6V3GxoLs
7891GHwulvU6sDvklVNOThX/iK6mUblkCaf2MQx9gd/cDbcL80n+G9Ko78aMXNCtva72bpiJs9jQ
jAtLRFA1RyMZKcO68KZjZenydsRl8LwkJas2hdMZdtH1Luyd9cQmZSbThMFZKM2t9JgUWfqF58G7
y3Kotvupdqwb4H04KT3VQftbBOPdoXpMtE8rLhjrW47a/naCQ0VfLBicKwnc4YNVFz1E/NZxb2oZ
j7uwoW1W+ljbplToi2Lw0Omno5G8OdUIIsOw2KAWH1z888dCZgs8uqjVn6y1bJDrFdYZACp9LhNH
f2Zs7Z8nvWgeNEXQ9Wi19WVN8l95JrW13iyjVpMAojfJwdS1X/+f+Z+k3LU8w9japjY+ALIOppDo
4lPW9PFcnZjxzUW984eozcID1lEGLAKy1maaCQbRezvBo/T5vyvq/2by4Hh05n+2ot7+VVVGHvta
fZ9V9+8P/ruu+vIPFTrQgFhCQvQ7xs39Vadj/+GJUIjQ+QcEJL7RsDt/YJFVgc1iKsycgNX46zob
/uELAELwgYT7NqH4nXXWeVtHvwXxMOmQCIUELQKIRSzxrMPfTCEKsAC6bOz16DFqW3cjL73YeYVR
G0do7PasXEDYyjLtysM8EHTLYL7rzmVQA1fRbTdndLJtK9y2xO56EIE9ZW16JpK7LvzcTEN0MyuC
nUCO2zuZjgtJsSXnScoihCGZwLKsVYEgyHJ70Cy+XhtG/zzHzr7LEn1mCad+7vq1O60Zw23gSfYe
HB/IVwci9UaSZrnvQjByRnnQPsR5t1RHuw2JYhUM6l8JSgdsmwt4d5uayEDocw0DeAqeaMf04Zj6
Ov3LEiL+PGsrvVr4mRdvrTPWBCuUl8gvCAATPiwOhOch1eToxc6+tuC8wCEtLljsaKPXyXA1zb11
JqJMk7UaEcpeDxORCHOUH+ClZhM0WKTVC3MHbKjKEL1LHLdhE/H2Fp77FHTcZmH5jByButqnSsXj
vvKVPDpOG+/JoQk3MpXiNOuwvB3YBw6D0tAOdQFDeQy6myQKJNEnthHY+NgKskBD8yHi7sD2QwAL
Xr0rbEyxvV99RVeryxudbXGqf4A6NFyOtXyh7zg8iL5nQYXPFAINtrK42ZRjkJ9V3eg+LwXcyWx0
gzOStunaTjqKriSyKVpFNsmldaWvPI/JL9VsQJdLRd7JRXr6NxtptZeluPenW3C81Y6ok/YMPfCt
HEfAJH3tuNfC6kemME381GHjupl6CKPMYBiNM9vwOLSZ5LTyzK0W4oGKLroMG5JxOYDJq1w6H9JZ
ql1e2/luVeN6qIihelhHpEHK8sojDSqOwGg+4H9m99GIhGW0ep9INjmfQyA5yzOgK5QA8zYZ7XoX
acLtNuFUR8csjLwDRXj+dzjPn5mgWYdaSuyu5LiJex5y8BoU3LQfBFlXRYg8NfCYqbuO3CEBuat5
2rZgIC5qIk1xfrZqZyX9iy7RseuFwJSEYSU+jIDfsk+8bTxiJxSjSE/FlFgv0vfjc9yJZibeNFcr
DpeTH5g5hJWs+04s07aQXXLtTpjTKx7bGaz66pwRFA01m2AL47CO8i3IKwAjwluQ0gxAXeNU1vGZ
kuUai6cgQvx1QH4/G06S0FKNu2xO4iS4xxWB2Hy7WmEwPjhO7s0PXm9aSRuvzRPxTCp7nO1tL0sv
VGf7d0OAkO3DInU5bEYBw+8AvxUaTUF8Mdcn0C8MVgf6GP7gTZGJbtqSw5F0eynANr4s2LSy87l2
gH4Wtc74NBnsh8pkBnUT2o9Uzg/DP5Si+A1ZlLv2lH3M86HT1Y6RWeVzNvR6Z7s2isyPCbs/Kxvw
mfhjiQW32OKoT/l+rLrk8ZzrlSHKqkUMYDBd+PgBAyN6FFkVBPu2dEkfPK5DID+OdTUPn/08xLH2
kXsUjtOmANJ+Ah7kcrqtonxAHFipCNufXXsIrxJ7HKLHKh9JhrNbpJJbByYtODaLDs5/d+r/1U7N
Fsrp4X8++1yln6FUvFbfO83efujfXTpw/qD1ROKnAPhtJvtsxf/u0kgIJMea8Nv26NfTT/AHEleb
1JHQVbb7XRNUsO17NgJcyXvN3u/9zi4t3olpHY5BrhH5IkiwUW275rD0zSbdLhYzj6IXF1WDDaYl
qAcs17HzaPREiV0pCuuEjDdA4cKan9KlkucLb3/TbSBhe68QzisHR4Kd0c9nnqz02hGUTB17ETst
QVxhVIEIgizW9Wff3On/wPl7d4xDzcovDLzVtw2LkKPh97950I9zEXW6u3ChpN2LpMKI8Zb8PJlc
BwvYy+bnF+Rw+P3JkUtKG12m9DxJn5t79v0lLXJQGotRPWKt8LIefIskAApudZZJSb8HhabVHkVn
wzqcKRSW7SgnMirRd07RwYsTUZ9Hfsp6pSeA2+ZtHjm7AeK7DarUd/cExjOW4YD5WDhi0GcyquoL
JvdRt49pfk74WSNgr23XlnqLso2ESop37rWlpuW+0JQm4I2916FqMHBlrQF1hUk0xfuORLtyBzmY
Nums2PW2im8EH/HQj+MhQoV8tSqy2SkVeAhmt/BeO7dMSW2zQiJJhkbQx2Yz3vox3cT9nIaMYoT5
zW243d2OSZzzKIRFwGfqU46Q8pa1H9lElttYzfwai5MGy97lCPLRmQim2yryq5Ibzmb8RiDTXPLN
oPs9dS30OzCNOMUeHRbT/sKppe9c63xmN1P+qpoXB8lkchq6nucv5khLD9LkAYIEdx4tlwyID5zr
F+sTrhLuXNov/D7rUJPE3jUB2egTOm1qKUUFuCHBnn/bYOJe9ghmifNeNP4RetZgB24j8tgQ/HZV
idOC9ngKSrfyXhkm03RfVfg8jR0/Hs7Q7HZtqu4SiI2EEvcEu+7TVfItKDkMGLjIWmmOUhPNjsMi
B7PmpSarPLWKdgbIM7SkxlEWaGbUniMukIEUyUmbr8Q3N4c8P0gDc+PWF2FrEf4OCZomgZ6m+Yqs
Hn1nYfVcIEDy8mKgFMGuRZY47Ptu5SUs2FZIslNELRN56BR7GZldyGuJRHbmZX1U0AAZ5ocM08ss
kgwfvbF+jbPBu1rXWD1bky+u56mB9uPm6L9nmR6J2ZPBlhB5/7WKQT00ro2ZSmCVuUhme7md5mkI
cPvM3HFq3Xw9gRjylr1X++GzpSjq75xUE+jrMXjRJteE2zun0NRvbLqv7oGSEZk68ZOtK8CtyCDR
Lv1JaTmf53Lhu8P3Kue/14xQl4/8scz+bpZ5uU9LWzxmijHpFgqA99o7FbydpA7FI8kMfD1Mh/H+
WNHMd5ujFyn32q/RwE8OLxeAel5KiNzQx3vbavoXIHrLPR0uXgSLw/9yTJ3GUWd5YdcXHmmiSFOX
nizgKSP0OIucBcWU1x5HI3O5dCtMuszvR66ilhwFreBtC/cLrBjwRCGtbQr/rr6oktzpHnOtLevZ
At7WXg4cwztgHIQtHIqVWvdJM5kInyBvlvk91rXuuECyI2Vyct1zPUkWCL2W3MtuoIghr2ZOoS2H
MTeiscvuGGGGWw6Ul7w9Tes77vbtQc4Xiy+utqh7d2oyLwX+Vf4W5kGsoaiLnMd0tDhD0KJL1MtS
BKNDqxly4jaICV3+7LuzgIEXkEkUFCXXtHIq+KMfxV32qRPdTKHvjfHwxUVJlH/oWCFEskVA73Uw
YCoiqDZLbKEe84vYwhecC/4mm8fphMSW73woOnGdgVFZPgRj1OZ/caDk6LJBYU2iGylsjnNTsv9o
2mFjFqvzqHKC0tkgdrLt88RBIkvdCUl/Y6Wx/SldNMOtNA6uK9cOX7xpjLa1Zmw1xcu8FWU9Pq31
au3zAX8VDwYxMCOxGm5BcoAbRYzqy3SaN7hUVk6l6DeOCGwV5klJcEr6IU7k2B9kA9WTg2FjUuuK
BopNE9jP4JJwI5b2J4tQLdwEwL6Zew/QUEhEOYrcif8syCn9y8zoyGvvqpuhUJcjIUjrPi+65Y6I
7viT507VvmSTAmuKhjZoo+qTkEl5cCo7jra+hqJqD353G8bEOfpw1FwQnXlxlTZx8eRkPfozBiAH
ZEyY06Zl2VZdrPdTOTc3U6HLS09O495Iau9Y1ptPWTgmD5MsbmffXrKzDh33oV3xptlZXZ1N0K8e
4l4VT3Mp+/jQDVV1Sf9QoDFq9amwwvwQuJLuXUvyIRhRoG/p5NaPbDrNS0XoU0J2OqTZILXrD4ni
IC3YesJNoDyk8cofl+tGLS6hVxMCZdSJf6MS6MCgM2NydBYfSHx0rr0Ybsgusb1qJT6BcmDXd850
0fZlTVJRu1KaEzV67ifMI2JP3GVR3ZwZXM0O0FrzkuVdw3HAmdR5RezGtF9Lf7xuCSB6CJtEnVnY
HA6eFaqtlVk6OKyg0a+tZGgvWLBXTMnVej5bYFj1kM+EZ3YdoDA5bttxzY6AdNXjlE76i20X2QUu
Kfy2OLqLf7S835GavyUz/1DMcV5z+R/S05Aut0H/fVfM1aUbZAbEvAygYnKGjVt7dtmEGCoFHNWI
Webo3R1/XheZquebPg9VEc19DzUNnXnHp8P//VVlpBM/mTk5wo9sPqYyZWFoBoca4+fXwVz2w3UU
mlrUBA6YBftd9TUlyEn6MI5OEmIqa6rdsWZDm//oLRELxu9fDHmC4HYK9Lry3a0UvMNWTBEIupqQ
8rpO5HmfKGKTUlJWfn6pHwtZqEzYmKnFbeTBRjL83bcWh34DCVadXLWK67cZqzeHBSSkgTB4vw5+
8ZT8h+sJziFwwLHwSUTH319PAJipq4LzqcYW9vzPFlQlDCe2hKdRjfTpyu39+Wc0t+v7Z4QPB6aS
TQXH8A/F+oqjaECQKk9oFqiufMtE3rOgsgNXi8MeKBU/tbXKiT/bVsb28fNf4MeHNPAASIQBBkXH
gT75/YeuK9natJjUicN6d5xnyz1fxFxf/H9chSZqqBSdVE4m31+lgNtf4ZdXJ2yxHaBlwkr9YJ1/
cTP/02fhQEnyJBoFXrx3V1GD67TMPNUpRBKwU6lfbB3MKb//mHihdG1yRSRm0PePSW6GsU1aeycn
6lITO8RDMa3EcCEPGMT10CyT/sWR7sf1izWd1YSPhXydy35/+8ipjda5UPKE2FW9iDGIT9qeKEUI
Fw+BBK6EYSiaytEvbuiPKwu+VLj5gk8LGPX9Rw2dObV14zmnfOTtjiAOXwyERe90poLLnz8h/+Ej
8nD4ikMc/XEa+N9/RB+SL5cqndPSwTpYEQNf6H5oPuIRZMU2Jzh4cr+ZKcEKjePgbcRqe4qp57uL
TjYRV0moxKlQbXesSmkI2UFyxkHnl2+60We9e9VDuhNGXvWm3/rhTUuCLrBZT06AqkJEOKL0CAzx
7YJ2pu6u66xAmh+tlMnLTF03U2v111M7LRGh373kcFF7r0Xs9F8QRrlUnRoK5m2QK9KYf/5d/Kff
lNYHPWq6YzRozHv2Te+jSr05XclzQ7HscqGULL6PoC3ZL6dM8qhlIWX9zy8pfnx3ydvgrWJ7JtE1
8N8t9jG8BidijztZgUWtixaM88OwLAPyZsGWmTSRed6zVFy3Y9F+nCaPiGPiOZf7tnfa4qyNR90e
qJLSswHVefLbbz2jdo9uEC8Dq6Tzbp20WwQ/U8BbX+qAopvW6ycRW+6pL9wKs0Nr/6qN88O7p5g1
8TbQyuERRQvw/ZfQpr0p+ld9mmQkX3s7M2bntuIxXQgn+t0SgovRNzIxvyFLzftnM9DQ+GJoPacl
XpZbVGLhpd3Tn954dsMp6eff9Q9ftbkYfh5hu2bH8969dQwVBJFS9npiVMHBEoseTxYvIqfEn1/I
6DG+f+UUy6UpHjw+HMTldw9ygcZ5gSY5U0F0RKDbnOGw7QX9kD8R3ghPvckmOiEylsFlMif4zovG
d7sN9Em2QUBD90ma0yewIEy5W5KhSOj2uw4BnqKVRdeLGLzCdD9mnNrozZx4vR3g1+JS/vkn+fFh
QJ8ZejRMQw+NxvtSKK3WoPHLvj+hdgh2czXWF+WckEFor79ddWEX5xmQEL5o6bnv1/whth3GaEl3
6mzlnqPe5/O38Pb3lrPUF7Jaftk/NLvXNzWQZFvzA4Jh+Kfw7B++JSAqriBqTJ5Uu8i/lHKmE7KR
8PmtIaL8nq5OqwvvqV4W5xcrnfP+ESHpx2EGqTCNMPilEmIA/e1aJwti6eVMEKIgArPUO9IeFTQf
xB4jEkzc7MGfShDpBm+/F/11GNe8gW4Xp0dnIF5+Awl+vbfHki6izk2/pu0MJAq/J3/WxFSed6Xq
oUvy99/6pIqSoFzPqXcMrTg3ID4sOncepKLnzjxeqGWpHtahA603dSv5dY7ql1tvXmiN9VFO3y+n
cUTSRjvh6A8Qj+ZXKHDybmfD3Lyb6TZcd2qwINSk6rZeBbGSNXNmJKUDAV42xF77krY0kb44rsYQ
kGvXXA45o2psb42ed/Xaag7QOj1hdDexKYUHtGQUCSZ9rMtAAOl921CkX12EbzXvDAMnvR0bUYgv
cxfkNMUtENLbcGlMMxR1bnJLpDR/9q1W1+eqpkV5BgkgSo5qyjkVVa3m3+qWAIi34nPKIzovYWHq
mrbhXUuqwlv/pluegq0QccfBfe0QoRqa13IP3rRMbt2yLurLPG6n4a53e74QPLW83bUom/y+1jb7
RTcOoj0IW5FJaDvBZaxUnd/7jei/LL3Np5jdzNN/McAe5VXXgube+nPB17zYKT/IR/devZlf98HA
3MJ97mTycuJuTnQ0RnpzaQ707aAaAmrhC610rgad0AgPylUhnnEj/saRAGfxp54NGnHJRuthqVMu
3ebgGHahXUHc2SSF2zs31Qx8+F6kjC53OY9Lcst5FUeTWP252VpWKs+nqet9iFiDoWgQAIJiy2EJ
90AwNKeKIGuFjXpO/Us5kf5zniwW6ebDYkaCdVfQ04JF1OuzpeAMSwR4SJcxHu2lexQV9M8z/NQ8
YFUSKOfaSjv2hrc6gJ49T5+OFa2GRNX0zcDnu+sFIu0Febhe6+XvcNDRbaCnBReOacF5xcgv4yaL
eJSZ472mUYLCqh/7mZySt9cKvnjBE8o7M/tuFrxWXkrrbfZW8SgWkaRHur305p1Bsox3yuMpagPF
ySwpPO6r05ueuZv1458rKR9YdlL68P+MZlAxvBInbgqJWFLbBbUvX0uRmU5sR3seaCrHn0XYdODf
tj9fjTQZE3pX/iVcTqSvpMrAv6qD3O4vyjDmNS0bi0lDsUpuLKEV0j0geY/TO3xX/CLCpndygBTd
31cInZdP4+K7FuNL38vz+wDyAsanpRCPKssquR27KF3/Coii7vYZJHR5t4qGLnCyUhu7vH+zX7If
MwbA+JfQruBZkUxzwFfLwfU/UJjnTMVxo9SNuynSqSFLL4qYeG+NQjg7Ae6jW78WNCUPdNB0QEsC
Eu4J3paBP9AhH0zMkB6Rj/6z4/9XI/pLjSjTw292+h/yzi6wnIyf8/XbOSlCTvNDX+ekJr3s/w1J
KQy+apnCP4gvMsLRf+wgpib4d0rqhn8IidzaxjDCdinsb7RMihSMgCKbekIA8uSnfsNR/b5qpza1
sXQHOFUoVoXzvkil+Eo6NC/xaQIXSQgEEWx3s4g1qr1qOEtbnKyT/WdmzRBjWolKIquD8J7omuFI
HsF05raiPYOaYdu/qDE9h8/4XVUROHw4tLU2Wi9Kzfc0pKXHOpJjyzn3J+JOb0Jk8TeBVqhXkX16
OWKP+iEV0pL7tGNFjOG0sPeSWosVNPoSVJW465Frt92+Wf3S/6AbK75ek3YekKD24mMJkFJ1ZGw0
8BonZQXMjTKAf9gUgt7aSfbg4Djnkd5J9EGkXIhillCkmdrl3VOyTjGmMKvkXQuJ5IGH3xdkzfg9
mA2APfTXulEYsFG2X7rwEb1q0o37cA7cWy3U+BTWTbGh/00+Dj3lAsjTnLV/lmtp38vIrUnBYV/P
tmkCcwKshQcRfooAi54Gty7yQzqtRQHaxyU8tGVzmeMZ9m/0vESxdUbp0p3aOBNn4+j2n1M76W7C
kpwR4ukuSMw8NbXqH/0qXW5FuKxnfj8OxPAm02mxJmuHwAsNaYGT5rqV7npZxbhRUhK1ge6I+t6S
4UdiqAg3wjlTUzUVyQtM18bf2KM3X1nQdO6AR5Nc4Cdrz0h1Wi5Jb3qwx5j4onVkZqoBdeI/UCI+
BLkl/2RlyxB2Jf1moftPLeLaqbq3g7y5nzjib8sI25A3aZ+YdMjv+RUOj959ymL4y7gz0hut2z0W
XufQhsX8uLIibqqE/ZnTg3dG0mZ1aPwhybeiU5RhHKP2Gl3XcXGjBgFdaG1cbZMDbjPPkHpgWNLG
6o673l5QTXbI0Qr7FCMuPIXoAU+JsAlPiyq7eGkG0T/WPpbedgaZus1HCyN5n2qSQxymZJPtf4n9
RB3AZbd7qFIgYx2wnMU6MRBK60FBFZ0kssB5gfydN8lrzmO/cZ1u2eLSACeAjvXe9sm0xI41XXhz
P+4LmYZAd2CukjpeMeoE76erwb1H69XBzdLOJu7ShEe6K/3oMGM6WrcanPyLx1+ytZYCdXAQjnuP
Ce+rE2cE1WXr+heyueiqJb1gF+BWOhKkAGZswJv9EW2xJh0Eu8c5owSykurZ5CbptwwlNMXYuPy3
bCWnNTlL+GzJXKIpte6KtyQmECbWo0eN5tOzN1FNC6FNCC0Ic1i4j+fTW6pTybn/Msb9e0EwAXdP
jpGmgDUufxxRxep42aYKIvkZgvdM6LCJj9LALRnLkI5MeG5LMW2CplwTOeW8pU+FibHIxCiopzM8
OyRUYQ+f7/wKpvaZn9fqHBHUU5jM+k9/0gtw3l6ehybyCqs/9IQGXOU1K+H8cXpLx2oCRVJW+Zaa
lb8laCFVIE2r7gnWqiI/HHcecRAmCMxkb8HhQlnylshVwuHgxPCW1LW+pXaRPjad1yjpPIjxJtcr
MxFf3lva15QS/AVia75THdN60oRNMtha9cWN5MXgsBog0MQeS4pYh3SaID4TLqZYDi7KhOxekkuK
8hlpd3ufju5Q75fCASnfQp+yWgOi8g2TKjV0Kh9ReLETI+xC29CrFM8oaeaGaUXgXXc1O0kCInjO
nxrDvgoMBSteR5JBGmK6WJ5ZfBFr5p+zeEDBxaiEA4vlduqWnnthvZBSpA0nCeaW84bf8t9QXHHT
qY6cRwhdnXbbE13D+WMcJHDZDMlLDDC9MIXvGKZbhC0b4pf9Bv8i205eJOGE722eugfPRfO2iYRK
7uheOx/qqUzvfeCO4ogYJL6lpYcva1qHnIayn/SfkK8R6SeJgPDOOsMniwypjANSi6YQceAVldQE
Nk8A4ATcHKAwzfEY36ApgnuGWJPLwQmd/mZ9D+9DK5kPrU8uvWImiPc+tPUl8RqUk6ubnXc5aON2
RlTJ2rCcZ4bBRoSE4B88dKzzvOQ58gNwqYwvNqOGvEq2PSC3zIPpJt7wbv7qGNRbL9oTeCWcwmia
xoshUOrtaztaQXJR4o8AaODyISfh7xnrfM5cQEVzIJtt3i7uM8qJ5jzD/nAbugmJfGDonLYHSBd6
+f9h78x241aybfsr9wdYIIP9a3ZkpjLVN5ZeCMuW2TfBnvz6O6iqurDTgnT3eT4bKAOFvS0qmWTE
irXmHFO/GpXqmAQs/bOZHcPJCWDUlXvXJsTAMpVxHWq5sqEFWsGQN5LLifO9Z2CF4C/MI4cdXnTS
PxZUntkBzRMCeHUeTfCyav6IHVV5SRbUXi308cIwpcEoiJDMZ8SZ/Y9+wfOlumlvauIyvKUuec0W
jB9PqamvAfdD96OYh/SHRjM6NmUP0p7tFJ2Us4ADTT2CEKg1s21su0lBJT3ktavvppoUvw0JH+qj
lbRtsZULgtB4pxFOboH4MDQWSmHC2HbG7rrQC53IHnAHOQta7J1v2PVq/Rwv0ENKOL6u6LtiJP2V
ohrp7aRad+kYmFCFF2qibtQA1kCY6idOu3AVFyPSVZAiMKPEKl+mBcDYdqAYYRPyfQXvhEZFT4oX
3ZQ5PxOAo1hQjiBE4ITZC+ARf6l2bAjT4y1aAJDhjG9xRd2FDDxziDeHmivS78xPnxtFQ3oyaTos
v8StDqClFXvFW6cAEYGrGK3hsA7FVsGVdjtEBHKVSzSXsYR0je95XVazZHfVS4xX1zS3oTuwWZM6
fYrMMgIgySt2jJHfmhvgUiClEM2QlWPmBuQ3fMKbYIkOG5JRvjqurHC8zwrqW6MZlgLTBJBOGJK7
nd5zyOolksx5Tydzl6Cy9j2zrIoz0p5GVClYloA1HyXqL9Lt39PO6vfkM8qT+kkkSx4aDGuy0To2
/RveWhLTVJ6BYOsuQWqISZbwwTgupJ9K7icU4SAiUZ7sGATnme7cjUswW/me0WYkxLU5dcpCG7ng
sJ3SypITnsYUKUFg52D6nPER1Ly81fTBfpGBk3ilBddvcVQTbaIFS86FLQtPNjXoHyXMVR0u78yW
IYk49OK80q4FOPv84FSAh8POrn65hWrE60wN1X3FnFtdEx2KI0DvLHUzwjzU2wsL+S+Im/ezyv8e
67441mHe1z491t2VXRv9n/V30oDjP+MW/vNX/2tVcf5l8qNsC7MdpxXx2+lO/9fSjaTFSnv03//m
v4c7819EKXDyEDrGM2HatFP/a1TBNcjZ0UR1sIxZdYz8/+BwR+l2doQiNlulIbvkHtIg1c+nAl0s
SN9N4tIfkbkNpOCl+rAuCmrHCPvszioWIQcWZufGjXU6PIIJ3SXS9XLTY7d3NrXeITgLYv3JaqLp
urREcUdDKnhxDW28rmadzo89zKZfoakM0N5o5kWs9NitUvqKNF8By2xaBT4m7Avm8UcnU6JLnCUK
JBNMk9h9ZSa30o1DtF3TNGjUz4CQEKQnxa8m75Bc2e5k7FLmZ1cROYXXRBJRv5Zjr2xVyfimDnDx
YQQ24Y8qeiQisrvJPOrB95yEUmMPbgWY245BGDYQB8HhGKsFpZDsn9WcX2oj86B94yoaC5VRkEkR
dIiPaKvJOOIHZ9P2XcVJhK9Vr8l5KVOcz4PpxyrSuS3nhvxXzBfuQ9Ibr7EuLC3TOQ5+ztZC4Uq1
oXmqZoXubMBv9oR8qnkqBjW95Tw7XgdjHF2RX1XcV41TXrVN3U8X2K5Dc2Owh7I7RNgWcL5khAIC
40b9jy7PuRlTfi9Jkl/KHDIAoKTqcQC7KBntmzmeK2Zb4GeCrCQIlghrVdsErg3pn9NRubOdnO1y
thE859VVqkn3GiRhHB0TRhh+w/0jwEaSX2TF0pujaDhGnYs/Oupp0kHdLu80TTo3isHTkpBcvHZJ
hPRzLUQPGdTafUD++J4BpH5QiILYj51dEjEme+VuxjixtexEO7AbDGuZpZ2xoUMJYHtW8pbPTM4B
8zj5Osy5fK67UjxhtDLoRc+SsEeyWZmeKjk+85bT++I6cG/GChfCNBnunajj8IYoQDBTnC8wWJm9
/oInq2nQ7+ES3LQEd3935tRZp9CHjlWl20uulhoejDEpYj+wCcDbdx0Obi8OOuUoAoUtdyCBeqvT
GS0iVmUXgn9kpgx/w6HqblGjmOkxAgl1XeEt1FecMa2HApvWKWoUdQjX4JAU6GFJUs7m2gIor3vh
OAHeWaEHGSoQVtwIVBVmXDrPkuYKqeTorBmZWnrA97OEjRuu3slh6xBnuguZNJBeHZS1Aj0MNJO6
z6Sc4idRNS48G/5Bq87j8w2lonI3DSR+iDQ42XneX8R92zxFMr8MQIEdsw5B2o/EVBLsmoIOvKEc
2LJsMiHwwD8wy4p38TxBRp3beRvUU7pTLf5vq3Nmg1g/PMatgFPmRuWJoHW5bTC9J8wa0PGiJWXz
FhrYIJ6hR4xNoeXzeiv3BSpAjzoK+SI9dyDLuAmqDdxluZAiCGlEZBWSp8bv4E90bTvYVqLbTIyT
L9ADJ3uCAcwNxRtTAefYJk2wTzgirV2nHA/MgrqtjUl/axBvxehr9ODBKz9NWgQSYf0a2rs3OhrI
+VhoK8xz9iUJInegV8ONHQ5LUrj5iM+eoKiu6+iFd+XV4Kjs+DpesRqEqNK4kEkNiW4kg93qVFa4
C4pm3SRmcUF93LxRAV1yCg+eZZ0O/jjI7A4ym3OVMIVaTylwBQOi/jVhMvpOIjimbI4mz7BmTprO
5GUG5rMIFtBuIumNQoi/paVoHuO65jyUOvNzGdBtmDL7aq7qU0ufal0JuiOpXtYeukl6Fpainuo6
gJwK6Qsgd/nKoVx6Raw52ziYgl1JFDtljdmsoe5Jfy5LipC+h3GbxxoJm1O/6lBllmRRb0La9+vU
nooNvJdylbVl/UTDavA5yLUPMLNaHoxB8cJ6/NXVVuZNUTJt23rQ7ntNBC96aoJnpfo09oR60+0h
HlDddxYxz76eG+ZFgShn57oU62SAknSBct04ULpC8lAU+6arIteLQYRtkrxBIWAaOU+FNduXExGc
BS7rOU62jozbW7eRROFJk1fWzBlQlF10CXxQvhZlWoKjAtj9rbKzfKd1PZkusXB2edO6Xjn31XM1
BOqTW4fKtu0RaZZDMV8WjigvJjnUfq7nzo3Ovzg11qhcNQuJAviiutZcqCphw/kbp5I2QpVrU+1g
jkl4dNPccVdhQVJc1sadvYYbW2IEsGI6iwN8CrM1StTxmn6JCDfC6xmN5OdVi8SKzHbPruz0oNQh
me5V2K2k0imPbaU2TzxxhcRyPVQXKpRjK0jKm3Fu1UsdLf/GabnTXcZjYAw7dRTNmgnM4oykWdo3
hrKvAzt50xsjf+vg2m2sCHjQGvPpYLIPWtOhsNmx18kk4YWYsfZQQrK4jdyU7A+nC7cVftGjDMSL
4na/KK/Db1h2Ud1OhbpuDPOhMEzlxDuVrkk961e9xjo3TzJ4CGvDG/XkhSP3Dwe9l0dCTbuag5nW
Xjx9m6DPIYwuxca26+8yR0nc6+o+JSmGhoSo3hDK9qs0UWDmOnri96IryrWYJ2MLBV+7zhqaumkz
pDeFZl0WIRn1+UzndWG0kV2Irx4CclQP1bbR8pl0uSUSLW9+Ejx0P5UbSinqi3jWtdWg98QYaQmh
72QJScB7LK60BJdiRjrr1qhpV7LLbSOkcd9Fmt4rwio3OlqSl0jYGAlix36rtfq267VfAXmkTh3L
tavYzwWQko0029gbU9U+uBPM9UolkIjD7nMZzhXhP90BBk7A2llVUOZkyqy4B+c3Tvle76u9ucxW
E0t7iIcpPWY88yvgMstkqHE9kdDMr1QkzX1WHcp2hK8dNUtQKJrt3lx3UTL/BPhgwCaljR6Q+Lde
aNzpKsh1WnYTqSkmY96l3ZTvyDnJV7Xi/AhC8Y3OaPCsciS/AkeFiQGwgNRanivzRy5ybR/PXbOt
ADlckDlTXnRSvNn5sKYu+Nk4qYwAmmbVWiuawXfAvq0amozbWNLK6h1I4lQs9q2mTCEzwSHZqVSP
VzgxguuaYI+aL538Ki+O1Etay8batCseUc0JNxPy5w3sKu1Sr5KHMa2s2wANtAfK28SHLIrytgMZ
D0QCRyxYNtMKy5XBlk4vrIH0aM2PbRJ7S7EpteKK7ly4Ngb3QlTlL1g7vhQM7yJFvaI9eDXTXMsi
krAZ3a6SKn+pM0brczPe05y9Jrnyii7YiWothsY0T7z3AbzvCRBU0HchoWC85uZ7trapwz5cjTiz
jkXiOEcrl2BgrBp0N+1UBgn5fC1qgM7/e/D7//E9IoxZYts/8T1+j4u3P4Z5//4b/znvWRBbFv2m
pYMsWABvCJL+M86zNSJEUMAxmEOAvLgX/zvNMwiuNxEIQzNgioXAG4nKfw58Bkw4YMumaqtolhn5
2f/owHd23HOWFVnl5yDAY5p37uKbXPyQCFRmnyBOZEXmdIJP+NvduP63qOd3IT6f4s+hnA2nBmWu
BqGE09z7PPE3ZWEwdGCThDuT+qQTEeos6z1+Bm7p/7vn/4OrLL/Fb1fBRj+OZsRV7OKlUV7K8a01
v5ovfvFBzuSKdlwaNFm4RDff2OrNFCNRev38UyCHW37K78ooB7Xh4iJgsGobkN/O9GsNaqAk7JGm
4muuf5S2RQx8rA5iaw9c2gyIVYH/EoDQ7IKDDjFhNzb6uAXuqnnT2A9eXNX1o8AfppHL2ySburVv
hJn3+HP6cTi6tRXvSkK+N3o7gk8joPqOnmDHwTXvkvsJ8x8luJ1cNFZvk/5cvRAdQCCF0xCoovV+
R+I7o5qIkHAGW7i77eiEX568Q0mRZ8XYt6yaMLxIzewLlenrs5ID4l1F5hSdOH9bF0x3mCypSrON
FJP8goWLtUrJgtswAuyOHSnDD6SJZpuoigS8TfnDErl9COJc3zqK7DcNrh7PEM3RSEX7MBaTcTPA
G/KwimXbUq+TvZFDa806zdg1KdoUe6y0k6Om+ZawuBFny9jf6jaMAyN12qM9U3ZyKhAT/f5GOwVk
6fhl4gKHpQ68CZJ++OG2pEX0s941aysYoYX3TErZ898GjKvfoqqrkw3AhfnBGtCbEd6gvdU1upu1
2RjtL0UaRLSNSdY+ung/o91otcZNz6BvjafqJadhdConU7SrvF3yYybTYkwStBynAx1HlEGPOOBs
Ax2gIXOBRBGbjmyiXCah8dYSr7gaprb7mczjgzGLNxdQ+PMooNsanRJ/Q52U7NUJbjMYPql5xWC8
zRTj6MAGOfsJZoAVThm+BDOYWwCK/Lx85PegM5AectdsHmOF3ONslPZFzlD6VOVDQKVcMyymQwsR
VyT7sND7jVtX9Y4pk+ox3sNjZlpWuHY5OGwdTq/Jes6QsZuTIXwG2lxAzNZayqT1htxJ/cRM+ru0
nLu7lm1+Pdduw4OBHOkmC0kkUjFOHtARk6yglN22Rzh/5bjczpXUtWCT15XY0FWxL1vSH5N9Iqwc
KQ7EIDKlY3ohqG20W8aD4c0Uxuod3sZ0XC2b/ZVAzuZFxDB6mlEHrxyTGE6NQgkuxeCSn55Gtt0t
sx8Sz4PAuJqiWmymcLIwyIbGgSxqeZT0a24pD/u95VbWdaDoiseoQr+2tTw8Dob5SDk337TMkmjI
m72KKVJaYi/rlgFON8JLBIkVvLaEdDDXHqikdOp2r5wi55eRpM4vJQzadYO/7qKmgfAa0Tvbhp00
CM0h6xx8R+uuAkBS3I8AHPJGm8efmWy4k00/ZtsorFRfa7TJ53AhjuQXG/cqUQokqEGL4GKm5jl2
UXsmg9Jvjgh6RpNmdKPmUvV7OL0WvZYxXsf43PUVkEnnh5bCIpd5l192+jh8r3W9OBVd6F4xvNTv
M7edQAY2ZDCPkjbfu1QWmOW8Y4jnXCO+Kr5PkTnc0MZDAJ9E7eXYSOuojfZ0aqRrXqSVXniaNPs1
ZFvrrmKstmnnaSaZRnFgvaiCC6C7YvHKBNnS9UwbYkWKTWpjKLfMTYzSEg0EZBSUkWgYo6yM7iSw
L472VuNrPYtQquSNx6NhbkZgA7sKAabXlgMpPE0VN/iRI4ZDqiEJFbWY4UWljO5nbDrhKuyZ/PDS
RNYmcWGVCbuYD/y24b3QyvkwpZO8QB9CMWcGVPEJdh8CQfLE3TtUDDtmKNaGNGp3bzZuucNAXm4r
ddFiRGkM39zSeSY4r8w7qoR2S2hLvVdqNeNjcODfMZKA5BN0aMeEmrlrMtq5D2M5E+LCyOG6yGp6
YrJtWcb69CaD0OxFCQGzLavACwnwxBr2tu2T29G/ATebdyJ0zAtRaIU3oE4kwFFJKqi3pfbKyL6Z
kHfEwa/G7bLHqSFdBTFSenj/z0VhmYD5jXo/jSFm09m0h6thTkaOu1O77dGHTlue4fesK2dj0Par
8axxSfqOKYiwxujXdNBcYKdZq77CGGme7LFtNr0JQn5l1LqyjZmtnwoYKIj+QnG7qJKfEyMqH/s4
z73W7QrPNOdgG8+ait5nAXxL1V2rY5cerLL7jkKq3WNCcIjc6xJz4wSp6jNcTFk86/7SbVVuXxGB
D601Nz7RVepPmtISST9p5YjF22Ui6VQa6l4ibTDlOn1+AEgwpliarbbbEIU7++AG+IXV0Zp9l7i/
Ow39wre26eeb2IBvt6pyB29Z5RSeDXsA+kHVcVnQuhgVZ9q2Wt31a6ZByn0VW8NAYj1fvaODuitR
qRP7q0c/occEhzRLCENAEXkRaKXrhVbTbNBiMOCUgeJ4VKP1HkJD+ji4NO+LQlp3rrSUrWnU7tph
qOmFqRsvSJjZh0fDwSGxx+vBIthR13p3Xbp0tKMANaVeT8Z3LZfZtqh4wJkwpoeZJ3ptqwZkdEMt
3hL28L1o1Oa+STkW8SCF13Ttwqs26dy7IiGK3TI4ZMZ1VcA80q1vLQUp3JpYBMdsKMJp3eQFh9BA
Ga8xbM83s6L2b30RKA+5XQWIRlrCPh3F+s/3lLZj8GtCN7odDZ1mhQGUAeWoch9irr9mMj4dkkzA
lDPH+LnoGsYVZT/uFORGT3o3GU99rRhPiVlNl+xU1i6SkbKZ4ljZKJURYdcOytMcKvUtMfLFluNU
viWAbrx8v+utiaiybBznSixZS0VRsvE1yQXWdY3mIQw8bPPD4qNWdyMBQBe2jIptsTSB86nVtxVp
YOuxVg1eYqYIh05M2VVABv1eY/YNZXd5lrGczDeuYjjUFY5xMZN+c2k3BR7vzCY+2kDosDKhm16p
Msn31jRa39wAvUobqIZJJhKbITgfvv5Zzqe0KWcOl83CHcVmDzEwjVgCNe02UuLXOp3GSxaFaS+q
oLiy63neYHYjaWdqqulRZXxrruANJ9sZ5vnO1rCKZGRHEBBnJ1d6GjH01UV6MEC8XiTDjETMHhRa
v9V4JdHylwClkAbadC11Rgs52mWhIX1dOVrkbtmb+j3tM4aw0Baq09BmhbYu7KK874it3nUsONRA
hY0OzRDtlWSQva47q1+HUTafmABVBxlYw04XNAHIzyuU+0ZVkUwjyKBiNnSGIT3Lhho2vJqtWSWc
u2OSBpxe6mjN+8JrtSJ7VDsep7yaKavdWHtVQ2M6GTlKOWBV6itZVgLOdFzqK8VoyHFpeDFjRnKH
eYQ5Uae2fbAGokmddqpJshDEj+pTX8lV7loMh9ueEQfJy/p8gxSddx46RzlBMbPGe0ORELDRxvfH
rgWkskxDrhOdgT4BezLwG7LdvFjV5z2TecsbZOwtn+hqMXCvZ9eE2DbTcV13cX4nxhT9u5MU27mK
FLqeKO9XujmJlwlHCYyLQt4B0J+Qp8TKRRj01x1ixxWBTBHDf+XNkUAsNaP4pneEDWbJFBz5GClJ
vcigVzjL653j1AORuKHwIAD0q4K65ILwsLojTkUFQtvBKq5mkxQbJoAC3ySjEyv/YRfKj2Y2r2gs
6jsxDvlSt8k9wgmxgg93P5TRDD5NCX1WK48b0a9BpxfY3BGo0UT8pmDCQFqml+isaF6Rmbok9uh1
u1GdVtkXJm2hzK74vIh0YMN1eMtYsYvTWAWnqojCdUoS3NaKM5qpJT1ZIJhJ9BJ2vemn8EIBa3Rj
jw9tLu8qwxIzgh2V3l0uoososarrokirb3g4ihW7eo5soup+VL1t3dlajUwgc6p03/X4txDVpx5J
dJ2vROgwN2UojWvDqedrkAz1XUXqxLbPO3sCVbc0UmfL2pIWENDzimhokZe462XKkVzN4gOizKlb
aa18des5v9AIZ/FRUJouOvkyZKC6c7oxTS+a4pXyXnsmZ9k5aW7XqutamOVNLxMgqKLshusAlf6+
neiLAzVrdq1DsLbIc5UwORRJCDhqvsUNwpRXsOdyyeSdpytDa5ObwmzLXUeG8LNVU18hoYzE5eS4
7TNaTvuQIt96CiZbDeAbQbBTlx3SwoWxUiMn8sei6C6i2GG+Rd/8Cdmh6cNaGg6ZGfYXAIrSH62x
tLjAApXgS9vgurer/GfeEOHTWxpmuCYp0RwhGT2AhjCODPNIIVM4YJPOVhicdRs4opPSGg96wegt
DUwtXQIEo8tSmd7S3na+CUwxW9WdnXUYZvPObLJknfS006nxZrbCiMjoVUdw3MaaalayJEv8pOqz
VWXhcdhk7LaHiVPFpoz0GbKqswkbCNJobO6ZWhLBCC03ZJVf0bhxNoU7cSjWqifCzPVNamVDvGLw
LtH6URl7pWvl92UKTqqdM7Fn6kIptQ3zKQiRLqWV0ym+3gxK7nNcspS3qc2IUxxIUtE6y3lsFXIz
OXc6HqeYYSWUGBC8rrT4fOzsmlIx+T5qevmQyFR+q7pqtL1KQeKzigPwOV5fLiluJC8KDlNtcWPo
2oA7qIzHl7TGjYX+akgONMrfwsEZGLk52nF0neJCp7L9UVSktU3QJzYkPl/OZY9ws9GVzGtTG2IS
X9Ux7Svgh2h52ktDOOFlQjG0SowsabaOY8pTHVrBGjCSuOX9/0keCyo09jSCMxElrfSgnQ9kz3XX
KWL0jRFm0SMofJ2NCwquVuTBTQP/51VXqhcjaYYXg2nc3AlgHJD4+41SDJqXyJmVvVL0Na9adsfo
HR13FMn61lSzJfXaanYWEEKk3H23MnnikcSVhhdBGz6KlCDOVVp3QGbJrSO/HR4J8nJci6yEKMcU
dMjhaN9z1GE/Cd38JchJN6xC98mAdXihVprw+CmCREHZ3gGV/Gln8CP7sp1ewznod306OCTs6lNy
ct158KD+cMfIgMHXmizzHJebogf2k91Hxn3cEw6ddGDJRe2iYiuoqabIcnemYnoww8U1Z5DHBcly
NVazdZAS/GU7tNa2wsz0vXRxuWT14PiK1JNLC+IM+iuFU4yoqW6Rzst12A8FvpUmpMJVbvI8b/et
M+U3QaxY17ZUQ8TgeILIFdd/aSGpQCWj6G0N8e8ARqe7KswxOmaMue+MKnELutYzeWTPSYFyOMJg
l7PcbvtKR53ZjupNEHQWKUtgeMs2Lb0JOd9dy4rLJAy9oOv2qldn3T0e36XdvTAhwnLy2qF+idzC
9pMwYseiEDywkCrM2dz+SClnHwaDbLImlCn1b1n8goXex5usrV51mVTPkCQ6yRFARulrCdhKvdCq
LrgAIZps6JYMPGyNuO+EMk5rBYO8e4khKRTrspBQXnRmqeZOFuPM0Syq3ctiqrP7IqeXn5sTIpmY
iXBFC+veEs0bVuaOMTilSi31+qDOww/gXPnBzES+pqjikCR7ZlxamuwZqmtLMpmvIIwmhMIxv9m5
9ZiH1MZAMEOfqjDb0O740Yi42yDxR92RsL8SguF3o/Xd5ggyJvPRrNUbaiiLzhltIqVztB8GGo4L
ozT1rSV1GilIfK7CQPN7Vwl+RZZuXmMnFDfN6P7CjgnznlfvQQi7jjYm4fWA02pArgRoLGHJZump
+JhQostiY7UhAZwFHYDPG6F/d0FxH+N5BTYC3EGcW8NBYYqiVxzoFAb9u16hGRdXJc+k9DiP519Y
Qv9qUTvL1VzkThihLQxsfzaP7dEcqZNs9BRlCC6o4Y84B+5AasNXWJqPLqUJREKOKfAlnFtU1Maq
aD9qfLDICe/HxGDLQIhwUlty0j6/h2d4hSXHHBPRQhmBjM4Vz/rVWmqqU6ZzqaIm1CPN2tS36oSS
k4d3JcMx98hJmv5pk5yLMndG2EDCDNbls4uaMVQ9pQS3DjfFXAmDP6yalh1nUuOLz/eX22e5FEZ5
gOGL09s6I2SkLP5zVSmM2KcIRFQWKISbSCfZp4KOJvGl8rqaGKyDOYtOXTaOX1x/eSr+7NQvtASi
4eFJLDOas6dmCo0KUkzY+E6u0IAv+ICWHB4+/xLPjdLLl6hjlHYw6L/zWv58NEeN7aJ1Re23La1b
e4ioIkJbDy4zoc7+PJE+13dkm5U1RfLnl/7o+dGFZQpIMRC0lynY7yMVWJ2jFhLgszRJpm2lkydO
X4VGMMQaEpP1kApsipiFf37Zj159HaQEljimIJbG6Ov3y+qNC9gr5rJEBWUHLe8fyGOb/dDiqXVt
nt/PL/fRC6mzxqgGMaTAvsWflwtrqWqA/rlc05r3UkiPwz/ie2ytX6wy2nLDzh8YXHjC4AT+AXHB
nef/fJcYzYcfeNx5Nqeg+0k8DSqIJtMIsbdUz3Jm9XsULM0kVEj/g4cWFIMFsFMXhvPXS2PrLb5r
tfaRsRk3kA3p5ocssf/8pvIVLuMrZKQAH/68qcYYGJ2Rs/S8rwI9WdBrw51Goh6T6ovv76O3EHQs
PRCdrjzy1T8vlUL+xNeG0GZAMbUBmPJiOeXL5x/nq2ucfRzs78Jio659TbSn2ao9w8lvPr/Ehw/H
O2kELJMBAub8bXMTZ6ihFvsVtesp7FRxEKRtgLUc4m+Rwgoji37Jg2fMgqZd3TsBPoTPf4m/Xz0E
vyYjFN4/l9bF2YpmmFWnK6VL4qlG0lCL02w9aKk8Zkoi9+RiFZvPr/f3feV6tuO61FEwuM7fPcmx
ypkqXfp5MVKgWNONHWn2F6XE3y+4zgwd9TStXaE7C///9/XEDaHHAjkltKslwLupUFiUVX+04YN+
8Sh+cCU+hGPCMtLMRcR9dqUmRvc4OaXP0oa8TGku9Mm+r+rk8fPb9sHXBHhXqBrfFSuXsSzcv826
rSpPdRfkhD/H6rbOvisOQL+0WMcyOHx+pb8dtQ723d8udbbH0qMiYsniUl3v0rgvjHCVD3aLddwF
iyj7Yn6Y0NV58J4DyLdG62xU0lWeEXYhh5tFu02Y/nqioY2W1zoN8NyY04PpJBWu1FHZh0M0n4KM
c6AhCyzvwB22nKvabSbapD3YfTZeDmVHB3vqQM7RZsPAhg7uiw9Kbs752swOzlwP/7QJ7ed8syOn
VNFdGCv+3ETtk5sX6qXWO7eQDePv+dyRqZghdaqz4LkGobuz04meyWjtLYt8VzRFa01W6Na6hzzg
YNRaEYaM/LYanNMc0FjKyxSha4qpX8ZEHgd1gjA0HNDt1j0JtnAUu/VolIbPbHvYtK0j1lwn2dDC
s4+pgZYhSTGlIKsCARAO69kmicpg93G5WwJLkDs36qsdDMUXm9YHz5pAmo+Cgz2Lkv/sWQvyXlJ9
TNyXhATfnhiNPd/66IdJjd1xDPTB//yR+7vgQRNLWgYkcGQv5Ib/+XDL0oDjW+Wl7y5yRPqt+VZi
ljlaetV6gRO2R0Su6j1u1vALYN0Hry/VnLq459FE/3XmqEPivqLOKnzaXNO33iK7XjLvuYdInrz9
4w+JwIPViF4H/zsvHZmLct6cusLP+5qpCE56wNJAOTZKUtR7q0ljZ90wYCe/R9C0//ziH3xO6ioi
0dX3DKpzAz+07Y62U1H4TYBoFhDpfTiGSD0ScOX/9EowwnmfbBRGNnS+swWRHlATEiGc+cJxnqap
GDbCQZldZ7r+jx9Tyg0EUwijOH2o5zlWFa7yLuy7DF1BN5B1QuNVT66GwbTAs1g///nHgjBFfQNP
ATnH2SMaolMH6y75WGau+0o1FSUzRGY6gMHS5ot7+PcLaKhY3Ni4NJOB9vn2JdGGANLO+WSKcR/p
ypOcnZ/JqN+Hg/VFDbK8y3/Wp1yKY6nFR2PN/wvSBTprKhSEGHqVbXV6pW5pZis766EaFf2BNuVX
1ejHVwRwiIxteenOtxejsp1yuaLU+kPqVt+BF93rdSpXHYBR2AHiC+Tg38++oXKSgqdF1cEVz55I
s+Hc0QZ26itddyB2yDeMlHx29YvL/F3YLJfhaKg7NtXHeUOhd9QxjvnRfq8I5V6xMXJWIzvi58/h
30slVwFctBjDVCBuZyXjCJ2LEHQt9WudjhadnnWWdL/swrpJZMtA3ZnX+vQV1vMvehYUt/eFY+Hc
uqyWZ1clDrN1Ofalvmtifh0ylzZcUaXzaXSZ0s8FQ+xmgk+xUkojjSAwuxVjL9X22lGG+4w58o7g
j/t5MuWt26XpJqwqioOlLJClMC+QxVkPrhgsP2wb84s1/sMvBgAkT5wGyfb8i0GSEGVMNjKf7nSx
TSY3OSgjfc7Pv5gPnzJ0lbSUQLX8VXLmhmQbCcvML1obx2jZ+2qq3Tt2+1XV8sELC1+V2pZ1yOIM
++deadqACCtZsBCNlY6QJYigV6jj7vNP89EKBM6YNhzcNJodyz39rdycE1WMYaekiIcaJNc229Ro
dvD0m+y1T3Chfn65j24eH8lgy0A5r56fUJ02hmoU8YpOafBzuXc1WQJ5HTx9fpmPXp4FFGMjyeVg
cP4Yj01aaHPJy5PFpnOdThojtsD8ybCl3NWh6fwYsirZ0y38CvL40Zr3nty44KH/PvTQOlWJtehT
PwTW0BYK4Vnhrkoeq2S+Y7n2Pv+YHz3wHHsED/uCezy/mxmf0baqJvWrsEq93DKB9YhE2Xx+lXPQ
Kb1GzuDcTMF2RDDl+YHf7cRIZJdMfacb1EfE9uVOQXG8ChIcEczm7OEBzX257sjrupJTkV7+X/bO
rLlOJF3X/+XcU8E8nIhzA6xRS5I1WLJ0Q8iDmCGZSX79flB377aXdaxdfb2vOqqrbBaQmXzT+7xW
4Rg7DJqhkOAfRGMZ22StiQCVTC7zGMOQfZTdau8+eQfkCjsTpe154NNGnWpNZcnXZjZpE/TNi9Z7
WAwabndIHfdxmKlOODjtnorKSB/yaewOkVc/Q98KFlv0RwHV/UAVyfNtqWAnkHAff36Q7+w1etqE
oI4DfZf48Ne9VgB4z9KZcBsR0XexaEikBMOUUcH8inz587XeeRzokNnYOMZQID4PY3QN5g1mjYT2
kfZdpeAQlpb60kms6x2vwlbMsvsPIox3Np2m0bEjouGL9VuIPbaFnNu45vYy6wtuQkqgM7VDH6Nd
fEOXzeemnZqQaYxx//fvVcPBaK1IESCen5Q4tzBu6Hb1nlztqrGnlqp0cUM1PvZhOT8gRv2I8v3e
m+TRUgYASoVQ9uxNslemvjObeq9AWQ2QCjOVUBn9zdR45b60SaT/fIfvHJvcIDGUwYeNYHH9PT+d
0qhozSStebQz1g3QftopVGF4hgYTsf/JpTywvS58Ver8Zx8E4YC1LytSNM2rq09AaFBiO719kQK8
/OD4em+NGmyoVYewVvrPQu2RkbhqoTKwR9l9PyT1D8tq7nHhbP00bm7coer//teHA0JFewTajAjx
7LVpM702vVuq/aIvzPg50207tKGgDvDBhd45mCmpq5ZhUHlGxrG+z5/el1gmJsDQjWMNbj1C4N25
S3P/wZIw+DvOAvpfrnG2Jjwly3Fj4hoM9Gv4Gqbi2FmddasPduRHxYT1R6wCpJ5agZwpiz/XUwv3
w6JXi9VhTvFvYBqySun0mjMTcFDDN5Mri31q9O1xMc3kRvdiOBdyjJ4ioVa7smM4i+xWoqOOIzTP
Lk0KdQZOqSEE9tG4arc4KzJsVWldvq3Lrt2pI3a8JFBzfA3IguiwTlO/gpN0ncxOskOdJg+FxYjm
aCTl5Yg73d7Nvfu0zruAJ5xvS2pFrZ8wKLhnOBFS6bSITTQkFsPC+epFYqxmOtmw/fPjfW9tmprj
aKwTgz7F2drEtafppc3aZEz4pZn7FzcR16ahbNFEbyIFGf2fr/feDifmJtijfE9D6Ox6ViKrxohl
tQdltNacruDAHqa++iB4/b2tZlIrpbFFbLJapp5dxpzzBCNnr9ozRH4jRNoyM+h+a8An1/ElAynB
YOnPcVt9kDIZ71+XKi1PlOT6PCDzRNmAhrKoidRy+ZLM2C27rancIHRRiw0zM+Q4KHSjTZ+PTVgA
66O5XXGQN/p4sJjyt7JJORjqoGy13qyCiMFQFpzY0e+kg+1lXy0NQNM0MwqYO0scej2Q1hSKGErl
6E7PzQ6+ugV/oc/M3O8XEW8yfg/KUvEDzYf2KXuD+6DM3qLo4v8v0eYnXZ9tHMXRHxrD+uhVvPfG
oYHgbUcbjheyPrKfzohU7ayyykesVvsXSafQl5O6y7V+/GBlvXcW/XSd88BoFGOJqcBU7V1rJclQ
bwhAHW7+vHzf+yDahvNGKVmRd2dfDbVBF9mYbbWn6eQG0qp8kvHHOkfGmXTyA9HZuxejXknOgl/6
b2Gv3XIYVWhSmb/Dtg/u9240xZYJUGap+/SDx/feQWBT9udrgWTvt+C3kNKwM6ao9m3W3uidYwda
JB9Rnf7oU2YWEvuDJ6m9ty7WnjcJLCMEznmfZulEwfMlTsvmIkHlpWtHd2mng04tPqwNJQHD1/TB
LDzjNsUMdS9jRA1I5KtLN3bzrVeb8rODJAh5RhRDFvjzm37353EgUkaifkv7+tdlC0C7U/KEMGdq
xA/Dix8SfbwrDOZI/oPrOLjFEFECLz8PDrpRwXyRebw9maigmtO/VFIBZj20H3xI3wtbKU4xtIFr
C8S9s31o4EBjYa9Y7ns0I0nHiOtU3bQYA2Sudl3UzX1ZeB8UKt5bwD9d8jxgzRazYEZPLfdwVHdg
7H54ZsFwu31s6/GDnMN4b/2SkdIkI3wkFz4rI/Qr7G2ZnZJjRpfPfSJe8TS0g7HQXDAPWRwoQkmB
pALBSZtVa6Bo62Rmy9CfN3aPEGSSx6hxu/2go1hA1YbOKOnbu3jx6tCtCiTfUeduZ2dyH1yLU9O3
4RCs3tRge/K1tFnrr+qkI2fB4GcW6nNWD1eM4ogN9LMfqTtOfimNdDOUUr8TDF3zsdetD1bTe0/B
W5W6lDhYt+cN2KIQODKjT9gvYsG5atH8XjUfLWFdUDN97NMPrWvee8WrMotBGYdi6/ljF5kWg11n
m6SNpzAXN7Ro+Ml+QyOOAHZ360z6nzfM2+zEWUDIxAxWqjrbhTTz7E3HCvQPG1+6vV0uXpBMg31n
JtoYVIa0LpK6KB6EXuKOZTI5+SYXcPFefiiHpd/0jPTtlGlicv3PP+qd506wsUqgcX0inTiLuD0b
Q+ZeN4p97sXmJmmhMMEeX/Yyq7vHDG4N2ODk65+vqf3e7sN6ieiG5Iec6bfcN56tRUQjO7pbIkZZ
sYncMpCKz2K0Yuod2/BZKUxOWsXGi9skkPRkUF6YWvjnH2K8c1auunDGMXD9oNGm/3pWqoxG2GWf
luiWM4PWyKprSI1iuWG2urIueDLOoc+YRkZi1YEkpYgMzIg+KiZE46fJmFTs1yL1SwJuHUr6on4h
LK52ycSSQjGVbxnqs3aM5P+QDGNzZI8b086SDbPCZtgqVQ/LvXE2cA9WZwEMRnPjLsf6+5ptiwhN
shEeE3fwjoXqPKmDzPd/fgDv3T8dMDToztqhPy8cUW7Liq43uP8in+8SxtL2sz2nj6mmJNu/fykG
r5k1QI3OZ+MsAKHp1DRQTsu9VxtJKBp3VfPNIj96SRE//vlab+/tfKet1V8MhakyMsb463utFLsY
pjIlORityPXB8krEXoup7SJRj2HlFNqFhlH5p37WpytdV+IbvQc/ZRqF2IlKbQ9vP+h/uX0fcPvW
Xc6L/m+UwG84diwP4PaFL3ndUz+DzZ728vD9//2ff/7Bf1IcPPsv0HwcFxrTsAxErKH4PykO1OtA
8NmrRfW6rGiJ/Bvj4P3FPIG9BqC4B4FsYBX8C+NggYVAnfDfgAft72AcsJNiPf17vXF00Gti+xAM
0g2iBnt2jsB3EPCFHP200LyJlx1zyGBqwlqHOyy7S3QR3kaUDkqq0bUyuDKmsTwpiHq1QE9h3mId
cIr47RvZKOWWD1ONNH3pLuu42idA/Y5ug2GuWXj2RT1Uyh2+HIKZ6Fi56FNX83Gcte9GV8yfMzQh
eIbUmbLTRFP7ZZc1gd0hH+Xv07Y6XryV78GCYD6fiQZ+N+BMK94jfr60jbI9spmghjfRDcq1a2iy
MIcRdJpAMPcNQ/+gI1yMPOF0amYURkDDwyRuvg+WNoVDhkEpLfUsaI1KXkZtjD1zDxBzVL8lig1B
qejQpdEz20p1WXZWDY+rQsfEVHP1CFk5A0aWp+FSICSa22uEceYGvU//wmSWsS2c0g2EhZ2kUdpc
v0Q1yZMyw75yvb3sBgjCcVKHpcZHS+S6F2B6H/mTECO9rAyQuacGTYfkGjs5zR/4TsOToXOTUCYK
41Sx/GllIYx10R3z1LlMNIBvGIDewvadNvQtd1457DH6BbrDgLQvPVRuJsNgoR6p4AgyLaBK8GD1
owTLtN6EyPuwH4wIPg8UmdZS7A2WtV/LzguNeS6PotLSC9GmMjAgDteLA7W9EFvAZ1U45LbiU2dw
SLvtvRd5x17WauDmAGRTJvsfCMlqn4TbApglXN8Y5nnLxC9QfUQ1B71OsnsnI5jqgFqHjkPe3M2a
tdWh5obdrJpIZCwq/268mweUWg3sy42nZc9iFuZFo7gHzHaw+LCMJhy6dkIbHO8SY8CxtRFUAAps
abPmvu7sB3deTpkOczYebXOrVMxFaeqSAMIqXxZsu+iHmrsM6gUSNzi2qpcpx0b3fpiLkoWoTqyQ
NUFdcfbtiSXhtjH19gzBU5zLQCccC/K4D0YkmQEqXhUxlnVo9Ex7luYCgLLtLmYl/7pIc+ZL6opN
lmZyb1XQDRcaor5SsBbSKmuAxQncUxakSiZ+4AEOqE2Ya+0XxPtlmDtM2RMajwhxZLPTXN4gmGxz
a2cM90ZG9rnV7fgSrUy5NdyvsdepRyY3GvTEtnJPcFIiAbQhsTtFmt6WI8xCzFYRQ+eA4iDHtvdq
NbshgVh+u/CBDLtuuez6tti6GUatOkL27ZKD6GYk2NlUTP/6va6on1K7XTYqkfpG61xYwMDmw6Q3
wJU7mX3QwIMFaeyOAJ3iQ2+N+gUMwyFU9ER8htXHU2RUMdQBMQc2YOCQHkzjq9ZKOrIy9bOMTNXv
IRCzc5tlS/rhBN5A+N0ueXWXK4b8FMErPGp9N1k+hoJQ5Sbyy40tXOzC+9KGhQH62JAUFPmpw8lB
KMh/qJwqZOy7Osec1sy/piNDWcB4Acc3Dt4JLrYFzsLzFEtn7Z2kyDDRVl/hzZGDTCR3uDKtuKz+
TnXTA1OmNkk2fr1ma63gtGYzqUa9SbwZ7xuMGkPTnHtfb7xvQ1/cphANIm34VFChxho4hc2SKj9o
cstt0WJ42zundOK/7xiOm2yEYpVZVVsHxXFQtp0IZTTCDGPYkJHZ9KWpY8iR7nLX1Tpe0qtRYZE7
ij+5Qx9ozFCutgCwrKqGJRXb7aXUne1Q6i9eY8AaTLNVAtVZd5hBxEHpeBtg1z4ToBmOUc2PsSsm
BJgyurIYS9uphaYdYcrj313o44ZBtw7H+FyEk1e6+8RQr+tCf6YveoI+kh06a35wJ6BWTmqvHgWG
fRjwWLxHv/MIOnEKhXB+2AnozjFaOWpxca9rw4Vj9u2VcPVjyuS6D76+uCQ18Ql8PhVJVIWRkbhB
1DSvbTuoYeqZEfjRod5Rzk7DyMIiA1eO4rRO/u7MuXVRZEXevsioKhnJM3RR716acl+jJb5YbGq/
I+0lBI/FGM4uV6yW5b4ZzfQTgvVTpvERmhVoqPkEzRW3qWLbDoie1dK6Ezlqb7tvUnh+3YF5cVCx
o6H4cQ9vGqSXGiZlYz8Rvn6BQjPsHel8rwckdAmqte2g99NurmZlG0PTCDBA8fCxHj+pODz4DTPp
/PDpUoDpCHpLF2TKt3W21BtmHLdgS0inbbM4aInyOHgIlxtl/m6g7eYsHIaDi4kkZ03aYkMaAcqc
5/SIM8REhs4pB74bbFvrlpBMdQMSomFtY2dCe1uAQJuRzO9iJ3ucxtQ6LIp7L/vuosthueN68oq4
wjkWVRFtFYf5RVPAiUMi42402DpHV0CSq9F8+gun6ra12zqkMbAY1dfC7qr+Mx2iqENlBa+HSvI8
YVslAhSfbj099NFYOmxFBGoZPnOsvtK9Rj7sTaB7Ez1fN1mdlVZngFCrGY6jJ4tN1GdjmCrDhnkv
WyiKG5RJnN7UhBcYLrmPlaR1C9XbsVvc6+dqqY6MSneOF+A/A3vLr7IiVRJM3PE8aNvL/w2v/yd0
NFQvLgn9/z+8vnxpZfFSff8ltP7HH/oXENsifHbWuUt8AJn4XOPnfwHSPJyLiH0YHSR21lZW9r+I
2N5fDtVdl5R5rYz/DEgznL94n3QvmGUwHYpNxt+JrLn4T3E1Q6jrBMoqvaHfSRX+PGmsVHhXZZLD
FYs1a/Fx/KpOjEvKzyWeD+iIrY8oY2sW+u9A/u2CzuowvFom01s9H9jomafCoMWW+3mmmqwqI+iM
1eD0p5fw6R9/389Qtl/ThberkDKs0jCLysNvtaeeQbgRW7F5LznY8AWZm5u8bik9OKbYqMpU+BoR
V2g2mXLb4XP8+c+Xt7zzAsxasyUvRmng6jzk8y7TMEgXPyKn54S2i3k7MwZOfJ1AGmIO+TTrmFHO
iGBxZYShT34RGVHntyKlENkxxHhXM/Ef+8BOQQXhiikw3kDx7y5TvpWAi0E+1BL0tFEoQMpnAXsH
UE8nrQBFq3ylcZffYjeXhwtq/31ighiKHLs5MiDTfAHWI3ccUm9cWU3SUGwoHfjMMyx7tZlxbzN0
cdVOzHRBEgNYYoBim+xOvLhlmcIyrUf5mmAeux2rYnwgBpC7LpurU6RBBAN84WpkBnp1SiKV6ZJU
iictVvmD05x6p66Z9Q0F7+jWGx0A12Mn1PrAo8IBNuZjDxWc2oaxg0vKbapOBxoO+gMkUmxCnblO
ri2Ez3Q9PTQcQBqQrztpe1MXIw4N46qBznrH9TubwfvFmCFYk1yERpS2WD7rzU1X9tGRifd5Zzca
xGam+Dea0Y8PmVqOD0222He8HX3DwLm+qXSrIOacm28S970gdigmplMlP6MLq59wFeLNNJQz9vZK
r3OmFrhGX3knGwemfdMk8nUCP/FZbfkjUm27R5vD+hTNsXkAiaHdD8VCEbCfqtNc196pLKkVhl7W
mBkZIeJ43x4WFYVfAZtVEKZP1ahv6kbPb4WdICbXYnSwet1+MyP+Mc5x+g1isGPxXpkZVKzMocGx
hO3sKr3c2elQHGqXlysdXBXnIcNxrzPQT25UiMgHAfOFxqCVg21S5p2iRfltjEJma7tJc2WiLwgK
XAJ/5CreDRUcG1rTqsqhodXP6dyMD0wTLZdeM/JXGWtMjkmVr83csTcp4irK182uNNa1Eqsjiinu
xTYzz+89iOkjav3SH5Nq/KHlqVxR1OZ1bPImIrQZvlkJGZYKX8AQlhvPNY/Fi1N4VoB7RUaWMytp
Bbkgim5tNWq+Mdu5XFZTIj/r1Kl2FXQPrJ+afIsTWf9dzWztHk8efBZXVIKm8Gy7mPeYDeujXpdo
Uc3jD4mzFjmD1GO+w7wJ00aibWqsfxwxsDaNnehYdPnTpHTDMUnb8jp2X9XBU0c/VUobNnpU6oek
s55heTWrJ9jwEOusTYgGebrTgY4QWBfPJgTfH73piCuRWSzKWR+DOeFFwSvqt1FjimtRGua110/W
9SAj7b5KO/E0QKR9pvbBanWgTwFarp8NhNoXGbizu9nFYhfukQsQqcLbNHYB7FB9JTjGqTQP327O
TdgEXd0pt7MUVY8lebZcEut0j4Iu162se831mXUoAq3XgDgVWRnYk5ru+1qH4D+D698BIWq/0bNT
eU1lDs8ZplvzBfNZ7wSQy0GWrRvNVW/DTdIfmW3QcvtprKup/5a2g/mUAjzI4/1oLJWJimlRKsjy
6jRcApiOrOMUG4N5C/II+I05y88azK2gtgfAvZo1o8ppFnvLOrRIs5h5qfx67jmahupqqD3dB7zh
HU0l/9SrnXJT402uWMMV9ZZyC5rBullaWrWWMxtXrRXfRVZ0VYIQCFVa6PtYX5JDqeefO+YCN5jE
DJvBlF9TtyTBHYfveaKXB6WKv8nBTA4J2ZZfaYM41bjSbAprnPG3jfvvGjiXTZySRfdNtCWk14Bh
UdjRZAt20LFiZoTj9MpcIPIonqC6AVL9aGfuUcmpBKRFg82t8KLmwFg7IkBlNgNwBZZfpjkt/7Io
XmOx9JQogCjCLDRl4JnVraycdKOXineRAceDz51NACHYsBCVtItUIgMdPDc+LEytBLo2qge1UsZ9
6cDtEb3hbupJ0QNhEGGP1UoQVNEB6UqpXkxW6u2HWLszysjb0rvsTlrlGcVG59l/68Q0YUxA1wdh
EC5uEXX9nvRZpM7W1qbnikLFaej0Iqh0dUAi5WkMIXiEvlZkN+SG3TejnoZdbMV88/iAu1tALSQc
OrqprLKbW6YfNYoUebdFFJFQYMsxBvXc+dm1RvRTRj5fVPOq3C/y/AkIQE1qPtty56UjbrsMjLqh
Z5HqO6NpUIA1GLXSYJ6bpPPOgTa+roaSQ4QMJhd65wv21SV0enExAeXeUHTUD4wkd6GRJOyqbhPH
jPRX9DPJJDUya7udPy/47gbtigZjxms/FaExKvURJ4TlRRSqRTO7XO5FJmpoV523nxfLO5RDJD+l
ubGEYzQ0xxyjtMDWC2AKNsDwYorzTWca5o3TMcFRR+tQb9wCGlKFu22oSm0UGJ3+ZAGsxh0h++LY
MRQqVU547a3oem9Utljk1ejQyptCU/iWw149pKkxGz7CpDBWYu8BiKW2w6ZC29hGnZCFzTgHTZF5
iQu4mZJDKrdlP7tXWrPIo3QBavv4VYERbOy2/GHGzRXqXufkzchKIUZPLek8sgxm4JP8UnSLdhAM
MzUYOdrtRbFExtOQORLStzWhftMnXK8SHJZdMNaZ+kMA6ihwkazsOVxdiQ9L03iBKJV2N2iF9TQV
Q0pJM0+zk9nH3bfSyGz1UuvMkQE3rcIr7AnUhgqQIO8g1NQVQ97KjMmtk1jj1zrT6qAvpjUuEM0N
RIsiRAtb1Rvwd+kFtoArAVwyYMbyK5MDOVd78pquNhGw0ZfHbc5K4f/gdRlgK2NdSz1K90DFxVdd
uAo8bIFBBO9G9d9CpCwz+A4xtgwNtMOkj6yOw1n03900mgSjSHSotmre8cFBXCdfaVO5jOcp0a1g
qIc9kBMmOJEqojC2BgKiJC2DJhHW9QLd7VapBS7uY2qQmWO/BMGHQaugJMhLsO+cxddZDAyPUZBu
YGrxdUZ1iMncW/DVpDrWNprsvgv4uG6oW7gt+Fq5NmtnKfUNYah9N2MZ1VHLbBq4cRi1hVmiFwdq
99WJys+yN9VuCst64jBuszjzS6GDskqsjo+7V9bKbRV7w0OqG/F1XBJpVJYtruLl7Vd4zRcDX7vU
pzCyHspLKV970Lx+6jmEJ17TaJ84BqvvhrBpMikxzcSOMPFoxxxEftnyc1ak2y7RlOEhSVXenUah
tQrUspW7uLTlhTpm3P8wTmG84lZqgq0nZFxl0Mk1/EWc/+T0cwHtj1ugb4quoZzlKzredDcvUb2p
stTztXSi4i9XCj4u2UYBk8FrPhgm/q2Ju+YQeEzr5EuMvXICkUr9NB7V6l5ex7HS72NFb44RExJr
OOxUQZM1LcDLNbwHux+OvJjnTrYwmfDxjjDOtj5KaLS1n/dr2vaPX2I4yEeBaq955E+/ZaiNuhSU
mfdmSuQfoPC3rh271zdxD6yRUpTqJx5Pto/V+ZMTo2rMOguOV18/x1HFwqwwM+wMrHyqSTRfhsE0
r4Guzp8nIu7tn7Ov38YA1ge3og4YqUX88Bukgy5W7oyK0e0VKp5YO1T2nRRsNFXLMCykvhvyKWKB
aSMrHhYnol6+U8e8muuXTBA3O7Au/1FB+Tb/3/hH/U5G+jbu8OsTpLMGkmD9Ueg/zxPfGCqPjqtT
ty9Lo8G9x6Nr0blDc1omZdxRBkxCjuZlI+njYnI0EEFlGC7tnGTdpggqbrPJbI4oliF0R1b9HUc4
58a1Y1hCPZzjSGnrxm966yPxA6MKv718tOvuKisDIrrOZv768q1BMUSBZ85+hq0UYDsoKE+WntzW
knq7SBE+erhZvVKDHPcwabGr0fQXNNCPoC8NZjkJlxRcoMIB4evl2Orm0yjg1lGyyy9UPKeedaRU
M6QGDBIuQMS5h8jW8hALOBCqMxu65CjZxx4sY1VLYDLNJfFqUXonAshlW834tDMePoVtgzyyXk8Y
HTb07Ri39p1iOfK1dGMVXktlmhjbdpyxAFeIe6e6wNuIAyyJamJ2kmXykjjnP1rMdYW04F5BSK2x
OiW35qZCFsmZAsUqNMHffsFCuKPHlTJnYuRio8+RuMqZYD9lA7X+UaPkEI/J+BAvCo5MsDOKZ5qN
uX3si8XBwy+aYh5SmsZ8krp+3lhxnqjBIIyoAI9mYJgJjZzGeWfSYBgq/aGO4CF3lL3zg2MvRXzA
i5GC8bL+HxEBfRSqHbNQQYTxhYtBPRH3Bf3bDjiXMQu+xsT0rZpkVKCjhDuOKw8XVA5hEMOUV3fO
TDNSkQT5pNMq0BASkc41u0cVsl8Aws2iq6HQlis9gSSuJXFzE1N8ldmQb9sU+45hJLpS84kVufQk
FEllDw99Wjw7LfnjMmviyZ0KIw1bmY4klTw7byWFHZdlHfGwEuUWbJpx0Phw3OTGmO4i5FJV4Fp9
QfvFrV9wGKlfTKkRG+qFrvts23xr9G77iUzUPclGhY04kfTbRdU9VvSHHzE0NA7qzGnUr7ldlXhF
kJQ9RlbmUsyjT519wAskLg+ATslaKsfwiZ2cm9JohwdVG/SNXun1i9W16Q6+hbwQGtkzLYmFL0Bf
a92jnlFQappCXPX4crKDTU6TPqqYd3J7MqPINOFV1dbCHunUAWT8rPEve3VpvtXVzFMpl8IH/YsR
WWoue8ZUmyONQKpyOvNq/uytn9Ck5Li0pLMaoOnNF5SG7kmbKLPA4vZOsSbaYyqd6mTj6rJjpE/u
Kvr6Qe1W4wOThqT3k0x37loBYhBQXJUYJ+0dnJY+M/O3vLrs0mWTuot4wqju0zg74ms/9KTbqhVf
a5UJLXJKGAA1+UsrZQ2c1189mx5FLBd9RhvUjNWdpDFR1V+36rye72qe0yihWPJsNTNE/7bMoOUx
ErcZxpTKyJq8pjNtlTChY3OjVi1vps4IRd6+xaKiubDWeiR2qFiirEEvdR0DAhyFVe6ucOTFEsNP
nkeqa2/LEAgVgURcAfeeBwXSaUzFw+hkc/NW8akMlg+ohwL3MSonEGuLA72UdI+PdBkUNOFPQ2Qz
/7yWB5RY4TGgenQCCo48+rWQt6RAqnNBQWhKklcs4+XlwnarglnGBCPTSsd3Y6pXqpjz20agMPAJ
gL2VZk7fooZG3AwAXJOq5xXHE+5hM9Bun3kLnSLOwhZkZpkSXGQnlP9y1QrEoNQbTD4pZ4gY98IK
HHsA6MoC1AuhmoBHbSl8MbPISBUVQfi4zZfFMCmUWf3UfIPEpW/gusrPFWRJP9Lb4qCsxRWAERxr
ZPTR8a1SAzAIdzZCjTaolpS/qdQp9jQLR5yhcfm3+s3bR3LOqd1WNR5Wiqr8UNU3wxxndYgrSoKl
pkO/8I+lmVK6FCaloarWoltVK6qTqPUczx/TPbl913ypNWpoWhdTU0MdV52m0kiuR5NMK4jVnsNd
0bvvICHq5zkm2GlVDPkmh3O2nhIeYWI17TcVTD/UvByj+Y70adNh1LTHrts7reu5addjGC5Ad1F0
BRVJL3WIefOWP85HVF6kTKvfJ2vVm7hk/QqQoD1rLkvCXAYckZqofkm0KL52BkHZqF3XD2xQYJ/U
IQub24nW6tdbeOt6VEiBqea3JW7j28XkM2mjtrh/+zZoPSXgwY2Ta4cjn7oTRdRRscxrmqQWn4rJ
c0+NRxjSyFy/n1o5Bl4JRtyuiYRN0mE8cejpCxv8bzrwIiFcFQdZqNUJG4fqZOkEseX6DhLCw6cO
TZHYtktNcD5pnGZmPD7IiTBZ5NTnVHqe90qJwVbEOfYF+LN4QqEeHalf2MFbSXDsKVq6EJSPcZVM
YTYTfnacJiIgzcm3sTuzQuqZ4KQn2SnZ2GAbDaqgdcGmkOpYP2OfS4F6omaMNSOpQk/gbMAUC3WK
yxs+9izCt2N2dngaVI7kRVub8SNZvRS+1Ms1n+hmqlCtMX9qKdp8Fg5Ru7IwiBKM3cjDVDnekpF9
lHsGXy17FOR4BmtNUaPbeaJephdzmR4w42qOkygoIq5HJTwEfdPmRn6NUQbeGnZqUfUCn280Ht+H
hJIJe7KlOo3mWV6ijEbI3zjDD6eK5l3PT/cxpGLj0solvCxq8RUaMyFHg4fUIavYZKnA2BKG/vM4
Wjy1xVGMA4blbJUx5xn0hUo2NE7NF6KSzPSHWQKMBcbpEbcMFi6kMN+x4GoIJ+o6IoLEFywcB164
dJGn5zol9bd/fNuYssz4xCja0H6zJr6pgo/KoVr6+RPGD3JbJlg7YYXJhk6JKmPH4pBhlC++hlnA
BPNipculsBcyssmReLDkr4O51PYm6Uhg3wrFTgecFBOJ22mNAuTckJIJfRl2FBK44+ngFBnoRtd8
Wto4gYlJMNtTUNkMlsPF8npwj33U/1NG9L+TgB9NAjL4hkDuT63Krnv5lgzdj77vfu1Xvv3Jfxk6
eX8xqGwzr2xR7dLUnw2djL8seGfoaV3aarjRkij8s2Fp6m9dSQhfWDetaMafRgG1v3RjlamQxNor
Z8/+Ow3L3wdqV9wK+maN7wK/7iwp9gwJk1coYu+mxWtCqL8Dahv5qYvQ76en807G9t6VdCTCqKlp
eP02clgwsmKu4ere1WG3A5F+Flj4+nhlDx9oJd+7EtfwkEqSIZru+u9/Sq7jXomWVuQCIF4+YLar
XncjfpB2szz87VuikAC0bh1FVrnWrxcamcplpG4RDPPlr3mRv0ZK+prxv//JZdY5TSR2vzc/oUNB
mbJmQU46eRt8Jhu/42sS5HP6Hzw61irzx/B3aKGfy4JjoZYmXHWB+1bZnmZ1oFpX68SAVfbBTdln
STDGVa5N/0DnPWEkdq7vcsaSHhozHHtmfXL6cvJWxvMDSP4HMY5u+OcneF5uebuYAfQCUBMFjHOy
kKJZNXuzFntKjRT5+JTsMxc/w1pJX1SXalWKZ4ivSRxz/nzhd5YiqucVNfgmoDjfXgy6kA1TvdxT
eqjvBri+vuXhsgEhz/hgf51PArzdIyURTgXUKOzqXxfjMmSDBH8lYNU0QE7pk24yXY3u/oMb+ukq
a23jp721TliMCk29veLNuL+088NYTtWxav+zR/fTlc5Opok5qpqGOAukGGRoz9nLUpMD/A+2l/r7
W4J14bqsDMczoZata/Wnm6qj0nLLWpRM3+t1KNQR02sp+LYvq5u0R9s91LxW22IyZO3VdrWILQyP
WMasjsxFIPaeyD8wrYIY2NKI+/ZWRnYybMFXk7vt4OSvkhHqQ7xo46VwuojZhKWzfd2jxlQL/hOZ
ROWGNF+nPQ7t3pmb8ka2nv6YO3p9sKIseh5LApSpnC1MpDHLqiUOKFPGemYQFN+sTg40uCm6UcFs
iC37HmTNkBfVBlFIdYdRhHmEZj99ayJOea23+e0g929kZtYXk9uNWZA4blJvpFmoXxkCVQBx8HsU
JqxfyoibzsdebGsvFtc08uqwhwGH7AtL2czXhsL7L/bObDdyJNuyv9I/wATnAbi4D6TPLrlmhRQv
hBQZQdI4G42TfX0vj8zqzgGo7AL68QKFQkVFSD6QNDt2zt5rQwl2CLn1CfLY9SbTMNHTUTdkZyS1
yafTNQtXDWY6oT9uI6BgccmzgoQFsOokeCzWVc3ZIpzFQH1ya8pIQA/t2TIVvjA00Pswqg203PhA
s3zyzkuG+jcL2+rVn+ko9YPTvfd+bX9J+eyIw2Z6I13tjpr3NKXwoYIuUonjrDzri+9ynjU4y70O
MzlGFN31g2EU6mvKV0N+Q9/d+aP4YVpc0xGO+ReSeH4sw5w+KV+3x/m6NObDQGxvdZ0xSMrNjGc7
qvJ7UfjLI7xI98iKrkjkZGA+ZRVadM8n8Z2gmeZUZGA1Y3dkTpk5XXQn/Kz54ZORd7HIktuTq4uV
2DZmuvU/b/tqIDmMqKrwJvf5ysqCLwHPOrFnKIOTuu+y51CD9Yf2W5RfI0JG4rqfW7SPuWDET5yI
JmHmGptcMCXsbi36StHGz9PpLU87I9oysBwQALdloWOfjsENWGb9JUTq/sx0p/5hB3l74jOuW3IL
0hgNVH9whRW9tkB5nx2iDkUCS9wjGAF5TAntJJ/Q8i40FSW4IRzVNpeAmNLSIyuNAOYYpbwBy8OP
XoceQWDnmtpIkCNGIF6ikNNOd+XsQ3zPX+HeZNN+DBvxEWH820UNzxGcSTQ9RTRV+2FKF+rmaHrT
yID3gEkVYABD2sVOdI6ntxrxTh/LIZvH2F9K6xPM1PCrrXm2XIPB36aaveFlClT3ngmyooO1Yg2l
EUZUMe3aE2K0giHgXBikZHMlvDwrv/aZ3ZyWNGtooA42um7xgwNIhG7Hd068EaJyCWjYGOvAeSRH
vnAhQ4khcVZdAzW4QqPD1gdDleZZyAmcQMr0SUySlI28W/LvTRd5h6b06af5ua9vXGt864Z12kMM
IJomGrkR9Bw2IOyLHwMyJPSepHgMVrUnIOe7GmWwyYflqelt5AXT55ivxalufNpEaeef2QqDh3zk
oWTYvGxpIUy3k5LRFgdDtwP1ksY2ydBfQqvTZxjuu1pzPs/00qmknkv0mgwJi9hRFTc1q+Jyn1eI
SppRRHcORSVjOp76cqw4Vk1dSp+Y4EQtWd3qWU3o1dl3O5fPbdfioxiM8C6E8/JRLcQvOZOysHTO
dBPc1DktI3cULM/06xghnTArcpQnQBOoOjWPUR32yGSbEUqyISsZZwNrTk5a44Ply56GcvXheSyU
UrJ+EDQVPOiCHC5bynWTBj3NMM8ZwwdydCTdP/jY8Me5DcdI9vvKrMeNWAWLmD22G3/mpSWNuUNB
NABjfmv+luPk75qqIc1jIH8E9OBWFtWd05GBks9OyEWou7uhv9bVLUHfldVxM3HyHIu4tlzwAnw7
RYrWvfZptPxcdRGpvasytL6bM6sVAmKyIU1tXcpUFRfhEWE/kX/OGkclERuG8gh39HYDg5aE5Ac7
8RzNiqjaJZm0374gJ4rudIBSejEDTCDEAgJ8U6zclSkldhO/eZ66LE1Cv2lOqR7rh2Fk7TEyVo85
4qEvp5rvPGrHnSOgHmTNVJAmbpufkTWqM60W6tF2vAvLoTrgIpj2Isf7W0cZGd2yuHMKZ3ozhBju
1iVXt6nQX0gompGvIEMLV8iSWCO8g44KTTu5r+8gtaf3Vfke9CTeMID90WZXLLQqXnieX+VkZgcb
GCA5hXWfKNOBpbGigWBbxB/iu5+G146xHbDpXY2iR6PIq1eyZpD5Nqw4Zh0iWDKt7opqouny2yJL
6BieWq7BjrPXHJc4pBL27SYBGb2MB0zErtzT7I5tWrFzrIYIAflaVSxmgkNezy0iojpBnVcem7k3
I+KEUCc3JbT1zYpdQcZoqYuaQWivTOQZc3+NeLNfhtquT3Pv1CdioU2cUgyyGE0N42a0MDFXtMEW
wFzndbaXWrP5VJL1rw7m9LGnmw27pxSkN7nFVOenWUQOCVJkDk7hCVlN28QkoTuBk1CL4xiNNTTg
H8MqcjL7prL+3hFVzQg2C44LPWzEhmskr50az6ThuLCur+HVj5goqdR94+OGkMIlZ4tJRiZw+ubS
ZXI6WhNTX2v4GpZmiaJoqZ5m4SzoCS2fRhPFNWKHLlinU1OJclN05qcbjodOCAQEq0M318PDafs8
Xywc04PnCePWcpqr5SaoIZ679rrnObUd5N5Mi8cqJBS8hyy39OlHmXslmbd2uf0pAiMSz3rDDbtc
RvZoZgMZCbaNa49GElWOvvC4Zt+yKkDxUVoEdlfBgvK7MoxjsXhmiLWiZn1zfZZvN6M64bTkzvFM
MoaHQyGXh5KJCLOa1Zv+QWr7dysoGmIUyaYZeYxcYYb+uRgdNBmh42BWBzpTrDf2PN1CojYDbEbU
CQSCFpcVZgOSN01dUUYk6PLAe2fl1KhTrOifDmros7s/DlqxKDKnvCqk6VBw2P3LITfI7IxngPcj
a+t1NOkhlqypc1B8NNX4mK5sc//+iPG3k2F05bnYvJJFPY4F9y9fgDt5dUYr8TD1FGENkZVsUGzH
TZO3Z8Mlkurfv97f+RjXFwy8q7kertnfaF+NpMBx/RIuIq5F45pI1W6KoZnIMZb1hwJxvi0HYD2+
F873P7edGW+iv8/t2dqh9zMSYpa9D7LXpv1C1OU/HOz+bvrm/cGXQoV11b3/7VDeQTUmDmMsD3ld
u6dxGuofrUPoTzyreTDrOHMptquq4kHKhaUuk0+taZW8486i0EZG+UEp05xCG3XDanPyHIoOeTAm
P+/s2oiIGykkHf0h2qqpZ16gmIgfsivv18FV0m7doE6foMC7H5jukM1E/Nc+NKzgAe0kG3C6LjCa
ikJ8/bkrNg0ZEcmsS/uf3P/W9RT7l7sR0jzIWQwAHqKyv9wc2Yg6ld2rPCgAVLFnDG2sFpgTs+O+
9QXBPszWEaqhotl5EjVrJv9jimZE9HloI3jlknCb/uUdwHCafaASxSHivL33jKw9Y7H8p2Xgbx0L
XoVGBeBl7MMgjv5yJB2LcUp9DGkH36V49gFqQk3FMYUNkXOGX5IruAoOD0zAprd//zzYf/+OKVFQ
V4RXAN7fwfSrVbqTrGawMMOcpYzw0EgZaRp9rUdK46GdvfUuMrzotXHX1zJa+x9G52E4XScypFXb
5MV1vZUK/+wYOkhaOspJt5QH6m+GwUjGfu1TK1VHI4Wo91vH5X/61f/Ur3ZoMf/hQv/duf59/l+n
73L4vv6pWf3bj/3LXOP8gi/dpwviwtggBYhOyb/MNd4vHv8PyKKrR+aP5hrX+gWeGZoqnokriPK6
Q/xuW3dCmt/XdhR/Y7pXlON/0qsGr/6Xpx93Dws19yUd8cD9G8HW7klWdUZPHlBeFk7SSEdt16yV
5ZmDLA0BwgSmp8wjb7M1i3w8TkWjHvIOKee+RIpXJhJ1JVP/a5QtWcgsXCSxc8pZCG/PqE8eANSY
+6DEEJpFPYfrxZg5tFm5g7g4TZ8Xu/He/Gb6qKwVJUpVPwOj857II9MPg4ye22vecAXe2I1bxn3M
0y2kBST66duRTG8QZSCAHgefp1d1ynyLSovJPW0H+7Fp5vI0yElt22vmr0+XKJ6Rq2/BwSwX1u9h
YxkksKac8rf1YEQ/BqLYzLhrHXacqdbymE0Yf2OIbN2HM1mKsyEweO0i0Pz5RZWa5f8KR+H6F4nB
0mmSSjjJo1dKHe4RzEE3FfV41GAAk8AZ+cHBmwdi0jEL0D+vozr6MgndZ0lThSaBY0rf+h3pvxBD
9aE2mVayI8kjHUJe3QrB+zREAO2GQmFuJwt1jHMVSe/KFmQqOJNuCgQrxEJMQ8B4H0ecOqES9dWn
4Vg3EDgjcz97FgnSZRXQ18pG603SOEY1u5j8tqrOl7uwq4wfGoRJsjhEWqB8yn81MGdfOraP/c/3
N1zfFXc2hHx6ovJoV4qL8XPeH/hBQyKwJEMXlxFhyiGTaI5pxvZnGHWjUUTHgSrsmyy0sEvHo0J9
cYPDMM8PaWXh9fIxRTu73AtoQjn6mjcqUm3EjdGSfOy2x0m6ClWLmMadKjL7jdkpzFqrW0Nzz61y
HfHW3AvEgZ4E5SphunaRRMPgFWy8HuYlNCGvknCNp7yT61vf5cNN2DjRs9BTuMsdW/qbvu6dU0MI
7xl3Q/4FkJ1DADeYHqPjYoe+IE+xVHRnppYPKTS51Z62Qb94TKzi0uvVHPuR8mOgtvpdN/O6R6YU
7Su8oD9mn9hQwkbruoUvoJd8k9kkNO4iYaqckOOW30XcXLfzW+pVO3EdrLJFPEkc30gYy+ExRd6G
Pm0uE4cOE8NLM72t/brgeAoukG5kZNFCyx3cTyHc4XAxWo5fyIpwbBd1CMXOHJ5U676hWhpvAM9+
IbN85WQy9XMei1EbejuV1W2doZLiFOID8g91mjAg6pKRBLtThg3KZrQfyjutq/Z+8DVnXMPxd/O6
1veMc63TiHwrtojF3uILdQ8aReaW7qc+5W5fkoBrz04yV57zsuBWI5p9DekUSIbj80JfyR1KHgy7
KaaEg1m5a9S0oOBXV50p591knAdj33fOcDs6kbhbQtR6jTF798rL7C2yNvVTkGoiQq8rTuahEbkE
J/fE982c2t8mbRS3qWVhj5BCgCZpj3Ll0usO8wnx7z78QguKAoWB46PR5Wc+dB/x0BuCEveAirR/
6iMTteE8Wfl2zCeHFmhJKMvirSY9sj4HmonkSZtd+2r43rq3+4BuBhaXViHe60xj21DwM9quFBK6
vOGYODYeY3QWChAV1WxuJh9Z8Ay25iFf9PAl4vM7RzfVizgiV7yGgOoMqUYq8sRY8WMhgA9LFdcN
aN/Y7Mcx0TmdvSTAeZvIys6fOXGaOlkqEKM2UqfzpASchUle207ChtPh+IA86P4teCqyhvNrTTFu
9nRhVvvYpn1waWmOP5cYv+p4tNGRRPOCyz1oyHlMNDC8exmW5SlomDwxxdcPtj+xKg3+mL7/XFn6
UqU/oqUuT1V7TU63COv+7SlCMYI1SLNG4RwISTg1WVYZI0ysGis7jGz9Zr+gdbi2iGyXx2G2Hy3v
+kJIVpZNYw+8k2pCcjCbMynQ+WxEzYVte70MsmzXTdvC0xrGRt+il/idcP8/5dI/lUscrJko/Zvx
ftE034e/Un5++6nfq6UQv3FIkUIw488Z5h+syFHwc0iPGRh4tWdBD/+/o/3oF4y6lNeuR7/Fpsz+
P+WS62Bgjii8rtGSv5Vf//1ff5JED3/58x9Nu8CqrzOyP5yWYDJgDSZSIACrCF7x52nqD4Mth0Kn
Bm5qnhvTaPN+RGjoGxuEkinGMGvptqXroBhZnamTuwVgL96yTjkkkVaUH7XGsY85cLhFO+NGLfMd
2nYLuBv31aKNUm7mwfpEEpu91AtiviLzvS8Tusxb3FTqXgMVS9lKBbDslqbrbTbzl8nkL1G3N0RO
EIUSzZlkLWqHxXuopHI+jRlrzdnEMoj5zbfVzSTwXr04ZToGN4PuNXLeyp9H2kVUgr8KTQoNj9BC
PC/PHZL5nV5xTOhyWDeONB1mWs74Tl95xtc0YtK9LZ0CeRpdxaDbldftFTMeUBDHZvax7aq0eLHy
lQZnjoAzkYWY/COmcqST6MGffHe0j0Og8r29iF+rns5oERRXk3FfEHYw2fZe2MXzivLp3hdBKg78
E+cWw0ta46lEv6WgestY0mvZKsv4WEp3wVIk6hmpbGAkGt/XlgyliJ0RMdOGtbD3tpoj76NlVt4t
8Jlla6kxsI5jFPXtWekofdV1GDx1gZc+S7Xa4ZFprGNsxNB5Fco8d+gT0sLF24S0aGtAhUpKWg18
BxyVe+JzT37UVmfVBXyXYz0Xse0PKT7ZdZ3PyFWzMDGyLt+C7NCPfZO5hblPM2bopYXJTElQh2Ar
IPDNutkE4TrlRND2YhdSMh/ctqbi0Q5iWz0Y+jmqgsqNWQWD4uBSCFWvhQTM/ZKB8w7M7UiTbjHA
MFUUQHt7FKs5HFEQNkSBicorrI9sQP/ElSNu3vMItKoHN7HRg140/dTtYqYMFJkPHYtJExad+lus
VPSmy3YWSeFhnnLbvkbtF7GjjZgV4muWF8HKno3HkKBljEghESRG8FwumKw8+5iN8tZbQ3KbZw23
pL24ve4TfA+gROr0xHFh1/jl8GIY+cNCHy2WvMyOQQm72rS+W+asd0FQpLt0Wp9g+AzHHlH+FpOO
uOlrwzx2nlvuVNrbpwjEXlzSRd0OBjt57YLocMeq3c1hi32qWvXR7Hk0bb+yX6LV/tqoEPOilQWx
yJVBf1xMu7YJlDrBQQC3UsyfspXVSRZudu79YNxoXRMDhwmghR83uN24c3XH92PgjKyNJsl6IzJo
2rI/E5n83UOzxmgWP2DadmhoTKSdrsRNhmwJn8K4ZjcEOcNRwZe+R5z8pApjiK22sNgFPSowKax7
3r04C281ZJwuqjuSBzt+Ryy4bkKy0em25vOh7yYm2ZStTabx+fc9LXTvqXeqxzIsbrSVMtQa2XRt
/Qw6Zt+aQ3QKsvlxiFAf6treYMzbZoJvP4PcE07uy9D3+3BdbgUOT8wC47KTXaW2U6oBcaXuq8+M
5JqMzcmqrr5XLmpfu5l9hvv5+FQY0G97y0ooijFoKY9FsAhv3Y4jlqhJ4KRpasUQhd0HE+/stl5k
kwTRNHNvdcA4uR7+3h5gLBl5NB5CWX3TAVA/zJDRyWe5PI2SGFoi0cQlj5RA2QdmkKfCesjy/mEi
+dwI+VC6bS5L6IqP6rqalWMagOgRg3HuOtt9LOzeP7WdyhMumNyBwoqYmORvpjFgcLSXH7mqrUMW
DDTri76KcTHAWjeAc9G8crYDy/qDoriPsYxFx1IEj6kvH+ZJmTuWifAMl20OEqA36gvryrixpyCd
4s5R4iLscUp6Vaq9yYXamW0/XrzMyx8hhUW3cjEftTTUxhX1Oyp8OxHRyOyn3hGMnV9PGQEpUQNn
4YbVhW42Mi2xw83n8PZa9yN3C5wfObtDT45daRF7JtQz4CZ/Z9c6fZpLMDhGL5PFUuIlMMSLl0VF
XBnTx6CjNz/DUoqdm/t47LDVV5ha7XmHavfY+mIf2SLlW+zdi21l/X4O5beGtPatJ/VwAGv73BH6
xA1cYkyp82o6e/1sXnLLeQSrc1MN+atf2hgJ8BeZrcuhEr0tw/uvbjQPieN6SXldSzsjvA8HZz8U
YnlcuHQMeybSHVhGw69lmllvFcGvG+mAt8kMkEV2MN0yINlOPbVoaKudN/X2WeJcjvupK/oEIECe
lGsV7plH6WPeqoPqxGkq0nKP4LVIssiAtoYtlc2sSnQaMTZgagGTgoTVb67B9UKXboSXVZvuQ15f
NdmB7G8xfRrJOk/tFsN8/kn6lJvM9nizFAB+mrl6sdzp0GDbjSbNxioiBANSPU3rcKHrWn+DoEMC
3/omgrLaTnwehuxtmdC7KM7TivuE4cHOxXplJ5nn6cuCQh47Tdp3m1Hn1tkrvGy3Au+KhzFz3tN2
7B7REJdNbEhFvHtYsjJNtdPcZ8bEZKaVuCYU+1oHPuKwtp7YWJbV7ZqxG29s7A1JYdvIvWBLxalj
vOTGfN2e8Uy1PsC50LvM6PleDaa2d2bWTcvGXSuX+cmqxfhI0yI8RpD3TsvkvLiL2X0SI2Bkh7Ru
8OV4wewMIJUsciVcl/P0gX2WE5yKvtXGdG/lAbMyd1aPg9fcz41hJH1pPBA7Pd4h2fsySEcijPDb
E077L+EAqXkpypNt0LKx+Hi0W6r+K8ure5jpOn0IbcntDFH6SAKmvRUcLfY+iuo4pGOQ1KXLhx2m
9ygDV96YoXGbTXP5itRlBpw4hD98onY2owcFysud6qMNg/WJuTH9gDF8d0oPilRYB68ov4uNkfpm
gtRDPOMRMeNlNq98W05NjoMAaHGvDxEXTMQ4nNGnh2j+RcTby+RQb2vxayfLz9U0gscoaqYvzjAB
zxvzC+IYjwEoW3YgOou5WSHdPNGddOPOlNWZoVeLZn90qRGa7Nayq4Mq0zLBa4a+eYzaxxB7Ds6x
MB8fwAmE17N5/8XQ0YHA6+V5Qh2zs6KCVkeEdfkGmMavfRl+Y3WuUG350WaU6fgC8fDs0zjZdxGT
fw/M1BYhBBsE/OqNsrE65LDsmsRohX1pUNsnJIz18L4GHVdqWG9qd44Oc2stGIX7b1VGiN+4VAU2
2m6ynlggh4UDsVOFsa/mvNq7TTbs3Not2bwGo3nvg8g5Y6zxdhW14Ot1tr/ScaroIzDYcp7q3LE+
m8rzP4FlYZfXCjximjPhtyoKhpHv3EZYg5yc2TwKqVNA54OmBrNNxwaKhTCZ57aRAGauvZOaygNp
STFleVKnFlajsxznYFfWU/YUGRSi1i2FVlLjZpKRPtK8+bVNfZ8uBTEHteoQq2BYOKZNa8d68aKY
TXLPVTt5wlUx9v9uU7WtwLA0fp2Uix5Cd2PcgN/ZeBVyB5n27H9lCzKnwXGQdiruQqs6OIpswFwK
ZsHmvE2lcxG5cF4Kl7DkqvPDc5HX7VkohPBlED2tOt9VUy8fgRi7e9P6HKucgkngxhB1+mJlENqq
3t6khuugaeqIJ/Eks22RnqS/NtugBxrecN/VCHVikL9W0hpNh+pz2oQVRL5W4k8g/nrCC8j0SJf5
1zkiRJQCf2eGfMXY814YobVbxNQdhrL6PPtoOIQV1huOKsgolEGfJws69sSqPbat+xgR/7THSv2t
asaXtlvhtPj6QdWcU2zlYQKYG1zvndp07prHTufJW0MuE64Sw36FajHEqqrrl0UNUC2xkeCEIt9b
WBLLZYsQMveQKdqibW/KWr8gAVt2cEcgR7Zp8WsprY21BBqlC3f5UvnxapJ14i9h+hJY1Q3iE/ci
XfRwY9/8oPjF4ZEPWwuYXJIbpc0lne4WvMkwxsf6Rbqi2FTI1XZoHqOtSzADRXdIorshqlvYMdew
ibLe0cDvL36YfpqDJDKDyNt9PpfLQ78GqLYG8LFrFVD1WIyyaURdmmUdL7bZJnXbE1NLwyPOXXO9
oKM4GfT/UWe09GmmaYqDKJhvQgdaHucNYAvvdqg/ss7fB9ZAS1CxDdui3M2VPqZhOW21Yeyr/IcR
9kS1+YN5Yw2iO/SlvCdTF55FzvKY92GCs8bcdR3H28mWzh500d5uaWk5QpxxRbOBChPhW/iCzQLO
d6E/lmD8lo7ZZ9uW3D+t8zCq26BNX9pJK3wmTfbVMPB5jhiIcLLoJHOCGx2Fb2GHdCiK2n3J5hhD
b4Hhgz8oNhrTunHd7kHMVGfGIMxEjRq6QonLFsVPC81RG/egBaYwLutFsyWIlI/LTtDHptHluzUk
lExyB39dZf7dKRljO+m8xjSHB4luAQEghq76vYKU10L6tmoS1WyiHJbWqSjwWqRiYJqah1nZ6jAZ
S39V5pV7URiZTDobj2vSIgt7Z+RdJMs8oYvzuv5lHkMAmfQuj1TVJWrXvNm7UePuulVnZ0SS/k42
4/MqgUf0bXQXhaO4bwrD+uEVw3jWeeGfIKLIg12t5WmEwbHzZlc+uw0ykFDaH5zhxW3ZuBzwM5PO
bTZhTGqzG2dBzzIyprpFSwAqQy/L3mnRvoqJ09IEcGmnIkYGEi9w6jTNfmocd5MtgE3q6+i8GFS2
obdBmx5EJYqLkJGLcLZ2XqV3PhJQCOPrJ2CaCLNegKmp4hujqL1toIcytFiPniToVM7Txapbyooh
D9iLo6+oKYpNHwbORtT5FDMZbSiDpN7MJb9+iNBd8exk/kK5x6l/B9GcbJjFRjCziF0OUOdI3XgM
6oZJUlVPuyuhHG5otXLpvWZbMWQQjPY5TIWPozDcPUdhOi7OIt6nMoqopF2zvGWrZheaOS1c1iE6
E6AQxh1zHdC/wA3Hsk4MlLtxS7cbseNgMmKuisNQulYiJeRIbPzmWZW9Og2t86PX0IMilHXXs4Wt
i4vF6r5dMPjeC8llBJoai6iE/FVVc2LMhhX7baE2ZR8a59kV94Vd21iU6tvMD17bMBoYsll9snTc
/gMc4MYy92R7TyhVPc4yYImvwA1+VQg1syjUd912D36rbtfrJEqu6UbjhKfLwDnLdpqkxmyHHCLn
42Hnw8SXmPnCquyZ6SEnWmWL19KjaFlPM09qMl4hHOaoWCM9S4ILmj6nQHxCMTiGbn+/oJs7FsNq
bzhCnlmiX6H/N/Bsli1HLe5kaw0SNQ0ogqzCvGhrtPfhMtNG0Wy6rnKOsrMe0QweQzFu9eSXSd8j
suSgo5svvWvQNpnnOQStaT2zdj7aa7byiRj+lf7MySucES5wHFSGCQUe/yYdgY2VFvMpZ0wXe27z
Sfs/ehCZwYUMvX2PmhCNvKNfQsu9J0QV8lRn2Th0zZ0avAAMrRQkF7TgDHzsvRDyAvFcp/n30Oov
g7bPZeh/MPbdddWHsur9qMIf8moThGaL+s/SIhnqaNOLJrFEJzZoXX50io58ZZRf897Itz3qquQq
vCxtJmAVXXUosSLKNk1DLyC3NGULAk7RinuZs0Anwyj9Jekw8dxhb7RPBjV9h3KALNh54lA+9avk
H7GTd6jUYgYX/bYZlkZCEw4w7vnnDu4SkuPEF0tNIVZW444uTkb08OjFpbaCnh167Ue0zFruXeSB
UcxgRx6Lqk/vQ1Y1FbeDJT2QsnmPHG6hIlfPBrqvYVeHA6NLaZSzTBwrp9Xmc0ZYWT7sEVmxG1k9
Xnm+Iy/t6DlgijZvRjDJn0O5BKVCBRwNdCx+EwP9/+7X77+3l4/6+/Bf11/8jeKCdS5X//3nP9JM
/v11r2KBP/0BETdg+4fxu1wfvw9jxY/+1oe+/sv/17/8HY//j514z/yHTvwwFPyH8LA/KResnz/3
r158+Atk/Wt7HrPN7w3335ULkfXLb+46GzXDv4Cg/M9/aRTMX0BYBxYCdBJWfeQF/4lGgQb/n3vu
Lh4QsqJRPfkOsG3zr7lrtIN7ryRC9VgL6H1BhhcfozXPhq4hOXgqNw+qv9IobUtddZEYkl0Y7vAd
W86SLxpSFQVpdkUWsaziNY+sFQ5Amdp4dAvcsMFqdO+6Y2hvA0EqRn1OC0ZNPBsdozqLmXzEwOzA
u2SRW3P0AJefGEAgRM6Y9AUQEJk70RALQhQfe4O1TApct4zrcbxc2QE/aYPB5CKj8BaG7X6DfZy3
ycw8nRvUBVGjd4jpGDsijj+u4ypY8HOXmvpQrR390icLDbFxCqmyLGpEcpJ+nTInY9gaBVS35pRm
xbYeswX5BU4T7z03I0TAV5+2ys+tckpUZTM17Xzf28F1Ap+Fc3bRkZGHu5b43exxzkx/B5Ko7t24
yGpEm/ZA32pj5KbjHS33+i8zYATB2yLLrtnTuvTjDPQIeUJrzsqVWkOQbaw51E6Iqt+3SGqPaz81
AUvT5f6s9ZrdTcHablt8+HSIg7XvYvpF4ZseF8Uo1JqXLYggGHG+3ij+FEM9wSAs+ukSUDYOSWlm
zqHyHYs6HGvRnOK3kKSzhlG1r2V9BWuFFb6WXSenUJCh5LPfUBX0bt/d9znkdI+2PPCnsWgZl0bp
w+SvywubWflm5kQkBlWTJw4ZaYkqSu+70SziMQR9EuOz7iHmG9Euh8NwVKBo3mFksfHkZA4UgWyO
RdSok5uie7Ss6jFHlfswLapp4sDIggQBM8jK2acAaI5LtD6DL5hkbETR8OldmQM1HJHNwin5WGY+
5qVZ1efArAbQmi5NUF1UVMTADnrDyvfZ0kbffLhuFYdCKe4nw+8/sontlyJgNS8guNkglLCME6QO
fmo1G/MBtvm6nyESvjp29SyMzn73IfRkCYCbbwUywVc/5KFyUf/t2NLdY8bRlib1AnjEmb+n6RB+
aLqH26hrzRUaZkY2gx62QhfyYOUzyoduPk9u7t1VCNd3zqQRIvsoHw8yc8tjG1n+Lbg7632xx/Bi
IRWhbJvVMRIl5AV3jajy2+F5GNvszpm99lA6tXMGk7lcKuL/DnXWeaQi5tYFv41465tcvHNFq/2y
jM55bHV1GJsGyA0BXt86ZPgpMossOBXS0fe9pyYONgzw66KzpjjtwoCqQtUVkiHa5gY41ttwlc5D
pE0fOSiPxIEgipT2fVgUp4bD591IU+Jmkk7xZRlMrPfOOpu3XTkVtyov++cRIfMTyT/dySkxshgg
Zd/paAoU9r46K68lGIhmtTiZOtD2zqpztBJmlB6JAJv3SpvZxhRRuJP95P3wJgwTbuCvXxYBu4Fm
5LEpuxrMTHqL8x5IzpijOfo5wmr+N3tnshw3kq3pd+k90gA4AAcWveiIYDA4kxLJlLSBUaSEeXYM
jqfvz0VllRiqS1m39abN7uLeMiUlYnI/foZ/SM7cqL3Qvq1pawqSU298GesZrfICi3Ibj9NN7VMx
Oc6AnlNWy72b2jiALUH3FfWp8cLu5mxfehqwVO3Nd3lD6ZniJXpo+lHcxXrWn0Y4TM9+7Ex3vJD4
Zmna8W+68I6hGVU79onaNdWSIyfo5aetlwcQ1MameMDGEicA6bBbLOPfKIv2BSk1dbqGFR2EJbbF
Cb5DmFBUvbpFxRaYLSYWRjyWuX9IOf19dVPGKHYQjyxlihmaDvcol0xXEP1uW3qF127jJp8QrS5P
Vz/q9gsoi2mD3oJ9FWSFfRWpIrq2mJ7d6WUaOSgGHV02jSH3lMtN2Y0tanJs1PNxTMDf0+SttvGs
SFwRpD9vG8qKJAygY42ivho72jVSEGroeF4A7cjP3c5zPgaaAdfWhjG9HbpAP6f5vFAvWmGfkXTm
+WGAvPSVaSGDtbw45yyJTuKucb/klM1n5eCXpx1Qn3unz4cPiVTy2qUft7GQa0I0SBfdw1CPEe1e
uV5NJIdPbTMypoU186HMjJ0Ku0de1vOsX8CY5BrjjA7OU+3P51ZSTafx4EzXE/CqcxcHk32Ydd3j
DJfnFsRKvEPGaz0V2ZLecbK1n4NobL6GqpbfdVYApgnUkMA7S17oQORGD4NeGsymGXbFhV4Gfwdd
X9Hs4z63kTWQrTtFPm/soZyeWggi5XYC8YMkCcLx5yUYoEcMeMHnybY5w5gui7c+uKrvtedgVRJN
3d9hUgfBidck1VeRJOEpBgvx1ejE4cUU1pAMFlAgaRTSli5gqmiX842OmiqvlWdDAQyr4apwtDoZ
w4HmcGPBk1EW8yivoF9dSqrJqR7/xiAO5mhLb5fxHbrEWBjM412bDOHlakX6G8C4cjTsMI5r+KXJ
RTkr6z5N/eAzWG5CT8GAhbzXytEpnhVu6usa45Nqhw3iKbW4xgOyJizBNi3CUjug2fzwVCqaZKyJ
GdylG1lwXRx8zmGlhE+FvWKWmYkneAvNlZXUoPhoRm8cexGXs4o8wqB2b3Gvs7eo112ZD3jelcI5
XdUIt6bOjEazewUhKT9LXMCRfVojEpe44kGGajpZpEUbt2v8UyvIaSRGgTgJmcDsKIaHndWI9ox5
xnAnUTh9BlWDbZGj2nU3zlP00fEBBdTd4O7ttHfuodKmHvVi690WcYckiDst0V2ZoPQK56rZzra4
DDGi4LNXng2SgRapFyznkXJxM8is7hu0LVdBWaEVHKtOHhg+tduhHPS2jvVw265le4sNRncAhO4e
FkRkt8h/WNt5XqP1NHZ6+Te5gHu/gAKDxoJqxPewssbPFSLl+7hoP/ldKU+sPLoD2TfkPJ+tyDug
6EJ3meln5CqH5dP21lkA9AEkK23TmEO7W5+ztsctZUD88twdl53fcLzhr5ywND1KmrzwcUdBXsbJ
OKxHtHZyJsu9zHeiW8k/QCOM1yIZOwrf/hF3jepmArQB9o9x0SnnXb2fICJQpVMaWZkjDy5yNDfS
kQungsw+k6AFdHxzGtqdjg9jm8dMkQt0g6WD9vOZXybOlpVd3qKVAk6g95bc30gbJ6l6GvRJQbn1
Iej7dDOvYj4LbF3f0IVgQFmKAIQrToy0NteUDmThnhY2YQXwC8n0QqZaI2Bmzx8nu0we7KIpHzyX
HNADMOBtGTV1N9gbRRdrEZCtJH58ZssWHEli5wKsQ8MJRss4PgN5T7dmSUR+nisgFozTnGwkxYya
A7VfMnwTkJiHCEKi0g5QATQjL0EfF0AVw/7cL5neBtYgrmiS6uuooxEbFRnA+KRbztN6Xk8SEv9P
K13u3AvukwD61uhm13VG07EU3nlVSOcLyvoufQ7MMLsYOMNGVsEnZ53cM23JejPNIJK7ET2dVqxP
fYqGsrTuwpaGXoRaz65cHXSZOqYzjarnUxv3vm0BQ2+hRLjISqc6KbHv5rOIPcr6HmDTaNyJkuTG
KjM0ojJxNfjeZ2dgKLlMCkQi2LldUYT0AquSF1PNzAIq2gPgo9pNIyHCM7UWzN8ApCa1PmfocJNq
z30UfV0W23Bpqq0d1P3ewahhu1rLCmlmFLu10dTgXnUqaaBsVrxnPmvLXWg8AkqooAFHsS9vliAt
tm1QF1dIsBdPFp6qrkG7VGoIDi0E3nMa2PZVWpUZIOHZA9PXc8wNaXaWtTLc60Gt23ZAs1J74wxm
WiXXtVVyshe5vvFtHg635pNsVRV1QturV/z1L/ix/yCAckzpQHbCBXTB3A751t99f9OY9gH40+ws
x8acFG5B7BzgNVHaR8Lwo2fX3TOumag7gXMo/qCAcSxxYC4e4FOPSYQPWj864pOA5GISsrbZmbMg
b7/mGHIjeJnC18Td6f3nPBai4FJIMvJ/pvrFKuXoUhlIqGBJ0YRyWhdVW/aIRs0JmP6396/zG1PO
XMiTXkTRbyPCeCwBCjZSg0SRydnY0jeGQu2dBeMPqflMoU1WoJc+RSlTce1VT60hshFVUAiz4tQU
18zV6pP3b+n3T2yQdrD6JbMJAEsGj/cL3m60VZgqqoyzDnnLK9uo5IqcMePGA4vt7Owk7Z/hMvOd
HawNflz7/3Vn6Cp77puh+a7e9oJ+9Hf+3Sj6/6h/RNsHAtN/DeT8X+XTUDz92jl6/Rc/G0ewGv6K
UE0J0GdEMIiN+Q/lhUj0l+dBDaTBjk4NU+J/tY8klBegn7QmURf60W76VzvJ50cGM0/gg7oFj8r7
P2knGQmoXxCc5nYcF2kmlItDnpOm0tsVFcpJV9Voe99Skqz8ewn2Rdi7GRGEDqs+lbv6MS+TTO0H
LRA2H/As8Z+XuGzrS6fxm46GruWhn2g68Q22R4iZkPMg5J4uD71dWaTcPW5NawABHYl3BBjE1KGL
h2EU/ky7LB8H94b1bvAsid1aM1YdY9xzfoyJovLWERCkzToSCU4FWoMd6g5Z7kf9tkSyMYz3NUim
li04YNNl/UFd54gN6BkxJOE6sPEcjJiNQPHbt4OXn9OoYfW/tQOpHt0bbLIQvethNxVXUeJHXHJx
srr63gWAwe+hA0TcmpsijQCuxZmTPyk7H5HnuCXUnLGmxXaG6AQE7OiWZA5Du2H4+eKgSo8+u5cl
hgUydgNCephKovhQIRAKoA6CZgj9OF+QIke9s22Kp2ZBUbPbyNE3FYcNGYmpf5ysoPbKhU9xotSa
ro9pH8TWchKsRRdcryvkiPSkirwBXj6e9aOMXpvOb5DFvyKJ30Z0XJF4yWCcI2yGODnYC29fc5wC
W7FQkkGMAMj+R58BXvMBjkKz3v6yM//DEcmO+nW1cyFoZx6O2j7905Drvb2QLqsuWhmNvQi+NmBk
4LiFx7jcZocvAjL/zTw0vkgRxPBLSwF6S+T0gZbeH+Wp3p6X5pGFH7pAjHxGykEUmFfySyR3RKKR
vMiDFxA0fXDtM3ZSAEZxTJHiPIE8Qg32/rP/9pI5l3EhIt2HjMxbOHp2C+iPRHkVuAD6TcD+Ow1v
rdhM0FgYeL9/LbMI/40LN09H4IJezfGJXhTh7+3TuRk5WZv57gumjUPmfXOZyqfpGcaJrLuk6cwr
LiFnjNEfDsjfH5I1hC8uqUiIIsLxkS36cujpnQ3PC7ggJkS5LMPpQ4xwDW/3/Wc8onWbhwRHT2YQ
+DT2CRVHLxRghFPMk1u9DKXnV/KQIXX/ULqKGLVVEjWJ9maJ1tiuLpsMUQj7xJ9w7nrMB9mCQiWV
jJnR4rhdMWfLAwmyJqXPU14WyGDTZYLQ54GBfv+mf/swPhSOyJMhXwe25HFAc6IidBcgSM+1Vj13
0VtkqN8nR1v+p6apAEPs4mpqkGZ5/7rO7x8GaAYpYmg7Ln7Fx2ErRsB2aXvf+gozzHHXbST9bBy2
MkTswN46onTR9WCbFPJJ438NGKzr+z4iR7cw17nPqnXu600aLqv6muBuEu0FQjP6ApKUh/LK+3fL
vjhawNwgwohmm0ShG8IGf7uAffQB+mrsm6+gm1y2Yo6JzXo7BEvPolq1naCSEw3tEFxbWFWxmwak
yjkMaswzCZZR4SX6mQVY5d+BhvBmOP68Al3CyfGa/PtrAPbilujiL2MSfIK5HCFxhhVhwUqF/mS8
heteBRzDiB9PfJG0ik2IpupIuaALJR5JmRQZsc+rNhOrTYfhAe/CxbSCII/ZFQDwvet1Pvu7S+ds
uW3xb6q+QW9wGJkKPBHXW7Z/5H9C64aliRpWzj06VAk1oJYaNmQxNC19HDy1yvVxVUJO9zRhg+kD
9hglfzetcyLIJk2Dhm/mpgvd9A1CwBkMqly0Fhs9ptvEwzR2jq8NQmR1UPubYc7xXgYvnMX8lSxA
My849Se0W+7ULCsOM90tOSF4ABqEKFSeRFzayuaIv07pbq5mJboNrgXVb/cZqKA/HWIPeYGr0qtD
2voOs9wLRsd6PB+XEVLIFnCSiXxIsDv6IpwGoENQ55Q5M7swdtltbdgppJYa4GRFcfj5AD5AMR61
BpsV5DvbjunNoGRds/wGJNkIYmUlbatCzSQO+J9Mtsi5MqsucnQAX19C13ZWf4KOrp8BHkdZhmGO
SFefdzCKTHPppU0Jjlo0PFPy+lY9mKC8OT+kj9AfZvAHBeIm/YhYD4Mnc0VhSbI23BICXkurZcfj
GYwny6XB+Dr/LoqmZtHkMaa9H5CubqQEBS3Mcmn93GVPTTUTF5xHUJfmmwnAqPyrUDqx3KsEiSBx
bsES0M9dtUy8wwbBFiMWZEqm+GNYoqPAtF6C05lxAainApDwWpvcLXcWwc90QLbIQ+SRgUJ2AqRD
ctKgvsMdS3ciCpz0K2Y7FUY9ZqACXhkEAx2UUHRiOo+GyeO3NLrx2ApjjqA4LatEYTu76WE/ckua
p+c/zsio8T8e3gZesA2kZAvqsCtYKWIN4FtOAZTIDApyRrcUK6zJLrLrwQtZ/9kIqAVwp8D+Cr6n
F5l33E2AZL6PcC95nWsozZorSQG9Q64WLMD2TAjNEjWp9XTfhjX/v3PCkg0sczoH16SOK1kGsl7s
c91rg1lYsYQpnpBn7M2WhvXEL+2ZPPMl/IG8kSZT64jpHpk1vJtOUrrBgz5Miz3k1dWEqzK/sOuH
nvtbycXMqhZZ1oPyKyKjcLSEpY/LVm7fRym2T9POCTHjITKlZYq0e2Bbex/FolbsVaETz96xtrGV
Sya7XW99Td/axQEJmUvMr6u51DWJwtwE14GP6lq/SW1VdvYWx2GR3TROmhlvQ+PCRrTCQRGlQUbg
w4TODRIzmd4sPSJRA+TKYbDmC5wQJfcYW3jcPXceCvT+Uw2ZgYep45wS/mNUdbFXX1NhRguQKTvz
5vKEQEy4OVEiyXW3TdqxiSLM9IKQeVPsBgqitMhBIWOVXRBmg+d19i0vNcFW88xRvhQrZM4+XdI0
uSyadHTktUKh3yyeDDkjw8Cemb7uCyhF/Mkel4E1FIusK5KLZkV6Bbkxdxp7BxqQIFQOXc1b2lUF
36PeLDbKzeBc5sAl5OZ1N/KVasdzOQswfpz5XVFnmygIqydi5dpZG6tpT+N15m9SwsDbhekUm7hU
2FO13EHZMBlhCiaS8NR6S8D7U6lFdMBoUbIXHFcNLKipA+TbnPH1O+jYoU5Y6WE5rNx4ulgjl/Yc
MKgtsvhEpe9gbiSnfBUjYjechF5pDlmlGODQikN9vUEBMew18UGHqeXdLLbuW2TwGOR4h7ZT2H2f
hE3f9Bs4MSbFsq250M9VCCrh6mcdQtQ3L2fGqBKNrqInqqL6xuxHWGdjviKeC7ZcJDv8NOr4xLPH
uPsYdwsPnzUc/vpk0gjFt3tJb4O31FSpZGPDwiadPoTZaN7gz2VdZbP5mfYawcJFds0kzkFjmXA/
WIxIjeSrzTsWso8wbScTTUDlMIHO2LleSPcPdnHqgGNzM8LujsZrryygRY4OvlhQE/qPdrWU9xFa
szlrqO+y7jyogQzBRp/G9rmtOGMucB6xvKuYOxXbpoZL8SUj5q7wyOqmfPHycu0/VE1Q9U8zXN75
hkY2xu2zVSrkXYQ/t0a7AQP6dtuBsR7G/Tz74XTdd2m8NEgj2JVzKUqO1ZM4VHgQd3wjmvIgErsV
WZ4aDYAFbwEsG0np136mJeYhMuhGG/r4Wn1mPDh6H4NSaS/B69grFlwFS1fHzaaNeP6YdYr33ZlK
OcnKrVzLeV13UVauNl7vLortFwubA3VDVUAkRtlsPwEDAYdNgrbeJ7mLsmcGoV2eD1qPeBSgSQAa
1yHCaSbeaogYNKCXtrVpa/WwNMrkIF2hdl0DivwijmrbPnVmB2GduIVBqjYKp+dsm8bCt25bsH3e
w8jUIG9ObVS+wGpFjb0s9wusR3WFYT2uRZ7lDeujqlnVG78Pgv5hlVNSgxZTgexbMHQ+rLmNPck2
2EUQTYtTTMDzZb82HgKtGwychIvNHCP8LvzqVHlYv6Rui3/zDoaS7r5FuS8gkI9M6OTGFYOv7FM8
Qzo/3I2F7ZfBaVxZRXANb9YqitMpaElr028pagooEIDEL0ZQGo6v9BqcBEIJK7nuXR4mv/2Zfdu6
xEsH8EnVNPD+8ZvmWMJLsmr9h1n7bevt2hjf0ol8yqZrftCT9MnGYntmw/SLNrlmbTEuzU57sUzm
WIkIJGzuDrAgZy0HONsh9QIT4SoExAklmYXOUrzP8VVJSvNg7RxeoMNhkZKCXEP348rHyoRTRtWI
CaynWkIBjPej35jsL4DARUyRuQM5gm7oVKFAOXZVFnzyQYZyK05rySLCCFzRa2jHzidM+gNuNfcw
b3hLpxiUkAXPNrkbEmp6Bs5+kYeoNs4XaCXGKI0KLOPtk8mpg1UcIs8tSYlq+tHElGqsbB6UvCSk
3+T79EUJiFUJFpXxk/BITWaNYUS7b2tpTk50uBbuFJ17ybVHucpm/ThhMcDPmjiCakdh1sTspcFv
eu4fJT4TJwtPlvwVN3ci7qhm1OX0T1EfmXw1iieijYsqZvB1nru62QdujrVL0uQTxyIiRSaXqltp
UhYYeeYdIWYUKOc7gxaNv+RcOtOIp4wDZBgmSxvjbwQssfd5/cRwbVKkH+2eYKjMKfXzBPOchvdY
gOwlogUoD3D3jogtXmSb4KbZ4M1aUXSUI9PbmTDD2AnRisFKWT7/vIm1YwttRsY9ZKSyTvmNTaUY
Ue4Kp9Yhw3YLDYFsm9nkAR/8aon9T2Xv0Ht6/YwcmI5BywB6vUf5euGJBY4GfKNxmJjNXddJwVQJ
0nZuxxFIYunnCI61QQIz2SMdne5XiVpVunHW1jSf+h4EQHrW2rVJKmzFwAY4rKtNIR8GHYulol/n
LPj72r2EBwgslMQZOz+Oy6lp+x4pZYbWU3i7qhTj9ssglnTMD3r1zD4QIL95VLwcSLbgMJstgsiJ
aXjVCAsP2Nh6JlFDfo30sHPMAhPxmHXuKYgx7JwN2Nucruk0JRyaI4bD/IlxFVlgIHqTb6rArMcY
4TQya5s3kH/HabHmD/x387fJSvr1di5DyXHppNyXu01TaVLDIhgxvNs5ojV3+7o9CuXzXcpxxtnx
tB8IfBVAdTElXybQa0COkAMqJLsaSyWWaabJCfK913tm7ZY1ZqtX1ewAA94lJbZTI+bHuJuR1OLH
wbcd0THiWvXa8wh2O2WmWeGY1DqaGkq+BF2f/mnqxwwQ01CMrSK46NkTl96MuyfgPd9lnVW2a4rA
vPWp2GxnMR9k8CLSSwpPvrPS/qovxOxSPyEVBPrkdHFFVzxNqbPwUuLXzGdI7IlcY2jCnqfNFnTJ
AAq/VsQhNHYSgyVJbKqvOkEYeton1Cz9ibYsa3kWEwiRW9vCSXIr0jalHJnSPhmsQxi0YrzHi0sg
eWbNDu8fAq0puhmqmSysXxxT5Ev8qvmPCfpH032MrwpfTVU0dKGphRDDkL2b/JocJfKb9ZG3biLu
6nSUe2edbGuImtQPLKfA5/K09uLVhMqWmMxIUfqLSk/QpGbpH5wQRYBnxujkUa9br57QqYETZlUR
xHSNJ8vQ7dQ0DWZh4MjHbVoxOtMsSWmHMxxDb1lqMD7wONhCSMCDKdjOjjRbnGo5aa8ChvEkr3rO
k9M4rZfxDvXRdTgLx8UpD+EAFKDnYLM88gOxqInQGZRFw6+JPNUbRWEwi3xJDF+I4tv5tWpciqRg
l3b55BCkSPjHAEj1THQ+wXnaVIGvhUUZr+amG0BdOgGsHmijAgjzKT/3ACay0CmSbFb/nNYAek4y
ZzS3PtYLJ+HJko5IbgMeq73iSsKxNn9x1awo7aI61W0Un9FKgRcMGZISgZUNK5OBVNTFE6QNU6Hr
18gRLYNJdCssq3mW97tG/6FnFNITxBYCmTIf44y3PSNG0OEcR+X8dUEdge00pVaZ+juIdx24cNDo
PO8fLnncVaNNhSK+j7Y8M8rf54E4QNehrQL11Q9mM715XRplaJnO7vtP9/ulmDmS4wozMGI0ZUaT
vzSsXSyJV5i2zdfMi018agJPTCSFBGti1/vX+tEN/LV/7NA6lo7wEWET2FAftykH2xnKuSzE10VU
I4XMmFYuK9FXOHLpbQrZl7MQ6hZBA0EHf6CJMpVdWG5b5VJ304Uwk42IktfEntfI/HP2UfeJKRFq
6Q+cCTLoZv70/u3/9qoEbWESW8dmVMvs2Pz8l1cFQLIy+hP+k8qchfvggDJlIYcrJdT7l/ptzWHG
ICJGQUyCXOhXR1+FNCpzaxKopygFoqYPMTIS86OzSrNFgjgBfPyHhzseocBIc2Tguj7X9F33WJ6y
7wYRJvTvn1ovNTFKLWy2W/QkzQHhRubMiiPyfZIJzZ+/la60+xuiXeWfvf/sx6+Zqanvm1kGY1Lf
cY5X5FyrZZqjRHyhJ0HpqDHO0s9hDQX2T6qgx28ZWIXN02LBwtVojh3N3ACmd6FwcufLWDeyuAJf
a0rzDHw7h3zqmqzx/Ud7q0PI0AQfVNrODHnR6iFpOlpBmOiuBBPdf+lr5kTpSS9iE+YIimhQg+Dt
ygXKS5boNNrKArF4ffL+DfxQ3f11B5JqCTcCyY7uouTR3bdrmCoxRUYc96sutTXAXWZZK27WAIyj
/PQ1bZn61KTGcCNM/P7ZFLd8ZVpeVaBqzoX59eVUuW9aPLT+Nbu4Qe2IamHFZ4wjYSjASw67UCgr
nDeZUyiitZwRsKK1occGjeI0ttn4G0F0IhdRcqR55Mz9gpAMxJ06P8HLDMjcWcZoOVx3TWGZ3GqY
BpN2IdIvqWKMOgXfDGVVchs5CHPEt23fclvytUE/kNoTNQuEF0wPBxNIc7y6SMcBT8urnEhio+/P
+0eVuqczCbBvMk2WuqAt+/7r/23Bgb7y7MCXkO9Q4jpe2iOVRWrZq/6MqJIgZ01aZUqgaFUmA/jZ
sn7/kiZSvPnghFrEkJnRhGABfkPVMCjTCsX+GZ5/YHqMI5z14gr8jVtY1/ZgcwcGZTJSRC0OXo40
YcvK3M37t3H85EIEYFHhVILRZc/9GH//Ejtxi69nvmX6uUAisTrPwD9XD24xu/2lO6jr9y92HEGE
cSESdIoCFLOAtR4tclSAkwwxleHL1LX5+ujn0iyLPIfuVP/hudyjLc1vD6F+hXYgmbwJYR9lBwkS
e2VZT+5DPYCEBanuBAoRH9qoVLpZPnM6YIUEh0fQnNKKdbn4InqkWPN7qJW0dWnBUPKY+X0Lapg8
1Fk9k6hnOBB+SiVB4DltkGmnrbVYpg0QKkiS6dkUBqZNXFRMR+4nywExhyqfz1mEW7WZFDlTZeI1
BUGxdGeoDGW6RODDTrw/mCofvW/eAQQoAUqMCaRxmjp6B76fqAgLguVhrHJzMscNo4piY2Hr+yfr
LHG0ns03JXgFAC6gUBFHj2I28E96qo4X34cYTplroVARXBdIn5ijiVBPCHqdvSM3ZipBOEimS/rz
T/0E3w8V09nm5fqeNP1MasGWSOdWQ0xHwSry0VovB7Yqqp1ZWxXzqUbUlL1T1DHlcYZ1BGXJz8Ef
0yIzRLJKFAUZmIT2ys+mpjIffPVzrmL9mI7L19bE5NABVTvLT82XhJSf8I/lRODHGKfPTGP55wiN
HcnazZl5cO7FIIb5hdqp8JH4w3kbvv18yGN5TPKNyhsUNGH7x5+v4wmm0G7j53IS8hMQP9/du4xH
D0EBNJQef6r2ibdEFxqztxjZAWDelVuUj1OS4V1ch2igRkOCV4ulce0OUtU9xNSvwy2eHIB103By
D1mU31WM2p6n1hsQhOot/GeY5QQ32B02F8DthitOpBSJNfjPxQ46u4BzEbbTOahqwL5tGdnejq5h
8WitlqI4KGGJbeFK3nqcSsXeKy2BDE4/7VSruxNm4uVjygz/HC1SpgR5i2sxh8jMCE855RdQEz5w
/gSU3bgC196Jtpf3LufzU5s2jm8UOlNaGMmAnlhe1/czinCPmRDoaIS25dUYtPjt52KMhpfSavuP
uEAMpEXxeMiXMYea7OkWm0qGyxDfo8zajEZ5o0QMQs3oPW3CNM//HsMA8moYA45Wc9/cIyNDS8xz
rJRuH+hbO7DvPKXtr65WwxdHrt5DOvrjNl2C6qKQA1Kvmc4u3o+fb4M1C4KxMsEM0CkzfRKFo/2M
PU4hOz+pX/heyy0GPHVxEpSNQsu3t4OH9y/2dkO/XkwClDPHPDnccUYSY8hKTR7VL4EtKzBCi33v
1PRXN1VVXE2eGKn/kCC9Y0Qoiz/kY7+t/B+PCVaHkQ1B/LgeGf0hagqvr146yMYgssu2wK5GOADf
3n/IH7/p38fwj6f0XBfgARxPDuTjInJxqwINrDR9cWbjcI5qIG25hoIn2y1pKT/U2G58yIYYGSbk
+qJ2h7RiVp5OmR/sllIB+wKsF9z0QR+d11YnHzhvUXqgr6geq4rkxVV11W5c5aArNuX192oU4WVN
e/ZucrX7d5RTpyKv5uASkhSQziqjB2MBD6d7UzCLc6BXHew+0i95kyhGCSOY68S3n+xFie3K9/tD
LnQEwuOVmDSANIj3grQVEOO3qahjyWHxQr2+4KjOy08zkSLFkJeHZV2eaoQiPwvM4sC4Jww9ut4K
Dqg74G71/pfxzWXefBlpwJoGD4I8OMf40YHiFDEikjSMX5KRwQHtNLREltCX0W5gSqJ2k1ctBySr
F7D8Vlsx7WmqQ0Pf6mpqg0lhAZJYN6uTeAexahpnvRG8z+inb/vCusp0LbHh1qc1BL97eqDlTYMP
HhkrgzG9XdXC2CVvhngr20h+IG3E/cr4Mukgz66FbLHqoFN8yJKmvalQMYZ5Fg/jV43W3AMk4uLO
qhGA2wSLYwQAFHrCAk73/VxGmHylnc0DpIsTbSaVMAJAFg19PsmZ+NHzrfASx3Hvb4eudmyg+v7y
h2X/FpbEJ+bdenQXYJJQzcpjo8uRljDfXcYvXeb51wgw5Y9tJjQEoa62r52ZWuIPV3TeAl9/XJLc
gBIHRjcQPO+ocnZst4TK0ubfUBvA+cwSmNvF6HVc0KiEtGKzl3bCT/qXVthoSCaLusyyyL6zpkjs
319awe9Li1TTKKmiOg8S9xgM2M8V7lEJerHJwoCBur2Jv+D7iVxFV2k8iW23oMNRNcbgzKdXuEP7
zz+kwGF39EmiCJdpq0qxjQrkp0yVk2n90kKvrSG9KoJsOHRCLNfBCHA88WUCOUtG7rwZtIOBhvHk
HDe9EzZbzOH99tTitezzQllXUeBAN6SVYV0GQ6pv9TJznOV+1u4R01DdtnGy4hJpHUbglkD0CZWk
En7vNOPENTH0fPQnSlNykeGjcpf6DAKFQJxUApdhJTIu2gZ0/W5FlEFfkyDqYDgvzJVUgOkRqjGy
vZpbhDo3TdYG4GpDt3HOAKfM/amNBN/fqm+yT5A61XcvczNaPUgy/anx9Xv8kR51AohrAHN8n+OQ
LFwmocUyF99CnAikoZDnX0F5aKaGfDJjpPuyDmMMWcr6qqd8hlscTG31f7FgQwNB5ujDBJPewNsw
CFJqqAYc0r7FVaDH3Y8PEqxjWl5mZaD29jpF9/gXjHvM3OKTNoqXz1AWJvwth9W5f3/FHjXofuwe
QzOxQVsa2scxYnetRrT8liL/lkg7+NgFzvDBxd1oBzc3u+BcHK/HEm2X1qurM6TI4LjVkoMMJZnl
NpNpCCC5nqfLzBrFd5Dznb8Ju6z4+Ie7/C1lkAF4V58tDmaaovLolU1VrKuo88ZvdL275IHMwh/w
0ELJaRzs6RoR7oKZ0gBVCi0gv/merrYsNmvstvOpkM3w6EdlcmnLuXhwe29kQsIpsMfLpuR1IwW6
9ZBX/bne/ptnca/bb//zfzy9VFmNvRFFyrP6lTUBGNo4E/3XRIvrb9PTyxuixc9/8g/TwvH+ouNK
1gQml+zpF7lsmrD/4lZ47l82bTzSCtejbYgwx7+4FcLnR/Q1bRutfgDELPt/dEluX1OBd/WxXfEm
ZWB0DnHB9ErZsvTzfuuppMpbprpvqTZA7DwyKfPPtHAQqfXX0t7plHEjMjrNOXyqztk0ToecIaCu
kzmAtD26Q3fpx/bofvLTtbhuZNmnFx2KkegRtx3awWOPP46YvOmTKjCAU4kGiNlqd9lGU0gwblWO
TE8AOOR0nLXzYRRD87me4ulm7QkPW8w3SQOKtZcUUxRP+wwlwYPsc8Ru+gJzTHCM6jSIuMVNmwKi
wsSk8Wj8aLHcelrLYJ8uDB6ZxjuM9QkH+LqOEFXBdhfFSwdj9CZL/KnazHO13MRxA1+6Qw7b3lVt
hbhEji6lPGt07617RI6W9hRNJH4KsKJ1z8cw0WhU+J0+S7AJzXdVpRc0P7jB5gLBfw7spmN+eeci
fHYXARP9sObFdNOVMPDoZ6ndnFZhso2HBrfAuZeHKirrbpt7zZocMoAjtyhDF9RnXo9o8JUo3Aem
9EquLUIadqO6Q+yAUj6tYjcR8hQmXZHsZZ/Zq71bsEKp7W2BTQTZ11rVzhZ/IuvMG5wG59Y26RAQ
zaklamqiLGQcu/w9tKU3iA9TUQNdZHZNPedn8bRcF93kRfEJkPAevE6D3OC+RXcioU/BfCRBsTbN
4xvAYdZ+ihsHb0V/UAKOWTdOUl0OzDlB8HUkrc3BHmYnxjgZnbFd5w2TWThyPWCP4KPosJg2ZlEF
czmdA/oaW7IrUGHKnMrDMM0rDr+zOw/OpwQSm7t+XjIggP2LmjtGxRu/wNsivvuxi/874P054EV/
dFQ6PFUtNNL+21GoNP/yZ9yT9l90ZCEoEvGMBNE/hkouhkqSMIbbn6CRbMLhT3Uiz//f7J3JctzG
tq5f5cSdw4FEj8GdVF9FstioVBQ1QdCWhUTfIxN4+vOBsu9W4yudHWe6B1s7bItEFZDIXOtff/Mb
Aw2EAEvsnoMVPMXxX25F7I4eoChuLcx5UKiY9r+zBX7bNzOXRKwEogu4ypZK0/TdAYwRmcbOhuWX
ldiuwcLF3cSLr1+dAn/tu1+rh/iKXzVmf10kZMsHlfL5P+vbwojkWTJowoCYmwypmPa7eSP90V/j
+NFvf36pb4dfXy7FRB543GEW9MNUpCKmukljUoX0mDAAypPshqaV/EDCvVeLTO5QiNbYQ0J0VtgV
V7+4/A+3k9krHwIzKUFdAynm22+KHXTgLhTTA8XTxSr8ZwhSm59/w+VX/KvL5ZcvlwCm9Zn90He/
tSpf4e8tZEG6MdFAJVEXEOhrF4pqPVi4zptz8+fPL0Zl/uPlIMEGruMBoTo0Y99+I3JK8T6gwD84
ym5OuOsIGOYhwH/mRsUpH533zluIqRM3PYk4tP0FqW8hQadFtoSedniRwiKPaVwlEczHQfkEpI7V
GGL+9xac2kHdKldWI2oSq4lWbdMQ6+60sH+3UrWPoVRgsLEkPrW9aV2nhRKMDxLhLDhC22fZDOGG
mAt7M5iTvk5p1N4mXqxikBm/lRunCYsLWrH4OZl8CIRFizNMXLn3Lkjjk4fMbjWCG60QM8ZY9JSC
7J0w2iz5qygI3GY3DvN8xEDhbkiNcWcXxWc6wKcqcf7AxPuR/qZYK7iJp9rUH2NcZbhE6m0Nl99Z
kJaxyeq52WfNEotdio3bperPVobN0U/lfT0RxpGEVQt9qBi2qlLeWeOrjBmJF504066+IaJTKhNy
/zp835Nx/NP2jJBE7i7ZTCJNccRq4kvvkXAwBNnaDMd445OUi3NzNB6wYIq2qanlXdm560Euo6lg
UjdubHrZVrVGT4oZhI8Qe6gUe/yEvvPS+GTTSIov2rnEv62RhZAfUotI7Erdtt57cD7jWWZje19W
BEAw3dPWBa3VeJO3yXCgiuxWSctciKfqypuoaNq7CjHk1iqbbIdzAEukgFHZVBUaFFUK6MSDtRuT
3LxC6SKicmz0mimHNbwMiUm4wdqcxK0x+/ElkQ35wAmJrtHCfZMN1MaVSkR4nFEs3EaRbB/ruWwf
ira7jYjeeMHXor84OCcfMCkUd4vm4QB+TZjJ7CW7oS/1nky5F5m1Lg6bCQ63qW/rA6Bc+EgPm+4J
lGzv5tioHpYka6sbpjtIRnWzDuvc3AFpNy+Vt3DbMVEiRle7EDtDZ7jBg4Opxiw9GqpuB229AsDo
YTOHIsY+J5M40bvPeoyJuo+WOlM91lP2HrPpGJ+XlDRfbJlvgJ2zVSLHDogwVo9GpMTeshPzAACY
HyZsb48uk5SbqTJBH8zYre6BJAKLFY3YCxZSbD7aUTO9dtiIrHNemtsxTo2bPvasva1DXCMh0AEa
FCDvGKL4m8ZsuFqcLTlmIT5T68rSRFfUcjotgt4XwprKdRTEsEWjSN1o8nvXfjUoqI2G3HejCX0n
K4wVA1TsfaJBQ2LNwpXt5eqEKZK41XBYdlHqhdcK72hMU+lHPF++2pH9HIqZEIe+N58SqLIHa7Q/
klxyC1E8fgeD0lkJnzuNCe+pdyq8YyIkD4Sj9JtIMWtoIGrh1pNCN25w022ifFM286ckZjqEMiKb
AOjj8RgZ8bAVhvmI+fCu11V8SA0MlqqQtnImxBqTGq953wJsQqPrlLGpEWTuYAbbr92IvLiCFrnt
9K6pY/viunW4LkXWlsfSH7uHwajtV/bt4JgUysasWjIphISwlZCkoD079XyO8qzH5yqqp/cVSAUU
VHc+Ch1SF1vuS1spAj7CwFipIKrWeR3hQ2pK8ufKveQAWBWjCV4Zx6DbeSHKc1cEx5zJZVbgrmVF
AntZjEicNjAI+zCiTZQZwV0cZX9GOiTTsOm2/mA5r6jKa/oBe7xnklOEKzfn3WNL8O6TKdW3gEv5
0Sus9mAHSUYs1qw+VFrZALwtVzYxr5nWIBsldk+4zn0OofcuEKR5iZhuPNpz6mEpAqta5EUKQuTm
9t5nBLVFhIQ3kPb0JxoG4x4IEU5tV66z1k+vrnTx8w/xKVo3bb4EFmmHjoDdIw8amq7ZJxPNTlSD
YfY83hddYMDPMz04a/4fUJZixHlExCNdcFPcVwMf7qgWe8LFim0LsoCX9JQcrMzBq9YL5QFfPfKT
9eAe3N517z0IDgdpxPHHwN2Spzzt80ly+8Fe34OsE1QIAL3jJuUXaDZiDbaBDZfRZ9Y7p4EyTij0
c49T4kdYhPLstd783JU206oEMkQK6fU8iLrHgD1l5ZEKdHAyXHUJNDI2HJ6fy6yzVhHWFTs86Loj
weLqOKY2e8aX/G+cWZc0cGtJBn876v9T5P+yyBfLpOpnqIb6r7s/dfJH9W2F//ZjfyMbpg0w4XgM
/Knblzr//1X5DGN/oxD1TAiAbuh7S034twepzw9Rxi8TC3CIb3JTMZGwFmYRJio+E13AxH8D6HC/
q0tNMM6lKnYd+FiU4d8jpE3qIAVFPHPbYl07vToVlLxV6fi9szVxqSP00FYcZNMhsauuMI6VJXGj
X0LPy0MF73OPn9H0qcUYCrdhs3bXGnr0fKPJgv+Tt9TfoA/12rk5lBwrWUeyRK4m5x3w9hwMMScX
WRwMVzGQ5IiaSHpytzSqqcQDHpUPk61qWDQP5BuTS/TOLomvWntq7M2X3FaLSo0tHgPVFnfsEs5J
YCikoj5HzFi405zhju5mWt56Y9nUwTtp+fMS9gRvkexCgR8z5Si2YUV36Rgdim0AMSw3n5PG7+dh
j1QosHDOMAty0sh1znBsNps/pNG1O7+ppwfXykt/vTBz+VFvMuaPdYnX1RfuxX9ewF+/gB5dxc9f
wBcifL97/ZYf+rvBFr9RjsKvhWXrQyf5OrU4/M0H/3ZA9yAI0sbQMf6ryTaXl4Ikcc4FZgNsA383
2eb/Jofvh/4XIxAYkNBdiEGGBvD9fHT0GmjucQXRB/dZIKnYvbdbVZ/RcP2KmftDe8i1oJriPbTM
IMT38egjUBMpv6I8+raCTT5O4swJH14n7sAtPqq/8nP4FsGnHXXZ7ZaBuAkjjrrtu+9GKK3l14HJ
9aBsY69k1pQGBPoJ5JuOfSx7pL9bWwfiorzEuny1Dv4BWPihOXU9PAA8TlyeHqP/79CLxjA7jdVK
eZxb8l4K6G4ewRBjcDuJmcClaA6vkWX+6iv/wy12uVsLX2dZa8uy+Zo9DMMvbVXg4zBbCP2QUdF8
GssiQQmUtPohNqd/+4IgQcvpwhUXwuf3qEJqGtjkY5tBXQLBBiYNHZLsCb4LbOMjcm3v5ee3Vfxw
X7FWWMAF8CdurvXGM/oKY5g6Acod6fEwVLrJVoMX4QE0w63BII8BY7GehkScg7x0jv6UiSesX8tr
Wde+IlYvm8sVeWP+E0GEFnPL0R0IDFsiiylw9QdSxH6xCmC8fg9SLPRii3cfqIL48jeu7Feft8Qm
Lk6LfjhAJoydi1GQO3fTxbnZ7OJqcc9tYqFOROOiLV11TGgvvIPTk0GgwQGiluedEg6GI3Z27mts
d623kl7OWuoiC0rfHIizTmQhTyMz6QKJyyjOBR4dBbFO7iwgNnT4eBuQvlZqsuZgV7tanI3Wx1Bg
wNrwpjYm/SR6Tz9EeJDkq7kdK/f3YLTJv+PY1OM2yBorvWltVz947BLeJgnIcjik5mg8k0YXRk9N
a7UsuQhhOmaA3WTEJIiQnCX+ZJVqTCFFkqQaq8pwdB51OalbhMA51rhuiqkFee8WKclsBO1U8J7q
sdMPhgJhD7OmDdDaN/XLkFr4iremfWTuxvBYj2P9EhT2+GB2HThH2CzqQXxgwy18N/c1aE39RLag
sOhIovrFlr1+MnB7vrj9EGySOXFf3dC1aIymUL94Vc8Z7qGG67izrn4aHLggyOIBTYq844JhmURX
MlyydjMEyn3Nkb6cg3nkvrWOuAwhD21GqnxVzey+eoCXT0nchdsG52V7h314H6xDbciaOXOkn76s
VQkeCM2KlmG4SzJNGZJWiyGby5e1prHu9p1CGAgPecrkKfSjpDhmjdEUUDtowoZtj4vks4TJfoXD
holbnw2+3mJrwjoZS895rbqgfkF+wcvfFOFtOLXhtabnofstE1YGeewEM4IZkFUw8fjtutIPwzDV
iqxki1vK212/aCYWxTqu0MsAOrU8pFAK+zjIFE6NwprhKVEOFlcBcfeHt/vv6N5d20PgbGXm+xsa
RommqQzN89vf6aOIXIzJTNk3Znkw+K6P0u/HjcLKZIcfFQtYLq8HimFVH7oujaIbQf9er0m2GKB2
6CB8gogpWqTv1FIDTL3ATM89oEvNQBgmlH6HKaPZErFSYdewy1NMtolb4wdKUrHMI7Izf9RgakYp
T11HNOR+ModUbZCuTtFTXZduvpIVPfSqlLg43FpzOOHjSw7VOBnNuFZpNycPCktIxXhmnAAYSsZl
nYWR5mrG5JMsN0zLKswhVoY7utzn7lLbkdxiiQHdsgynXYiFbyMbfQTCJJgmSO2zGyzgwagOQEQa
LKTSFw/jZ5IbgSs9y5jOjptBUfel+NCZVrMB/fBWOBsLMpxk/6RkA0rT4/r5sXeyEGcgu1M26XuJ
vhl9Yzw4ASbAq8HEHnVlVvM5aIf4ExZg4kzouX+CL+OdkU6GEZxFZ7oVpSp44NroKkIy4oSidO4/
haBdatMZAzwSFneIV3uvy03ojB0x5b4fXW3YZ+VGGM57YkkMJG8NhCufbEbgNufQKJstW/g2i641
4cKvpowgWyn4hxX7sn7imGMtwwuUycEzIk7pucXZpevrFxdi/XXJrEsX7/3CXbnjqJ/Ifo+ui6n/
uXZE/TKRdZFD8leviKvia+p6bJiVlWHVbqbPaTvzYhFCbx8jEyVCgnjjGNShKXFljsoNx2gFOItS
KMGsuuNrxDthF4GLiepshs9zV4uPRWsY83HGZyE4QrVHLLcWNeCL3Yo2O3mWbf9OcIrrbduScO6w
jm6VUccPGOfKYxyEF7h6zTXv29ep0Mvun4grYMeAWwH3CTyEfd6tRXIKq9r6OBgRQBaqJCzSQ+W/
A0LL6G5GdURXTjKfrRoCQXEjYL5ZtcEuJO79Xg+WHnazY10LGdQbdEzYsI6FVBtnIj8dSrHjjqDB
UXkGOXV+z4XN3685sdr3roSV+XsYqKRdNU0dVbuZoFck3nE2YNnaZcYtU8eBW1eQMjL3bvxh8oPq
kGChc08elUnIb58QgUXw3nqyou4FxwFqkYUje2srXIczMfJYG2zvtgkyWjYLJ4/bcxt0E8PuNDgb
euJYQIBcoBjwuk8E1IbMtV22twyHuWWIyUpB7YlWUBvLUhriknEm3NozTSx7aeNZ7OlpyO8Zsdfa
Y/gR3naKR0OCUcg+WAyog1ckAyMgwWU9XsmsZAlqOw7JWKuTAnebjP2efIEDHGb2wdFd6LohXIBb
YFZjnQYLuSrlMCnWDJlwSrK5vOcqMCFsFNpD1XJhVDjO6zylbPhvW6AP5NZu8ZJYlj6UMfnQqzIo
kVEr51YNgwkg5c4jowWj+1TaGPIhzG5ZEUhM3Nc3MkyXuOzTBdn07WbRecolocinYoAo4O2/fCxR
utjFNzKlkogMg+PLb9ntm7xtD0Db+qEfqX2LQIVbMeeY41rK8soOAVbh6DsBUcpem4hoX5TV1PLe
ckc+dVLUfFc1LuYvJd6F/pPT1Dluz3TJZCqvchk3WQ5EaI6+j7OE452GrEtJF23c6V1kVO6LJwUb
69Qa6S12WZo8sXxIyScdBLxCemSiB83cu3VmO+jYF33xLq8M81QP0vjct024l4MKNYJv7ISxIPDD
q6UVyyLIwRHWTdiLi43dBuGxrQY9bn0ctPgkyXJHG5z3iV9Cs7Ie6oDMagD5vnwXLU8U/yseExqD
YpN3PEZDNHQNvYWVhcmIpCawLg9gVizWIA6TOo5KX73zbNhI70aMrjyS+5SMZfAEYhl6HFV1OGND
HMTNlOxQShuxeJ8GVMvxXqsef2lBuUEAgbtNTIdYSQK/E2jaxKMob7L2hRFSg/iWNE+QiOXZLvpx
ncBr3/I/kHlkE6c8nWumGLJ5qgJ2lgzx6AdthMnJ6Jm2jJ3k6JmC4gDqTuCJJu0OGfgbaOltysVy
0/TDG2eCH9rAiIgDtnSb0KAdEhexaWdRoGtG3FFB71zFfS6e8CvD+4MyBOxixHldZFQkCP6zzwYc
zF0wVtEhnKsiWfUNGizeQEWeYfm5bJvP5ETfh9pRR9Y1hcHQmPdhX5v3bjGNm9Es1l43FQdAz2ZL
bRy9094w7VIO0U2KD9lWO869g6TrTltD+cjT5lwudX7i5CuYSmRQAcmOhI3obeMwvxsyhzRUbtW9
SfbL+9rwBjBsyz5XIxE4azs2KSB1s89hd2y88cEuxBOVX7m1UG98dr3IPdmwZJJkVWDhYpZoPwmB
Dw5GOv/pNh4PxBl4hXeMl5XcYIaaVxTaxsggkBO4W00YEbCDyGUAwnnFbthDQBkaC3905Dj1XZfl
LNJCstskXsuKnMcl/ytCENE9TJlK0QJTdn9BVP+HppnLpBYgAqI4wIIAgvi+7cerOw058epD7b4V
/VhE4ei9FL4/b9d+6H64EIIvsAzafofG7dt+NIwwZE2rnuSdEmH1asCb+NJ0uGisHC2W0KqldXnb
Dn9+3R9a/+ULLnQsj84Ug8UFdPyq66Ilz+200vVBp7n32hvI4IpO53qnfMn+VRXl9OR5cokcGpcq
9+dX/2HSz9VDpLsIaz0+xBsB8qurT10KeiK86kAwLg0Ift/WJVh2XazZ2e37uOZPEwHhi71U3mhz
2dzfPsJ/ELtfInbQWb56Wksk2F9RX0vm2P/9P2cOW/lf69e2ypPy9Vvc7u1H/8bt3N9osxDcBSgp
LesNG/+LHBM4AOALY8YUUA+gsrL6/obNvd9ItwWBcVHzI3D2WPB/4Xa2/Rt/VSyizJDJS+j+W+QY
CCPfAQuQFClSsLpcxL54pi78wa8WmY/crsCxND1ofL2pDcIl8WjuYqpya2xDHM/G2qxQEfmSkFxC
/JwjBWGILxqEYwJSFcF0O3vWRbbFizluDkZeIYwlz64szJVJ0wAZk0JtiqRzxJRenJmSOcfeIdhy
NVlMlgnDtY/YIbK1qRSSGkc4NvkFaaK3oYxgCy69Z23OvHAjBhd0iqUIbjFpcl6/4BQhrReGV7Hn
rYYKIt7ewum13VJYLj9iR9RaWZpMD1ZDuT+gdQXEqE32kb4L9FNM5u+1SIR+alOLKj4rOKjtWvvt
fWyVWXWq3LYKyD30u08d/GwC2hd4QUi8bURJouS6dib9MEExHsiuX/bBOlwaZ8uK2wO2X+KyTC5e
fUtrHJaM4WCP0n4/Kyq80qbR7WyT0tIrOoF1DDruFTbu0TWFfp4w8UvqDh+QlEqRAqD7lLYJd6B0
yNZIupw3P1ogK223/LW3vbCg03yd4qVkGWI+ABwaPi32LvrBtGPrkkYSnGOwPdRr0Cr51k7GNYPM
rl/obfnu4Vu9OCjTPnsOKcAlus6znVFhER0hiANN9F0aJePRrsLsWC5lO4flcj9xNV4qYV2AebCu
+TdfHmiOSxQJlElEdTUsT/itYuSRdt0Hb6omTe0WATvoDFLMhmyaLHkE4eIrVFPKbyFFgz+DLqfV
cvOB+6JSgwoMb7mlvpkcw137hk9PCUMQC856mRI/t7hL2TvcxA1ib9X8WSJcY7/Ea/I65eqpnzt3
NxHE5azzCFBmtrr00YcE6RBi0+BbJArrUlKgvLz1gpVbsNAz7QzRjhKA3wRHmz85CPhscllEvQkn
VTLnhA7Uj6wGq+14sqHd+/b2rUUE3B+cuxzjKlLd447FZ1jUvtHIMGrlq7r/5DuhirdmX4uzVA0v
oR9qHnAFAG2R6hxTuGdpTX1dkkUK0B6Sn7oFamO9CV7L26rmFDv4aWQfjXSk6J6UzedO5oFatciA
jGyT6Hjy7gtWTCSG7pOmiopx3DF4duOyTkCyQMqWoj6wyfks3AGMTHT8sr4xMZlCILf1wX320ziG
27cmmTjV6Pq2hN9q6CnrmDgvL3u6LNLIo61W9sAtUSikHnTMq1DMII+OTKmq0buF1y99Vo9Bob2u
82AByBZg8cuJ//ZK4PBI45Us9fZbDQTZ1D4yzWpeZp82pHGxwdt4gycujqqiq7FAi6uaJrlaQb0v
1nnr83J6Fej1DO+H5GRXjTBrCr4OJo/YRWIlg9JlAbAgE7LADJuXvMM0KibAG3jurfWbzJkdBJzW
PvqyCm9RDoe3c0Mm96pPJn5DVRMxjXFOAOo4+J20H9JmjP2N0XYT+2k8hxszr/2D57Ym6X5LK9po
g8ZbQsvWWAckK1u3sdrN3TRgIcJLAWexLfhAtDH6qbAqJZ+mTtd3cYpTQTI19IUT7zKmms4xKDMD
5BzTKCBAGETHLKPwS3u2DHxjxaXHdZE7SF/2VLPQk5VFSNpLZkbNIYSYs4+wqrq8zVY8ZpzRDu1n
O7/rQoau1NNskfbMF9ZZxooyQosHlVsAopFJiivG2j6NkF0WuTzhFUyOLx7A+8HBI2c9Kp4SltPO
a5dYbM0imlhTEQXfiFxl5rG2Xe6+mirkDdeloMYbJnFJ8XdChdUWoMIFCWsk+3SMBqqSVYo4lTei
8BpxTgiyuxSMaDAeLeo42o7hUisSBF5NJwffuGZtQTj4FGcVMI10Wd3o/y9oE4EGyKVJb5x6wCpM
+GDqb2vesRx+yOz5zmurWdb/gNjjPCRjeGUKDaqExJ5LjEo0/eOI+aQmIqpjf6MPDDa5tJf1GE5d
sK6bILySZ8eD/LKlpZ2goKfnYym5EdDZMQ26xljBwlbtthaGeHA83q48z+CzDIrbi95+9/bGFWPg
XBfrEXIFG7eVu7edtaok3bqSQXMVCWnQVxXHU/bsqsUHKHeWXUqMKtk7sndfQyRb2xR7vEchh8VN
Av2s1OGxrXGjQAeDnGWFFyM7cEhjfFazy0aWUz+AOlRBLVa4mJaCPn6SGMNiV18oPH8HSohVTIS8
QA02hzcF0B3hUz6pC9ySJMwf5zT/MzWT3A/W5CvFV45SHPR6mraTU5q8NdmChzOPh1cp2WLAPpXl
pmu7ab1PVVlcq1i0J4QDg6kwB1WLP6vdXih9yTFcDqLOK/NLMsX1DWdM8CBQBUe8u6O9axsbGEeI
/sxkqLohEDZej0Es3yfoh+mqyuhj01tbw6oa2OwhksjeX5s+IYgK3ZsoDHXo++mIP25946ch/KAH
UzrVOgz7Z8xWdzUUtZ2BmdgD7murtPCxfHdc83kC/TE4J3A2j45CVAW7asob7njeZgZxtjY1E8WN
5VlziQ8I8NfKa5x0XVdWcRCiiRH2O3WwNpzM3mWlNZLvS7wp9rDq5KY4VK0NX00jplgAuAivsLk/
hCxL/C0JFtbcfhne9LYz3wd6ccZMQ465RDeoD4y6X2HG9t4RI5lmplfeJ3MWnHwrYvUKOl5PBhUm
yGlNb19rxiuZP9y0ejTvmEKZGKcYrn7NcRN/P/nFeyf1m/w2bzrnsckkQYt9p4K1g9CDVt4eP3dM
DTAzJ7WuU6Rl4aRqbRvXTxA+Te1uMtLwYI7NuJl0XzD5q7Vc4+vCcM7u0ruglel0x/3yPqV9UO7m
QUWc44m5jRP1PgwJQMsSv937kfrIZGTtJqn/O3FU05N0MRAWOTEhduanyI7d9rEjpobyp/S2ri70
H+lgXYzUh0Stuu4uSOT8SDKqu678odhVEwHkUTjCEw0TZxs33aXBm5mIbo/KaNsVTXXXE2BAdlRB
faJkvY2pG05D0YoTQ02DmNqqwxx3cG4rm3w4blq5xfTPBZSAgKibJtgaIRyPlB0LHneRPThNCsc1
OBkEX9xzCEyUfKRzx8zNjjleu49xZa/t0i4PFhyOfbCcEPZUj2R6hcwIMx5Yh/7ypYMsvoGTFd7N
qfs4JIWFe2ZpPmVtGtxWU96/x4rfuJ2KOm8YM/j8nKJ2/b0f0eRuItQXJ+D4hqiqvvqQLplSAJ3F
CM8LU4WL1QJh+MrGnMXDkJmT1ydOz9kNvrtgLVlxVDitvhpZAY60IHnCz8E927bbGT7LZjX5ylxN
cz/szSiTa5cZ4ZrNP97M0Jn3EXHPx7F0P9UydrZWLxZY3MQ5E/P944T/zWvUEpi9QdOjP1ARb6mu
WyrBxCw3U2Zm2x5m9wXtsjiz87eYoqMVXRmJ5aNQ0fa+kJBdOwuKn4vtpbqVgwF1tbaHNBzYSGi1
MbxzzadRZbkgTS1vJ2rxBhnLUxIJNNb4zTn5AQe7Mf7E5h/vZMochWFqvYmIMUS9LiN4OVVsR/ve
kwYbU5t4BxxY1dWABhdw7OEdvUoGgXK27ulAZLOFZlTdJR3vRWL36lojxDrOHpOekPHdbp77eTvI
Zb6Q+snOQ6v0HkfAgCVuF5VjnBII3yNB9EORhH/gFBffMrI7y7HvnjEZHG6KNrjzshKMlGrgXTFY
5odQdV67wqIu6k9ZA8D43Hn1YB6LzAv7k9GI2RoO7FrhDnLY0ChmowaVU0zjhiSoDxXVLHz3Fbzg
KniJmpxNPUpTVU9s3xNJqisXczyokSlx0e7ayh0y3+POMFWMCa852C+BLDh1rSElXzRI8GXe+Spy
i5sGuLTZwYoFnTXdguHn2FrA/O5ADSpbSbWFyyGFiLe4L4AL1/l0MhdqxGQpcQHPzdcFbiYPUMD+
Bkf+v+jX9+gQrbNLY4/vBAwQ2ujvuBlwzcHc+iQ9RFUIdI7Y3tbPszMP3QdngkuwcwqMnDcVA8DM
W+FckOy/ghz+gRzyYzoYhBDUM3wQf9HlWt/hU0qSDTRbfXxwNfwARoGLHHsIRWSdBcy0mGIzqveJ
ncj4pq+juYR/1kVY+/figk2qOMNFp6r8+af6h9sCSwYmEGU7korvySOlPUSVTJ34UBqUfsSD6phJ
ZUVNurBW1z0q6WIzFDPFkTHG9a+YHd9zV7gZXB6JcuBRgv8glS4nPyPXE3WdO+W0QqloJuirmCkX
2JAWcnINqmgceS+ZHxlHsZTfpUM27s3I8MG6d7xpzHAUz/pYHvAhII+hgVb4+W2cr3BG+JXdxj88
ROgeAhgVrI9J8/f3awyxAbdhfx/KaCzaFdNaQkkgmcC0b+EWNGtofeXWwzXyFW3k9NT0YBWNpJdP
Ko2jN3LCnz9A8Z1mlPUE6WiR9cHpsgXH8LeYkIEH8TxQNxza1KBsfGMh9EBSV4KJqAODt2GTsqzu
E4QV+1iP9BelgiaxF8Q5Juuuq5cejDv78w9m/9MH8xhFkIMH3vwDIuozuEdx08gDnr1UqFCHqyUG
ViGs1FRFdle+q2UeOMcJNyfwBKie2Wl0rBEixkga/BvFwTQnumXEPtTFAou4vYGb+zZ2ENjvkoVr
QejTUsMvWA9MA95so4hASzImXsMdOfX9py9NKeR3GB7zggKUU62fZLRQIcZ01g9LHfdKnglra+6C
LFu5fk0H9PPb8Z2fF7kwJMQsfhW4hwEh4g7w7XOSwmgSvLeNvS1d9kCrmqEgBJinsGY0n/6NqwEb
aTTeldYyp9aF5GNNyTC/06HH3YptQXfizlh9pQhD2V4diz81Tmzx9g0esq0FZVZtCkozKMb0hyoG
AVsTMDLG23hs2sM8LdQw/D0Ab7xsYlwR0BB8evuy/0Gif4VEL5zDr9bFD0j0fZa/Atl9i0F/+aG/
MOjQ+Q3EWGBcBNUaimbIMfEXBk3HBkHb85jiWG8cbP7T3xj0Qt1edgAwawvU+F/4M1w912V3xYeI
n/v3aNsuqPrXYj+447DDSaRjA7TAQr9nc7ZjFpTaE83J6Q2Nm1S+66lVUKH1waMrS1kd3RDp9aqH
aA2luvUGg3g+N4Vq/TaS10aLGGpdFGES7Y3BoBscMLu9QbyTpA89cawfGS36L+7slScp4vymV6m1
CZcRNmhWUpyQ/qBFIBIDd+O0vE1JyQF0lnV1RwtZz/tiEvtYzSOZMtKqdwUwBubhDMeDQ2BKNum+
mbwPo9L0m5Pl+hTuibxNyYVxtjZ87XJN1EmQvI69IT8MYO1Y8rQVMu66IxP1lgpT4sKHk6HprAlF
TaSmKaMGUmfyuGFn7hCFzDVxJAuYKHXX+pjiTKkTHRBO2S1j56ohh+dUwo3HJL2xMLJxNzC4iugc
WDNsj1WUcz9J+Z3wzGjWkRua5PGOeKKT4RMJ8w+l8o7Q3kwmLgU5xaFL2VriPp+tiwFbY9ITBpoN
7NMwRFxr4q6ByGQwE6++cVMiedeZR8hBvW7j2pL4VyC1q+b0E13R1LkZptXx5JJai6aQGbQzxnsr
01F7xqrIOJoKLZuZBuTbhIa9UogVV2kncWrBQngfI8N/hz//QMvcmZBO4BE9kl7h7rywnl6JHkLl
Bya8nrJJbpKKJnyEtnXbGom9rzqnOIJDDvusHImHxxEf+izG1sdg1Gsff+ddUZSYmHkyvgfWLNej
zPXGc+Js4/SuvUq9uDp0cxg9toUqnol3JKY6i/JgNTOcvc9T731WFfGjTVf4oOToP2LLNb6g+deb
mDrs1NZSP7IeKqCbKrki1IkecquaniFiGDhID8O4jmi4N0ok/jkMs+gqa20ftPSMe4PaqV/RQYa7
0W/t24gYo70BIj5vhN9m0xVYicl/lHvvsT8p3wEvZmLFYRXT/6aNjTF9wcm4rqhGj2XLmGkV9l2x
HYh4PyqS2vcYHMdXyHr2TTj7y/indtWFcwf/hKCGiUmkRJt/Fsrx4PT5M3AC8E65xed+xuDPch/a
ZPaPrXIvKbK6Lh0ce+XY2r8VYOSkeCdwQTCnG8Z7hhHWjdC6OjBohWaXTjxrjBraR5l75RUn+XKP
4Xf9u4KKKJp2XMPEC0486WI71fhNTF0d3M2MWR4jfGdOpaPbSyzs+cMArFbsyByw/kir1rwx5pI2
/7/ZO48lubWzy75KR8/BgDlwg57ApK3MsiwWOUEUiyx47w7w9P8CdfnHvdSV2JpLEykUJMskcM5n
9l67bQ37NBfS3Yms+Y4XNzogQW7DhBwePkE7eySHbnwhPan4tBDN88mYh9T0oezmn1rsIsGc84ZZ
ytDtKdr00LXnYQcB6DzXGXR76IJ7OtDltnIr8zTLHmNbtTCaxyjmKrdaBgloNfF/eCYBQnckC0ms
hY3s/BrbIU8xlUJiOijLUgQMgVDaJaznsfHJmUi23wugGpxkfqyofmP286lW3SowFlN/FigTbgel
+5iu3WPWKPY3ada5jluNMCmPeZ9NiwVA6glIhTiXjLNvEDqAMcz6KLDT+OiK3r4sc4cUox77RyC4
RcAoun6zRhXM57zWd0bkrl9bSjrInGAjcPzOzTnOYvExToTpW22hC28uW5i7qxtfSNsbPw+mEhA0
A+wiL1WfwQVopUx2pzFt4teeOLbvxYympp/aG32M5hBeuAySaTRedCqnAzFiNMRynpcbXaL/JkMJ
j+Aw6GDmcpEAiWBIvuvqDTcIfaW+z1mK0XgOGhXbNjWc+pTFBrscxslJOWfyoG9q3Xre6po8no1H
Ismcr/lcUt0Bi2aeC9DUDTHULsS2RAxEGDa8jqz7zq4FUdFbhm0pOW5rnViDh+uNToJtcRbMv7bZ
8UKTdbWZuCxePBpMQA1mBAxesL2WDkOSZmFRSdRgfe1TAund2az9QZVvLXfeg4Yu50i6Se/zj9IH
Z5jhGNwQyNEKeaMMOlFgTuO8iboz32tFfEubVr/R8F8O/gKTy0N2FpJFgyQSANBllolzcY08v0nU
2sq8bH1LUHWyzkBKApn/Y612j7Jl/ORoXULUFY0MwOxkl+Lz36vp6t63WleHiqUnhi/6uT/ESnIt
SILcgR2Kgq7qNPxEpthn9Ow73ve3bK2ch1ZHlZO0Rf0UI9FjL9o1pznLsSIiBCkuJoRG3+yr6VJX
anxQZrnQUcBm3uPtqO95ckvEQ+58l1JZf2slUwFPb7SCskc4z7EViRPfIaZk4on82mxQexW5Wd6V
kWLuCA+qj+T06L7aqzJYejW9UbrY9qyqqvcDkXuBGOXwWe/wyRdODRbMzr8MvfY1a5ucBHV9vZmQ
pRIp1BMMIpy29Kq+Jua+THQfxEz/rhlTHo7aMj5mwJIhijGer2MHhCeDcPRNSvSYTlp/hQg57GfX
aPku0u4WA7KhhdnqIhzG+c74tkuU48z0NBUMuqr5a6eK4ksr5xGOmZN/K9GmhcuKuJhj70viFN+7
PO2PCI23KXSO8dfkfxEV5XrEH1sH4A/qUaVoD1idw0BF9HmzNkr25mYO2Z9FouwHiNeeABR7nw2F
wSgyS3fweNojKvMmHGEYHAxR9ztbUnkBwDX3uZ5MZ4Ja2KoWksnaoMHTUhnQ+fB3ptCw++ptMOfU
53t/wkeu+eOSWId5MtDkmURvIbKuUE8xLXb1HWDSt1Zt7scRPSLpjpkvsnXPEa14i6G8aCkQLEIb
012ar1QYxPiFuVpf7aa7t1WUkX27X2e4cCpY20BNqgcHE+qJEVK8g2jkeC1GCc9KK5ZxCdLrtYh3
kSguRqkoD24v531hje6B+DXmiUZ5r+TVHfO3ZDeUauqtNaIBq1ju3WnUgjzNiz2SYMC2a1MFIq4d
zySibV9NBno/xTZulYEBOGe7/YRaPj2sGb5l19S+t+QthuYCFCJlNOqxtTa5yPKE+8AY72ddc9/S
EsarrfD41aR/WACZ7i1lcriMVwLizFEDatCMR1ligMmqWIGfuTqncljui9T8Qsrfx//2UtWQDstv
eylzs9T9ax/ebfed+uUvah7x46/8NMFq1gcabaKz4L8yHtlGfj87KV182IxpDhZU2Jz8qf/tpIT1
ge0N8bz4XG1GUn/qpoT2wXUhUdtMqwSdvOr+JyZYQ/9l+IXifRPjEUqg6gbaIf0Xr1rej2s+j256
l+Uu81qf6Y5svS7OrVs3aoS4F1bb9XtQFRWRahHEOpOCO7X8PJqIA722eEdRIuRYotBc54PxwEm0
caNMhgg5mYusYTdpT34gYFOd77Ygxm+l2sys4zgcUsfvtMThBB+1mg1Lnei5M+1rV8QhEXXZqSSP
6d1AWw13gZHcV2VTzUnLiU92LlqvrmOGFAP0EZMck31M6GFguIV6y7K5nvzKIK6ZBqfjhFmLpjOZ
5AnlI2lxXx0YY0iY2cpUiJ2uVjKlxxT/LXtqkR5tXrIvM1ueUHAyWV5XWclDZzt5Ar1FLncQUCI3
aPS5JB+14Sf2nHEdnLBviyZAy5+cW3rEeEpjn1QN62uKcfdjj/09u5o6q3tUSfZtyonOUjKVCftW
i+3RgC4ff4Yr3cnrVbQBj7Y54GXgk1heooXjQKFmG5HSRvEjaPyIhBYS8BC58+0fUytKzussWW2k
KVe0JaR6jCtjCoHigxJQ2T5oO5u9AsvF1Gg+LR3VZRy3yJ8deypPSl8h3FK25Fa/jFbn1slnG+Rq
IXgksjXVcT1IwIzANPu+g5FhL58HemdgHh1Plq/nZEAGbpHIIGVGH/YqJVGpZMm73RVo7OM0PxCs
TUxgbFiB2aZjMNaJfd+ugn1vxWyegOCBOo3EwRPRqfAUyla7V0x3DqupREcu7EUhzdC0vkHYZFzH
COLKlGAFsLsQuIjpeXEdbddWSnMjYpX9n1qNqt2cYBvMTsPxizbMCbc1DCHNU1I1dyJvGRmsVaoJ
T4VrH2+BzShiWeH26OGjvGIFxOracQCkacIQQbny27sf+5jPatUm+xFReoruZotvfEaub0PJqfsN
lUdR6HXqJp8ypLT7wNLjvuY+ijok/k2cfCtbG4x2VhCAxS2+lMrNZDJRROIgKQEVJ72ZqiE5W1E1
v+plAkw77+eR9qYql6MkScOEN6pXHXYKS00OS0anyC5XFJo3aBSjBA6Re3RQu9LeVXGa3gEQocgm
HC8B7UHkC2925LDGxHWXDgGMOpweTcR89mZd07ENdEXAOkn4NINmKifuHWL6SBugZ4nvcDmlvd9x
idkXuZaMH3pT3XesfIMkJiueJ04ok5/ZFOeFYqdXpa4L+PFRVNDlaKrFCqRw5hc97am9XNlCfVF7
7DRDtt6zMH0jsarinVKIafYdM1vM60Bi5rob2qSE2j4u9YuMNgCKw8bzaaU6q/fkU3fVnv8TcRIu
/mE4cBItjzCPZH3UTYtRZwoz3doXaqLPIIcQPhFf3L3PGIbMESW+kZr9+jiBtG4Oc55oNQ7DRQZO
o2hno+/Vyxpl+r1gfk2nKtysJOeZ08wcUWnnS0vSiDScU6Y4Sx44syLljYSLfbYZNpPzgSdl7zhR
HxZaHFGK81nVO2KKskBfhXGvNIsKUglCamC5mX6urcoNDSdjGaKA6wfeBPD4qVlFimCu0PmcSe3O
vnatnb1m6qB8JE1++kxtO3WkJgrBuybkFCAbJ99Eozs9dnGMgI2dZR9a9BHdmT8gWE0qm5ADZWqz
oCdwWLacBNt6IAALPu5G9chZFKyL6QB8vbfA2JhWBxa/mprpoLSdUYfRFjUG+Nss0ayRJ0qgplNF
xZO2QG1CUPeJbYoFgeyHaoroTP1gObN9T36rFsQD+/BBT4BAuUgwUJchrQDCE8U+fBX5UEW9uBaE
t2IaAsWrXeDJ1xdWm1a2d9raeGkH+YJKDLHDYKWM8snoLphOT+qAp2QCWn8B37hliWn9Awr8jL6a
+yu+1yTGEoQKoljW5VAa9kDIn093F0cnhAmzcxVOru3+W0/9f9VTNiCQf1dPPST1t+//59gXrxXj
/u8//s3jt//3fyEVbH/xp0Za+wAcFSk0YGFUyD8ogX9UVTbYA4y7pLH8hB78MZ3eCKq6xvpz2wSJ
f0AH/5hQU1OxmP0hjd5Krf8AKsLG+6/T6c3ggOtTAMEHeYc6+pdNWIt9pStdtz4AgCfcc0lIh87p
tRDFuOgJdPNlLqfpQqYCkoixeSlicxto2le9HgG0lyRtBw1DSLqMsrorRvUZz0/MZKAg36fmcQxW
RtbHDmEE3hqFXHT41ihd7WtD1KWnS+0uw4/06hrlBWDmxVBm9HlNFAysBpGF4VksJl5MRtzvozqm
15Lfo9+S/eeRE9V6qkKYjDQBbUMMPdeuemdpPeEX3fy6vYfANEkrFGBQuyF974ssD0pO+hDpyRVC
2H5my4NQtXp38+oya9NDJM3EE+m4Q9B3GZf1TmTLWY35UwwiEIWlr0sz1EHdrm8mvVoxaW+1bb20
S7+jqSy4XRLjU9SKQ9o5rMRVtm3w5FfyI5yrNhgv+VS82iz7d2o8P6hdftl+A0OJ1RqI0HvWbHLM
eMh2RrFsaazQx8bYpoeap6fYmB+2VQLJ9lZ8JC3wjdve3WuJIGNmOeewrY7rpqlW5p5fDKGMwkxP
+iZ/kzneWIZAcyNeEiM/xbJ47drsFbHCFQMiZQ8BBqHgB9po9/Ww3AkuwN1iDLvWbRDOiPxE7DRE
OiLGPMIJURnV/KL0hHjkyCTMgNVvEqa5O2wBlzW7+BQEGMEqdK7lK9OF2aPLzr2BEEzs4z2iWv6A
Qnzk3Kt3gz7vx2Q9aw4iVuIkz6RnK/6UJ+8G4JjQ1NJLnsuzzodzcGrK2yzlJ6zF8rxGhCMRPFyA
4DOUIO/5QlPqZEHiivWGUNcTo+HnTrTEwJvyqVTNQC7VTFA7MbtRnb5WeMLDQpdvTr2eJz0muT7p
0mveAnmX6lenNW5d0HS+NWu7RR8Oq4mEspUEqbbkAKCO4EE1DnHJZ6SoZOPlA1SvcVzPqHAJpZv5
PF1DM/Ck8yTIlVicVi8NRLvqcxVrby5DWfTkhAUNcXFi9gVdfHwSsiDgk1RTFb89SgL5ZERa4uXp
QHSOXqPutQhi1KAF+D9+78T1MlkXL3VbZTvWy9eGMB2mAPw9fk5WKjaPomG9IB9b6M55HBVNXhsG
j1+ySCHdLAN3z6BnujdQqweFjCMmcIxByfOdDtR806mtzenYl5ZzlJMC7wsMQ9iuTXlL6brsoBRM
J/qf3teVwngbtP7LMnXWjeaw5OepqdNWBB0bAVJOy5YQ43ydXyO7hoPGPoVE50y01TOJPs+lZBMS
rKJ3NycZrVMSXUWVf2ESPfn4lImptEhqMNKgGZYuZJKYYL3D3pR5KZLik/MjGMVur4WS3FW1qEPq
pOdaYUaHWJDx1mi+Qlbo3qoKsEVFsR8WVus59pJ5zepau5IhB2V9Hd1pgwmgreLxXzP9rQY/isiC
WI9kok2UOtm7NhUV38Xm/+YxbFk0BRKlJr47e9xLnYduye0XW7Guo97Ox2jq3pW5Owvrd1Fmv3TF
nOIuMFE6bF59Npa/GqlSGMgY8nNWDzSxHgqmYSvJr6nZUvxpv4te/NVRs301lwuNJEVVaM6vpjh8
lmNlLWClCJYioFnLT3qxpV4wSPwPlTZ8Jda5DAYRjjCQ+DUMabZtaWRRUx/0IX91Nxbjdhxn2rz4
BgAKRqOor/5R6/xL0dM/m9L4mmREMOogg4T/5sb8k18oNio3cXpSlZbBTEKzJ6OZXDBfIYZwVszC
335efBrnrud0+1Pt8Ddyp3+Sf/z4ed0NiINeBhTKL3oHhAjzmi1OdejLzggyhux3S0TwFcfFmRow
P6iufJt7Oe3yeZpO2dTz3roVebpk2yZ0b3G1nscYtcpqmAfXLTFdj12oO/N5tji+2Xlv+do8q3V2
qawOGfj0IMv4WTUTpA1SXEdmA76sa3dvmnXzOWYS62O7W4J//5P+zSNkENGmo3DRSDf4dYyjF6kL
YkBUh0Tvd6JW71R3xTDBNuY3X+dXQc32GxUaIBzbxFWG5+yvn6Y7awxOnO1ZdTFl9dgyFsayoVpw
CFd0LAHilcsQa+V9MS139qCW98lmeRJr/N5uwe5bqULEYY77RJ5jpcc+NI9PimtdjW7aJw7HvYn5
nblEYqEF06nqTX3Zl7HebPiK9DyqXf9Q5fJZdlz7o56K05A6ZThbA/aQKn2PiBXyqrzYUpGdei8V
AqxJO3YwFhNFyOXdGAdUXQcE6akfl+sP8xZxU0ha9HG9s5fWwIrFvw085EtnEsdoa9RY//4X+Tcn
DEqJjYoMlkpn8vbX3+PKcLcVuEUO64won3JCcrKxubYQQBqHf/+1KJT/rJjYTjPEddxTeFMJBflV
9NeRIox4dqmQ+U4PMFxPZf27A/PHm/RXBDMcP00XqD80kjV+xSMB5ciHQlVB47lTs+tTqfvQ7t+2
kz5dSQgauuiU6+LgKvqVwOEktKvixLr6U59lXx1ED55eTh0u+sw4EEfCJetyOjVLedG0+H21ZiOE
QpMfCsNi/GAaSOxxg90UqRVOTvOR1EAknb0TH8WSQuDEAeLhDwYR7JILo3dExhhuq+9HiYJd1dN3
k92rR3rHZZI53GaGFY6VUaBqM9UvPOcK+odP8/hQV3oSCmP9TQqZ+Js39o+AFs5hcOb6Xx+ASm+A
rC5lddAKGoUpKYmpH4Dw64ifL1rCbyCl3AqKxbmWJub+qO9Uxk3lLcORZ4exFIs3clPmaJ3peLU6
QOL7MmeNEeC8ZGE9WdcI94k/RuY1wRHEwpaTqEEAF9jZ8qzq89vaq15qp4+o3qiqWn7gTpH7PFGf
Fwoxr4mSZm8U8x4E7ENsWqOXoQjwML1srgky3lyFXIUyImZbN9dnt+mm30Qv/s1Lwp2x/UcjH0P/
VVY4xy24iXmqDjNqZUocJHsz346AuhM18W8+EXDk//yeONzCHGs4Op1/eidbYSwoZsfq0Ol9FWpW
XwdOlJ0ibipX4/MBoMgYeaFBmnSOqSyjAowLtNEUgGMdWV5dAeJOy6ll4kooAWiRgR2/87XPtRvW
N7eFWyLUdKn2ZUWSo9H0b2W2PshiOZfktSCEWM+xkb9G81alzrqfreqlHQERy1r3KVfDiZTd3cBH
+qO9ZG5qBChwdN/dsC+sgP2smaddE41Ed61DcpS48340QVFFBuM84E6t8AalA42kk8cj4FtaPXOd
n7ohRlkvXNyH05Oea3cYvUAQUK1pzPNQJi5ISEaUjfw/4NV4IJtx2mmi68PtNeqlSWbD/ESIMg2E
mSu8TxCeipZqSY2yC8w0J2BR14edYr60mbmlB0btjWvKN0B1wYz6nEFoekkNehZXUoqjsX3Jkgkf
IMG4Rm0eMAifgECfViJIWFHwAg9DcaIp3pcRN0saTzyYvB3WPFwKzfyS9HN1yjWTRT+UGr1b/K0x
QsWS7mfgxWeHyr4YxIsOSeQ397H1N683tY6JMGoDHf5T8ngBRabFzVMeent5q/rpoVe59ybarMjk
td7qrx+tdj242m5wqfR+vPMVaZTL3M9em/HXoGIEgKWz0M3dwJk6wwa0EmNL050qdCXR2YXWKzRo
edl6sUhDqMHxG45g94KDIwlWGEUhK0NEpZzl/mobV13hjMmG5XkyKLfUzmh85CajL+MhZwRNZR3T
GDbynBg1Hwiubkak49OA4dTrdAwHDi2pOxaXaRwfhAlYoi4sGaYdtPl2Xs8QfnAMl/DlNAWJZ728
Wf3a7Dq8CjbdwSFPrevEJUKTOT4Z0N+2an6wf96v/1V//mZjiX5doyb71xvLx3qEQxC85vXwFwXo
H3/xpwKUtaVgUGZupQOE0K3O+7m3VMUHiglYj+hC7X8ACn7O2MwPrsB268AHoDq0eSl+jtj0D2Ax
aaYsAw0yWI7/KKRIN34Zs0E01Ex6GI1yl46c0v6vt6er9pweUauchdCmezas8LJEZx7LgsBvuxn7
ADeu/mAU1rR3arGG2rS4R0dzYDTl9fy0sGNimM90Gyemw1OpTmSiZlnl40UE3W5VSYig/yGmVhTM
IBj0dwzcBCbJMb+b8Xl6+Rwj0kAA4WkQDbift7Oz3LDdImc63opCfxyqlmaj0SHlcqxdxTz1T6wb
8VrZgwgWtJ3fVIV9nmN8pB15Nxo0l3Y03i/uMjxkoPD37WwKEr2zsXxIs3U84euGa2+jePVkW+Z7
1AZpkBWVvFlmyz6WsWQdka3DSRDVuBv60fCzvF4tYFKqeu0sRZcYtpYomKQk/sOWLZ3molbLYcU5
E6rk3yIfa80btXMO7EkeGlWzPYNT6lLm2rmKZMlthB4vdhjQEyK+IJxzCL/DkujzwNShU2lgu2JC
ygCSE8dpdD4fVnlegcLtbFOx2ekiiCMuEBacsEnm1mNZHWRFdgi6H7wfebE+tmbVBvOSPLuoBj8y
trSOxAxOnyut1r2kb3FEL0YdXZtu0dWwqOGvu/4WZqCepyoy1seqQ9o0hulcO8obgAjSZT20/8q6
G60+Y71X1f3qq2aN91LBtgtHiA3TAyRJ5+rG+CHDmWGV9DqCF7hg9B4sJk7lvV1WhAWyLbRvZVkN
Dwo9zsASlyxD0qjX3pgYPaXmjZ13qp9phEWFSr4yRRgmt4TWNYr8qiysXxXuUilj9C1Nt3akQXD7
KQkwi3pj6Hj8Q73tYpOS1Vqd7KgarO5zrUfmQ7c2c5qzDq9TBbNjN9RdNt9HxGntq7Z27PgW4SUc
vx0UHHVc92JtugF9y6Iv1sdZHXv1UZkWVuh4CLOidHE5l6PUdyr9A8lJAM5qU5WXOcWj0O5aWneI
84WqfcLHK+9nJGGlt2QV9kg91WAZ5UrMwpfgnshXxp6xHBYD5TnJTQD5+mojPIPQJC+5RtwOepj2
m7nGLZswdMcPFbKjBniZ2TZ4RZvkOSKvqrwq2aJrfsku7HadZguIIpbVyB9Z1VYeFozqtGRacqir
QgnRkxqxPzvj8thFiU0QgtLJT3lauGgbW8v40iZCD4q4jG9byFW3Vps6G6OEiy9BGrznG2Clp/Yb
2r5VQ1kV64Fg0+bOgqL7zFYS357dauDrEAb1WBJdrTvqWRYdEweDrtPYChVUP9hsnwcCznBiD9iB
MBLzka95uXUrw4KVeos7UPvhgfir6q51mnhvt8JLtMm8dbMpfooKrt2mIO3Aa5V4/YfN6b8X4u8u
RC427qF/fSE+fZev/Z93TcY//sbPm9D4YKobO0dzrZ9A+v+9Ca0PSHrgPDv0vI6ziXt+eiG4P1lN
6dyPLKMwV3BB/XEV6uYHvG6gsOD4OEwA4OL/BxsnFAZbp/in1ptexcRKSMo5AyBqTX0bwP1pwMbS
V5mIjQEsitDl06QI2+uL5c2RenFdcfyEiaL1nqTpf7Bn54LXanqxpqx9bGrlEb9kfxrRj3hb5NWF
/BDluESGFe2nOkvuxqpVXqFnob6xarU9CCdiMm+aCBnuKky7xr0Qaa6XiJgLzT6uWufoV1YFav2x
x0ANJ5PDrzb2TU5I3QWFOP54X2UXLKWHgWIoBenveSZwqcaqDRN57rr2Y+Hg8KfZAwqhnRJXWjpT
/sgdQjtRRb9LCqE3p0HEacHitspBb3gSVy4nD+2UdrLrBdHzEveIklbmzAhrRCSdvaPbi3kk3MIk
jiVnKJI9RYuisFLW7HxqA5ir9WtWRc632MrAbwB4wUMXboT9iS0RBlv1ke4ha4KBb6Hf53RlZ3hM
a++PxGacI7JhobOyQO53EwlBU7jWTB8Dp84OJRHHn2WVEgBUVMZwyBTphLPqmJ+XyUTAYGAeTPv0
MS4KMCtErF9avaoPmT4/ZzXGhAwTiqeVbnyg7sBb1pZx8imVKaCRBeUS9MdLLbpzgj/gUx+XlY8i
/M4oJVqfanIbb4qtt0FGM6DK+TPWbjYLrcsCwDjGMn+W00AArKtlJ8cRX+O0RtUU5ePj6oxkIhBa
uB/5lTKuqjdf2ryHAYvLRK/2+HQepjV9tgr9HfDVcF77msFAHl/XpLXxggyf67I/lVNdHfIhbZCT
GwFaEd3rF6TxDdUFnIX1LonL2sv1/LkBRBCMnVKHeTl9R6tpXUprje5mFyMGsgbFc8dt/mBEQb6M
+V5MArYEoSd6hqZomnBpxGiwfUqt5CYai+7iDLMe2ozej9hsUuKaVtMDnZf466YnQ9U97UtUN1+d
pEVx3y1L2LSmQuW3CBwt8ffIiOpbUxkezSGVjwhvij21Too+tUkPVY5FgjwmyzPqzShamUSYUI4e
OReSXYf1eBeXpvDNRHH3kzV/r01M7kPCyhMTB2ieeEwJDpLp1xplrQ8zvAyxkCJdUcs+wB9M2E5F
IBWGO5Cs6kSUuUIyuqPLJ82sVK8r8meQRsd1Bf1b9vTm5qB8MpdI9YxcZqekZeursBx8N5CpfyEp
hpqE0UU+iy14uLU2kKRKHPKUj2cLRikM5s5psVWtCntLi1H4BHfM9GqSoGMEQtO6QIKRCmkx6viw
aBNA2ELk3JaqXlbsbFj2NWxVdrSPThjZkd1TPIzZU2+VA1p2bY33aVbrjCFIjPTZiPLVeLDwWDD1
eCOAF+xnNE13rF805Bs8FrE7oWciUGv51jYcqmFsi+U0Diksg2FeZgTwPFqEYy2WKn1A/yZpRD3x
yho4pJQk6KjZWXIck3fub2BNzgy02xNq28xXxkD9597kaaGqFMm606ZSPSeVW7LKRjCWtIq+B1jM
T5bTCS+ZtQfhwykhGbrUaoyQ10CQR+zOBtZrjRAbBNTTGGKy7qwvEuvxs5028lpkCllO+Sd9TVU4
0HkNZHI4DUorrhlJ2UFXwDqvlPRb1DtdkOpN+lx2GUp8qzHTC7OLCZ/OuBoBI0BmM2X0EUdFjiLY
NdybRhT1SXMxwdnGdDPhn3hAoaA8wqC0X3U4rTQ9ZMutpdtl7L8TXmPML3oYgcTZLcWiXizUheEQ
DT1CnGFAyJXUrPbSagf7dNl321vLmsMCcgEYJWoh9ihtkUCKne7wnKWUfP1h1lBUkeaFRLl1VlAF
kVXdz8byuRoZ3oipdN8YrN3bUiB17nNjOhjOAM5rE0Kr1Nu6MR1RQzk40TQDurbWDAzugfNmyqCc
l9FMds4mva5UEhvAhaceqSmbglvjPHCWa4oq/nZV1OmypC6yzmWEUlyhwZY9Vepk6z+w5fGeVbb0
1FmHi55lo9do3R5yPLNnY7iABd16tWVhAe/yJMKyOKKwMj1rRjwKMf9hdFZYCU4NvW7TrfOzueyv
5V5ZWmg46hT5tSZVz7bc8m3ZNPDqhgUdN1180+ewNX6I5VmU9U/4Dcnpc5is0Sy6QT+0R1dx8Qcq
zbts7Y9AsetwZT2yU/sGhNniQmQXtFhJJZPdyB77pOTtN9znl2KIRsxSBRz9GQN4odvVLcN6FWcM
H2ylLqTDb/r/dXMCKJsnoG0IdMVrmELHALSBWo2A6TyDslzmnHet9WXdvAXV5jJI8uGLXuf52Wwi
kCcLTW5kzAvj+Uy74RkAF7+ZFOY8fx+twt3JZv0Ca5JW4oedAeFedCECNtLxOnP0A536WjbAOcir
7+6iXI/8ZHNEzMKZuNx1nEdq/BkzwHvjtt/FkBa7wqRgmKT4VHZjQjpaD77a4Z9aO7x/DY6N924U
TD97BCmCQxRtMfYMwIHZvavXzVH9YdzIEYLM+DnGMlIDDtOaUzudPjmYv30xGI9pamHoiyn4M4na
ZLTS4qu+mUXKzTYyitLaZZO9+Ij6qx2TxvKGmfUcDssq/MlYvvZJtDAbtmxvdvkeZlg7oeq2znOv
6utdTpIxv9AVgLOX2KOs+IU1fPvTkGefee3z4bKRmMkaNPm7hko/swW0wzb0mejFKE6L+c4couyz
nVmPIEhnH/PUVeh1f4B4Hxss97OGDWvELzpJE/HRNXNCgUzErAvaZLFGlr5lJsZ80hOErHUzBaXW
RBxZXOvfzEpWZrDwOXt6o9W3k7YiHV2lfbCl6XyZ8179PGJGyppouF1VQ8nCaUqmQ9YMxq1ZWhMg
50xWnKwNAxMzWRBTTMw6GHjyRKjlA0gr84EFc6/6nJoKJYbe6L4p+uK97wxHbC9qzGfK3nojvXTW
vmk0k1emYrV36Hp3HX1MWFaAnvARQczo03vfOOD3X3pSQr5WcXsqZggqbHqT2G9j4xvsbvOxImXl
Df8cTtQVGX4O0WWUx+aHWS3Nk4wUaHORb+pma2t+GNw2q1vE4XmZEqXYQ/25wwx8jmrEgaCC9Voe
mG5mPM7WZH+LYpvQAL234Qmb6Sez6cRFG1MzwAFahCatPmuXZi0CRJplWA9G/dAZokv9hV/FVeY6
DCw1qvFlDs2I86RzhpLxTI9VcDMNwq/KdpGNmVDbbIUN3xfbNEvZZyaD1j0rkvQTp1n+iStufClm
qT7m2RAdVGgvR9WcqXij1jq11YTWPWXhmgORmYvnWE/Z/U/KUnrumsDIgixYEwg452FD83zSWyyV
SSm13JOiaoAUx2pIn9zdDyh0P6nOOn4z2TYcnL52z3WWDbciTrqPtWF2Oe9fTY630VpBXpr4RKmu
WBGRf1lntA/9jBOTE9anTyKrdHUbg8VS0SxTmGa8D2fGi2UZOptRdY6c1XqJgdytweRIblZnFC4v
YofVFTADAyORC+tqgSr/PNkzRCQoTI/FWgGIxBWsXJiOpZ+j0qx24IcIyCxXWRyxtMKJd7LY8QRA
S8frN7+uGsnongAt5lElxytSvse5pDbuAXZ9rTbnr5LYaIKGNT7/D3tnsiQ3kibpV2mZO1IMi2E5
zMXhe3jswQiSF0hwww4YDKvh6edzZlZPMrs7q+teN0oygx7uDhjM9Ff9VP/MBv+MCQ/1VL8g4DNl
FIFzmK954uKaLDb1kG2BnFaxstaq30it5H6+JpLh32u9lSsqWIGAD6nUHi91s46kv4rmSJ1G+uBQ
2mCewqDQ7f2SgozcRukiOr/Er08hQ/6tVtmVFodBynEoE2O7mV+7xcqgm71n2Es/e8ewSYeB7o9F
lFFoSKMZLWXV4lkxOpi9Iyne6K3bZ6yj+DIWtk6+exwyX76BPMS7Q0ka6EFdci9+ifww2QqrSNJL
Pk15t+ES1gV+iHTG3D5Cny4Ralh96IC9EF9Xx5Eq3qelg4xW2511WCWpi2kw1rmbtTpprsntOLj5
RRW0wSbOGPyosS1/FU2J4KJzPRSHpVYvfRkl+SfsnSQTAF6Cz/KvVoJ1lVumvuF3pKn06I/kOZCH
Mivuch28rsUsdrnP6ryLQITue6df3wUb65uZVptNxfm4DZQ4tPyz59UByadUrj5mi1c/zbMtz6vK
59ghK7CVmQ1L3c5qd5eWTPUoFmV30JX9YSlxxWuc83ee19VbsAreh55d5G5YliheG7vYpTzr2JwT
2F0cPezGKjhZqpm2LQf3J8TCaK9L4bxLfNhH8HZqQ4Fnt6mQeslptNkhT91pq9treUFe+3y9fTZ/
qSKy7oRq790li76Rzrmf+E1QA4UTK8cxxw6CGVupMb3gAwsh1uMz2nHddHsVLXLXUciIX2utBFSq
HGtdUkOOrHiMJ4tVfkbEBqYaBfXRyhOXsB9Pkmb2Gyzd1dBTeGcZwnmuu28TDwdjFFj3g7uaJzVT
H7mU1e0CVCeWxE80O3Cr2lEZmX1XyvdukyTPWWi7FAySxb3bs/CPqohNRSvoqsGTahR3HjqzecwG
Ed1NS1ruigYQVunnNObi3N+Ivm3PubAfwrAmLNNTehWP19hw0BSEig3TLGV34V2JNR2KCWwvu0q8
TVFF7idy9kja87Xrpc6z+pOl+k+Ev0ucaOHBo6dIQOScvomFB2uIDfZkAB7z+Y0gBSZqfJjepld8
gIv6EKT+1l+rdxm52W7i2wKrt3wEvnqTpVRSrd23pqg+9gXjhcoZRbujXJeClsV1dz5xrA3GHcqM
816+lyT9NzUlxDF7ZhvoWwNDnHpOnnk49LsLGd2Gq6UPDrYog9jRXn6p0rR8QH8QYjt6yxjuJiWm
u35gvw3L1Nl2V/lnCXt1irqu2q00JxzTIhTf54YjWjEU05EmwHE7W51D5hO9uVT665Atwzmo82Ij
aPo4o2tts8wopE6f4gIMCmcnqKfHtcxSSJLdF85rbMVMwxTVW4v61IxqKuMUM9UbAep+g95z68JB
emUr9ZJbXRcHoBJvMt+d425Z2Ti22SmZ1w5axWjpbTONnyO7wz9sKFYtnNfGYskrJtIMygeRSrFR
+EYMot5AeSQdJcIJ504iX9a2pJJlLZ2bxmSX3Go+DSroj6bPnrVPjIyVdD8bdkdNqprnrHU+uRl9
ru7UeN96kthbkWITU1b9uoDP+qFUzbggbUKfbD0p99haqIHYrH79FJqBGU+bFlQfqTD5PImxBGc2
TTgwIzM/dWTZW+apSYLsNMzzXvYYU9j81zZnnIXg7OhGTw0LFj4LV7Y+by8haxXqbLC4E+qdL0p9
dhCR5zVPF446yZavSgW3JbPz+8n3EAnsElKxQwGVvQEGWcEIDBkI70aRqTvc8+GJP/BXZRP+cFLn
yStaFg9ghedIifJsJA9X252/JiV810NplWC3/BHgRgCXR1bLec0DYJHCftU8kuLKBmUxOlctUDUp
XtYxAJbqX1tzgHYm18gZPhAPiqTDkuAvepqPBIqOwdR9TsP1jG+MsuVciVOZWrdJ1LPXqWhbIBh+
VjYIFwBLwS4o/eqsJPIfad0+pvy1I/2MnSjxuotOp0fQ1t9EnXPFJ0YyBW8eO48ELsJMcGo8sAaB
NWQHzi4IiGtt3TOse2Nc098MiaW2s/YxfVUurcFCpQD+ahtWP4czLceear5UoFwMLTgvKIIYlR5H
SyDDJUSYs9Z8LlMb5Www7p75Dg7+wf2SyMl+nkNZ4veDkYBBsJ2/yz6Ynln7iBv7lIYGohvPmsrv
kBBebCcWTGcdWugsee7stCjLY+Q3t95Qkf1aXQ/HbD5H4y7ASBdsCpGV52tbuk23BdBKo957u20/
XR1618r3df3KGDJZYtuU1ntLeu4+EJV1LHjgaSgcwXIMy0IzkuKIhO21yLaUo5011UI7tzbmC/ss
bq1U1e95YYf37ewmRGuy8auV+z9SDZqD3i2rP3fI0I/rwohQ5sHcxCoX84dwkeOD42Teenf120Fb
D+r2gApag10YXHUFPvh7u81hPfplvmyVkzc6zlejwGMwPvVEYt3ZuJ2mWPIwOObJ9GJS+YEdgnzu
KKbfp50ZjtwHZufr3uZwFb7OIRXgKmuc5xQ0cgwz+T60++S9XnCIA7cMYyK5Tr6tOKRbNzOJJfdS
NUir3TBlN+whhmWfwk0khpD7IyxZ1p+NzxSzoMEboxEiESG1GS2MPU3t25uGww3bu7lVACP9Vr9q
5XU3zD5D4BFUxAsMaWh8Bq51bFgXqHZbIvduzqV4Ibto+9uwG9e3EZvchts4QTRCoIZ+25j+1h3V
eAmuhI1YqBksQNfkhPOVApWMwLMZqBdix2RwhdnOQOeJBocfE460P4FcDD57Ogu5tcdiOKqQqGxn
LR2b1tAjR59a1YTl1F2e5agGxCdRKuzrhuoiHOvRa0VT3zeZwerYNmnCKA9NzTyZEmMcxMc6360w
UcEi9xy8F4dHNFvQWm0nV/2Y2V7vGBE8Gott/Uoq7KxKf9hKNc4HGMPd45JOzltxnU9vpceCvWpp
P/TdFatZdVP41JN1YMer0/ahApDzZhEVObsEf8efPP9bbazhrVSWuBP1bA6Owi/G4bV3H3tszk+R
lXB80XYS3VhW5nyBJVeehz6cnh3nal2iq4W7tG1YVje1DAn+h30G9EcyAY4pVOGJNc6oghtX48q6
Q+G/pm0j7VaYoh0j94M/S77puiDcptMC4Hz/sKa9V2x8oxyiv5SkiTVIz4XHUsk00/yoiJl9Suye
jdrqQ3VG6dA48CLqCNMi795GX7b72eKpm7YeDzMuqS2HnXwn0r44KIvyIrqD6hudLMFpmsWwU9Td
X5Td0I5U4ie9tBjRPgwFPGdWWdCImTV7sa+9hOVksB5V2ak7DJDhsQZfteunVR1IhXixq0quEktj
jwrx635EvYUz3M7qRbC/u+i2m/fjwO4fOTNApbFghmfFFEORJ/jHLCNOVV/fjkP01ZpsAKd2DfAm
k8PWMqt9i/GT6r0Cu2TeuSfg0uED6Roa5oycMKcFGBXBEYFJ4tQxsmOM0Zv1uQcxeguzoryAaPzS
hIu9mxJM6EVo3lNTEzb0SHwnYYGsaCc1Wpk2r6Cakn1AcnynHIKNFhf6IZtUH0/YAU6w5NFs2rIx
ziYK123mLvYW3zQDWYntzhKr/pRjiAXml61HUtB4RwO7Hx/CoEUHtkHkbxvpTNXTIrOcHC8Pm0KW
bYmeNZUXK8CZIBnfoLHiiDBttrdLTIERlXayXPnvInns3cXcz8AC6WMuX6Pe+eimLNbSanY5Nr8t
Ssl71BAUglWWb2eam+i0q8SWMrR279gl5niPXqG0oNwRSi/l1BLbFTirNF3vQeO4m6ro3lTfFQ9+
Oh4TyyGE2Q2HafWmz9bCGMSBmOEKG2D8yg55wc53UBMP6iUc3+uo6B7nsXuk/qIyG9GGPNrt60Ew
q6z70I1MnAgnO3WENC9kIL55VjDe/kwaa9Z/oiErhjuaDz4Os8QLUi8XBuoLIaru7ecs9t9j6382
tvZ8Bzvs/zy2/jC8Z79MrX//gT+m1r83rAvCiMLHKeVe61//MbW2r/4t4h8krH+CJxhN/8O/RUYS
7J+Nv+Q/x9VuANVPCPdqspIBg+5/KSD50wf+p2E1ZUykQfDY/j6pJsD567C6pQKNfVRobiPGiitC
xqyM2dc+TaJ17bmncgG3hQYLj52xTP/NNiY/LDlGQdM1+qhBTGFPpCu0gD68+9nCkhkjH1hle/ji
bbXkCUl9F58LZ5269r1kxqNjYFLHYzSRHf3ATimqUSZqeAZ+Ok88hEWVWPdRzYzijJkGpTF2YA2F
GLIC2JfHmYTJMp3SYCRVfErA3xQE0MJuelYTH/Kz1bQBypyXOdC+i1mTvGPgyI6E+oxY8LI85hUz
wrR20qtRc8XdpWuPVpW5yu+Sus6Q8VjI4rnxk5emdgizk3Q/8qZIjxH4/DLjD38JC48NAiHw4nFp
ycIvqJQrvIB91ibje2QDqdE9HQqbnL0pts7CjaN2Au+On3YNnOZcAKSQOGRAfiwOYTrg6Tf0wteN
HResvHdZWk7WaZnba30Cth7zbBl7XNHK07K4TlqUdIKDA7BihFgj2qE7UtWW2JiGagbo5fIEkyfX
twowQ8O3UJNUqafTv1eE/0122oVO/LfOzrfv/fAfr7lO8yb/1dr5+0/+sTQEwW9Mln14x3C6WBmu
LVJ/LA2h85sPtDD0cFXCQfa51/9zaRBYXXhaBCF5YNgz12DzH4YWVgiCXRSOMdO6Wl0A2fwLhhY/
5EX+7GdhK+qzBEHKDtDK+C3/skSkxpsrBu8Z8chgvGnDBqwicYn+xqWChA390LIPopXpiXLUjalT
ymQxQmxxqM3HMqPYEUDbGOz1EOlnaCAcyN0qes2pEWD0x4bHhd5L2cwiO6yA9VASv8nkiVBxoPdj
MSYg+S1v5skcykpuvFLiK4hgOUhVL8cOvBiXNp4RbZgZpnWYfrCbHmL5JHUSR34BHH1+tfuKPICX
9ObDigsMO0Jl9vlkie3gFeNjOrf2eWhpvEVL6pkgJddN+mol3ZOkm+XCj4CExywzHTDpPOaJKvpt
thTzUbuUB6yzaRiWuOIN4+B0UzAregERQ92z7rMHJ+pJYEZYf+ji4Py8c2ofNLxdVHvCjiRtstnU
z2nGWMZxF/AjPX/NCdW+iez8Q1syiUjDYboNPcPAtRpiqxPtNp3aiarY3BueS1UED8zz3McE5zuK
MXtPm9aD8arhh9a6jUbINCBlYPCzQLJV7ipkZD5Ctx+82GsjqFdWEFA26HIgKtXRhn/KUN852GN2
j1YwDVvHgDHZBrjmiF3PSJVVunqXwdJXkz8DIbJ367BJ6uEYzc3wwetNQeI0X+2dNTkabdLgndB9
I/k+5HhZQ+c4FOJTXoA6HXkvuzIZXpPGiHM06w+wQD1KeUXzWSOQn+1MBZva4BYm/sU+d5DbqkjT
p94Darqdgra6pUGBUGyT4byPqjoLNqpu/ft07H0GfVZynRNMnxKdOI80pBY7mfpYdFf1fXDIyzOc
Xv1d0uXpw0qb83mhw1oXPg0Nob1cKhIldKf4yXZsrOTRdoePcGNQU/EYnjJfJ+nNPIhqelwiqtzf
AXr0n8XcjT+YndiPfq3kDcZ997n0yedYshkv8Ho6Px6mmo9sVrW+HR3xeQb7cWdxBtw5s/juNfVn
0jVtHzP96E5T4Y2Ik6645/lh99tam/AT5Sfjy2rRCY1aVe38LqlIkNRMoo/CGyVjKh9LZlw18/w5
g8UktmDwcrXrra7H71Voe0Oxs7OTAX0dOakI8Ti1KyFvkYmL6iBoxYttGMAo52GW9qe1jz4JPcLQ
caOdDjh2IpPkKoq9IOv0AYERc0bq+G8U4rwArv8ukAENomyldtoLxVFWE7EbzFo0oEXhNYvuOyQX
WTv4F6AgMfa467v8hqPHfFrspu65mL1sQXLtZ+e2j3rsKmFCEDoeaU2sc0uNT3owAb9Svy+sMYEE
hZtCd6W6NVSWbGE8LftRIAR4Lo2oHBi6R2d1KEEdE+xbMTbV4qZ0BRDavFcM0hcaWG976Sa7wEUG
zerE3nVq4KwUoErZlDm8ebo2cjOsN40IrGMK2PhQhhX0fmZAe5lQ5RIJM+8bj5YYSATlx0W6ZlsX
3XwT5sHew31NmIsnOadfbD9UechHoETM+XxES5+9RRxOpRcXXd2di5LTSTuO6jARFYwnu05v50lS
vDAW6/rSUaJ9kkOobxeMh1QGbbOxIpMJu4m+erj5edqGu8Vy632hbnyzfIQy4G9b3TunZU3WneT/
uqmkaG/tyu3yjfSsBb84bmBqbkfpBqfSn0JWKt09upzEX0IZZhwVYQhlkhFbbNRqDgk9tmxrqrLE
zIYb3VuC+QaFAb+hnj7TgAssdRozeBVBpPdgf36axO6qNTU/ICMg2UxBsM9k6lXMWBTp8qT/isGl
2/pBxoQ48xt72zpiPHHkrEDFJPqSV+NnHiz+fh6q6dis3cxdyghjRc+ZZxCvdT58dRqeNpSdBf3F
q3HgT6n9nAZ+CK0UY1EuruCLJiwOVWDVm2ylzI9ZwcbmAbtr8C1SEEhRuqMbcRIG2nJCu+LJn71l
52PAuvEHaMts5sN9rziZjYEd3SxNkDNYqp4SH29W0KfBYVYRQ0GsWD9GpuTXWTrD9Vqx9oLkqLaR
63SnjkgbScoUS4pY3Adtt7HV4qLEauaZ20yl+V0uaEsqKSOKQU1EW4nd+2yGLtlzcrxhPtrtcAf0
32SrMd3VipYPzIuXwXXZYY5edtJr9IW4UH1KJaDOKB13Yzl/YZs/7oRtEAFGHjewRU+h7tMje2GX
NGF4N9nJ09A37p1bOwz5xkk+otTUew07NTXF0yh663HOigcwDOEZhgUNsqK6Ywq/7hew3Dwac4Cj
G3/q/b1cIZV5OE6ajZzGIdbeYj5QimA288jn+tSNeeqf12IwkPop+Wl3Dk9ODZVxYeA3CNekKJRQ
NsSO4dcqdlkSqfUZ/TmyPs499pptHgSIDGhKQEWnsiFnAFS5AngWDLZtaLrNnyVmhmK7TitbGYp3
vbuptMmTtNImalxQcoJfXNffDdYhucGz3907rWNlW0WR2puLv+WtbsVypsPXvhm7pj90xpqHeKoD
8CWovtNZ+OXM0l81fAZTNhxNLQi91KyYISzsd8OkG3LdWJwnEY0unKeAIcY6kgW+Gg2BBuyIDs8g
OcL0G75dC7blLB96E3Z7chCwGZjE0qbWsLyWncsHRIR72WciTXHaJvg6i6sqqUriaFHtXnEtCBGE
cFAH5nZk/snTDQGo9ZR7o9XIrHFwNGe2jWPGKNzw5BLMSHi2wfLKwiLuA4Zta0kpnOkpzaQjp59G
5hlmvKmy0johdkCYFglzlw3HzejelpY/xO2wdvm+lB2YmDBa0TPcEQsCxn5cfgVoi6UQxWOY6e6J
WitwwZFvchxbkcTClCx7Ohz842pny4Thj9oqKCs6oMNHm+GtIqe6TZhnX+oivHJ0+PI/Qs7w9phM
Di4OLIDpK0A8qFezy8/nCXQ2bG7UdcyETPIeuX2xiAEZ7MXXHRC2gBq+0cnLPfEGVfgqsFGLHacj
rrA9BtSG0WY5iJg5+PCRxXvduXxIYHnsL+iNGDkCKeoN32jCvLi8jjwIgjLLpfzY4PSVTjwQjFax
52eQRbo+BLxSZvjgZHar5KwgDNcDpe+BPNHcpXA20TD72Fd6LHe9bKqDB9RgF/GlnXEC07RVNZ75
tiRh9jliz/2BRElwk3hZ48eEPgJq0NiabZPUTqNb2DC04Jng41C7/RuUQrBiqfSIcqxp7CxSnLRj
VsJBpIE+ucqb5pjeVn3MMTHyLHGi26ow5rsDiSseutx+Zz3Nz/lsQb3tPPj5E3SaGLxkkOyptcjC
7SCw5qVDTTVYM7hPECXdnfRnIKpUvOzAOkaHaKnHnWROd7MG03xn+nR+6hnlYCOflxiRz9m0xFDe
TUfOBSZP6+3tHB8sw2QFHYXYb1xfnYduMnQEsDN/70wi+OY0znJR1ArdhUBcntXM+T9mPS/w0NoY
/RpRfUxtUaVbuK8RDB3gYmTyxVmopGOUJLsb0aX+o7sOczwLBaluBT1urVc/Q+CpnWkCm70/wFsp
kzHGiJSVLM11s599JQ+04DanRbAXVxT1vVCs4u4toXeD6or7PEX9Lop6uiuCwLlhkZhIF2fcLAEj
4p7Oglv3KhhkVqdwXRc+gCe7JtczmW6De5t7XdN2o9Bcd3QOdGyghuprVvpyPUIcn5F7R//HNLTz
N3I+Gd2FVbTcTo6zuPtZe+3+3+f//9X5H0Qrh+7/WRF8/a7rthl+EQV//5l/nPzt36jncTm/C9vx
I+kSgP/j5B+4NH540GZ97/d4Jq/0D1FQIgoi1JCOgJ7211QnXFv2JqjPoS2kF/wrJ/+/YCoQJCVh
/4DfkBe5pmZ+lQZDG6gqdWAgqUIcNnWWhWxPYHH86TP5b5gwqBu/qgu+DcCEjk5UbETIq6Ty57RM
Mk6d47ZpchyLprE3PA6xtECR/NwMEx2zfuCeqrW7tnCtwz+rmrp+X//lxcH3hwSK8JjwYf/64hkV
zYtbhtEx9aKWNKTuZ5x+Nq8rRfnEyKl9T9Emwbo2OK771eTfF4u4G3NP391W2qZEYSzyw8CgP3Y7
qzuPZZvd92FxnXpWCUkXozlvMSS4Hfsgear9at7+/Qf4376JAJ3HvobbuZD+8gkKzeOgHlZszysq
4uK16762aI1lJGw+dK6gn8IuKTC2ahBT4ISvpavw2Oj6viJu82gBHOosDy2+LawhNH5FEcb7KSyr
E+DbEs1htl/qfCQJDwWSHX1N5dLfv4f/IjFxEWB1iqC2hoTN/4rL6al+G00wRzxs1IzOsnIOY3R0
uK7Yf/9KV7HqT3o3uEFeKRQueS8ZSkJiv37jeAP6q9U5Ok5uKkAgUbw7+GF31oPbPQoJ6+DvX+8v
N9HP14tQ6TwCJlxkP8NifwqDOXbfNNQV8Hpprh9ZUXr24uk/69X6bz4/D3iry0AAtBNq/q/vKtIs
F9VshZAy6Kgj3/RDuVF+LPvw5e/fzs9KvL98ftIhGRpw4zHF+OuiUKQk72auwaOz4tRZg54QZcQ1
YwxfnKmhneLK8zm2t0P5RJQqvCjkk61XcIjIRuhNtZTdozbXZl9/kj0P8mvdw0QPyDGtVHJuq8Yc
cq7NDzQuN3CwVuFBUSvmVW+8lBdZlOfs7BCCe+/4/dvsr/nx79+k+5P288u7JKIGjkYGToDUEElG
Mr8sSg5CCofB5ThTAoAJrCVrQvUwu1xd7tuyx0bitj+WSlsIUjRGcPEWx6ouxv1kq2GPaUvfqTIn
7TI0cBgA877ZgLLvZGQ8VJ26fsPQv9P27DzbAOMQm+ivjDXj2BdHlNE+W/OGMqNs+ZCljYMPIDcH
+oZsYqmfWc7Koz9IibjlAOHIWyYwfpQxnUiYgKd+foQGbDjM5PWOCYh96N02fNGJLE6FhZOosTui
0WRivmZwAeK6L6H0KCJbig7NbjOtgXepw65ipEBfgpochtkeCGp/9PHlDzaFOiX1R6+cCeGJIJlg
9bHuZaTMN0NbEIbEbMCVObgHmXjM8gsfzXDF5LBl5uw9yswVLxAB6rcgzcofys5atCgRGfzpOqMA
ZG6vgyPajD8GNGFvg9rRRxlF1akwxXJZu8i/91EUtkOYN9HGrfP5HhNf9wVjH93TXb8D/FzEWVJ+
t/AR35KEtOgDyIlXB/rMBIrfmroqKnCiK+uvuWsTRTv30mDmSDV+MStoSJQVl+vnuW2rgjw05Clo
bBxP7Nr9JDN/RuDIgHmXdX0BcGw+WFU5MKnmkHdnjxadI+YaLxY8XzC/zO7BaaPwNAIUfteU3zyw
ke4JsjCKAvXZuy+lt6eviitiqgBidq773gJE2ZeZQ6s4NuB6c531fsCawl6zpBiBgtxig8cyPc5m
3GeZ++gk7KRZ26bTQF/2xljLEG505nxzNd85djv1aHR1mycyA6A5lZQ5VfC+sbZugDePsRaYRRzO
QSL18GVGS/qM6H+bpP7nbDHimA2DeErs1ewK7b/h5yTI1DTbWfdFbBV+9Dog+nEs1SRQlnGmzKqM
Nu20LnEtECDGorPIXxP0DPAxsEQBtrbrn40S7XJjhWl0wHDZxMYKEwygmeGXWZI9+HkvzkqXll0t
umsxHQG3LY+hkqa/0IfEM+fkE1PfOei+t27k2raI0q2INRmCd06UgtLcPiDobmRIxY5TqHuEUL4h
u7chNxjbOxHfqY62m4tj0HK7+JZp6eEBT7UCLHCoMyIekkFJHLIkXkTRfNWTl34sEnv85ge9+ehO
ej7XGI9O5RQNRDuVd9HCUoduKLFmJWI6jSRR7y2Dh3esDHGJDWmA3j41eRSs3dbufPqSRVpvFmtd
PniTaPbudd6PjKd2hMnQAg0py8iF72L7XXPJ8cLiHOKML4FiXopmLNWWqWz300q49dvRHCw/xF7V
i3KfFJPhQKDn9k6YtNomuFLjdTLkFVuybop6k22e8uSw1yTcoLKpHR5RZ8c71ufABywx01y7dTJh
wEaI/o0QlHfvcKPemRwr3RbtnsQy56Tpu13oGea8wMhRFPprhm9+77d58Jrh5bk0MrBfLMH+Ajt1
RivAzO5kYssH/BmFKAWAsE2qpes2oy3YzCCjPFWp130sCrfclmKdt7nFvtCSyhyq0nZPs9dxNKfC
57Ud+urUoft8W61MHKuC/utC8yY7xfbLr9rkvBKFPhrjqjs3W5Nz0IMeMrOLsOe7GAYLINm7SE+8
c1rc7sl8zmigrrPrhpXmAeml92ugcNBihudnnKjq31IMhYjRLr9JOUbiME0Db8ny7XQzwH3grIxB
dAdjRN7bLAw40HuMH4OzEgjxqzgKxuTMXkWCefcjwp2VPk9oixvbxbvEHnh6zWnM3bmtgxZsqD7b
sLdhMAOK/0CbmbzB2m89GV6ANlbiNZs1IW3AuTaTn2ngxZUKYHF4QujkT8Rbn7Sg4lgHmf1RhPIG
FFZxCMirH/rCQRBiv+jeyEUcIHCAmdCje0c3DG5E0rjUCTt+PFVFtm/dJNu1zfiCd5IStGFAOC5n
RKtcPOikoS8BM/J00Goy2YGPPyi/MgDosgsD8Q4EvcFnS5YPbQZ5QGw1NKjkEpEJUaysqADk3Bwv
uyPVudTrvwfWv4O5/4mFBUokmJ+/ObAe3+f3PP/zefWPH/mHiUV6vwGrEwg+Eiab9DlO/cPE4ovf
HI/DKrQjJsXiepT947zqOL9RW8m5VApOkVc8+H9Oqu3wt0hEgN0cYjgg3iL7Xzmvyuve/f/v2q4n
SJLcpPUctkChx03z665N+FFFkj51nkEqKIKka00LHnWDrY5XuCrEclPK6vJKf1VB6bxk6JZPTtSZ
Q+NZ1D5UOb1L9PuRZOH5MG+5h+MhskjwLZMC4S/4d3wrdbDs0QT4UOhFEV1T8uqtW8r96JHgVTad
uY4lrn3VDWsVZM1D65jyaS3Y4EYp2iWlr+P3q9mGB6/HMmotLDVQTjBtZIi871Q7mfeAu5+UcMbH
FnMjsVnWpV73SFTdWRpLfRmdrHinysQ8WCW5KicszCejke8ilZJGcM06fJ90ahMdhAuaOsJ+BOD5
aA9WjgGz6p0Po7us5T85i/48zvzlK6DaF3dtJDio2yGXwZ83zvXqeQWNaP7zqt3oJAm54whcrra6
lhTLhkHHEGxyp44eSPo4l2YmNbVhpgYTIi/FdFizAnh5INsT4cIJuK/M7pzRa7/ZeWm9NZ3snzK2
NqT4CuiQcoAaHWZD9VpVGPtJu6n9yG73Pgz1Bxqz5JFA3CVIZ+fFyRyS4tG3ovO7L3+6SR5+f3f/
gfX/oc2bof+//+fKDvn1uoN3fL2AOVcKyJH/hWoL4j5NBAkGr62TT/b120/b1v5oOx5PqkDo01i4
+lQX87BDmyWbUVvDuu/dYr1dRijcqrT5GCI5L/cplvnzTGbvOTH8qXMd5zv+Khs0qzPfZ6NvX6iq
XB5kmLym3uIcIsI7kKV5jvplJY55M2Olt7R1KKdrMpOyY0KCbHphRonpRqzut8YfL7N27ONARuNo
GPYMOCMAFy6m3C2S575QUbaX+adKRcWZgPP8FZMYDseBcAKlki7B+wrv12DD4cqyKVYTlIWcVghu
yvIumEAIVX3J+dO9JgMKjc9U+/22LFYJ5I8zNp4wmt3yn5TzoIgOOECd2MlRJYKmWZ4wh+GYwKxZ
3IKb7y4mrBy2nI36HlZdTbEpu07wCzLqjhipbPbOfX+MFpXfVOxSb6kDXB7AXk23sux4c447EuDo
srXAXJpRqrR6qfNk5cNy3zMSurgOni0Ku9bjLK/3JoiUR0pi+zcPsNWXKC3Ti+eBsxL0Wdz9/bXz
lzVLgpzBoEOJL4x0xAEEgl9vGAdGYpJOgfVEsmp9HKKxOUCHqV5pEQh5SnNAwJLDtaPb9SsR+TXu
h565gAeK61uB7+5O+Q7FGIPo3qAXqS2ZLXEAZvRxiTwq5zDUfKg7/pVy0hLa1fT/2Duz5biNLA0/
ERxIILHd1sYiq0RxEyX6BkGJEvZ9S+Dp50vQnpZojRSe646OcNsKkVUAEpnnnH9DaJHz7M8V8MbG
7KMFXCFS+xm34juFXz9qk5lLnQdjfidJddyyXc2HEb9UvaHiU9s6dS/2uFpYe0KFaF1TyK3XLZ5m
t+uyrVN8TBJUfu/axhFnUVchTiS++ck3iu5jkIruIyq35hpzFcwPEEySoWLbZfIZHvxFg2M6LDz8
zKD2D4N7IUE6vX3mx4QfmU017399+9fB0n/2K337SfPyMQxyIVfBUH/T6E8Nfo3R0oZ3gF+usesh
Y6JhbYx7gv+4ApESo+Q2nfGQzgmsQUfVQf0OO/tYXfiE7cwbm3dw2Fh5E1752Vg/4/PaYlbQTHW0
hWgePrVy5mJMKxfUpoPxOnz/P828f3YBUh+vgqEZ6RbOm/VTLlkH7Try7nLoN3uV4ntPuRsdGmYJ
JFmW7DMh2MmNY+mJSxk7Bjq3sn4GqXNOJFiG33j3bDbmuXom9lWc3QkD3tjCVPbQoJd6yD3MLQhc
iojM/fXNf0ss0zdfgrxjmIS5uyXffvepQE+6yMm5q3CuLzdT14XfWM0hY6yuzR/FkizvUtWp97k3
lhd94XMFVlm6CN+S8QrzcDwYAqu9zJ2pvay8xnjo3QJMacKiYNs2Q/kelDI5exbXPxUB5kR9N3Xf
Ro4JHlEiP3fhBIa5LOjVMoanN4OcspJq2Gu36F/BjS10nz3+Nh+tWKRHwzf8qy5pMOpgmHnIO5sI
aNK1nlq3XC7aaQwvkzlu98TXlv62B3D5KiKczrFw0LlLXW2J/WLXAYqm7LMo4BrEdtlgDFPXl2T5
hE+lx6tOTaBu1lcvhB330oZGPO7djD8cyowWRrXWHRqReYBRYo9o+pv4xaxJYUKWFD6x8savMi/0
DqJvTeqF5LeWOEmZC7dP4tt9VxMPtpnxlXgwoesTb9m4ySevSL/YVVFdNgibLzMUOtu2tUYMLnLr
HKup2zlerq5ToZW+v14IFIk/nKC8hpiYUzMI+py1HHxTNrBXF0MHY/UuRtTmbeF9QRVZ92b0883F
HDbx1otDLiBeEDlSitXPrtUvtwuyvmwfFd0laJkHWz7Nrxp8folxIyMy26JnTgo4+uWhRxzM6yo8
8/M8mfkHtv/+szXJ8euQeNLY4VpfEIAc+1VygfEChqp4Xu0Lz5xZB9DM8k1uE4ByyAUJV7D5iuHo
R8RuwiHzsEIsPkDTFTbfsoOfYlhM0RvXuLV5saZdN5jDS4MW4Zb1FSMdbqqjEkt3IXlrweywudiY
+rnWmIJ87FR2dAzQvp2ykmUf2PNHUaOoY4pnb/g+JJR0KS9EEEkWa2p1zOewKPwCiMOgBxj2CstM
87gEOeFsoPyEcDZWXL1jniIxMByy+JFzIHnsDPghm6WebNpvnLo+ok8KFnDrxo2OMXULoxub3WDT
xXX8YmCdfmeMky5wWlVdmT55zwaJGbsWEQYsznjo972KC5PLzdjy8qrjRnUTBiGY0Ay8BnNMmDk+
xJ2ENrqI8iGCO3UZmtgFbBaR2p9jO0zmbSTcOjsZPWktDcqH26hP0CUvcAY+F0wNNPrMvGJmZ9ei
3EWcI2dCPclC8JE2Mw01JDE/W7gc9idRLUQazlA4btMyQOQlvFTh2DiMx15npqFUXpZvlpv5lwQG
GuQQo9+CyhjSvpvtMu3lOEISg5EJ56kNUX+2BqswaagyNypqdz2eHsYGHxZzl9hL/s3zpru+anDY
dyhbGWZmHvPGCQ9FDwHejVV42KxYecCdCebldn2R/ivO+E1nSzuqobtfQLE/Y2G//tDfWKyj+1f+
yKJ+xzlQe5v/zcK2/3A9zikZ4B8NZqQJ2n/1tnbwB1ArPn8IMqggUHn8b29ru3/w24AWQEp8y4Lh
/W96W0/og/y7SgWkF7olYKyL+aauWzTQ9B2Q5I9uVcFTEKCx+P2QAlQR1UlzzUBpbs4JfvyqDP+c
S0jSmwFi6AemeNFWmnZ1SuJouLYrlxajxS7K8UIRQt90/Jt4RtfB6ZU/VOXM6B3A+bIJ+4eQ+TKv
zdA8m4jU2mTHSR196FqjfLR6tB91MTFBHS2jfXHCEvJ2DKQlZ+U8l2aTkwBqIaC3a2qQjcbFHnu3
Mr5mylMfGOUW6mvgATynV0knp2vEmvsWH3Y/UukJHmbtX7hjWD5gM05QFHLJgdSOHv0H88fKeDAk
BehmictxX+MWghUo7iZdoQN4POjT16JVOLtksQ/rMPetUwc2y22pLOtIakR0TmuBgj9ztcoE4Jmj
fJqcg2hILQy77LMslvLEKLTeOP4id04rs09tiv28I0IJgMGwL8dr6dGy0vmugDAGdtJp1+26qG8w
GzM9qIuxvESfYjwxkGQ4TSjHh9jsYjKKSXveNFBQvUfIKXBXPFcRJLi0C44sKg3N5hAGEXsHOElv
vW/YUZqDAVnyoW18+TygaEEUm0/1k4ykfwZPFQ8KcTB3mTFehO41EA9BBgmB430SD1Giufl5rQ1f
ejsHZ2vhv1x3nEraq6erEVrCecXYBVwULSYzC/Kp2qbMDhNGWic4cWSsr/+aQ1df8JgH+N5QWfH3
OIf4GZitmXeuS1BliHoFnsM9xgIpfaDeAUlv7EfJhplDPyZUUDnBI1Zd9rDFLjp4BCrpsdfyoX+z
NKV4sITDZRTDiCO8V+GVq/qAOMi4d55rlTccmDBdmYWobjkF+MlwnYUA/ooEIqUUY12oYfqmWI1m
yPTZAl8NJy2+wET4fLT3Ikx9CRoN66ccFI48mXAkvtyZWzvd+YpUjp3vVa51HY75FB66nqy3y74e
E3R++Oe8wAwkIjKjMNVjSl2OgNPkFzlmO82WPOqxg7+LFweFll/y65WrL94HNV82i4WP8radFH+y
NNAapAtIr8CRRqS6cBvQDRpbadRcRAgf/MZPRve8fqLrDZD7RsNlyJwL1mYz6tjddIrCxwlzDn9r
SweDTDlZI4VoK+SzCcLkb2WkqpNrQpVuSGWFQ+eoFvpb6sjbKEWvldk6bDWxE3IAQnew7W1jEfq1
ieycy5rBNM4xnj8f0YjOxuP6LX30T9ExnyU+iThE82Wd2mWVGXQp10GLwIEKorNRO7sTzxnXyGa5
78luAjjN9SO18JbjnqTabKmfUX4EBDuc5rbiv4M5IYwBfSvtvcHRfZFVBgsCiDS58FChgB6lTXuU
BXzVQ9LU+TccZ1iRqWvoNSW0Y1LkGH5xUQ2jzvgUhRq2cZ2prfKyfuK4ZvDeEV9yZ06+uhnTuX4i
5gpXbhNWpM86LQuxCWQAb9YHa6sdf4acaTQQ/yyslIeixNcLWQcJxaYXntJgDh55mLjo2MAIdwSN
YTact139hCK8QxSbWup+ZBVfpLgQHRbaUVipkQMq1XdfUoO5ALYUvBZ5kKt736X99ayWhW21JGpu
MEc3zi4IOFeHD5yNfyqRudt+glG2c4ISMwZuGco6BYh9nETgfWlQg9h7pp6+vUdsR4io1WWMAKNU
XtJnc39nQsceW1iyZ3doSGX2rGJ6j7+OpNphvLk3mPNsSPdC2l1ALrm0FYan9PBxvG05MW5LlKl3
+UgU6mbMcsiyHkDlB+S23oH4r/mr9Ar7KiSQ8JiOvnjJHY+ElGhQ3sFkCzw3WD58tRs1PdD2zZd1
gccmSbkY9SXGB1II20dQ625XkmCDZQcygYtZYJVFTHN+FsC0/JkqD6ZfzPsyMpevZARnvAFT3p18
Z/JSTO08vEIJErKf5izFaGICEqFR8gQQLJGEyOCcnTNNGhtRPZBGgtbo7EQNfuywfulRYrlffMDY
jZqb+Qpht38NveJOFIal9pBw8FAnFrsT53wVFIDrxpcwl+ABoTZYRq070AoEcsRwUdWqhHJs2U3Q
KZSrZAHtOPrjidC2fpU0YO1on+sMde+HsLarxynO2/t8kjexQ1M0W9TXU9QJ8Ffh3ZeQDTf5AL77
vtGiCoiL4HXMij9FdLonifZi0SKMQcsxkFVV7YUzlVXA+4Gb9RGfLv3iT0dmGcxakHZ0XYSvJaMY
Z4+Vj3metAaEnqs3b/GdrCCzEwCba7VIxxxTwdXv43qfTyaOXXEYT3+GtSryLa5NSE7MVX6Cwggp
iiFkvgc+qrY+6oQHC2vgp8TCRoSjECXLoDUtBUDp5ejarOrJTv9UHO+nKR+G615LYvB7eEdvO+Oz
MKna3Xpl2J87l3TeEbrN/RwY8jQz9bjNhNt/G6Vq/5xXEY5aBTnkRiPO6dslu4zyDIOMpv0EyTW8
jWOBYa3W9VAKIpbuad1yzMRHz22vGCEb79u2d/fdKg6aveIruTfq3CwJYjZnxpsn6ccnn4TvXUSG
7k1QB857UO8Imf4qQTKx5b32jDB7Z4YYByPKMI1biZRr58lh2nO7vM0oXXWFgL/8E24VlrRV/SEc
avMqM9vHXiuisNpxdh0iKWFFlym6pLMxO/LTNKFc552bW5xLOrFnQBCfughw0gZWfzd47dEfIDNk
nkVskykAjr2qVvI8xb3kCiEd4w5i57uotgbMIWbj2tVaLxPRVzH5hNHl4mOIgcImyl00WxbwM+QI
7aeCEF9oBVln1eSHKwDLyA7w9wOhJeJrlZ0FqwTNsmr71o+ke+NjMndftRIbtLYkTq9LYbpmizoY
Hpq2qsUhCJe9D67Wu5Ut2nuhNXC4cDgHpArFPea0I8GtWi1nEf1NT5yTlFxr52G8ERwsz3CQuCFi
0j4g45kfTK3Am7UWD+UJG5QbVe/YgcZjorqk2/VFcKsn4Rd1OcT8pyXrk10sTB4ceLjbWav/hlUI
GGtN4KDVgUwzgShD5k596p+rDG6SueoJCVZ+jIcYKkABzu8In4JCjdGHEZ9MDDoUtos0ileuFioq
hFEo9GOkNIPLc+gJCSCNvSAYbut7A1l1s5Y9jqsCstZiSKw3OB3zmC4Vo8L8op6k/4hXGAEztWrv
w7TyDp1qwhTqAFJLP+2SXaNd9nE50uMEcRfj+NohZIvlbsF++0SiqIR6oEn7ShOBp5UTzM+od97K
FPbYb4BIoA9D4oFIvHKKY00vrj2vOQZtAOV4JR9rGjKJcrAiVm4y3Cd3j5VUjS/YiIXp4A/vplpY
u3BGsEhkw7jLNNk507TnBV65/YHzjWS6kmTFcVvAA79J+8TedplT3eGkGrl3OKrZWvsZaEtOxISw
+OXnTFhmdMCcByem0aQWzFyRvY84ZKMxV2fkld0eH+oA8njnY/tAGfDOymvkg+VsR0y5RjwDFxta
EsOQpwhO+t0STmkNySs+NNkwo81znOumRNDGGLcxdpjlYoFS5f1JCbBCv0zUjXD67iGeCjxgmlPt
L2rXMId7X3RV98Vlt7wY+6a9IkkgvGgj/5FCbTpANkCp2MpbyBjMXZwxy7JDSjhhjufGQvxqEiwL
MhjZ4r0GCw4Hl8Jyl7vBNuvPKisQmLHl5XiyY8O+sUvUY6UdLucMd26sbTGovDEYKbw3IK4Rb1wn
zvAZGwmoVnOZIZBLBhlaF4XB5naJBOyiiW3vrhL5x9rOVXwq88YLz3ZpPveTnnGT+7AhaLYZmAXi
HENGKOgQtkUxLi/Mcs2PScG/tRPAZBneVDXmig4QZktqH6DbxyXGPlvarR95N5FVNzecfpd9wQk6
/Yat95bRSaqzA3dYIEwGfpZv6a8RfrwziSXt0WtbeTnZdKJOElsPy+x1L0ErfstVfUu2RFRtM6m0
YEWb4B5vk+LymLAOB7+7Y1m0wRnvcMBhNubnzOjBMqxq+AIGI+V1NPqDfdnCFA7nLdrouHiHRWjO
zseLvYfFI9v3RTuK68JAE3IFKhM8IhUK9mNWUQDKpQwp2woXe63ItAMaetkv98zxQ5QPKkOZgSoQ
R7XUeSa8durvO2Qz3WEB0pow6nLJJvhzoZ/IdFYqDVsUAlUndkQvkrFjPBSeDRU4n7sXlkz5DZVv
eW+DPnebvtFefCAO9ZNZSKXOEb0R6EjB0b3xoLHcLkY3dIcgpXG48KOqPc78xfa9rGrhXrSxIIKq
E371tPbChduI3+Bmetrx/TQESq3jgib6IP4mwxlNBfhuGpJRIcOjwwnMgc9Ep5kQEwBlKKdd+25O
9BNw90dOAXQC/UGBKykDEMJbb1eX39LBobGsjgBrPOLaxwYVsiHPh3dPPneJT28dVRriXjhln/7t
p0NV9gNsPCUjcqgNP15mjd0DA1+F2W5aWw/uBCaYNMl8J0rwVxB1PtXtPZoAYypo23794eLNVJ5r
9/EPMEnDFZ4d/OPap9RB1Rm21bET+HCS0R0N8p2XNdZDmXa0zdD6ufhRzuRhRzU1qtmWg/Zmjbwc
Rr0SD+sX+u9487fjTV8jJv/3ePPjcxcnZYRBwffkHbZF/WN/k3eE+webpAMd7TVDDKjzb/KOJf/Q
g0U99WSz+2u2KQOMZizJKuCHoDVoSs9fDhPS+cORdDkIsy04PRrP+RcOEz/up9B0WN6v/hbkpVi8
Zj8u8qVamoHtBDP7MS+WLefrcNsS1ehu1NR0f353Y377Pq8fFqCQ8YCcpMvlMub9fuOIHCVzjzr4
Noby81TKynqY+zF4JMxRv0x6y4tMTz4HY9r+5qD6cSv566NtRsU+dh3wCd+8zImRCdXjbXu7QFV4
KoOW0d84T57aU/6JBxurLWI4zJaRG+YXzEh+feU/npP64z1LMqL2AzYUJjNvPt6yk6iEXmnf5oXB
8Mg3qFG2Zj9w9CSV/jilxz2//kzrxy3krw9lqUiNULOLvLndZV2GQ1QH1q2DJO8BNaN9ifsFU034
YsFj3aMPkInNhw9i4CiJ+6F/cZmNXuSGy31oYI5e1Ezt1LEz2ijcLwubrutbbHn4PJriNGoh/S5Z
KuYcXS04gBV5LvZvVBxvGD7rvVsH78ADkDXkG32FP/k244vYumViyVoZoFSpXM/k/I5dLk/YAVUG
8fTXdw/w4LtD7vXmIQsLABB4Mfj/H9cqg0TAKqcVt6kYxQOsiQRbojL+ZqYKiz+xqDtH1uIaST1j
4TlmCv3rz//ni+lR6GhhDtAsZNA3D28MgjJDdYuFheGqu0S/MJiMQm4af3uevzlr1mu1BYctAws+
8B851uHs9aVpDuIWVai6gwDODHpMSI4h2cDuXlQm5fNouvrtNJky197Ey2KkHsZTGf7S//7CbaLf
ITl6OBy8XbWWNKqggSFxO8CCbbbSC/PqjM+jOW6SMvudeOdnL4mW8vFe8j+PwvLH5yzq1EwMe7Ru
YWL5O6xymROvk9vBM6sTsSMM7kZmpE2TsMohOVIyjhD0t8Q9kHUm0gXM0x3VXcR8l7g+02LsDhV9
L3qwGgha8IHLOeUtw3JRTVcBMXT54de3bHUB+k9Ftj5Az+L5mcR72ZhtvXlF0jwKB38OxG0YpuAY
mPe0x3XdqL6on9qWqPbcB7kg5zlAXjIF+yhZKN26GRZXPReUD0kmUZ0s04LzrwjN7sVvTXX36+/5
k13QQ7dEPUXdSJvy5msasHVGl4iSW4fIb8b0ekAuagbkwgwFbhrt7ypVfYL+8Ba7zHrWyG9TOAST
vf3Eoo+s1Mzm7nZisncCHnGeQwy/+YfNaHswbXXT2i4D7zAJqezNMY3hwhAucp8MGWWXXc79i11B
ek9NdgDT4CVIbOAfqdfEeos6Tg13g2lPcO4wwznNaODO4NTEHmHKeL3gOfGbcObXCvv75w1pjaYD
SFJIC8neWzxy8bPAoxSNbit+CtYp0vFd6hnp+8bO5/5YkkQxbVNvJHXAciCmb5OxCONDEAM/bEgm
t83tzARya6XWuEfI4B3GJTL6I+KxQTCqjPCaNkKH4RKBXoxAzHgyPtRGEfU706uqloEoFHfYcTAu
dqZl8mak3TTgsRC7Nd42IAHSr8vboezjk98V6RmVQ3U9psyCSQBrTfhsVm58EmjR34tqzr+YWSd2
ZGahzmZGiEp/xrnhZSYz173q57jcQRjsIT4EToGbgJ3WN42JbQspH4EbbmTVYZjixT4KKs8z6seh
zNNpZ4eedx8Q5o0MAXMPl3EawxCc2KIWh0o3YIiHvsL/TEgwTtoY3vTZcVFLT8LaMEiCDRuiLC9D
upOzFQ2U2/UYXsF0Du7naQTJ9BjZt7fGRIYewYZ96WybzsqIZImjur7xoiLHbj2ATrTzUzz9MAzi
2M1YIx5TEhwAKlLaGkKCI8xCMPXxRA9MBK7pPBPNRJmAx4bASV9vxGPNKdAlMz9Ga53Hu9BG5ep3
mBVvFPM574w7eTZwMgu8RmuA6QHVwRU6y3R+h16uOSPM8sUhmqsixiw4UTgtREmM+UbQf0Hq5YJ3
oDFhEJm2mKIU0XVryfbQBjCWG3qryTSXT6LzkyuL4IkdtFscZvsKqgd8jAsoZuEB077qzyLonE+V
bZDb6MJcYaGor9EQpho2jsqdOfB40If1JcOZ2iEZ2YPmVESrTolcbkVUkmHgGlH1L7LB/105SVQ/
GI6fZKex9EFTrsqS7PAHb4QLFLAA8rnydoUHQ41c0VkiKiQ83AlCiCUbgYKIdG3sDgzYyslMLFZB
1rcI6k8wu1ybr5ulOH2CNBT+wTB18bM46o7cF+409jPVyYx8iiF2cPnc+BPoTgcGPDOyCvMPyuh4
YnMIrot1NCjY6AUaMtPoWTKzKjexLzhMJQGh+A8Kr34KWsi5WxexD/ZAGtE0zdbfTcHE8iojkHuo
WGzZiSTjBiuVfrvMrnwOQUw2UWJSr/Y52Bm6NudZhUvwyBixe+mY+Fwy2mTjkexDcJGwg2xjPOQb
3lAfNx6bXz83GuCl46hOlHXh44C30C6DfXrKSij5jamhauJ/mKv0mvXOdsYwM5dBEe2EJq9vokVL
n8aEwucVSURbArbo4xH33Fqc1BuI3/wNhhDpNV7IbDH01f45alAABF6l7nAf4lB/lRHpPZIazj+H
KMdOK7gYVn6HO46+lSsm3ZHZO1Bw8G2BNoDPkMOglqbstDaDk8w3zVqLZDkW8O8B6QBYI4Y6A3MY
krWpDGcNxRPeE+xX0sCQ0G7YeWqRy43sOu6VVs7q6nG2uPcCMWVCnCAG0Ghoxu6FeEQFrsi/je3M
cAYIG3pBNjrPSH4D6GGUR3XOaYujT/OUZgXVr4KaercWCkvWlPMVyQXus6Wo70lM5dE2fBmFZuAF
GABoLEHre1k12tU55pV2q9C8hoGZVWeWEc+OkTvFe9Vw8HTMerqQb2SmJkV4VeHs4oisfiLbj9N8
zuCE7EMroErvFhBwUEKimpqu5ZuP/MyolV4zUIrRMmJaCxyc+gGkFuD11+bH1mcythzIFnNnlkRB
kaqV4vjvMn6YnBlMunDkcwxZEox6afmCtaWYavlGOaV77J7DzznTtnBTrq+QQPkKeo47J2UQJ0+/
a6dbX07dSx50PKM69Cnu+M+ApMJ2X0qHva3SrUoWF2jiZggFbAP2pcuTvi47LLG4nOpkA8jf4eeE
dxE5wXxbULz2CKworklWpC4ngvPaJOaI3C058JvTkXJVgnwP7+opMuJjAaWRKs0tWbXojQFsGXjx
ZUKHBdyT+ME/hR88qjHxHtIMTe6+b8zkwrYC1sg6kYqLiXuqcMSmBdCbQJbb6m7GzM3f5lkSnN2Z
qV8T8IbVrv74YoIusLIK8l7UTynG9ScQs/ZIud9gp2jzVBOr83ck/+n7MFGCBmUSPhqaVa/myH0m
EIn31cwZhUFQNMiydnjj27bjm6wrUYLIEeqSsAU4ghp9/0okkVETdTeBCq3p0q/0A0obydZkVWFz
LFrGnwlRRrir0452+8XtKYosH8O6jTVFxf1sMum00xR6Bwh/QVocbYhUvoAqxNhZc5jFuGGfx7yP
xDlNqKh50RuQw5v1CjmJqJE7bfbTVij/1oZ3mYz6aWG6/DAitX5I2LrNzURL+4AOVzzgJM9j6XWV
tvia9PRKqdDH5ryYrKg6N2Co+CuLw6mDc2mhFU4HCyrmMNDJ6LuGDE4FSFVFvuwQffPSu1wFfkTy
uSZtx96Wmj8FQMlrtcxEaXr2YqNkIXyPJOOI7SjJeLksqYeNcdc6xHCw5AcWeKju4iR07f00AtDM
iQObxwmG3LlT7YStP5gJ1BijNZ3nvxgrCcSbUjH/BaGVl1lTke0ZBP6UXxWjy0+jfLeae9SXExV7
mHGjF72uknTd+5SVGhdVJNjkKUUi3ZKTkrAQTMWaWPQNeN2LdOM+phb7gt5Y28jjxFnXLo72HGuq
x1lIecn8GQ+N8HZdnxKzwIuUQcDFWDYye+cNPkvENwcIHw6WWnE0t6hT1wVBNpT/rfaI2NkyQm+P
BuxOIm1q5xk9pnhYV4WrEJxsSLMT4JtYVoimFNepo6cN2GIl1RYQSZR4kK9spiUztl5jMYRonRR+
T6Iv6HWsmiCd2LYS0QlMBGj1O3pPcS0kl8CSEw8IwqtpJ/KIN8sLG04YmGgk8dQsmiGt2O3tRLzH
bGC5pVNnUZuGgIAFiaM9rjsgifaMU6vQ42ZjPaqP7z7lLtlkNzEM4gAiDTay5wmlTc+mUEW4bh4a
A2x1X+I/gm/c0POa2c3M56IfU3fFLGkJEKcFRGbDUYkcfM3xKRhxt5ss2Rs7zIsV+UTUQsv9KPxE
oQcay/i9AHGuLku20esW/7SIprHX/KcEO/qdKcKlfeidgSIkMrLg0Zxq+NK10teLYdmNHCzvfvBV
8d6ynS+xERrbjIQQnB8bQhghDp+mLEq/RWTvbTw4JhubTFl42hUEa1vBqUuTmhNpToh36Rl5BlQo
s/uYpTP3Oal5oJVDWvGFgaTqYJY+ZotRU4Fzj6q4TOo6fWfLTogtp2ZxSWevjpqtMm+BAEsyD3Ft
CFROveBais2QIjPctJ1FGp9SXW9eNXrzvyJPi0EkilpqKli8dDB5mV8alcUUhinbsG1yiDX3UWrx
eNqi5p/Y93GTbAcVARPAifDKqT0ivWdfakZqnEKXdE3sq7sMPvMFEmdjO2jz7LVRRrnFjbEDXtUg
boAyzJavByuFYRNxidMOIg/fVK2HSRizby9OUmVfK2pMThfoB3tIP/YlPJnwMfRDVtDaGEZmVNZX
OR4GbHk9e1rlKlhLzNOAy2ALnhNI5JdTHYjrlZsnjL57sRYykklvA3xiOdmH0rU4P8nlYLUWEbvV
Qn7fw8gnb9d9M0gzNkdoszZGYHiCQx9gU6/DwD8XrU8eQghl4AF30/opIzxxU/Xsey2EtOs+Z/Ek
IQFGRuUcXJ3yvFkWctq29Hbx0cLt/6scXbMj6HLgjesNmI1ouoKz8VphNNVp0Ky4gkgdeel50C8v
adhUf+zobzb+MLQXyMKHQy4t8kX9DiKhmS3igQxdRnZOwK7EnIdb4qUGxwZJjXQSK17lgvI9xEys
dytZr3YU78MScRi9lsyOWXxzwZ1JfC0L84AVhOfv3bm3Dnxy/BC3g/qgYnc5xwQNfYDikO063hB2
Z7qd5QCzUsf1uAXxYLOsjZvWIKBkSzld+nu7tdXRgsj2Zaht5yUNhuUr0VIjQirVUW5PYMHUVRaT
i848C4qyi5zhyieIym6Lp0NIVErTlGmzbyosARwIXNeJh2NnlLrJR4wno3uXGh9b1SLHWbxzzIvZ
d+brwK7DDzD/sy9VM/ObnBKNE5UyRPmbpTToWAHYJgF11ES71Qaj+4p3/Rfh+R3Cg2iWqd8vEJ6k
+1LhDPAjwPP6U38BPL6LOFvPp4Gk/8qx/xvgCaw/WNAuI3XcxRnW6Nn/3ygPcQLgmtJnJCQt+OV8
jb9RHusPNkCPeQbwp4YN5L9Bed4O3rSLjoNphYSqT9bV26ABgIk4IzLYfS022wKTLUewWyzzzK7X
t7Q+392gnyA9P/tADyl4IPXczRVvpqoZV11bdeGcbMfyd2LE3mLR02s397HMw8XyN5D02zmfvkBP
utwv4BUkBG8mi0HqYo8MXHbyqth9TnVrsRarnQOb+deX9hZJ4qN41DxrB/MySAhvLq0l2DIaMiFP
me7BE/Ioj06/sDW5MKGv+4We3MtS9ivdqP36o39ylawkIETEzsBob83gpwZdkmm08tRZjKVLH47P
BktrDjjK59+ZZ/0DFeBCWYEkj8JxZ5zzdsioEKpjqZrI01QB5tECUpGQmGlSDI+9x2lRMoaLrwoO
b+QKLU0ye2BF26LyhLEG5r+/AbT+efn46iMWZZCLrgNWwI+j+lTE9LlRKE/+hEH3diUmm8BpF//P
z4LPCfDKEmbhvFlQETby5BfN8mR3E/MEaXQvXl+ou0GX1b9+qnrBfD/MhWHA3F7bBnomS+st0pNQ
jXP8DPI0hvG3V6KzxcD+1x/ys3vHJoSnIB/GLvVm1TLYll5v5fKEZrU6pf5IM+O7uBkLau/foZ1C
3523l2RD6bWguXAL3xq9+aEtxsUQ9im1EorrFUDBrITqe2Vn+01GR+TOvKQacJrj3r5Ei21f/vqa
f7KCYWez7Zn6VdVFxo8LJrQgqoSoN0/K760rOytJAWh0aVQbHSuUxqfYZ5lFrT4vA0jm+vLCqk8u
2EF+h0D/7AlIaUNf108aDPzHL5PlgasKMq5PHfqeu7VOXcUddDLB/tcX/rOPgmHkg6BxtPwDZ1e1
T4vtNfYpcbi9wapqMXKdJYP+73doxI9bPds3RnRgh4HkZAF5ert867iv8qapjSuCqugQDKMFZ7IZ
dC0ryR/bLP83a1n8uAXrj8Rqz9OqL1Yzxnv6K31HQKqzRVoA3sGVGTJJQO1Bod+1nbpzJwOstCNE
Zr92A5gnM1WI0A4UoAcnzygp52EON8dFF8vrDvI66pkXpikYKhgoZRI9lvnNE1mP2P+8EriBuh67
KQsRSgdCN/fN4ydRJpUKM+irLjcLYqhwYaoS1zhEosuGTWUWM5gizUJbwcVP69ndC37ZLZ5ojAVg
6NN5QnRl7w2dqH9ZMJ18UVbG0n3tai0wjHhHZcgUxhG0eRtsh5lY66Ynd5FtmCk/1upJmgelvYUK
bCFosdLmqdeoFXRh+6pNuYEbaPvzTZTkzBKhrQSP/RIbWLoFYSOOonP41Z0X4zNVBDFJpHlLJO4m
gkPvXuRlw2foAZXbxcxmGzw7NnKUmHgxSEL7FFeskFrSQjGz75cLg5LbvVqxua6PCubwrSjjK5yu
+xdQpObJqwk7uSqEpl35VC2G1RsoduA7JX+KOeCReYvtYv48MR96bFCoPpV95j5nicVql3C4n2cR
MCBfSVTuyOC2YEz6pV5C6zg2XnPXun0BRZ+210siOaLXCEZnMwUOJ8w6fTSg0J+YaYD5hYwpbCW5
o8CFj7NEaLwC5Ct0vHaoWFVxfwI0D3cQ+5dHa2S0XAd6HLDGOgnVdi8ZOnBtYgjbcOlCyO8+rg+P
Qz3zt8jwsy+DsOS3FLrtxneVORsu79BF9IlK/qp/IAMvt1FfxW2qqV6EKM6epxvV2JUgE+RpeFex
LkxWjH4dvptIYe4y0DSFzMBgbLgOSJukYdVA3XaePeIomWKmaY2VeoXMcYtfnOdera2kwXyru+jk
CERsKU0Awb4xI5u451x0K3LhWcHRHO2LxRfXsQHwtZudgpEMA30mF0hCOG8wZKNhFqXNWh5p+R47
+PlQGHusRwhJUDe10C4DPcke6jDnnMvYkDj097WNh9jiEViwFQkQ7lg1zrMLmgZlp2z/h70za24b
x6LwX0n1u1Tcl4eeqpHkJXbs7N2JX1SKrYiUKJLiIlL69fOBoBJRdtzdQaqGNTV865YDkiBwAZx7
7jl+BI1ez94vzL1xuceh250YC8e6i7fb+IOHUeYN7orRZINinz4CE9C9c2Qvs6swSrCxikQqIY/q
mlK7Pea+Wj51QOf2YTXSEGvAvN1e7m492HoYZQY4eq5XPhobdg7QT9oD0vp+92GFOCzM9SBNKSDA
HzJmTOKNiwD4WyAjfCeX03INYJAVXz1rn7y0Dbe8pegdV2gKKPDFKldEJiGUtD6rtBRmdQHh4xNK
i1l+nts7515IrUxy1G9fkerMqMKHyFGN/DKFs49y2sU2KZNbf7nVcabe58HdQmTg3KTAiQNh7gvy
ENNrfVe4mwsvr5zPKQgbirLp/g7Tr+TKRJpgB+PL2t9BRV6d2baB2An2CNnEg+ozRiouvltS21Tg
R0zKd6VlLho3VJGN3Jqc50RQDM427AFHW9DX87VH9QOBiSwAcn/vSiC/l9BZ0pfLLMjPd3a5m2Nl
Wp0Fg3DwljK09adwtbXG0S7GATgOV2DTOS6bq2zmFhbzA6B7MjXwPyy3mX6+ThMa8gbgzyQsYY5O
UShcZSaK9o5L/okSB2GfYo8yyD2LRHx5oUSEdPMldXI7exKHW0Qksd4mURj50wn1EfguQKMeY+cd
TPbJDhuYdVJ+xMATy9NtnJ+XeN+AFGv3kZsnn/woNEahr9fn+QDxnjLiOfxpsX7LqrRf8eH3wSvH
2lSjdKHxRV1YCK/AH+I3UL7SN9DrGNQDhx3ZrEkbDIwlUwIFDrs+S9LCWF47tYCRKKkFQyfaFg+L
TCMgJXtqTHfaniGrFWSy0KiBc+KVCMifIZpXA6gmG40cMqm4/ZjUf4L5JgmzBvFqdIMKbFzAYkp7
Sg7DsKgeziLRml6n+YXk4cGUYGMmbOUGNeeoPCetNXEwYfqwTS2mfhnYm0urtuCFNcmnNGXYCv10
8iYrsLrPRrJZsJ8LSugxZmIkQpU2T9d3eA546dddurVEarGgmoEy2LN4aVVzOCmbBY63A/tP8vn+
yyzw80ukNPGbiOtFiPuOvgy+5NtitgRWPbOtcLEYTymTyj9hlVoO3of7FI84zwi82y1o2djB/PQs
qKrN5RKC9/kO2ZWPMBkwEPZdq/qIP9X6HSmKr0a0/1Sj0/p6VRgAV07kRkgLZuWZRXHWw6IIFg/7
MKzeL0qXL8eMX55twGV9UhEuJrnbIFztRpsod68cGyhoUldYno5zeOLI8Zco6l8Wfq1dW8jn3CCH
ZL5z9nU4GGXrVYkXFF9hCcOJLBPlq3V8VusFZvFZZr2myjV6vaGq69069DbjLNGxZNliHY+pg/kl
8Z3tdeGkSPzbUyN0RrlnhmP8vnDpLfcVpYObiHDhT21ctj3rCrrClyluqu+rYrGCR1dqNxm2IHer
ylktxhllLqyVFPiMwLAXtz6g2Q0SnubVwK98B3h3kc+MsEqvYa37ZzHFDde6ow3gXRT5OkMOcRdS
fBiXGKMiNzMdhRa2gOcBXMAPDvoql9vY3L9Pw2D6StshBlEEGrbZ20X1uYyKDf4neW6FV3VY1/bY
S+DYUERToWXl1ADcF35Q5peccgevlu4++YilnuGPByuKQUe4RmgrcFGvuq1Y4b/q201+U6bp9oLa
3901ROl1NEn9YApqr3O8CAhuFysLjz5SyinJVsSftm8XxhaHing5Rf8wJ+R9XtWFOcp2kf2qDg3C
KJVNfjHepFtE5Yx1Vk4xdUqMm8Ld7e0RDCrdO/Mi1yIg6tU8MRzUe/zBBrP0FHzXspCsMYXUSF66
4bt8rW8+lvou/8OjjPdsiwzcGPtTsiKuY+H+DOw9qvdLF+XZysXkerpHYGZdsA4VGgri08E2xDWW
rnqz3XNOiSMgbKrXpuFr+GH1Ry2rBjd2WCD6Gpob89wbmBnVN2lsn29y167GiRH6+UXJ2P0KUFn/
mXpmcV/ZU/ehcgonPNdI9OZjkl9kXZZJ5GajqQduvy+wEplkAWymS7dIv9pBvXiTL6EVjPZhXlwh
VYLTcpLEG5zZws1uZEFBG69YnV8PIvLChuZMiwkSfP7VYr+raxhFiYukE1UV3vWq1MjiWu72U0C+
GlrNYr98DS7saqMpFfKvYzxoixEy6QOIwyZfjbIJ3UJyuYrq8o862KCtMmr26//HQv8SCwUlOzra
TGbF7IUUuLydree///Yn/CDY7h2qu9P8mwPVXcNR1ebw74CHAjW4EFcPVHdd5yeRs0WzmQIejq0H
IFTYKqD44LHmWaCGQuXjAIRqQzA9F8KbB32b86zxT4DQLtYCFKnZYC0Uc+iQ6wFYxcn56OQ4LSs9
tNHkui3XD4s8QrPoy1FvPAF80llHyMfjG5wcTbPajNZpzQ28JYET7ejSn4Xb29AnSfvw/K2ak/XR
kRIYjAocqgDQgvcpCThFFHaIKEc222QqmyLO3mxN0QHQHOS1PGO1se/yZb3w7vFD9Qp4XamRD/bU
ttnwE65gAG4W6weYXZ67QMvcCjTfvZhmC5GMiMt5yIY3XL8qMyunyBfq7/5llPvLaYbvKjrE1OUk
0w+7TXEOwGNf5VgxvVni7BdygJhu4mIM4ZwsmJmhNGtsnQHi3dXW9Kl3jdabYPWegr3FFvIdnj4u
+7PEQ0s5JKeCrHJpXGUc1j7u4HhfR9NN6Qqx5Kg6XxP5zPW1W9jLiY1L9a2nr+zqDrlphzLvxRpZ
A1yUxpQUYTZrDdx0f70s/GDwvkLywIrPzO0CTa9USAIX9fTC5eCaS2j4fyZqtC8iJvVZ47Lytpxn
u3fznHU2PxSRiF8btc0Pyc/90fMNtdHkr+IQWrVMnU5Opnmo5omfayOaFWFRPhCq0AcyDVR7gOpB
07iIRFGCXL/8eaATjr7JA4lbHXXPjzrg+XeTPfn83zz37DLQvnz4/TdQZ0KT2utbQ2F5IWrnCKAi
hj7x+g5ESDJSTfdQPvJf6YT7pIwLMQxhMXRSbITov9cHJy10hoANn9EV1aLNZXb7wKfMiiILR6Cy
zSVv2KOBIDBVSlOURoJFmtGknIKTzZO9IPzRGQgNWv9fGgOzB3YVE3aKWXhfHG8uBNFd8fVNY+g6
5D0NsbM5DgAiaYsGl2ng/y6v3r29Q0mO6uu7Q+Akw3Ps9i3ZW3V6AfE1tFepNhLlcVwy8PRoDlA5
LWOTVGb9tkD9k7UA8XR4dEijY1YirpNOIEnPrhBEnQRcPzuhLShVDQSWTmGV8C1vrpMJgXzDkKQC
Y65R1cOGp28TwtB1UYmn1guMBddyKZMiGyquk7Hg2RTkst0VparNJW/YowmBCJLqmmC6Q8QWSaBR
99dcfOrjqEA/DwEryeFabS/0bSi4HCRVR4I+hBej2yyOT3aCy8qBpRdnzt7FRGqYVeeBiQGEj+iv
kBl4cghootKcTKsjV+AeTQBDszxil1IYEK/PwmjaTKXjke86Q1fDSO3bnrB3b++hrqv68kJfgNpi
eMAyxp12gj1EzMURWivy995NANYq4X+nNgQM9r3Mb4sK66dmgIcRKJQNts3trqB3QwFRCeX9IfNA
Y5rjBHoyETg2CN4iRBI5Bnp3ONLRr1c9HVjWkPfTkGd4ejeg69bQEUQ4oMNmuPUoDOrIIQBqKM0B
wxsi+45IRLv7F3u+43DosTP2YKYaAn4VV+/mADlbXXUxsLQhiiqwbdEtb64TrMhlELiIMEC77O1c
AJJVHAuiF5gHrPgtHHKyKnj+EKIi6ilocsirbzPCgFqluioAl6BkZgKvm9/e8nhGMEJYHAW0dhgM
fesFPpKnGhdAT8X5B22J72vfcS8AnrAx5pAEfNJcvYuODAXlGcEmEeSIAzMbwuY6OTF7GqckREp8
0lfN1bvoCPqrvFW2jCF6HQ446tMAom8OxQHK0dH1aK7enZh1GOrKe2aPldBCG0mQd8V1slL6HjsJ
4GQA529jhaW5R/sFEy60nKYKSJoNaMpkQEhL9sLJSklcMC20+sAO5O+y23vUC1Q0eKq7RpOstJCT
oZ71yTXC18Eb8cE2PFGRwtW7vTMJ+ke2Hf80w2aRQDPwUKMiRV4nSJoLviKM+USWqbn6Fx0hIqge
oBDkM0HSKHT4Pu+PV0rHH1JzpQvJI9kLvRsL6NOIEg6lc4RpcowEMwGhlfOeb33cC6yUns9Bmqyr
7IXerRGUiViqcYGVksAHYgCC3FwnawQzAkkqck7tmtyjsGhKGo/SIOD1+bik7n+QZtE1klGcNQVZ
RY6Cvm2dkcAU7kNqvSCWQF/QjNol8mQQ+NYQrjFezoa8U48GAR4vgiah9Poi38rOm+Oy/MQiV9GJ
BGQW8AkWBVlyjvQvEugkw1V7gd2gg5biIZV2yj4RGUeSrtTItfGwd+cnBEuFI6raWCCFgNEkZwf5
qR/tmYkHktjXZiQZK9ywTzOCvLjyWLCGrItCrU8ybQSGdjwjUAYYovHJKVJ4Nvfs/WEOyI/y82cG
9olkWugASKHNRYcevz80HDbTQnW2DZj9mwumo8tP8/O9YDIXUG0WhfgyMJ5gCS7oGnxOCpzbXupf
XGTNUj4/wsqTktZtL5ycGXTdYXmgG9z2gNm/GSHIAYpx0cLW0KOuHgaynBEnEUGcnARzsfFyF38h
Q1CP4iIP3m5ffn5GkHuBjkt9snAfPg4IJN5RWKC6l5jYXD0MCBzpVAcBu2Wk/S3BQGuu016wOV7D
x+LsKHuhfwHBglCu2gug6RCvhCy8fMuTgEACil/AWK3vHM5+LZHUoT8SkPnHUAoJJsY6rqVtLzze
NCOYRaLO720azmKgqo4FQAQWQFJMiOg2VzcuSIIaewV4Kc2t+hQQOTkqJ+DYKLLTsIj98vVPtggi
9cSM43DZYnc9en9kYgwCmNJxgQSk50NKa7eBjyB21x0iie8JBF72j+zwHvWCCZamvEXSyS+iCAVW
JtcFptXx6sh2Gek3kYf4zujtWUQkjqmmYWEocgrHLgXhjOY6WRdcUnMMFFtojzSXHHx/ayz8jT/6
Vg8zDsLooamECef5UwUzP/qDQx3I49/bGhBR6CFqHDp/KApj5L1lNYj473916PHN6fjox8NpublP
+8/bF3x86869Dm91+J+X4TybZfcB3p0U0ezax5SFf/+OZl9m69ljbv73J/n9t85zHsWCv2g4X520
KzB55XYzjEfibsNNVY16w6tZnM/ywyPKeh1BUVdteTyLwq9JFoedp5ZsX+W2MfjNZg/J4SnFU0sS
qXrLcTy/L8L7sug03vBzVRufzKNZNcvmxy1L/qNyy221yYvk6wvKHsv1l263S2qd6l3O6fXwofM9
W9aWassX8yRbdB+55USqtnxJj4fhcY/rZiNbqNrwy4dZ0BmALYFPuV3UzeMk7M5IqhhYMZSbjh/C
2UkUkewa5ZaTqjssJFFDtdnrx7FJch+UG6aB8n61O/RpE/ZkfZJq06+SMswfdbNM06u2fTML4070
IPXyK5aXmxkKELP44bg7Wlq6+iPn+eweWYt5UXTGdJuhVG4/vA/CxaxbaykLa9SbZi3Ik6Izstuc
mnrbOSbBOTrSndjUpqx+RetJmZ02LfJAyk0ncXESQ9qyTtWWb+dfMgxBur0tAXv1prez7rrFwVOg
v+oNVy8uZ+s0D8Lusk77Alf9Fe1fzbN83olULUn4VzR+M6/D+84yRuMiR/QrGv+M6fahpeZ8gLOu
fvgfTxbNfztwP7fJvk2yIngxnmUJK2V3uMjMhvKzNzeYzFanc18SclWbfx2E3R6XwKNys6uIHUn3
VNOmPZWbzuaL03L2BiBTbfjNPI7zXbSdnRwTWvxFtfl3QfIwf/Eyf7S2Sb6YavPvk/IHA7ElIf2a
GzweiKL5X7Af/EDvz/N83tlStLxK1Uf/MK+7p8oWTFJt92MxCw4hRMQU2GpCXEO12T/m2ZqV7dBQ
07JMCim3HHKyORnepoSUVJt+3q23gT1+Psr+Oc+LF3889fCSiq788M8J0as++4+FnZ5t+Smk6RuB
4zH+dJBIeeqfdcE18Rf30XyW/es/AAAA//8=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_xlchart.v1.19</cx:f>
      </cx:strDim>
      <cx:numDim type="val">
        <cx:f>_xlchart.v1.21</cx:f>
      </cx:numDim>
    </cx:data>
  </cx:chartData>
  <cx:chart>
    <cx:plotArea>
      <cx:plotAreaRegion>
        <cx:plotSurface>
          <cx:spPr>
            <a:noFill/>
            <a:ln>
              <a:noFill/>
            </a:ln>
          </cx:spPr>
        </cx:plotSurface>
        <cx:series layoutId="waterfall" uniqueId="{E43C2A1D-E8CF-432C-81F0-E129117DBF84}">
          <cx:tx>
            <cx:txData>
              <cx:f>_xlchart.v1.20</cx:f>
              <cx:v>Profit</cx:v>
            </cx:txData>
          </cx:tx>
          <cx:spPr>
            <a:gradFill>
              <a:gsLst>
                <a:gs pos="0">
                  <a:srgbClr val="5B9BD5"/>
                </a:gs>
                <a:gs pos="50000">
                  <a:srgbClr val="5B9BD5">
                    <a:lumMod val="40000"/>
                    <a:lumOff val="60000"/>
                  </a:srgbClr>
                </a:gs>
                <a:gs pos="100000">
                  <a:srgbClr val="5B9BD5"/>
                </a:gs>
              </a:gsLst>
              <a:lin ang="10800000" scaled="1"/>
            </a:gradFill>
          </cx:spPr>
          <cx:dataLabels pos="ct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plotArea>
      <cx:plotAreaRegion>
        <cx:series layoutId="regionMap" uniqueId="{3AF1CB48-6C0E-4CB2-A670-961AA74AFC64}">
          <cx:tx>
            <cx:txData>
              <cx:f>_xlchart.v5.17</cx:f>
              <cx:v>Sales</cx:v>
            </cx:txData>
          </cx:tx>
          <cx:dataId val="0"/>
          <cx:layoutPr>
            <cx:geography cultureLanguage="en-US" cultureRegion="NG" attribution="Powered by Bing">
              <cx:geoCache provider="{E9337A44-BEBE-4D9F-B70C-5C5E7DAFC167}">
                <cx:binary>1H1pU9xItvZfcfjzKzp3KSemb0SrFsAYbIPt7vYXRRlo7Urt26+/j6jCBpltYrjxRjETXWGqsnQy
nzzbc04m/77s/3WZXG/KN32aZNW/Lvvf3wZ1nf/rt9+qy+A63VQHaXhZmsr8Ux9cmvQ3888/4eX1
b1flpgsz/zdGqPjtMtiU9XX/9n/+jW/zr817c7mpQ5N9aq7L4fy6apK6euK9B996s7lKw2wZVnUZ
Xtb097cLk5hyc2XevrnO6rAePg/59e9v733q7Zvf5t/1y3PfJBCtbq4wljsHWjtSEsHIzQ99+yYx
mb9726JEHkhhO1zx24eebVIMfIkoN4Jsrq7K66rCXG5e7468Jzje+PD2zaVpsnpaMB9r9/vbL1lY
X1+9uag39XX19k1YmcX2AwszSf/l4ma6v91f8v/59+wXWIDZb+6gMl+t5976BZQ/ks33Tbq5XZ5X
wIQd2EoJxph9HwxHHTiCcM4I09uf24duMXmBJA9D8mPgDJE/3u8nImU4muw1EREHTHPGHCq26z4D
hlJ6AMSkVlLdatFWQ3fAPC/QI8DcDpwD820vgVleJ5tuU17fbttX0BV9QIhjK8blD5W4a79seSCU
owSnzvZ9efvsLTIvkehhaH6OnGGzXO0lNmfX3Zu/TRnfrs9/j41gB5prJiaDdfMDFzLDRuEdqW61
St0+e4vNSyR6GJufI2fYnP29l9j8UcabrNrAA76a3xcHUAiHcLrTG+c+NpodCK6plNLZYjfTm5dI
9DA2P0fOsPnjfC+xuQ3P3ph/3iAoatLv4Wt6HsRnBPEX5eI+QLZ9QKhiWvGdYcP7d13OfyrWw2A9
/C0z4JaLvQRusUnCf0yZvSpc9gGTQilN9VZt5uE01QeK2symgj4Uwb1Mpoexujt2htDij71E6HQT
Zq8YKwh5wIGNkLexwiyKU/qAUTgjYu+ivJlKPSvOw7jshs0gOd3PKGFhsuz6sg4vm/rW3rxCoEAP
pC2p5Fw+qDU2EiLuIPpmMy/0QmkexuXe4Bk6i897qTBr0APh1Su6H+YcSC0lFXwLDJnZMwdhgmNz
wZzdBxDi3fVCLxDoYXB+DJwBs97PjPTw2pT+qzoadqAEVEJo+qDKOPxACMFtQXbx2wyYFwj0MDA/
Bs6AOdxPF3N8tQlekU4T4gDxGLHZrXufhdWUigMlNbcdMjNlzwryMBy7YTMwjpd7ab6+1Jvg1n78
916F6wPOuA1uYOdV2P0I+oa0sR3QbGqWeD4nx8NQbEfNkPiyn47kOEnCzISvmHAKckChFSCSd8GV
vo+Gow+ocBSXzk8i564neYlED+Pyc+QMm+P99CXH2VW4eVV2Ux8gX9HCuc314Svu8jSgnRF72RoM
6NbXzE3X8wI9gsztwDkwZ3tpvo5N94qhF9gzJCJK2kJsV32GiuYHk11TlOzenxmx56R5BJKbOczx
2E/ffvLanJmDYFfYTNv2gzGXduD8CQWptjNhyC/vmrDn5XkYk9txM1ROLvZSS06wJM1lPNyuzSs4
evtAMps5Su7KYrOgy5GwX7Ztc7pLUmb26yUSPYLMj7nMsdlPnvm9acLqlZ0LOdAOchSldoTXzO9r
CiKaIgpzyJYQE7cbY1sEeJFID6NzZ+gMnvf7adBON+WQbLKr2xV6BdUBvQzdgcG67/JtdWATipqn
3kVrcD53TdlLJHkYlJ8jZ5ic7mfOcrqpqs1l0FTXdV3dLtJ/Dwy8P2hi5O/2zmbRGUAoOBOJXgBn
5mReLM9j8NybzhyjPdWb8DII/U32ivCgfAZsNAozW6v1q8sBcBox8+79WXB2+gKJHgHox8g5Nsd7
GQ6chiCUK1NvXhEcBZ5fg7NEffPmZ6Y7WhxQDcISDR23D936mhfJ8hgsP6Yxx2U/k5nTsKqm/+d5
eLtI/71V4yDyGdo1fuT4M7cDEgAdNAzNaLtM8xe1eZFQj0F0Z/AcpP2MpSeQTFO+JkLIYZQNIkDs
eOUZaTb1BSCStinbGbZZLP0SiR6HZzuXOTb72RZ4arL6VWkagYo/KmRUg9S/+UFMdpemoQTaIyRl
auoVuBetPS/KI5jcDpxD8nkvfc3XEEWY1673Y8EdDZ15MA6wnQMFLyRREti+P4ujXyLRw9D8HDnD
5ut+xmhn19/LTRW/ZhiAqjIaLaYKwFZf5qZMHyAxBZ1zGybMTNlLJHoYm58jZ9icrfZSb86u281r
VpWnyoxUAo0Yu5x/Fj1TqhAHSOQ2zjaCQwB31549L89juGznMUfl616icmGaOniz2JQGtZpX1BvO
0XKGxJ/RXQgw8zMOAWODujLqZ1ubNgvSXi7XwyjNx8/QuljsJVpTS+rRJs2rIHzN/mfBD5SDDlp9
2zozA8ueWmtQAtVk15A2S3leLNbDWM2Gz6A6O9pbqN5dl9X1cGt2/vvMZyp/coAg+cNxtY2+AKRF
OEq01Sk9C+GmhX5epsdBuh07R+jd3iJ0et2Hl6/YusHFAUweMhuxCxdmmkSJOqDEAYjOL+6oe/O8
NI9jczt2js3pfmJjyv8bt4SDaBydMz+Chln3po0GAgcxg1I7/GZu6ezFcj2C1Gz8HK09dUs3s1pu
4tdl4Gx0nykOTeE7czZPVQmO5Uwnqm7N3a2l3Z38eKFUTyF1O6c5TvtZZvgQhK9o6+CNBM52gEp4
OABHWyfe4Wjs3FW6YQvvBuDPSfMwLttRMzw+7GeM8CFO0Dj4qqc+Yd8cDrXZdavNW201qtxwP4TY
OyoB3Ok9TF4g0SO4/Bg5x+ZkLz3Qh/LaN69Z7EFCBL+C5jT1sDVj5ADnpHBUWsyKcc9L8ggiuxnM
8TjfSzw+XmdZNSTt5lWpN9gwR+Okza7GQ+b6ggNSDnecqVlnixpIhrv68lKpHkbo/ugZTh//2Euc
zgMcqn9zXL1ui4FApZo5TMvdOTU9I3umDJWC55mOT9/8zHzNS6V6GKf7o2c4nR/vJU5bguQ2vtnu
6VfIUJH/cJx+Al2wxWEWXyNvPWCcoLCqZrnpS+V5GKH7o2cIXexntPYZFg93Xlxf35qc/x4eLnH3
A7hqsqNEyYzNRpMuF5xNhwu3bPcsSX2RSA8jdGfoDJ7P+1HbvnzyUpG7CnTvk//pVSoaARpHvy7/
GTTfrc9pXFUw9b//6KmaqdHsrpPHxXoYpdnwezPZj4tUPl/3r3rEnSLH5I4AUf1DI2Z4cFxNgADh
Z9vo3QDhWXEexmE3bK4pf+2lq/l6XaaoAb+eGcMBKWJLhv/N6DWc8VSKKa3AsN38zKpxL5DkYTx+
DJwh8vXzXiLy5wYVhMyvXzXBAV1DKUyX84jrv0lwcN7wtitk5lteJtPD8NwdO0Poz/0Mow9LtOi+
+QxCLXlOb/4Pb6X687qq3/xsErjrTe4t83/q5NDQIBh2CpqDb35mUSKKgwokOljyn8XDu0b1xWI9
slvuz+reTH5/++d+FnL/HAyuefOf2yz3Lzl76lK36eIdrWFNH7ncBV0PICwoCvBklxvfPntLv75A
oEfguZ3JHJi/99PWhtWlyarwNbkk1Png4CRXu5UHi3c3KEEHpI2YROKM8DZomWXDf75EpEfA+Tl0
Ds//pzz4cfP3Y3cvN/VmdXPX4Z17+Z5+92b2uIFxNnRH/mwzsXvR8e3mP776/S0TiMp/3KA4fcVu
3FYzZkH21rL9GHe9qerf31pKHWibcxzdQ7SPPmSCSlQHw/X7WyRnIDtQjEfHmMQ9MQ64kGyqdfz+
FjQIB3+I9GB3z0U1tXdgCE5ocAaqXlM0M2lcHfPjismPJhlAdP5Yjd2/32RN+tGEWV3hekdsn3z7
sUnK6YmUEQ0TzWzUX3CBAN6/3JzD/ODT9P8lNCoz2sXy2qFe3egVy0VuJQuSt+H4VcomjzfCKmW1
zoqhGsSyZr0M+oVlPPLdz0qRWQvD+th+pwM5NMtYW1lx1Ok0qU4TmebW4Jq4l/l3GddRb5ZYqyTi
C9+2Bb22ezM050nQ28nGcWTuXfKUF+rMV2GRczelYQVRRC7L9ENASd1lSz+RZZy7ppNp+p7aQwGR
/TSlwwlLeRb9Y1WtwZg7kD6wSHBh99YIZXomNBqUJnoRy4UdcXeNbJqGTaAC59rrTBYVR3UqEnGU
iLYq7aOx8uuwW4xhjtuFEuKFzFs//XiKTP7+86cGW4570xAK43innt6/g9EYcadSRIVXEY15HC5q
wyUPXK2ZVUTrsu/8sl6WQe2LwLWENebZx07woWILKkbV8Xe1CrIqdo0peEnPwMwVeO9pIbGF78po
oxOV47g2Gh9xedu0Le/L2AehxYKSW1fKKlvClv5o+3axThxRc+JmZa3Ut1gSr4bp+aFuz2MzPVdo
nMHEmX6GHv75c/NmMLaxuHPlD9hzym1JnlR/BcJjme92UdiEHzIPl7vWbhAYnPx3n348rPNs2jby
SVy8oYXEmTV7WpY70PiyDS3SB/zKshO74AvZESU3UCSrPjZjaCdnoUUNPeVxMTQXcUXIGLgI6BMs
yn8qCbrjFKpFODc3dWuR+5IEduAl0UDKK6E6qNx6oGqk8VqWXVOJVeh4Qn0rGyxB4VYKHULfDBna
Uq/a0JC8ewYV5Gb3l0UyZAeogUzd+0jtZruhViGJhjjzLj09ZrI8NEWeesPK8tJKD4eDU/bYIk/P
n84smT011YLwmhQVV27g4O39BfD1GEmd19Z3NFzZqXXU18GkEGlvAtwi23SRGMUiTKuB5W6vGcdC
yJAEzUWaq2hYZBYtswudBmmZLQtpSnaetmFWfX9azMme3rG3NtIqggPcaMvGBUfQlpktaTrPKUkx
9t/7si6xCUgTE+BD+o5Ly+1L3loXOYuLSWnqzkwvYe43z+Dzy2KhoxJnyTlBuURwAdN2f7GcglX1
UCnzPUukBRsewXqNndsOpB7kCfck7H7lN7iGMI1kBota5mlJ5ZFjRVYbu0UAaztZ/iHAqCwck/ZE
9HFu0mfMCp0rGHoK0UvN0AvFgLBSM//U8y7LdTby75XHlJWuorrKk+ZjMdZhni26YiggnGWnLd4z
Q5GaYenE42BddHnuHVe6TCJ/kY4jGU7SoMhqz800UV69aCSxknOVan9MF4zrHiaRWdFAs3dk1Am+
NQ69riieUVOK1PjeBkAQjjKVVgT5NW5+kTOLgZ2ZFW3W5t9saWQkFzlBF1jhel6jdbmgo23BtHvD
1nomjcB7zY05yann4K2+q7kq1k3Hn9chMbfiOCqAYERqShkKnL9si7iPq9QLTP4tL6FFxYpXsSNO
GQ34cMKrZsByaK9Nxq9p0A+D7TZB2RXBAga/U+d+MXrWUZmKaPxaWk2lzpxQTQFCL9o00YdxIyd4
TMU1ttDQ2rI9z8soHr+OiYq72CVJMjmtEKsPgEymA/ySD7gS96uT9j2w4zIa8FKNxK+dZS4rXq2V
3UzYxb0fIsAobh6vHd8aOtcxfYSvMAgeIHloZVNsUOcyjTd9pbIiX+u2pO2F4Gas35dl7JVukqQl
SxeW76X9kS/gXP/OnMwTX1vSUmwy2/ERZ7RFZhCiPG0b5lYTq2+jmg9OWNgKjYGzrcG9IfOpzpNv
I02r0nd7Ruy8cjsTmeSYN0UHQ/H0E+fWiE2XSTAKv40uN/3LE6uSVEGX8u5vPjbTZuwaMZk/Vtkx
nLdqC6m+eREfsQk71tSVf2rDsGCfPi3GdG3bPaXguN+a2fAVaHhkAlHyfXM08rYpLK3Sr6nI0pq7
tWmkdW2KoIA1CuIqo6vSs034sa0cHxYnD6TxV75Ts9a4OOrfJa1bM784STxHXfS8TJzBrTqq2vPa
sUi4KOTYmxNsIhK4ERFemLvCU3RS9oBgH5o2QHRx7EVxPWl+i1b1D9N93Png8rjkfXv49Iznds3B
QV0yXTTEbq5SR05wf8ax8oKsKyr7S9tkBEGsLEuGILYdp30rEGSJo4B2PbZtH2uOF7++iWwtlU9b
mjdRx7wLr1fTlmZFOKblUZgzPpnIYqwIXRdJm1fh4SiHGFrndekUU9PBSaGdNi2gRk9Pic0sm4MI
yIHbhFUDguDYZ6a64Fk6mihjX5w64NCtOvcnAWqLN5Pq3ugxalUDZPOCflJx2MrJpJR5AUdjBRRh
PO3l9CtTxDgbkujIFkdhl0zrUAydUWde0eNTYcCnKQ5+qqp1bNklX+dO2fJqMcBfYLrPTG2WAWBq
GheuMhxyw9kdgXjvPlp1H1M7aczwhfvtZKnqssDWGpMxNJc1cWKWuUNtivGrzbLJP6aWoQCkV2ni
D6sxVbT215pbTfcFUWqJ5ejsiGP38XaENclCS2OLiS7JJ+vWwGwehSzvYNZqRCR4YFh7BP9CjkWx
FKkvsBR1bQdWvZBJE0ElAs0i/Gu7PpMpnI7WPBVpz3TUQbiA6Mpm0kHaSX4JdWk3CjWowvrcpraB
ddiGtyxw+jZeILMM/Ow5szBzR9MjBfrYGYFbQj/APPEikUHUmvf256qh2CH1gCP34SF8P9ZHRLkw
cuV1lukrVyV8wIInrZchZIHRwyp1ZZ/UH21VOV609mrhwBhAIdvzEgQMPEBqQfHrPoOj2sHmF12G
pewTJ4OuQIsmOPy4n4CwopDiRQ+Rbs+JSQ0kkXEM3xSrespTn15tofl9m4jJT04ARgJ3xCEKmmc2
CAcryyf98DkIBpV4bt3EPF94HfGiM8VGUQ6rIihV7riaMR0FblkWYfGOJA3vpZsj2rFOSj+1xKmX
BjZfFJ3p/UsSJuSo8xqhlrGdmeRKRMlYnqdGpfjrFiNNug+ipaQfl06UaZkvCsSPVbPuOum0Z2UR
eL1xVUpS+p6TkupllpWaLqK+bkrPNb1TjJEbZG0p+oXfxy2UoR3Lbkjc3pKRiNaa0UZcqKQehL8g
PW265jDXXUA9xG+eXx/XgY3IbGGPSTeOSGuxFfPjPh68xi2qPFLrVts+X8rU6sfPnTIs/NqIxPeW
XNSMLgbkp2ZwlV9XeqlD1sULXyb+ES5XqJeFId144umMkEPa0YCtfatyArLKY5OKL4Ns/dj6og3p
+8993fP61KrqzDqHx7CbK1kqVX4Z7dbPjJsbQ4Pqk+7HJD70QrAb69EIJzWujg1nwcIux6pwvtM0
crKrgOWm7ZfYKkNxrZu668giTrqKRke1lxXSWSIPkIk69FIrVmea2lYcH7YqZ1USXAdOxmusck+5
U4rTkZsWW3qkZZUHn8As1oqsskzkuX3caC8MkveZ7OPCX0WtX3ft+056fhiuPZF2jTz3MsaLYxWJ
wHfW2CuKx27ejgRuPamcsNOubwlV1MvAK8doOO78ygrCwy5M4W0Wse4EDGybh438y1iNktUxNkdn
eYuOI2yhZ02OqEu79cCdXn1ImG3jpd7+0grDBO+h11TgcaOpRPF9bArN2neRKnOfHdHesmx7MUQy
buzDPotomrhStJNfJNIKMR2fSziVTe8NIFUXkQy09D8MXd7l9sfIs6IuWdsxt1h+HDeDdtoPKuIy
1G6h9cRJ2GUtg/ir7XueNZ4IkVRYKWsoYLJPYbWLQJ5Y3Cvt5D0Ni5AmH6Ooixxv1UUwBP7KhGhy
LhcwWZNIQ2slhK2IHwxhsSR5HJXOMquJJbO/mM8yPC+NEq2/NL5TFIsSqTdWljlNCA+yoCqYvgTy
I2Rxi0JPMb0IKsx+kQc042odBd20YjypY7yYKqitiyy1J5Mv2tp37IXuaoMNMGaINw5rXab4XL6d
alDLEctXRLgNyYYvqTw8LQkoksyMhhM8NBcBk3/SpJ/WORM6ApdkNVYJKKwsdgJxXRRIaIp1GYaI
tBadQwe7WIROIBsLCIqmaL7WUdaEGdbLCkZzGDSjoP2pE9mTyCGQzscLhZ2FJ3C8VXz3rH7aYKq0
JuTlYOF3iU6npWlbio/CxTpFBxla0PGY424+Zcl58R2EW4DfyT436iKWwtN8IToNAsjN7YBiLXa7
xxsrja+0I2uanFcPN4vRYNeUi12Mq+Uop3/xSsannISldbFbamv78dtF3n4OTAGLT22WpxCAZlbQ
fo9DlYflYZjxAZMu2Ig/KuT6jPshuUAC7hvtyi1QZmxrbDVk3k3pH2dUD550aRy0g/qg08ZglVqW
JvgIy8GxlQvQHF6r3ZgMU9Drp7jvCjpq+6T4rrcraHJoEOzadk4BC5GjLXKTqY4eDY0zZedkC+12
eygvTrA+SoQYsZJ2Mk2+V0OAferTcnpMIAKFXw6mIHbwZbRC0dTvMFM+Le92I43N0EBKTHL6FhqW
FcahnMyxu6o6mETfLqg1diP+YRJuhL2yiMzi6HhEObHPD30CEomsurAx0Gkd+RPzUXXAN2xtVnyn
ys+wfSqJiBWTL1sEux8qcNnTF7J2ehGt7+AlycikDukoJ/mzRvlB96VJ/MQP15nv4HuDglOfH8XV
YNP6hG/3ShhVurYPd0uuo7aEOH3IY3wJPIDBw6M8jOHnW1qMinxB5BY57TIvrDoLF6TyPTxcRgHu
lF/WSQ5uMwFhAMoGMAXNsW38SZ0b+Ff8Lh4aFTnrGMFiP7zjukp6c1QLQ9J0kWiRpK3rVT5oQ6pp
g88HdVHhBUGjTM7SosF/h7QDbydJR0EVFeDyk7M2rj2QAl0Z4ek08E37VWVejyzAG8Zp73capjxa
97xgsDBOGSSNs0pSuNh01VuZp6tjqeGq+r+J6iPYGz8xJo6PdnRyVCdBGa2bIEG+ezmICn/c4yiP
AizHIb/RmcI4CRas8rrYG7/ywDFd/aXgXdCpo3o79V77FZaI5/0YY0ax31VypUZCYeXqUkzLR/t8
2jXgq6YtvuVPnSrusAK0YdN86zBkeCmxwfH5IgT7aLlhMoJXxtHVONMuKItBpac8pyU+oQY65bCt
bCrsqy3JMlKZlN66yYrSY8e+V4z4jnFLvXlIy8EaFlLEoCg9GiP1TVPkTtmiTkBMyJM0VpM+1aIL
QcL7sVPDVHLlDfB51QBLE62R2U6L14R8ogpY48Tg4qMk8zEcV3lhln93CM88613nVWUZnmkeTSSl
aeDuTu3Y46r+JEBjDd6q9yJrCNaqy2VSLUFdoA/TtUECqW/C5xQpOZyhBvijJUbMSmXp5DZS6U3b
rWQlxebbrmRUGzDRPCQhb991o0w9+1M8Np11USKYBqsw5oVW32Bvsb+sLh+xApEg0xy8PLNg/JFe
TixVEiJeRWStU9Pl35QegoJ+F32ikjOlinzw1oKZqrb+6UIa9d4KHo0n0q0S8N/WwkmoXX4FI9nF
9WfiF5HvLzw58KA/72zENsWVbsO2YH9XngNq4rCMmzbVC4uNVfx1FA0Txm3gHXok+5QaxJS2LXVD
G+zyNNJs0eKXlt26dofKVL/czWSLZZFHIIgXOGU+TNO6MTdJ0k72Tw/+ZE0Q/U/KG1bp9Inshr33
Ijb9TlJi4RODP0wf9DjYiXSFzH2qbYSJl0OVfUSL3tlYDzRfRVDUSSt1Or2z27KIKWGJNNpt8daW
gp/MqeUvyn4oue1SVhLnYxPYfmfcjmQg7MUwepodd0U2ablvjRMdWKFOhBeBsKw+LkaC/S0I6g9n
4C0nyeMQlcZvuwfJUsOlFdgq1sU2Y8vCaLRjN8ryRnyKtwYr3hKNBc40YDdYSTGRkFWpSiGWqZ8W
xnODQjXWRRPKHHOuO1Tx2nch86cwLhA9nmG3ySRWc6NwlonhR1xPNpOS52wqMy6zrp/2pO2NLA5d
GVRZmq6CKIE2rrcLAh54Mnoxjl7ge0VFregkYDyxnWeIr1lCDy4H9gE7mMG4KfoLrRzUqCGAr2YX
gTEKUtu+30MbOgMzW1hi0qCkBfESuG1YTLI/k93dz+2mx+PvTuBkz3SXPp4/o9/LpjdWV9mgqram
MQIHDCmQB0CTnn7UjECHNhG0n+JZoKzwXzWl9XcqVJ0TF46HUPJ2j5C4N2ZR5J4QH3Cf2bS7tQom
UJswAsJGlAKQ7Yzj07LcpxDQXIL94+DPOjgK5XDsc3ZfFq/lDPRt5F/gShuYsVDSKR6vKvxFgdVo
EDo/t86/PhBdSSAOlKMZyEU94xXjoCQ0SYl3XvQZHIUfw+Mf20MMM7fT7KcnSCfa7md5Z5rhdERO
4jokh+Ei3jmR2SeR8LM6Uec7i9EF40TaD4oPUq57UTntOsq9sfzUdHyIlmmTTfaclzANVjUK+KNn
JLq/0yERUqnpQk1ua4kGn3lZbNDE6uyBF+fJVqk6xHXQ8b6JPdj10GlDQBCIZoBmag7ngNDCCiZB
opwXzbhoC2T2a5lyI4nbw7QMC5j6Ah+Hfnj0LBw48slFt61n5Vsz+/Qk5jACOPyZQ4K/0wJKluKv
u93fN/C7Rc16qz0LqniyTONNIJRXMms+DZbTCFzs/XKqS6IAgsMn+CtLNx030/nh+8+ze0QjuJ+0
Odu5vd4PisglBpbVuGWFqwX/s+eB8p9OvEAx0OQjfjEHvPPARLdhdLZ1SwiSJzTsOIFeZFUxOYyn
HzjZlzvbFBsC5afp3i70owgwmjM+sxvGPixHGR/ZmVXGcmGnqc2/qRIK85wK/vooQOeggofTCkgy
56Yu9Vg6NL7yj7ahSCvBjmAfsSLFy9Oz2rVi3JkYuEI86uZiclyV6eCM3n3kCEFdxg6D6rAcGQmq
FZP91I3Q4Ia5xvxTjRlq6AtT+eBWtZt6I7JFt5Z+TdMTeGu04PgLE+dgft4zAe6BfEw96fvmaEBs
IM2Z14cx7YeFx1By+rsqihRpUBkxkRWrNGlGVi+IIapKl04pQbW95z01XH3U23perJCM8A9eltKi
P439oNVomWlaFVJwIhFaNY6QaNhhukysKAcUuwDFtjAscONtWIEI3YGzUDdmbJtqxB2B6e6ClMF0
IzWcwoCuZRYCWsMc5AkZa/ABhFiqsc94lUzBnLWNbXIUR6HtJHfoGLpxVad0dLOq1Fm4VLmdRI17
S3kUcJuBuwtkbiIoVNY6rO9YOJMTt4sWzBJyi1ixVe4YPDKNkVW07wiqFaG/SPoUd/Idgs9PouQL
R9ir+Zkaai3y40gRayIDqrYEzzps8zDdDRUvlkHcpKBdwcDYqDK4UVA7xltYjfE7kroFjv1J9lEX
Ore7lV9AuYvPctDtaD6j3jBVtBADEqbOTF2hiPA5zME2+0s0IaGdYB2UBaXRIqUIOv8ZkHpWzjup
+o59o7IfaucMtJmXf8q0jmK2irLKIsiEccNxXy/QyoVa+iozA7Bddj0by8ElFpiJdoHQjEpnMYjB
697Huqqr0UU5uguRTWunRF00DEh1KEhSd98VSeMhWHoCAXfmpnaWln9lYF6sxnW2JbedLSpQD/fV
eyeF3Y7WWZAo1iCKvomzQHxPceKQ1ZPT2W6N5CYazOwkRspWanTE5G5bEpVSWDLf2BCDxTFzu9hq
9WcYceNc5Jm2knUaSl+6ge93F3IIZbQcws47DEXLj0LCx+O07NsjMBnm3C4VW/RaBmd2WCcEnHFb
fvawqY+EL03lQvuC71GZJ3/5JDTLXlMPuWjC60Mku6CUWCZPnJx8MzHUMety9V51Yb60RRAAXWKV
68juxSoyYfNhjJKarBCV1ytnIDzBjlXpZZA3F4yK/KQUln+StlW9khUoaPS++EetafQy0J3zyc6D
AnX9PLwKq8JbJkHuu4PIsqX0dPHOGVm6HrwMVeAslwJf7QzZQkSZve7wlccO8rHvZW+aQ/Q9eFeF
jpPDuKfJ6A46kusgIuYiF+Dm3QQUTeVa3Phfun50NomVSaTyTfq5c1i4Iqwm7wTRQegay+LvBWi6
dVlXOEMW2d4nkIch+pVqrq8oSj3IZ2hOz1sWBeE6HzJrRau0Pq9aAcIBpmBZDX3zjlflELsy7ZyF
Z2svcP4KW6aHY3QgNJcVExFdmSavkeaEaTC4Lf7wxrVTSztdWp5Vvks12hGWgtbRp77lMfKk1JzI
qqbFwnMCsyFRlb/vcRPhSaXotEM9OdVQ/bZ71yOcPSV23B6D/bbehTEP2NKB9buiXcczdxwdGiBt
zq2/u7zorgvL6hcspOOmqiLD0FGQo31wHCvs3CDJExcdU2WzzMcu7t+pxi98l9A8PBuoDUOMlGrR
djzh73A8IcnflX1RrlnesBOZpL0Lpver7IZL0njemaBQn7Zq6iWoRRK6fp+29lIOhq+EXWf/y96Z
9UaOY1/+E6lBUTswGGC0RIT33WnnC2FnZkkiJZEiRYrSp58TVTldWd3T3ej3P5AvTjs2hUTee87v
XN2qLtbvm/KoyQjs7daUVoCBEFXWt4kqAxvFH3CmZRnRYTpKCAUlJePy4MNJPJhuW0QllqV9mbtt
ftNejbScvfUVC7XiJcf7g+OaQ3PDhee7vYp9vt4X1HRDNe2Of/BR7SVMnvEV916ZS6Vc+FDARLhQ
VOeV1YRdxv0Uf5g89dccer+D7RBbvChbSmaDGR2pba/TPJB9OYSi+NABipo6R33Gy4Sb+T5dU3HA
Qp+mVdHv2WkJZXcPTgdsx9rpFyondXTWh0euXPqhI/ayok9+2edxz4+zireSz2P7Y8MBOXZLZm2D
MnB7WnSRsFLHMxxb0S4l6Zy7SAuhjjPq0LBsM1O8FNNSfEZeRc9cM/npdrf/sDjBa5dJehMDLDgS
7BT17OflCfVlUCbr5K4DbcTXncjpGA0hA5kFOfm220iMvcxjRSK8z6EHJSI9ZTBmKmUmfhSJ1S9g
uyK8f0cvQzJFB55G5h263HxfTJ0+hdtQPI2j3q9aw+fGZ1hy0QaP/e0Uk+VS23i9nwzTzzrP42+R
cFgc6Ly523gbcfFA07oLo8VeeZ2tF/3qIwndJp+OLB3jGu0xCEvIHsXFHmh2zVinH3aady85pJP3
ec+XZ2z47QkXW3azh8EChintD0PBkms43GFULWMx1Pm+TRHOdz0d9jaQ9wIS/H3rpZorkCHkoFc+
v6vFxi2a632/1kVsrwAqCagDo3xuo70YsWaPvokykZ9CeH6VU3t8l7s2gjKvg+8Bo2DQrrck3vui
2kaPWrfOLCTt/FokkcuWhuC+wMNSDoVi12ug2nuoLMNtEG/T67DoDzymhdDbh69mRAXDbcZvfcGB
XyYq7C8LqehXGzC7VkO3khugPvalp87Nx44OUVwVXZhdxUzq/FCQcSouxy5XNXzceC8d/O46L/Yx
K/m+FK4cIzbdygB+/9UWzBmOdUrWRV/PhYPRE3odrhdTPI93kY+Dh2wqelWlXney6QqlH3nbu7GB
5bt1V2MvZF8HekoAITIWBsfMGbM/bvmkbXc8lx6kLmYvBylw1OTaikuBnlwPVZihcqmS0TJ3A7WE
myqyYfu8ZrvcKkmG9Bq4HgvrNUSJeLWgEV9ekx7dn8Y6otWSpCic2glY0cktaXaZUE8m/rxHG6Ou
3PxMCntJsdiRizyGI3Cch23SdedMYp+KoBUcBE47FLrUAWsHUQVx4Z/6CNRMSbt4eJBbGOzHFY0m
r0g2U3K9FtxPFdXQ8W+yActpDUBuryWUrUtOl75CdlhcLsHmDb8btiAt9giHfyJ+rKHTjOJMaSma
jHfLEvN8qbeUpwOFwG4krocc9mZlw42OTRzaobsWHdzZcpwg81b74uepjMYNxk9muThNfZzIpoVR
eCN6yKQ1970/RS3uEFWnOekySGJchxei1Qp2pE2yraQr3O90octtkBQ+q0bOYlNmsYggxUGzew1V
oL+7AqVJpNVGj1KyMGpa11FLK5RwXSArePNA0dYy69LHLYhlhsLM5ls/VFhJF/yBJEGPyWJYhOY8
bTo1qDJp59AXjRizMOsaRb1MkpswcKl9gZk7shOf8/ijde7rvnftS9upr22hEl6iTRifVrAdDcuZ
PhJsHgSLRKphf2X71bDR4VZHvT24TheVmtWuygyYpirHMRmf9DSktdbpVtq8j7G+umX8trRsP2Ry
gI3XenYDhzEnVejNOtc7Npv4vjBd9JQBINJ176D14HzACVOCh1u/h1KJBzVPJm9MlrXXRk7yyc5m
aRvrW8cuoBq3WRmMvrgYJZ9rOs3DQcwseZoECZti6eSVYElwQ4WPr6iCaSlbA/O6QFtUU8ow5cNm
9rh7SocSUc9hrEnhZtOoMJW34AfX5ULplZWFWYmvZtHyKk6NU2URjgwMKYBIe2FSfLhmg8j9tDPc
0pLB956PHP5arXFRruW+CX2LXR6bf5+Koe456gu8BfaIXac/2KxIKzup7pX3bfgVyps/ANopjpIU
4yFTGb8PONGVG9PujUzjy8BBgrVo3A4ZZfxdrnSRZRJJ+R4Rpi8tjZgvmfY8r3qIo5dMUXzolkDh
7r2r0OxGdxxtyaVbw/6b6KLsq2Bt+CbCaL12cG7rRM3yIoJk/ArxnYrzmuZVGXEy36SMRahbsTie
T8L4WyzOzfA2jedd21PzKV0e9M2Q9jBCISbL9GJKpl5WRvd+gde0S4iF2crDKhqwjpRp0PPkZlCG
fnZdt4iSDngPJR+yLq8EnreC/IVzottUcjGmlmb10gHk1Ki1RHs5Krl8UejaukqoKCJfsfGuuiyC
fHWnYBFpvSgenPo5oS9nbuAQ7k7Yst8CdZcknn9alytsD+g8D9Iy0FCSJdE1rDt9pTZAJaVuUdJc
e2PVp6CL7ysDmdGVvRv8t2XZcK3gokSfZhVUzO8OrpUr4ci5ZuIuuoRI3QKZ6v2OYh7Y6A+M+nfs
MGbdchVv6N/KAOXIUg9sDpImmEcwv2R3yetihuE9U85XwkSmHkgwk1u7ZuET3LW8ABWEGq5Ml7Ub
jiuKqkusftPa+LnrOEq5AqUnKI5A3kbdGgaVZWcSbxtJohqtHBIGIFJwElVxN3Y8Fu7QuhRWyigq
LlCk6ebcxrqKbXNPUVNHE9vfJmMncUdluJoaXQUTWNKKVO6q0qFth+0YEMqn+C61EctLEc599DEA
Gw2mygW55+wAw0x4ciM6mcqiQrftY1XavRuNrTJsuMlWd/Cv8qG0oLnjrZ7cxkZxteWMRqQyFg2Y
uh8c1KGo9MC8C3vQVs39W9uKWLb1iksFNgrSONGkS+dnmS6HFrXadGE7G4y/mdl4lzQd+KdxapIZ
XtsTIxTey1EBlFqmWm9xQPg9t0rge4gD4FKWg2SGB+CAuePj/xiDIiM4joZPW12ozidvCVym7ukP
sTZQZ8NhGYqzNEpD5tUVQo5n6x68wNkHwXW4Z9/bmBGfHsFV77je5tAU/btVaxd05ZRD6ArQ2TK+
ptgisBwvr7aDoJBfLygo/S3hBdniyrbGzuK4w93Ct4Utj0v+GeV2cmOdDIvdpqvI4uPtZS9BWZgK
0Es0sqdoSVSfNilA1T66JNbOmwSH1C+ocdA7tPNBqZxjPQ4WWQtQSDcUMBdKd1VgxdyKHkVUHh/7
JRu3TUGFdVBS+wpIlR3WuGknH/dDo1YQNwW0g0nm1ztKv7xhwZAyuGCOFcqWYTwXcZNtexQf4fuN
ryq3w0sAumYpqUT4rIwtrp0GtMn4nUwCVRbo906LRqam6Gqnwan4cqczzMc9tdvvlP1l0bfuHmKp
O0EH7q8lYVElaGpveLhtY6OiEbCWK2AEq2B44oVfs4sZJVxWRpPa4tJPq5iOeiGgGH2u1gnhHCe+
q50wgaU1HlmZYh+19RLt26Ppg9WjQAiGBhUoOkTGVZIcdRovY83G3H8GO/ObKsN2ncPHXPQiqVfc
TOSbxn1XdGm4Q2sw7YFDN6J52DUoJ7Q52S4R7nsb+LPigoqaTtUuuvaAnJZjwWG0YQ44h87FVDES
S9nEGzGn0MjsfXBDHJoqY7SVFQTFPkGHmm3mdsxTYmtKEru8AX0ANgGGFZRdBaZjdiiQQgquCOLW
bYvOeyzjGXX4jYfh5ss1ElmTiXS4DFojgbLbBOEKsHVqBLpBN2vqfEoKWFLB0h2RW8AXk/k2KCOw
dadZDTOvLASzzx3AAs4NVjzYgEh8zl0d0lD5+w1fdh0XLC8aDrbiRwB4CeIhV+11gGXYfEVzuXYP
GR/1ueqKaH9CBZNe6jhL+k8skdF2jFzMH+UasRtgku33Voc48vm6e+BqzEIZ2ffel6on60vuE3u/
6qHDR0CMDe5wNkqsptmIsIJIiscQ8mFWF1yuFyFEi75ewcZ8WaMYOcJEmPg0xZwDT9TJ08xaeVjo
RN5SbcKyyMAhdnrYQeibfSsROdpukamkfU2tcQh1DRMA+aJ3hbtoUw06zUw7cNCWrR5vtxjOaAS6
4UpN2UYPcIjgs5IIwcK6dZHD0hsg79CXi8qAF0atmVEUTJu5iayy1y0NXV6TpFXZASCEel59toA6
XiZ8StAA2ddYd3lbjijA7+bgXPEajB+ZStTUW1+mghXAUcTcdzU2dA7yCnLJ/T5CASj3VKm0EQ6A
XR2RsW/22eMxbQKcDtjIqGoXqd9W000NZcZX65Js7xlWC3fll0mrephd/mgSvVi8XJLMaAh6qEAj
lTfRwOhV3g0iAybEtrHUISuugqCjn9vQi0sfKHMPVo9XYMDoB1IxdoLPkBVb1SeG6ypb436r7bpx
Uw46X1hjuz4fsP7qaLjiId2Sw5KuyWvAOuVvoVyJCGKAHLdyUGP43hcgHsoRIMatBGFCmmxNNjQF
BUWqYWYkGZsx5N2zSLxeK+ybqOpQn9ddpOf8fNzSuzVaIUNHVLLbfBijtxmURVs6O7xHZpRvepGy
xFwMaI8gKgFKtQ6n/KDf22AlLWorH1QBKo8bbRHvMdBdvk6tDS40x0Vd615kd4td5OWSzMh66Exc
QxfITgEj+SsU4z7DadCmn4ruUeNjYh6d3uiFwH2LaMVdvp6rNTICnZkg8WTG5CcTdVNa70WAwmns
C3+cEuqGR6Rl+1pD3Ko1TvW4mqPENihfwqtpkx3YwDV869jm3wq2hKUyliA6mYhmzAf2G7BiUsdJ
vLzkKPePYczCTwkC/Y3gIUkZeBw4IP9vyNzkNx4m/1G5BVddbj8AKC/3ypKNlfkiSYjrYL8v2kCg
ognj8Yj9QE9oM0xU5xngFDz6ep2p/sIhdtS5R6MyI1O8l74L5WuQD/ET76J4rGKo+hdKTSGsMJCW
Ioq+bRbqv26Egh6kP7FBidHV8MCRYnpDRytH9ahjI+PkbuHdjFXeYEwf2CQ9I/8MSMBvfJzhNcBw
lHfxBpRmO64UWQ1aR5L4pbsgthv5fgGQe1teWO/X5FsyxVKcuMzHJa5YrMkS1LlL4lVj8RKgWeBp
gY/gRdinpAZ4F+4oG3Oy9ZUWqSb+wm4eKmaZUp8c4nha86/pNC1YVGYlBj9gHUs6ktSo88Ap1MGW
ti2AlhiMFXBklPGgqjZkoXHRAGOPE6CgnZI/yBxsmalhaALUa4xaN9HBsexbAVpItewMkeMcnGGD
tLzdyfzgonxBC9NHPtX6VeYrc7yGEZuj70NkqPf8lnNprKzNiqGUYUNUZM38acXuwq3Es6h+q1YZ
oyQrd9VhZTgxxCR5UUGxPn+SOG1JMRy71rts/mKDdqdJ2bNc4Hdg4bPUXwWLQcN8xTfDhrTypMgz
d/gP9txfAyIw/xCgxl2FUWPClU4BPvzVnJsIeg7uVfGNcKRIfrreNBUJ7CcdjS1ozzV301iRMdY0
KzM9IIhUDvBRTLVEk89e+O9G179/X391l/G2MKErRVwVQxhgHsIr+uvb6pMN0aS2z74Lqc7ZpvEP
8GMUxYATMZCwy/6DUflXT/78iohx42ics8OwfM8jBn5lMiAa5gtBXuLH+Mcruj+omiiZNKx5k3Wx
BQTniA8Q+eg5zMo/voqf8xPu/3BE/5gD8E0qJGvabvmHH//3sxzx73+dH/P3v/l9VMKfP+GudFoa
+dvyb//q+EOehyGYf/yjvzwzXv3nuzvPUPjLD/80zuFfDGx4/GHssPyLX/5lmsNfxln8Os0Bves5
e/Z3FuCf5jn8Mtruz1kOPx/1c5pDjvmVgLQQAsJgNzzZH5McgoL8LQLaglsr4NbY50EKOPt/jnKI
cPcSkC9nB/w8MCk8Zz5hJZ+nOWDIPBZCjJHNCtxtGzeoi/+baQ5YHnHm/OJ/n4PoGBEATz/8faDI
P57LGUCyoFuT6QIpJBNC2s9Yyx36hXWl5TKCzinhJtL1eqHbVo1m3urQ+OgIGD47ITvZQ1VmBugi
EJdbM8fpsxdENMhzY/ZCmxpEBHXUjG3q3xCmm+d6i5Loo2in8IIqMlS2SNZqRvC6yVj2HYLMcoFU
VntMMHACOp+Yq5CJrtrRxhw3Rwha3whU34747SHpsBcPUy6Gkm/yLVZz/oELYryAUrUfSJ8eLDSs
muDCqBxknrtQs/w0Qcp7pl3kejg98dKiZkjlWxfa+UhdsF8aN6DFaWmafrIc/l/pR9TQ5ajb9kZq
bCeCL/m15zt5tKum9TRkD86GxQ3hMJ7zsW2/Dh2sqQKN/GnPrKtFP7OSoUU+6oxNp7WPK0QEtwep
ZHahJzod0kBs5W5deDdlxWU7iTqRXtwHOQtKdBMCMbwVFO65/rdiTp40iaZmnWMC1SKOwUJ7c2HN
HsAs2MPLWHTB5WAm1Qg671UX8L028Bpv5hSp/wYecQBxeLXPYa/iBrBsdo3wanKMVTgeYJQmeFaz
PyhHzU3WB6wUlj6nfvTfNmHTxqzIDrFMmIcdjXK5Imx0SK0EPqn89hj3PPu0zKOC3r6iTjXHUEX8
ZF1Lj8gSs1eX9/LAOUu/I+0rthu7UX7TImJbDrnyXeX9Mjb5OLga0D7KJOxxhzlFBY8cIG1A6dES
OU4oRJsuPiEBrb+161YcdjL5vJrZWV4AcwUodjXD9cbVSwerG02H3D4CrLJROe0JuQFv6K6Q9KSl
HAm+5L7oVKPaHMkwyvK620V+yUg63UWhkzfDGr4ggagWWLTxfMqtFA9ezsElcjbujo66uIrnPkWD
M8Qoh3uAsNnJBrbfDvCmdkhTqHFEtVu/Xqb9fkDoEZj+jvQ+eniVVzSc266cJR3PED6H2YeER0lj
S6ZqoHaswVk5WvO5zWqD6SLAYfbxPgiSU5HMouwAKN/olH7IYc7Y9QyNr7tS4fAlxWQDRLWSIwvy
MLiApII5F8dhibjISlesU/FtBz3cNy3o77vdeXNvLM3Hb8UUsf06niw0kcW+JMpH9zpHets26BKe
Y2Z4U2gbNu0AN2aVGR1hy5phq1WXqkcFoJyvVb+59qTiTMA3hD4hfJ0QMS1dPaVIBF5O0PtMUI8J
p+QOCyWO+wjr6cBSPqW6kS0j7zvqPzAyKmhv5y0bsy8EYzVm3RgEGx8mX1j2nbMZRku/FyVyGmUX
xgHGI1j5hDM3EWWOoAQCMzoOReXdAA+aLAX/zNDnBKd8ckReJHJYg1Lm1oraYYQBnDLf2fhmbcfi
dYQC+iFCAHxg/LewBTS/ELTsKEvvpyWLv29xtIgjZd6pE+bLZFPtgr5AHiVkrGimBPRAuQ+thtPh
SfgctTuGHkDLbQGIrapHkRXjFRfBgDjQwowdANqew1hBUyTvsnyjMq0Qn+ii5QoJsITUUroAhqlH
uUjQQ9x5l/oDCln8SAbHS53gGMOsYdvzAHzgSqeB0aWQMHYqNJMrUO0ovZmKeL4QfYHr3iesTsQQ
I2Bro+wINaI7TpnLjxKaz/1Eh+u9BXeBRiCR175LuiuG6NgB4D6Q3SEGjVmCRlNzbaFklAtP6WWe
6SMGRfDztcqxfrVp34D8iIIDyZBzgb3Em5SaHYL0imouDabpNuusfMxdhqRqOrv3hDMKTycqrhAM
i0pQv2EN5bI9AqPf0RDvdiDliDb/G4Y6fGKP0reoq9PDmsEl6F0PGYuSmTy1e8gOnvD8JQEC/RDH
AcPmMA0XA0znO4m892EINnLpJsK+7TRN7jf4coBt2wssneyEqR7kTWRhX8O8zN+R7UCicWFUnXgy
+6tsz/abOKF52c5e1Kjf+VcgyOFlMktYwa0/LMEEcWshO0dR2oWqhEQNOGVj+31acA5VtDgaCBNI
CsrlYkudPcLO3Y+JG5O55IAiKmjKrloH2d2hSoR9pT3Nr3rIZk1BI7QcGtjEitd/8pg7U9KwP3sV
DMb91q6V2zvRxLxoj5hekR+UEW4owzXusDTu8RsSUhp7IWahfLicLjdhtoc/nKXykCzoZkXIwlNq
5uhL4PF6tIDeq0LTHjhu/dpowKu3gqzzq8V1eGPBA90DYS6uEQqGcNZNHDafRwY3gtwjZLJXCR3S
07C7r5Dy+usNyM4XJi25hb1a4ElMikpg3CFF55LA7InIrfHduFQ9rvz7BFzPEeiu/sizqZpNKurI
78uDNomHbAad7WIsTPFwTl5chVzITyTwAEr4kTRik+SiI+0XpqcUWayRoHjI4GUFW9RAbtc5bPTg
zU+MNDH8h5uk78lVFJh+OO/+c+2DSIF46WJe+nB5CUCAIIZpWmPKOPMNOnnIc86nBaYHkAzqBVzD
cmrB+M0jppWkJQTxsMWzkTXfI4BeFn5dLVmffFAPL93HHd/LjHCsBJgtAV9+cuek1VOEGFGLLa8d
Ubc/m3RT/cPvRev/1Pf/37nZf1bqISGoiP91ef9/ho/Pjz9v0nEegfbHQ/5fbY/beKMGDzFgAUgu
enRU6j/r+zzHjW5DGoHVpTDGwev+Wd8nf8NdOBKU8AQLUgpq/s/6HjPSMbgLA/6AEWMadBH+V/X9
P1T3eJYzXx5iSAYC8f/UqfJQ0dhEcXAqggBnbc+3/WSL2Dz/ckx+Noe/DoX7a0OcnCco5ai74Tqh
OcVUq39oiPcQKBlgneAEID18RjIaEqUl+d24YsrOf2iFzz3/rw0LXgvTZjDECws/4ODzFOBfW2F8
F0jhuYidtlAWdyTV7gbKAeCunfh7lY5Y+f79h0NT9k8viXGkGIVJ0MJhNOn5PhG/vqQXJpnDTLNT
v2mG4mCWyzWAsxY4DxCaBGLiWrwS0PL0QCxkYlhAmKx1TOERT8c5aW2VOBevpfUTBDfe61MhfdAD
AtTkcwJYDTTFFEdo2cVx3XV/HNONVkjlTZcQMceHQWAYzhDo5SVc0ukSI2jUAZOx+lu2LT12GAxc
qqN26o7bDImxbw2C/osZHyhyXj8AcO6vnYj1a6baG2K3vlmzYaos4KDTTiNxE8dgsauOR/aBGjv+
tke7vNujlb9Q0vMSu+JwSOZugvg7usrKaT0RyTA5Z5/pMUcBVWqM2mjCDm41SktzlYWLvIVFgegb
5L4PMrTBaUjP+IEO1tO8QecqY1+wFHITld9MjtF86T56oGx7Z0syr9DIdR4fiKH6vRdBsYradzoz
MDm2FWnA9yKhyWauu0nxQ4aeCZOdGM7zinQYTgbBfpw+rc7UO0eK+gsvBH0soGh11UpM8Z3nGAtQ
Ij6YAUukmxQgm3t/0C6HEozARvcpuiFPKpB0wx0qqhx8EFS86wyjB642OJKv+bZj6AvrNYCGM1jI
d6CA6HySOwT5HrHfkYp5vj12SMk1JiT6HSMw3EF6shxylwZJ6TE/4bsex+7YTd23TXNVt4ggXbVF
Dt423JNubAwOTjex4WYexv0LRpkFDxFGZ12THXG30vhQgMZwJECDyRkpA4lcV9onFwyDMaCMTaaJ
tl5cE97a761Jl08Rbnxo9nZPpyZY+uISh8AgtZ9+m5ehWmHh304DilvMV/xOIr9CWY+vWLD4Uoj2
pTDQi2emhmOgciiUYEAglK8TwrVoRDFGIC0ztVzxQMdwiZcWsQ+S8w8kTBj+OPsaMRvVsKA3kHTp
/MjWgV6nnblP/LqGZZ5nMU5tXD0eOjjm38VAp0P3w49ZcEh0sNxgaMr+uaCPq/DNJp8K3OUdamTE
SvZleZyTJajAMT8iQtg3NtnfAqujW7p3tKHbbm6DbN+btUjXp2kqbNWGhTtsY/wwreOXLGKSnnqw
Jy4uF/BA27cp7QE5M2cho6YWUPpQbrmivNxhHNaiHQUiqdRuotqGOd2v83XY/MVQEMwVrDpgWaRk
AYTTV2FWxI7RsVmztjgQEmXy5gx/jn/u6gg+5m59zrala4rQZC2AU9TdVcAQHymTmaRlseTTdFwd
WP83H8QYw4BMEgWZka+G1D3K1/xguOnnGDXCgkyuWPf20YnkPLBB9a69TWcAa+h10S/ftyA7UFCr
dDbdVcECBxgUcdzknSrwfmhLJhZ0DaahFPSVI/SZHEA2JNn3zANqAGaMiQKXYsOQOf0kRmQTYDQU
RrwHiRJPhRv7oyYTlmE5ZsnJkWV4zdBrnVOQlG3latPoEiELSUr0tKstk6ArjskSgdqgbL4OvU9O
dAxIBjNwg6s07kUIvUaiXzLz+b8zlrKnbbPrt5ROIB6mcFIHMF7RhRxAyJc2Bh4g7BBfKEOmS4j/
RbOMdp+qcWZwkgGpyKs5jkGjZS4LD2FqZD3oHsKBKpZqMiT3Jcht+Dzo4L6CDByrGTX8024wSqVM
psDCbHPr+OCjWP2IoRRf44307UEgcAp+pRj3GpnyoWs0RhBdgOot7oakTz+GEdYeJjM4DDQy2fgQ
rCIDEYy8+lRhThN+lwTL+Btoy+E1Iou/HwRPMVhlH+VTO3ZoJA1kwhCLh0gtrtuh/p8q8PfRv/+h
CsQNa1Cy/OsqEKPjph/flv6bXX4Vh/942M9KEON3s3NKCmIoKBioufTvlWAW/S2D/olSM0N5gioJ
kcufSi8GbZ/TVBSDOFE+YRwW3sdPpRe3pyowJwNiVQLtFLeI/+8qwd89gl8LJ3ThUYFCEDVMhpQf
/YeMWkI3DBmUvTtJDI2rKUaKNt0+FVWyLG9bKj5zAulAYa5dM4H3qXDmmdL7TVzmoVAVWfLn3OXi
MsBckRtvh2uXn9nKIL2FHIPunARTmXEHPtgCWgAKsx/iaCT13GIyEjIvxUEVQV8VqS2qrKAPijlS
w5YEdBbnoglnACUtLsUz3u4qjmu6QjiL1FyYNyiyzzbpJYw2ScHS8M80UKQeMMwLvNMOwtBl+kI5
/Rbmnar2xEVggZOgQW79Ff7uI0ZnfTqNl08T9TbI/jfZLtijkPyqoM8/hB32Uzrh82B4FGBmPb+l
IcdEmnOFsAb4eJh+jMAKYC+IO9BsdX6B1ObSMIND4wrWtMuI+U9c/EZF4Ms0xaGUuTY1mfGkmKsW
lRB5XvAR/i97Z7IcN7Js2y9CGRBoY/gSiezIZE+J1ARGSiJ6INA3X38XWFX3SqzzJKv5mchMEplA
AtG5+97LeQy6dyQt2m7Dhp8aSIegHLa0IEbCuOljUR1SiwNeBY5i69QO/5tZt6PXd8H6m6nFipdI
pFFkKspNNPMIFMaYwO6M5Taq8ltJI7Ugb7lkTmH4wrZqbn80RdDX3JCpCJn1JXrE2Ype0e29razK
t7msq0NtNqhgwznbjtksoo3Mo69hrpHRaeSD1PUuMMtc+a2O+mItr+6szvPIig3Cb1LZPiBhzTjK
OijstXzZodtZDqPH0zPXOH203SNJyIf3QZLUs7edrbrdKpdxYMzmbUFi2Eeag+PFGHyR8Qe6udsh
4aaiNLOOptbInZGid6mQq59c2YlgUOso6vhZND1XSWtkIJtaEbhDnPpOSEZ2EQysPi+UX9j2FeP5
bZKIDwhivE0+Jq+ET7z7hb+loT1tQDaW27HzUPEMFb9T8JSoi3hb4arljElH+k3bPL2/7yJCujHk
DCvs7csuihky1AN59TWykN7x8pNuRG9Mcka1w896MaPTcxkq1ToXorqbH3PIqBvHQz5mcCPMPG8z
qCy5QtB8dC33YV5482PNPIFaGJ5GNotz7DI7pNs+uUiofcflDXs9g8ljNr4/jFIxKUaNH1VZ8Qp7
QQQhGu9TLgBpWCGDNs/a8DSX0rhD1qF82HFk8onifLNTCnqDEEGTVfq2aCweqT5wD1HcXpCvnfaR
I4xLsw6hJHaLCDLMGWD0TFwJaYmWqWKUsR36HA2zs0eVZ9Wr4DEZ4pwcTJQHOvOEY3VyO8T21fv0
MtNlOehGL9BO5ORUKnZgvH7VRi943VYss1MU6+V+0s0sQKjKNMy8yn9/t1rB19fC8tIB+MISwhAo
kVSSV+TZvI9y6AXLrlINWTZyrQHYH7nDl5hv0Y4p/30ArCOcKX6bWAsukpllTKIWCqxFLof319xh
v2YeMIwm9KjBkBrhi0ps7WDHfNVF41rkPinASJPVC1kULmdegZG9RbB5KQYxe3SN2VwA5vJFaYQn
venLS5Kh05U92XtvTF+1KJk3GjCKyzATWQDFIPH7RdcOkc08rRbbuJzdWO5ch0FWQtS91FAv+kvJ
8oU66wUzikfsUKJ0tPYyzjHSkbO7DI1x8MkDOL7b6SZ6cbvd1KJtjqPTYuQo0SxNSaET1dkmLIeI
RTEyWNxGXp3mkpwMe3EbU4vcL0Y571XHYqKsYfCJCgHMDdzC2BvMIldVBzJd/OGicnlfm4ScRPA+
aZFhD1BStQc+O76xG4ZEY1u3Yl5DZeoTG7tDnJqlI4OpntSudfBlZBWClrjWy8vJsaar3s3eSHDy
aGZmwPuzdqSdbbOCj8RxIndW6ZDrnLp2q9HrmeQ0GVQXPOyNMJZii/Ay33th/Va7/HPRpwGTXm1w
uE0nS8uTndE0Xz3sdAF0Z5y9tfupqKwqyLT4Rhv7K/Kz6cYkPD3NycSBVMvb3CA8mDEYZiNH2nLS
OJnBeYRdvhJ6wBRbTiA9o4UbszTpq0gplBkqlYSXuniwI6TprTeq9DyjKT0l0Pq8DYpy5Muow60+
WHUjm7hKuhsKBQ7pB8cgb01ZaRpSf86wNk7kEdpgsWJlYLSnKKXC/gUBafWNRMlXK9GrfhOZU/bm
1aa2OKwSqIt8lv/xgDCs2qE+nqTCJgKOXKUYWorUGrRtxFa0FYYXnuVYLeTIzXJsrzL4je6R2kFb
HOBdddrTjOHQj8l75JdhLM2O1GVuOH49o2O7sgdHzHCfiCjuSug2p9h1fpN8WpNLH841lkMBgDwa
FXNaHfycnckluBeQQP3BTeYZG3f8lmRsLmbpPfRNZTKsmHVWwkj/4Qj4H5JeHxNRnKc42sP3JDui
u0hUfr6unC0xy071B2N8X+yYg2aSfStHLdtMKnv79dU+5qDer7aSR4QFTJPE4c9XW0YQe8lS9od8
ZoCsJwGZhVoAjVD/bxDwZ773d0EA3Xl/eCf/UHoAHaual2//20R7zQVjteF3/ooAsDj9AcGDLqU0
Z6E/xiro+CsXbOi07rNXgAspREkswCD+OwIwaOpHjWZVYRjkj1e5yd9aD9qA0D5CQj+BMuTyIf8q
F7wOkR8mig7unywtyhEEVeRsPzIc9CJWOvoA7QJ9Zp1ylJIUKPqnZpBW2ZxSvXCxlGYEKXG6d1tm
jX1pyrzAIF+w5rrdxq5mS0WnVSmcmedSQ7eF8wjVcaSniH0Jodt9jzpiCveZl1A9ubSjceAotPCv
YX8An8W1HhGIj/USbaK+6Kf40qDKNS9YIT1XI1DQRh/fFKapE8AGE+uqOebsikTug/4symYFfTsd
7q17sMUkigPPikb31ounPpbXScJBBbEzFRQ2Iq3w7b6kNJb3DZxkkofkVKB7VrWn/swS/7eA8ptZ
Y0jh/bKCcln1SZu8lC8/Rs5//dbfRRTvD2onCJGYPCvI3Pm/0FnS7c9yPQA56BT/iqr/FkmZf+hA
cxAGeo4gYvyhiCL4QMY3R34Bnf7fFlFM6+eJA0FmrTZY6GCYvq4t1v//gYhE1n/skaQ3R7sMXW+b
Qoe80+N6OcPCIVCrsTriY3X111ZzwwcOaM1xLsrwpDVJeGobMfj0+jDwQzjlHi8Fwc0AZIiMZ6Y9
eKpot26s7CSoECb4RpxO1wYppu9pwyl7iqP8E94Vgr+Cw2AUF+G50hHCb0vhYnUjZPONSG/GfYef
5VDVhXNPEX76DRPqw17HE6CtvEA4vBZdWD3W///hCaQ04BiqQYHVbYzpxgmpVkQzgbzouvV7cd8/
rKz/YW/9sNu9X48jMSpYtnQWvnXP/+F6QjP0KcoydXyPDqYofwXUOPgoUJPfXOlnZaW9Xsk1heGi
qwTZTerm5ystvWPAEXDy44iKZCvSdN7I2db2iJGT+0Hk1n6O0/DuX3+9VcxJsojB5On6+vV/+Hqw
A9qxKNv82DsxDAYS1eQ2wRbb236y4YH8+6vZQILIPa2M6I8SPyoKuF5gyh5BrwANLJti2aEcNsbr
nrzKr69lfNhk1ucpqWyy05i6pC764c1NGWnPItOTYx1PuembMaKgLdibCsAN+vx4jqfrHuHQ5YgK
4bDkbqeCpCVA/vV9/HMAkeKCLgvLjPasLCo/P+GcNPpc9GZ6rPsMRc3Uziis4fc+SEdxTP/1xf45
higNGgDXUGR6VMs+nM2aWpKAaZz0qIxluX3P+3QaM1jFKouPc5sg2MBmnnm/ue5/+pIcCTk3OA61
0I+0c4yxYxKhgj/SGAB77JolG81+XPurkB/69Xf8cK21xEvnbknxm9cLqOzDGmhhtjJoeZAcE6Rq
W6wn6KyV3swXEZH/46+v9WG9fb+WTcbTQjmk0/jmw8tLqWBoDU0Yjsu8jAYCCbc45Yk5GNtfX+dn
0t172RqEFjEDOL91uIqfB0nv5BALqyk5YjBBQT+N8Ic3IAvWso9p38dJUnSbCedIslngc4SBXkTx
+df38GHsrN/VQNBrMT9BXv0jKztghMQl23EPQ7vqaqBZbqJFi84hfPpTFXn2tnXM+Tfr+fsj/OEs
uF6WVh58cQIn9lBUxD+tQEPkDNUSuskx9kLzc5M6xQnt1HylUsrIjanKFpNQNZH9nKfIBSJPyYp0
QTl9MxyEWF/VIItTBvnmEOlacQqTkD+WVPtTlvJnI8r/sA/8p/u0eTGr3FlaUnc+TC3oEuFIhxvt
QG7deaXoY2HJrnPJK6Ki7BxKsFfuZk4hgAdaNWZnkpFgPsk/hcc+q6wL2cnwOAEQuJKa07o7Z4ir
dFvFEufpr9/kP0ctao5V/4BcG1jjx1vVgZdULRlFBEg6VcEsghdJMQmw0K+v88+ZSBddXhldpz3+
/Lg30jaNh4Io6VgRlt/CaEFJUKKsushby77/9bU+LueME2JbAgZ2R5tqxMewc/Zau7WmlOUcwMc2
8sJhC0On93Omyg4JXOSraZwvjH5yn7WijPaQD7rfPFhDt9eZ+PNw9dDUu9AvORRwOx92lbxRkL5q
ER4owTfzcbXHe5tOTqY6Rr1abjXE7a/vmbgk6YsGCkWMoxszPJouhyzyRQu64CT7fr7BgCp6Kong
0vwaq25Cqpk8KZLt8BQntaBJhxm+DVQ4qPLny3nJGwrhsm6cexd930kUVOkHrMEU44pR3Nl95tzD
w9Qh5XgGigSLroa6SrQHEnnL7RwBf8V1GA/XBZajlzyc9VdK5+G51XC6byRys7fCo3Z6opBaAFIb
VEiPQMNqYVjF1GxNd+U0oVe2SC/VwnqJZWh8pYWj+TiapqLfSzgUGpX40HrLh84atwU4ujhovTQ+
RyYz27JZWmABJa99zOINzc5+iyrNQ2NScGxEaaJ7kT8mMup3euxY+9Ei0b3F4tt+81ySsvQwdJ+9
GmfkXWWkjDdmf5TtskpyeaUa7dYTq/FGb3v3ebFCe0sPmujsrr/b2hW3MePSD+pkbOFqUK5+kJU5
n9ln8k812pHr98cbOmMXiDLWb5VZx9mpWtw8PoZIR80TFKUY/h1a3qBe4lQFJGdYraCJXCAGZYXy
aAPwpQTFR9ZOnwykfbmB1ilRPLvZ9pKW0oIeP1hTYn2Gk5Rrvoj08sbMBILd1OJzxjiJzw49aLYA
FJNXKhEYkMOmmaO9pL/XskGLZN+nkWk+IhtuxEYTPNsCN+xrHhWC1GFlvaAI1fINkwZSQpgUy609
alDfuqyZbvShnq6T2RpiQGVG8iV3OpYmYAefDFhFeWCu4xB2Q3jyaNYT+XPsdQnIDoMDjFFUy64E
mNuTtuyWM5J3OnyEhF7zpmuH5bawNX1V93LOwbCuZp9Enmw3qLCX0G8ZYAGdm9RLPEb6gaYbjF47
s6abhsY6qxWYiMGxK+3BiTMemB5Z8znS8vSUeXkgFw35TWNN17QOqndd6hqHaFyqoG5D25+1qrmN
ujg56ojxL1DnrE3zclCAotXPhlkupx4JwwFrTPgQdW4AwCJ7qR1qAzNX88PQdq+Lxd3TGYXmIaie
9qiOzGfPY9opjId6hQFey9COkMxefEHMRxuEstnJCSG1BQIlQ2huiU+4eq8TzLin1IDRB8F9N/Zx
dZJMkk1MzX7FIdLToeBr5ZkHhTgj9zoP+GFFCzuls61n5DDmGZXldTN11GEGc9oOs2fBWxcmGqjk
kZJSEcytEhe5TdPTHhSm6spxj1gT2scCtixedAc4AZZ5LAV3ML9epRIvqtfaINUKEyaOVVJvGsRR
072n2mmp7Aymyv158tjVekhIhWmd0Icam0EkV7GTjNsMX80whBdY76KnDpNpEFvzdIrzggXYWs9I
6JiunMQ0z0ij61sjyduTBjpzuyzOJVhzpCuoY1O3ldm6iETt91rP1Kqhg9ZYYmyHUhGZ6ckg220g
XIncSwDy3FCVW5BGhlksj/ZimbtpzMM+6AYhL0Bq19cclKx4OyIloT2Mnj+SmIkee6GP93Nlc36o
WoWYi24h8zlzUROHheMi1ui8b2mRNMcpd6YjKinggiGn6HMT6XeePY537jjPgbmAD1v3n1UvpYbY
R2Ne3LSdu/guMy0/IvXnKCAy2I7NzFkko25UZqUDcIG6KktRSSMAK2RHcCPpwqEn9OkZf9uCY95O
Lrq175H8QNJQoqBXQPfJzZd6a4wJym0QXKm/sjPTbYcQKt3hUygusEJnuzLN7BudNnI7YEXR5y6N
RoAP07YDrHVKx16Ho4Cb/IuJMSdEMSLatcjbaCTOm/hk1pzbN2L02sMyFAzMlLMDIUKu3eZz4wbF
DMqx8uwd6LjhGTmL99ZZiGE2TmmIB1HY7udppDK11+1Eo96OdR0FNeexcqoP0Dnl1aTVzi1myNkH
UKN8ravdAxG0PMjJEN1GGX3zXVEBBQeQzqe6M89gsvSzDJuR/rnSuKS/VckRpsQM4ObyFk4KRIDQ
DE2C/zS2SFM0xoOWoOoxAG6ceKnyHlv/smUThgNGTyvr6wRp/BYyA1kDeEJbr6qh/DkMAewdakPr
Hns/umAjHa8bghF+0WM2t9VN1LW08g2NlOZqtTjzBJOtifCwHkJjP2B3P2myPNOcDo0dzvibqM7t
g1275iWEoXZD6xD7PkSwuUUcVe1zHcpBvrTeS9/xlVhoan9ox8T0cTkjewdV5O3jAY8DRXJqWFEb
Rp8gWplXCFira6R2HPulWTlYrbW0DOZMqyyEtEO+z7PSfQYqRxKnqqML2hV51TYMrfw4a3L+3hGO
X3bm2N92FjCJjank0PpaVrKnW3Js/LIa7CsidrWHG+USABjVKTfmjtnVqfOYFjl6Vru79toJ8BVa
LUmnQ+9QYMQ+jl6pUasOvYuqhvGUQoXew1YsXrOydsEEKFl/BqVJSz6HYqu0i4SiPOW5o9aX5JLS
HDloq74UfHTQ1JWV+/Q1EbnfhsvwoisL9gBnTO0YqVXhhlcRDXtcwntMl/4CYwndLKo04I0nQK/E
11GTapv0CnUVxIQ2KKNoPruyr15xAQynZUrxWkv2QFwsy36253CL6KO7MfShhfOZsWbXObsGiwD2
m84fLLfO7MdO70u3/epYxIowQcspfos13PtdAgqJid2VhEk0D8DXVp4nW4mrZLT7R5hpw6vVJN5z
1EtM6+j9tHw76YtHrc+m/OsWaDuL8qA51nwSAmdEUDjD57kzkis9w1queUNuADKkAp2MGR4Vp4iu
ZjFDQcqpkoGtD1fX0AR4z+qmgwX490yXh3yb04Fi2tLmFBFg3vdAFFmc0LQaaT0djHDsTgY1ZAgm
tD1gOZuX6N4zUzH7iB576AD4FHyD7BDjkl52foSn7yFBVLijRxTvjU1hD/yrO6kl6b8qYiMiDArZ
JeDet7rxki+wlBjKZJR0VAIKsJIrmung6Gb4abaF+UKTI+1NOP14GXpz9GCXmFKMio+dUOQ+GmUy
bERvN19CZdGdeqBdEsbzRw7GYdCFDl1GsvrOMT9FEVXmeWF5DfOQQVV8olULzWk97c4dJhhUbrlA
lfN21qI5gGi6GWoD5F2S9KQ7XQzuRgnawSPG3pQYOn05Ja9ZLlAZa8TJ6GAA4GCgP0DxFrveGb9j
RZF7YnmICI2Quwzqt58Vzkm0hY0yeTA2hd3vvEhGPg4xjaYBDGc9nYAA2sW+X4yXRfHBMQTGvZgx
zdGrI99bXTLd1w7dt0TvRee0HN5QFpmbeimAZA2AIRMSu0FLNuuUNHN+kDrpATENtHlUDY3IMIO9
Zh00ZmJ8dh0OQierr/Bky4RGTmPXXqLjwwNjTPuMNjMbkwOXT1ANIWucrkcH0EJsTc7Bpo0UNvbB
IzSB1UEnHjaIKryZjJbuCXmqdl7Xfu8arQqUVi17w0EOVdTySwO6edfMyrnoFLmDJdKP6dje9qb2
kjjWrgrjmXOKvCqL9lRo9fNYLNeg3E+0gHpUTXhmySVhlCfdhdMsbzgMP1EXunNRritO036Z5i9S
T8b9kpGkdOFzopNv/aWJ+q3UDPuxypMG/KN4hRHFwUqLWORjccwd6AXI0XZpry6m2EX9Hjlfi4FC
syjIaqN0JCKIxr7/jN786zQkNBjrxa52c5qjz3KOPuuqXTk5jZedEETBPJxncEqJuTeWYKiTJ2AW
0Hq6+NKuH3Vv6B9gSssgbpN714zigzvKzG/qoX/SROMF0zh0h4EY5rKHaXkA1LZOc2xftpm4T05r
lfukqGEy0+C0OdJsi/TomK7hhCvjaV+B8wro9pRZm8VA7tsNNpThuJjubOHIb7pDbemkqZyEDjW0
1tMxE4vRvOi8Amjtpo4H1JyChmWopessfZlJOtMMDBlJd0Syy4h2R3gYG7KaVgqQKM0RprZRXG0y
zkMH1+xd7QoCiYsLTYO7B8CMpKnTjoScGQKMphfhsxdlMEBQPTG625YSgx1SleMoQiBFC7GKsChi
2PfbiuWFPNNa05jhrz2jktfwfNfEGJWwL7AMTFc1e9wnrw7ns2bZRMmJqwWgUxz9KtXsZAg6ORN2
9MA/1dimJiijNToxgGx9TxcxXqfObFzqBtIbI2oo/Gdj+Ex3QZLcEY6VO6O1u8CxGyKRaBn016oa
HfvcxcMa8soOlXdsq/ZzXQ4cHXINFrUyzObI2Z6P1hygxnFFgI5WGq+3a7jEV6PTfXHyQmyThuPf
BkEEMpPFR0lWHksFRnBhyz8KNEF+0prhyYxtkgItQb7XgzR5r9S8X+9djzdXTnMMHZOaTZYPe/AM
xdP7j0ivEHe6Q9hfuancU7tdDvgo1EtbdMRgsMrIEnjAX8eFY49GsEmtZymdeyr28zlpYrBTNGva
vSeKVY7WUkzV2s8PeV5egBrfJAmSaI1mCXBOx+zkLF2Jdc9uPyMD4QskKZ/IOrLctiRebuwkN56K
Xuetg2DknsepOeIBnW6yifMu2iSMHlm/wJOa5w5UB98Lllb4oGzCvnqFkPj2nNY0XlXE9n2fuw36
qhURmyxkRUheshhgCt2EeiO3lTXYGEdDvSgY//qiXeIIVC8k/xLovCkZRW+5kE3Tig2CHKih7B0w
Zkp8rzta0o3WZV53+pVtjPZFlS5UyBab5FW4ZKf3cacBkdkNKYpIc0E7nkNzuo07ui/DldPW+4tV
+KaVZNc2GmHWbd6vzyTvqbIZ/JV3NV0B7eSxkaT0LQPZHnIraMxrKg6U3nJ24atf0y0SSVWFGdux
GAGdBdVzI4f1A/PUuY+E1AIZI41SOYK2zkUCOJWu/lTo/EpWWs3xXTgFCJGnZTirLQHv0Hwe+KBg
XsAdb+tR0wEL2Fa6zTpkVEnLuI81jteGS551+554MjQRvi2GRVIpZTSZC5dMJ616IZUIFJLtfHik
l4VxKdGZnIY4rF7CGKvTHMZMHXrg8jLNntokOEKgk0b1klG8P8oat+JmBmagD0DkQ+OO4IBvWApM
C0iLoowTcDiWe6j94pK4pfncYRJLNoWeZydMPst5aCtxR+clPLzrhBVtFn8rlkK91F7CpSeAWie6
coZH0BAMyN7T2pdljvxIJyPX1fyehJt0weL72tstGiEDSLnq1NdS99DXUczbw89FB9fxdrouZLJP
1EpDWjCSsSjlvsMeGUQYRs4mKfCzKobwuRnt2fYXZzEucnBb13Q8DE92bnLnHZGPvS1XN62O3gLx
W8MrttdRMCpSc7bCabKh58mA5L4jJhxlzyhxF/11FTC8UIqE7kotljldNViiK6LTXQ8Y/FlaPCl6
UmgPCwHBm4sJBr97t47BRkc06doqPCWRgFDnmXjstFVX63ouYZ/nxMN3zyFO9gkwpqe2SqYv0+BR
hWo5kNOMjk0mQNwo2BlVigGiHcqreOz6B2Bp3jc1WOFbUk3yNNhxDr1nZGeykrHezbY7I9ItGQGD
rMPn1LFtgGKN2YRbtyLBvc1VUs1/pp//K3T4rdDBIhP///cI/D+6ylcfVQ7rr/yvOggJkEW9ifqo
STl9NS7+rQ4ycJFiIf2zDRBVDtLff4scXJyi/JZHOx7cBT+pg4w/EESsIgdO/dSuvX8jDkIX8XOK
HUmZzX2tFgRqmRYAgJ8rQkXttu2UOSM9OdmTamSCY1fkaJZtp9IvyL54NLknD9wt/T6j6WShf6Zp
BHCprETCQFbC6pZms9KLRJA3aUNmAQl1WSvvPnGA7jmd36dlYvS+GicoupY5Am4iNJsPKbAZDRYi
FdZiOIKyLNoBfz+QOeLgMp9TkApDgr5Oeqq8tEFCnTBeDhx0E9aG2WIrA71CAl1znrS2GvYjfoC1
VzD9fO1UXaYF7KwinXDO2HYmHkipYbhJYqxNG1mM0BeQN8hghNU6YgRaMHY65KXuFkikBMOCqLYk
yXpOsCs0gYg7XEvN0Cdk781Iz/clXIn9NDQol21ZcZAtotq9krJDodnOOqY5TYM+56i5Y03Lhh7d
KA2L48LKDoqUyy5dGhfjt1bywbANgaew1MEVscPyuRtn424kwB32iE/psdu2uMki6NW47yIqCG1W
NFuyYcNT11jzp3CpXMfHrq6mI8cKVqiwIQlN93q9F09hzgoz2ka+bzHRw+HOhsCJVG0gcm8uR1oU
r100aIqiI5BWmyQb7SNyD/eTTOfpUnSjbPdJatXdLm452JC5NKwt/dpn/bZGeCuwSRV7s8tD3yH9
B5w97Vwa5CGZwQNLL4UNRpim2uo9lALQ0MWBTnGU56Oh93ZiHEfEW2nlQ/Yaot0siP9XELAiwKOy
xrKb6C+IoDFa2czG3WrADGh7N78UxCxiJxsgNoBo1D3BZXyROV3+VNElh3PLYIyYEqLukA+o1bai
IedMmm3bizgMQL+TFYKDhuRXNyZjCKKIRPc8QJiO3UZeT3ZNn4Kw6f0enNuJAszkbiqzyGhLba45
hbjHMJlq1ZFmZeLYFTTJAAkVfmE2NLBCOLS+hsVgYPltuyHbR10tHsI86Y9jU7g72MsuvKAybO/B
NX5FpaGtaedlG3oNMEZmAMU+V5kF3RsmdrMIeNRl4eTWKYtt73k1Hu8H4gkyjQA1jK09YN5o8dCZ
2zasH2hM0lzVnr685l0RbmnEOn+iMFIcwgXznq9pusT4o5GcHZTWXs+Ufa9qmx7Gm65K02QjBpJH
dpt5W4PTx6ODbQFTjORMDfD1c4c5Fb9PF+Z3maWE3y70dABDvu8qOicBPLKw+BH730Jr6v2Z0pTc
VaUlRlaW0Agv1Aq87e1OXTdFKFF96/n30sjmI57oyp/WPloDCmeS1N3XVE+sLT1jR0L8xDqsbZL9
yhIvlCA/06iTHZYS0bSVg3CpVgIy4j1SRECl3js3YwsHn8vSp7Ofmz/lEf/dFX+zKwoDocavtsUz
Tqaqb5If1X9//dLf6j/2RWlLi7QOogQ2zL92RWn/gcFOIO9boWl/q2X1PxC80JFZuPSsBLzKxf9P
LctWKfRVEYNJGyrDv9kQ0dd+3BApsCPItd/3XtP+WGdvDCetmSvxCVzURCfTHM1Et2F1BkqjHGt4
1qPCpdGAXd1RZSyvSK+vTXYL3fDxF6eBsXJu0i5b5qARU3ZNNQ8QDqAbzsXAcSYJAbpbeTnwZUDn
2N6EJxf66doFMxvd3bxydoZ8rC71d/hOBYZHrTwetzK9fYGbfR/CTNtb7+AeIutw21KLBkodN8eM
Df7ct+RZ0frHGr0n5g7M6EoDcqdq/ELmDJvXBOwNiVY/AM4XZEdK6PgVzthxg9wH3iWprWypXugr
552XjOz/ppk8XDEramhcoUNZSIvlMZy8CFa0pJETC4R+NObQOmSN0L6OMIfeXJXIazMtvWNFJeZ7
NGHzZfNTxk3CxNzj/G3urNaicEIFiZiFZnaFT1L0O8gyHS8NTBR6LJikPGjhcEXVNrpo1aLh0I6a
bmNgCbwC5V0e6af+NMipvsNC4uyz2BseY9V192zEsGFybWlerZD6WaNlmfR7OOcY9SLqX7ggAVx7
5THXM5f1jjTPMbZl5vpCGM1LPU9j7wtr/OwQPPGQy/yVfFl3kEvS7QwrSb4uOobIRG+utSWyT4A7
aTMULsuFCvOBc43b7tzJa8W2cZKZth5zL5pNJaLsSSYSfTRPqefTCq3diRZgLo2LKGhVhcMXpU0K
e3PYcy7DbZSC4d5PdZg/sIbGnzMam2f+WCpT0BIEFnWBOdKgQZMNBQEIEbzihLF3rBurP/eWxPfR
V7pJSdwAhx+v0pE8Al/tjy3xaL6YIHNJQo9vSSogSqoJ3gD7T7uArYjLm8TBIWfB4bqMmopazzJT
O2284qw6Lb0UmmnM5GRHC5iWBfcawbiKPoUuTkUAaJH1Wk8j4PlM2eDX84afUnpxWBT1++3g0l+t
8kqDFoq2vIVHBqyBpJSKKf3E87B1GvuKTPjwtXTN7Kg3uLfHFETxdmj7eW+V8XQBJNBBNSG78lFW
afikFURsp7AWNbCy0jW+1SMKhU2sj/3dsJBdDYY5M547mYelH5V1f2sAUiOjCoBcqtF4gdLXDP4w
d9DGgWZ4B8vMRkpMnqwOiZg5kBbmZNEnPgYJ3YeG+ckc9Pii1mPrtXdwLW2AkRER0y47P6io9L6k
ru6eoRjP+hEbonygLUJFCY8eR9CL4hU1rID87by4LF7sKJaPTWK9avqooN025tnonfm7rZqZpr40
NC7XriHlE3yH1vA5dHPWKvOyeQZLRtljdlMFAbeimZU29AUFbltexoJ+EKprbo2WXPqmTpjPjQ4N
GomvFXh0ffGLFVW0DBjvJkslq/uuD5axq09ZZdCHRm9BG5lx6vEcrHRfgegHOWbOrk8RSN+DQE/u
ACna+yqhdexWk11oBZbboN7PYolPicV0EDoSBUkrJawGncqPEQ1HrzJrJYUjDenuKGVYPFi3SD8D
t6jR/xuU0ljMwv4YRlPp+RgF1JfBnVVzsDQqqbUu8UzZ+txeW22jfa3oVAbk3UiHm7kmN5tmSywB
tqR0xJHkAHaaF9dfnHGmvxh9NZ7p6maczRYhW9CNrUd+34b2AtbCrK/jWYb04xCKY108hsdYaLjU
DF3d0yBWbb1MjkDWGsx9eQaXuHRPFmf9LRxg7LgxAtghSsJjmrFsVrD3sTEWD1Fp9/t27XOSID0f
iNsT6OpwIEufwMEJan1avi3mMNE32nDqbUUzOPLs8SDwWnvpNSy5fOgvLOATZYcMApTcZ3SDeXn4
H/bObDlu5Nqiv3J/AB1IzHi8NVeRLM6TXhAUJWEeEjPw9XclJfmSlFqM9nNH2A472hJQGBJ5ztl7
7cm16AM+eCQMQrCIalO07QPSJ0J7ApLEF4afOOciGYIN2pP6yskz/QqAUUh0FBRq10vnfR8OdzYx
d1eSgvEKb19gLFBlBHdD7RQPGHE9ChW3GA7RFKZ3XuEYLFIQJa+8uCrUYDy/QP5MUm/IcKaNU+vo
h3mDTRu7aGLX5H8JvnbLMZ8wuhqkSUiPcMKV2eT5kYQFTtdJNfrfMOLJAtcqXnXfsBaibpxTKTj9
eWyNM9odAQOCuQ2uLa92KAfT4QZotycXUR9EX008H+ckKHVsRjVZnk76FBzJmqqu8be6tN0z/bmK
5bwfptrejq3sNiMelU/M+kfMpRJBfSiyaZNYk6GIX2iPWsQPaWuzHnXk0Z0Y7ezu0Q1RsgzJhcRm
Aq+DoJegRIzHIpsGV+hv9qWTGGf1WJIKUMyWy7vWMeee3XirrudNXY609ygCdywX7jaRtXaepqhP
1oYx2JeZP0dfgtaKd/GoUcnVuCM5jt5Oh2l2p0vIZcPWn3x/34uuuSM5Lb/oBSkMvE/4czDk1gyr
XHBiAEigns7TpK9aGpDDsjN9eTlgzwUAkpjgn31XrCM71nfMYy3mROjUZtcf9w0fxnhRGcOx8L1n
vYz9Z9EAW6fisOVDTJrTJ30I0n1TatW2MCPsnHHPUsPjF/GRtiiTlljo3E3cJ+lF4LMFqfAz0xcV
zqNRxt65MRW8ecrqSV8uM+LtPAz2vK5rwyivi8l/iI0iZMWOcPifyEZ2YqkXHoO7HlXPI6zH9Brs
XCMvHPJ2G+RGvsRy6QCLJgZKSP3UcNqY75iPexixC4IlQAEFeojT0pin6xph3Oib3rQxIxQqle+4
y6go8LKj7bichVEmJy2KipyJkxY92JVpx0+Gwyu+nIxUt9c15KbQWaTOSEzbmQBj0rfbMkxjvTvw
yBqMQGiHQGJ8ksH8yLZ3vE9TrXhO+hHpUtu5Nwirq4OU8Y0ke2CdmzLfu7KpliBk86VbjldONj+y
AH6z4ugpaZ1HxJDdZ7NkOLmwanihjd09ur6W7DABZBdSZOvByrVTbo5Bh6NK90Xaym8meAQSByqZ
4rmSphcv4i7OdjUyq0vTxvm/7DorQtdXo6e48ZyuXuezQQ8exQlN1nKw8x+Z0/9WTx9UT4Jkwz8V
T/9bp3i2n5rXxdP3P/P/tRMINEeHB40/RzUI/798sqiUIHpg22EChbkFvfLPpqLzl80fUQJwuHCA
R6ivfhZRmKoEYl+0vrwhNAP/UVeRwfrbIopKjH+ZqrEpbJszfaczlwhqaQp01h4xGQGVNpHciAH6
7cz46pCF0t4BREoIxBuG6QvJr+4pskRClDwhhqsSLOSiayrtKXMz4otsyz/ORWDeOLQlMEJXDozp
xnKPbJyaqynp45u8sYlY7Zgmg5wWn8oqAJucuMkBRh/TSyD4kJeS3ah5aH/ihEnZgoip+VmvUpih
QUgsbYDB/5o1JD2Q1VCcBK6ZbTsTcy8xGmelbcAwyQLw/kkeHUTfkCUY53m+zDWHaQ3CuUMuOzJJ
gwy9ZOVl2yrz/NMJATLjc2c0LkeNabwbp4gjp5isQ3PS+kVfmnJjuPTlBHXBg6AuOAotvRAj8TmB
IW7IdSkZMxE6Ukhis4CkVeY3c6KaGPIJkBozTigced1e+JPgS5mQBG5a9shulT7T1s706stAh3Nj
1mz/ZVzTtoRifCutxEFCDLZ4W+VjsiN1uF0N1kAomzuJZSuM7r704oD0i2i4xAoxP/vTMD2QOGRe
orebduQHKvBqMl5S3qMLImxlQxxcd6KPjvycK1kcwVcsqT1TVFek/IxwpIxIi4yKE8q4TK3uC9PO
RVzbCNb86oSVfm8F2rhmYdIXKcmeq8YOzvK0yveap+1BECNGlyVQtL6WWyl7BM3kxfARa+OT1rGG
LSjgYG/kUX4h4LPSG9QSZtCEFaixYtKdVNaU3IVT7D+6EkknneSK6RlwsApz6o0fWPEZQk79DL7W
2C86Mvju+QQ3p0mnZ9dWaVVbIjQMnxW01Hf2mLnJIs1M83Ke3PgsDK15M7kuEXyg0tyrIsbYQQ9Z
eisGz/0pYcX6hV/zrMChUZ+Y2cqeu3GsjoHjZDvSec0TlMjZNq+c+LHz3PhBVpE4FmFlXxL0Me/G
aCKMSuvNE3YI5a4m2Pq8tcrmJkEmw74Kb1mudfuqCNhg+oXtQempjEd4H86ZDK0UG08GvzbJCBvK
gRFvoMHa51k1nBjRYPE4ynqngazoorB9ijpSMKgvU7E2qsB9Itj0qy3HnF07sox8yu19KQNr43oM
SSe3MO5MK33GF4TaQQst49H1ipuyN+e7BmUyEUWFfllGDhPdMQq0g42HXeHSPf0YsW8RgEsc+USu
anLhAs8gjcI0/WfGhUCJe8W8mePs1ov1fNmzE13rfZqfJCE3ETk8zfeOSETPynJUIE1LKJff19CV
xU1bFnv6f86hJBmlKGhOzo6LyifOkvTSFCK7soNs50xotJxgLvaEkhCgUXUprQHffAROEe9dOw82
RLTJFTNWVJfFmFxVjW59nYk8W5ppAqleOfpIokofXPTKt5BatEvEpeWSG+rqizpKya8ldulCq8fN
kDnyRNY9QlPf39htkm+DhgBU4k4yAj0ve1zPD1owEAbmmOIy0UNzV4AkaJbZoPfHQu/rZ7OdOBNL
Xw366G5JiRvXiNc69BEMjh5akNQVTq05ixeDO5XrghHt+dyU6RZhOh/0iTHisu4VtZaSqiQJaVoz
JG8YwFDaQQfy+9twnqCHZikiv0yBcI0XJq5f1foJs4PqbFLIXAE7N3mh6CIOA6ib+RDcKIKXSPCc
JZSc+5QYHHosxPvQlZcLQ+F5MwXqDfDjXNoK3ts0iuNLkG17GbfIzl0ovzbToydHgX8TBmUXeuNA
A64UGFhNUZliK1qw4WUOe6bSv/MVTBgaRnRPfRqf5pCGfRoDO76IM5V20x+hwMQ8SkNy2iROsWyR
a57mnVVftAphnCiYsRbEGVmUeUXBBupYKOjxbICItxUIOR1yY+coODKBAuUmGmlWzW7YnQ02EGXr
haccK7RyhBCe6b2AtwxO0N+YSA3RooFjLhWYWRMgmoWCNZNfaC96BXDWOy59EdnzCrFGtW5GQM+e
pZjPo8I/my5cdTNlnOEjy2GXpncIKkOz2xbx2O5Tf65us47UdRgj0HZATKc9Qquq7+kITS8M6k7h
qG241I4CVAvA/AdfhOmnQRI6SesM4bvgcxvzip9Q+EE1F9DzF6ms/cfUceJVXgz6QxYARGVlwqHR
GqtJYbPnLtGewb3rh0pBtckJbc6FAm3bCrkNQrNB3zx4t+HgBRuhS/06eqF0kzlBD4Q8Wfbebn2k
u/G5UFhv/YXwDVJ6hqGlwN+jidQdZTz4pkY7QXBo0JEt6piOArllal8qio7Y7pxd96WavfDtT5Lw
pkO6D0i7IyJ3WSAuupSIhndlxCsNqsNlIzxTiaOVDDz5zVc75V7tma1x0E5j4mqJ+6Wk6ot017LF
ttVem7WWbbenduApW3GSe590tubIxx89tuqFIEVKmwcEdGofX6sdfc3W3lB7/Cpy3RsgT8YdtJvi
GfbseE+78NH7Xh/QI2RKeKi+1w4VtQ6VBPNIVVew1SJmCqiVKjlio2wtwgTj6HSEOUH+1th5F7KV
k/PQOME34gdMj4nXwI2DZ2hAje1xn9Oi3XYTu54tRIjyjOazVj5WLKDsvfx+JcYg3UhATfnB09Ka
DKHEWLHJS09EOBUHev3uIxoM+UlXUSEXoPKzEzeyRX1DolwUbLM5zRivkjc7l+ipWzv5Apyh0W5t
GYw2mNgex0Opkay8x2djol3VwbYAIdv0TnMP/nKgywz7TGdyCovTukcBOuyAAVE3521HAV+MGx82
0pLCBlGmddrBKADcqpX2Ig35ypAqqe3Yi9wWM8ipCCfkgS+Idh1pcUgkfSZo9onpyCRQHmvu5mFu
mXVF8fBkpf50qH1HWzSWBoW9GFX9rLZb5oxsBntafRLHiJ82qetMq74M2p2nAqpTNDHbBqDzkt73
ZT6jck2kFu5nK2z3JMsHhzo34kOrE74uMoSprqhOAa+SkRy68lNnOtmSXLxpG8s+Jjuu8ddw8BhN
xlm5HgKrgocVpXzIgoqsA27zrmMwjTDUyLe2HujfrC5gG12lFdHEzMlN8cWhLePdN98l1N13QXUg
LXYcKLJexNYvpcm/RdwHRRzSjD8Wcauv2dPwVH99XcR9/zM/ijgXGjg4FpyjyKgwSig85I8ZGP8I
lRAMSJjXP9gwP2s4/y/UFbzVxN2AlnwzCAM8blFv6QDE0RkyJfsngzDhI0x5a76EXENNSEQQBtDf
eHATWHpi9uVuAkb/gAahUN1ojA2LETDpcnTrvN1UcrrI6KSoBHdgfLrrK1thtaEooz2MxFc8BFgz
0QEWqYOPQR++jti8FRUu4RNOTZKF7UXhafS3uuyTRYtxZTKl3hQhkoPJ1MN1Pfq0s7iI8S7Ibax4
LaA00mLmY5bYvMFeB2+QjklAvBtRlQdH6CkoOaBwGvpXXnBif1lr65NRImV2cpPd+Wgn24GTMxZm
7VR7d6ZPW2p1e1X4oXWgCqRjL7WHOMvhlsnCYfoxFlsWnJCwGBCLlddUNCOBS+Vjc9l74RdbS/mR
ZHsuRGRcwohKN76fRisckNoigRq51cP0G838eFjo6FxXhQ5yk1hYsttkW23kzNHp8l465ogS1G3P
2lKai84ATie8G4DEZ4QzFotoLK7B6IjTEXgYe7MC4b43qP/IT8spP7W86iFAWLycRTuC6w0/AWbc
q0/+QtUp2Pw+SVzvC7csr7FnzI9pBlavMqNolXpVh+4NXVscs/1y/ZvRDNaBi5KCpEV1CnLh2PzV
iAxJgppd0ltSTdsgbYBT2/jZXYlR+04wPdq+ECMJYzaJGlXmrLalOasTCDxXF7pjzQTPaYeWDJqn
0uITUtH7JqaR2OElnjhcQQa5w4O9C7zZQzDQynNC8+oHK/VunCYut+UILl00E8tqQEwqvUqx81Fx
rxHj3GZzpUmqh+EWD1h4sHL6C6DtFBndD7pnTZd1sXSlbl62ULyPeSwjwQYowqxTgndZZ1FxbWpi
XJs1epKVUZpXTdaiUWDosjLpEy4D3pxFQtbIKso0JkX5KP0tUBZ2EGElBArridBDYWNWBvtdHg0x
dichu9tuM9SafetiGjmxckf/ZPHDVw089yUzEcKObK5luRFeHdC8ZVx0MkxgAvYlW2BETEk7IYG1
ZzglNRn23ybfHc6QlxOOGBYgDjM+rIixMtyBND+/m8L/Xeg/WOgZj7Ey/70CcPmUAY6ti/gN6uj7
n/opAkTpJ4AcsTYbxktX7j9LvTCsv1Ab6Dz0RAWw3PNR+Sl6gCsmACDh+1c6ppckiZ/9OuMv21TU
JFAALxLBfwQJFhzj9VKvKwqZASnGcfHZWwB/+OevwDRUNGUlO1ThAGP9dT+Q1orOCa//MnWH/hJw
PU6tkY3wWtfTlprY6m9Tq2H/3fiFvH919S6+2/tfp0qI9woMzsYC/kD6IcB6FaLx9mzAeFepjzqB
3gVz4TCl97fo3JLQeXrrpb/oB4uGN6KleFHnXiuXEisZ+Qxz41pqlFF88dtWP+fviAhfxhB+CxPY
E9vJsYOvYuLN3vz5jF9IUK84Ber6QdjBhWT4fJSRUr4749iNuLdTezRHtEcrZ5yz295iO7ahDmd7
2k+jSFYxdQYZzQ7pMFOqm9u8ryexgrDUfmGjzCg31iqwH23MWt3mEQJut7bTECl0El2kHXZLQrix
UcFquWsi+ZIKNULR0RzlLujzD/gLv94GQGt8sBn78myY7/FXGFvCAWdLcyzawL8DScLX0kophhcV
pKkLeqj+dRWI7OHPF1M9a6+vJZ4NCkuSNwyeRf5DndarZxHRTWjhACqOhTeLo0ij7lg0ZKuRTX33
5yMpesT7I9EJx8EBZAw83rvnrEJBOEtEgEev0q0niWgl2wYtwVtIFaK1LrtsZng1AZxNGJDkHz00
75BJbPV5UAxIUPAkgZy9P7zrmjHRnsR5KM/jU5505I2BIsy29pw3a0Kqy8WE2zLaDpl8aZeW7ldM
t81+gEEJF9WsdWC3SZkucd3ltyZeZnIWvGn6Wml9tdK1OXeXCFOtegcNZ+6+S9/+ntHy641ii8qy
QSolswaGCm9vlO50dmHbgYY6Icif4rptwgW965YuAw3qIjxAVkg/h55fnY6zjDZOCYWByLve/YaT
ey4BHQBwsMqk/xrXpvultymQD3++xZb9y01m0MFDxKSEtZW3U+1yXz1ODooCvY5a8yyxZBX43qr1
o5mhr9Ijtn3XLUk01i/7fLJRiEQRPTFcCQ2OrW2mZI1pJvOrKrPROrrZEN5jzy1BOxH+WyEOvXWU
PDKAXoC+RmkmYyL28EYmTXEclKiSWbKJqlQg5iGVHtWl0Uf5zkahemUk4QWFtTlCKXTlETbjTfui
3XSUjFPEk8HaYHXzrGKjktNMST7R8lqHSMlA5xdF6IDiJAdgiVCUyQaa0UHJR4USks7J+Fw1sr3u
dA2V6ZC3LuEDsqPBbhg37HiGFB2ZhjaVtlTwGVs1itW4kNqnTslYq6ox9mlZVHsB5uoLxg+H915J
X+MXFWyvBLFsUpB2ch22wjL8cznk49oaarkRL2rajPFQuOyH0MN7rQS3eWMiva38c9q/qHFRsrQ7
PjXGsCyUXNdr3exhzFHSGLVfXdtmi6zXR6KGOjSfnzynJP9PJ4FzAwU63GgEPz8ZSiDcvGiF5xfd
MLlbaIhHJSc2lbB4etEY10puTEhNviuQFS9YzlEjo0Pu3UXyolJ2g4GEiRftsqVkzOaLorlG2xxa
SuU8mAie4xftc8KT1G7MF030aLrjqUPIfRZcdoNs83xBzOhU1F+iIDKM+bGBA6IC7jFG2Wn5bEx5
0rJF69quq/Rjm7ZAeA94Rudt73dwQfI6Ju4hMbLyWnc1c59MJjDMjnsQLIj5gUo+R7nnrQAd8T0k
Z2eQaweBib6sM5IHzxmkk7G4Syd3oPYYMWKdOk1r8kQNAS1NRv98CzeOBtwOhgNqwXAJFJM2ikA0
lm8whNb+gmBoYJ9rzJkOWRg+o0ls+wiul2UTMPJCGISIZGA4R1ZNwK5gQ3Mqn5febLNiFgZznWUe
1QBRenbozUUTa3lOrGPsfdO6HnnkCt9ou40tr/OONurc4FCYbuvaBGCOjZynXYMMvY4otSI3B7bf
zxKRd1PEmylz8mmnN01eLW3sRyCr6Z5k2zqWIBG4rca9VuWzYJvupKh20lzXzrNE10Cst0VxnwB2
z/dm7bcwyaPWuYKybpobJNyGOImGqAH870ZI/bdQ+qvimo+xeSB920g3XcUZrMsWuv4a6sxM3zyZ
quEs9yYebY1XpV4FQnSHmmCHbEXpg1XWVfmIVHMN+xMs1+b8lWQkn0EFJ0C655RHci9QN++IlaY+
NlKg4SvMrug3uyAluX2oK/8iCYbEWpqxRBKZVwkoV7KZrI2oYClwur5brcUUzSWSFIHWKEVLivyZ
/99CDRTJfJKhKeGyx9q8aMdY+1STKT9pSDVSzzgCDo8ZCHi9pZk3UzYY3dGpfMaOBdnrZ4BU+SSF
YH74A+jeuFpBHIniERFRER0ktvpx0yDZiE9EG7Y3VmLYT/YYKEsUeH9z0xHHba4bZ8Y3kXciyVeZ
KdNmSXz5OhaxfMyGgZ1FQvzwdWM7w+eqjsxd7w6oPrzUJqm1oE8AhiUrk3FT1D1SwbEyrcumtcWN
aFWW64C+wmNoORHH1xt5EuPzRUOzB5vSGOex5vqwHaR6OJNENogQm6i5GCdyDJa6VEaQaCg4sbJh
0T3hC+bfMZXi6c5ZJeuVJ0DO7OnNBcZFUndpemV4kLD3I7iE7qwdW7X5ZDB3YaeaM65LpgTDvixn
8l9HA2oP9khX/Xh16gPrE+dV5eJo2TjgLzvJbAl7fZnOSz/teXWqjA7wZVG7vPJ1x64g5J+xphpt
EZ1LYU1o/MwqIsAUx/LYneVaVKH31Ds5EndJz2g9wcxSiwYvEyoVwQKCSVvtk9siv6PG9g9eH8cU
1pFN0PKIvPZpKExOY6wJrzLbUW9OQra5Cf6fIk2uPb4W26bQxVH6oXy0dIPZcWRFsXEocd53JwEx
Pf1qql05sMGdzG1lcFnpdsrpOc1gpmAa1AmaoLeQ3g/4ZJpdHmj5twnAEmsIfUnKbBoFKo9xippN
RWDlvaYHOVb6KpQL6mW5nuohuorLtjmBXJ7YK9uojZBlz7bItI0M/65OtD5cZ0bBazJrgenvraIU
8mvOgjwRZ8IjtR7Uio0WDeXwZqQrvuYjM8gTgY+ast7P2p4vLWpOtt4y+VT7vX+jTWzTD7Pf1uJL
2xTIP3Mh3H4fD0RMrMdcRPMSZTSxoRW3helO6jubuez79gxcYnad9I1c4AncWfnYI3wYcGIuU6Lq
USVlVPtnhTNap1qrA5yPZJH3iq1YRUvPJhT2hp1I8wXIHMsIS2fTL9KoQYvqD70n+QpM8ho5hYgf
RMmApMekjpTwtmpNDUs8PbGacaCWhgctqIbPWGDoVmQusRx7WnHikvZ8MG/rTjbxOp6Vsyk22sS8
GGnl28fcqZhky6rXnTMVfzkuJ3Y3zZqABe4aKBLEGPXsIiLzcJ2v6fuMGIgzYoy2swfzeQFpConv
BPqsWdLAduQ9Lk5xk0RYPngdYv+OZz1vLgrMjCywRuUnGy+PMMiP3aPBkAUWEoI499Y2yN0lSSRs
rTMYz15/JWHR1nzceaLXVWxyNykcsCrFhPKS2FZXkXlhjHrm7IOxROYdjyNwxbTWKjhpTcCawW6s
a88yNB2UkX4abprIo183jLq+n6TFez85DrJwK4jc7/DHfzspH3RSfGFSBP19J4UNVFvHz+3/lN/+
h11rl39+21P5/ud/ts+hpAOBxu+hjE4Un9QnP9vn7l+8gVT6Op/5lw76f3oqpgdbHaApo3v6KZbr
oJz62VOBHg3SB+ik59iuQdD7P+qfv5NAobGiq2ORKkk7BZ+y+uWvC49JFKngo6DvUkSlefiNNMTz
Edd0onZvQ7HLY/3QMOqhJfkgUnrEZrN6dfF+00hRYVavC9yXUyAfQTDl8tmAYxV9cwolWaOV5yny
G9r2Y2A9TNRiTZ+ui5yoOIzHOtpXoGVhgVIzOKtgJWxdwyJi3ni0SPeZSeyueG0w+0Pg8DYtFLHK
5SugPGeW3S8YNq9Yc7E2VM8WA/y4JP+miJAzf0pI41H/dULPbcXTbTOXgDaIL8Qlb/s7q2yZo4Yp
ul69L6bFrLfEVWh1Y8J7S6kqzOJu8rBZ80zsRmbTucnw1TBPwo6NepzMl1bbKPg8glNPQxKMLt0k
hHLdpKeM8C7p4XbrsQC3hRD90vEfhamtm9B9QuFAPlQiqAHMJU0dwuF8uAzRuivRa485RI30atSw
lsIMWbMnXvdt9YnOv76Ns+6CjdBJIorPM+me+HqW8EKyrTNzGkNLUq9ZFM/5aOnbNEFKPunDc4G/
IXS65rRgk4SEu1pWTsPB5k2cmudhDq/y5a7/u7h8sLgowSHv4N+vLhuaJ/GXp9fzuB9/5seK4ul/
8Vfo4CdxozJiUx2ZHyuK5/7FIuPQCabhwSKhpJM/J3IEOeiCNcXkBPCnKYz8jxWF1i5sJZYoj6IL
k5Bv/5MV5Ze32YGphyeATAieTcIj3r7NIV+m2avKbmcYHcNcZDnUYpYR+adWZ4I9cO26OCUgMC5W
LwCLV9fqN4vJu24P+2xascTgGrBnEfS9R7FKGc5+j/x+O3RGv4ay7axFbABSdON8918cCl8600IL
TLrzbtmqzaQXIocny2Qo3maGGBYmEMs1LTT5wRL5u1/FpfRNh26cQ7n79prOYkwrVih0FiNh5SP7
iFXdtumyHd1u/+dfpdphr7qNLxcQO6FuAaEwTNyFbw9F67pLM5sLCAGDHvZksMXvnG9j76zCIsA0
XzIoVEGVS7qR5fdF4W+bdUpv++vBibRSTzH1+rvf2SK4C0xMcVsodg4q0TFaFzhSTv/8E3+9mjYU
ASyaHqpkk+7g25/YkC7a9DLokHVYTs2zWTQkJIzS7ddJldP9+vPh3jWouaK2GoroBlNwHhNL/ehX
rT2s74YZYc8gk8DBcZDWX0H+f/PCMmcElp9ALPyR9vEPLiMsAoMgF8IULfELljqIEO54ZtkpRRqu
Y+oFbpZfrv/8u9RlenuzOArfa9+DfKzosm9/F5IO9g4y7bZmrHhjmnZK3M/5JACg4iCyP+jj/u4q
vj7au5vGKCaUoZ11W68foHECPQ97+OdVkjIDwkO5qNP0859/oKE66+9/IbE0jm0yFuGBfLeUTVHq
eMPAayfADp8jq83uQngre6ecUbjgnsCtDlBu8kA1W80Xp9W9Q2Wbuw7/4bbv/H7djVi668GtnsfR
1PaTY/kLI2jl9UyOQuZG4VKkcv5gYRK/vkaAqBGyEeDgucYvT5zXhA7aK16jeOgsmPEqyJWwTLtf
axq4VHII4Ql45bAyuXprA/HaJ312x4tOeNURhIa5DKvQP6fQ/fHV/9sn0/7tqbE+qzfc5t/vXobE
z2hD2llLaztaG0FkQ8MCOSc9B/qRDJvbMTaTJawsP1uVCLUOY5HUp/TzeqioI9P3HgcOMz2YZRNE
P5Pm0iooPNjTRgjtvzPqo+HM2n4m72yFMg21OPQbWgq1f9fRWbprew/bHE2qZY2baWMCSAYTAYEN
MsMBEHIDPCBj0xTYPrpz+ySy0lsqPKLFrAn3rzmnmxrlB+F87TkUm3knY+AYExYiSNdZcKpHk36v
AXbbJgWi/cCevqWTedV6bYqxOkSj50TtOX9zsfnz0/rrC+LZNhsD3nrI+bjD376OI9jsDsoSN72J
jgCJ4Td6+h7g2U03B9W664DY/hdHpG2BbkwVIu8DCgBm9p4/p+22BmcvGmsNoeLZL6zT2qQJS3vh
4c/H+3XdBgLDakOihK96pO9KlSb0+4J7026TKYNG1FvDPiwHIpaMelr9+VC/PqaEZWCXRnXrq+rs
3WMadmhPBiaeW9/r4YBpUsCz79wPLuBvj2I5HtsUGpJcw7e3LCfvKm9BWG01p9brhcQdtaMJ6l38
+ce8n5vzBeLX4Enx2C0Kl8/R2+OkNFQFvdJmO46iXNFfTzbOmDMAboqSxkHjsqXgwSdGjmGJd0+/
altaafzRsqRmWG+XU5w7MHdsgEAo1q13908Ccp3j3m22FoaE9cCwYEPHuN1YQxt7BF3O1h5Jo4/h
t/yalYN7Bdxr2Ia23p/l80wsNyDlD+6A8dtzYoaJdsz02bO++6yElqZpQWQ22yLsCnzb9trXO7qD
uCGOAfL6ZeR21WNGy3SZSfyaXRUTHB/rxsr3ipLGefY1E2N/BO2M/Xf4hMbYWMq4ra6nosOS2MbQ
f8NoOBRTdsSy8NHm4vc/wCcDymRLz/v/bjociNrPJ2/gokbTVVi71aYbrPA2YhVbVtJNVkEDVzF3
nZYvVp0faMA/ebF709SOvweJGyxH8EIQvkr/EqR9eeNZ89cZtM/B9MjypK85kbcLINdM2mzDAKP6
YHsk1G3/5bF49QvePZ1Dm3HC5YSMTktCYjr84tDaI9h7DR9oXLPIYytfJIm+N0tEXw3U9Q+eAvO3
TwHxEUgJCZNw37/u3sRawmS1ATQRtRV5vJ79mW3VhWs1pLP5+pcSbN89QI7omRl/2/XhMikNpGhm
BPcvhIugE9JeO7R4B2YbOVjbrlpGHHCLhC9ZWkkovk6FECyVLs6PdG3rCZM9zb+HL4Oxtrf1Uw3u
0W4uAVr0+rUzcaDQeuFR+Y39wTX/devmOVSDKtYFex7V0tsFAV2mmwZkIm9lkt0Xwdbtk2ylzfhc
SHE1P9gn/mbZBoiC+419PX/xe1JJk6Xg8Fl0tjRwvvkIJPhqo+yzmE19cCRVm7x7kjiSkreQBwaq
4N3LLIOwq9zA5kmqw5tUmOF9ks0qa2+imrCnlDax7mjeIXBE9MEj9JuvLwlEBsokhEkqM/3tFW1D
rIRBopMw6E6PqDMuRlde6bDxiJD6TMnrfPCBetl7/vJbbdIXhUHBjZT27QH9XmtG0kSaLWV4cdWZ
7HumAH4/UR5Ls5+/MpW4KeNsXIVTxebGIpqMCJ8a39z8wU//7cOEd5IvC5mHCFXenknctaD/et7f
wQPmoFcuMlTGygstLoEdR8m3P3/NfvPRxFFKK5VGoa1T5L89nOMnaZh3Izd5qgl7rkSwnOERf1Aj
/vb6CjoZPElcXgtcz5uqLWlECAyharbUyPXS60dQHkXiL50Ah9+AQmAZMgVbwftGBxqEwOewpTCL
1uB8OB+tkb8W5Uh/qAopytHS2e/f12HqbDT7KSfTk6iLHoUxQD2fTb3iWeZCW1YQKbeR25KIkHb6
B6+V+N0bzG6Ii82+HXngu2etJZ3GMAu93k7Cij5XLtrQxQAm4byJhY2awykhiZcdfwEQHKLDF70D
9X4FtRLCA+g+BYHRpuGsj0wgGEbb4o63Q7v58ucn4zenqcKyIDLpaLMQq7+9Zbj648kuHLl1xqAm
SIGxmdXAXGYvH39wSX5zKAZPlusjj0La+L73EyeiqSRzxG07B/k3C7zI5VxEED0gAf8XP4s9qI3A
XrXUflnVKtLS28qDy4G5t77Es+1syskNTpK6pYv4n0bjxffV47Wk8TeLGEeiLcIWEaXU+06FMeOY
KTuOFCNoXwUo6a9hBRprvm7Ie8acFnkZ/cP8P7U59ZWk1MIPLiwkim/vWggxCa2TLbeMgPtlriCo
cQIludaNj2L3MLzwl71bNdlp6CqwC0IXK9bbg3mpVXbhLHhErBoAiDPhZQK1aA3ggvKgyJbgGYyV
w548W0qzH7QNlWM3rmfEATneVpuXKzbpMe6DZsruDFzD0aouUq9bMYR0cAQFMnrC7KWdpSaT0U0Y
ZQRxN4Vy0RX8JHPpOiWjFb+3B7EZ0BZOJ7YGT5kYT3deo4KLANqmkbhxOgOBSGaNtrFJRD46a7zH
kfHgDyLOv4LssFDLVFQwEQDz2gxW0Gzr6LbJSjHts4Lu2hadRW6tNb0Sh3xmsriFwNU3Rzsn6/rM
arspuHQa9BEb/rc2MMSum3RcdJafFquCIX945rngoVadbZbJprNldt0D9sYtVGjlTtQpitcp/D/2
zmQ5cia70q/S1nvIMA+L3gAxR3AKztzAyCQJOObRHcDT94esklpSL2Taa1OLvzLJyIgAcP3cc77T
mSBrUvFS9q5lsxLFKnckJpU0ERyROt/NuZhpMABC1l0yqhPou3aDhn1E38NA37BsnukkkFh3ziCm
Yh3doWzMTVM663AloAB8emyI6ceNhylafNq0HykkBUXCkj2b71XsycdK2N2wnbU28K56XUL8ohIu
GY8MsRP4FnBmO5toGjUzTbIsEdDzYF91PKK20JWQ/3TNZGvU9o7/nKVtEU1FWVtRb6cSBz1erEPp
jw/ovLsR/99r3JjFW6H5+nWoWAPH0DsP2pxRktQG1FbOu6rtd2Dlq2vsIaLaKW4X7Ct7086BigQ5
e61Rniw5q8gkPZrlLpHH0YR+mE3WDvfKt21pasvGiSZ0u/P2LrHbbWALdw8lqw6ZmJcwIwRy7sle
fXkDa2f8XxnUG/m5tK5zkNaKtyQfBn77BVf31iW1fO8EZbc19Erc01u8RIQRjbNfFukNHjQSvR7W
QBBDL9NiOXtHMx4gfQPqmqf4CPgtj6YsHxkqiCkUPCU2fe+tQOvp2A72AIx7dvif/C5HXZqU3Z3y
aTI3i5632wk2SZilMWhjjzi0stINqQT/PvbtK76QaWsoP90tCzj0mfTBBoiduV8YXa9xUjQfld/r
lyr1iG8PrUtVxtD9ulpLGcOAg9RHsAaJXDvHDhZN6NHRdLR0YR772SNpMckTuYadcBoDMOf8VuJA
easEZW2O/SjG+Q0XEKtE+rSwscRvpaslHVdg6R/l6JH601pcTo72RPU0MPDYojoqqf2tnsERK4i4
hHYWLJuUc8NVdJq8bxN6yHoYQ6Gy+gsAao906Jpk1qqfvlXNwbcGWDmwhA5V6ctfu6fiaRYK1tYm
l2JYIJzUbYXXnUWi3mEvAmczPOW1ny50CQX5a0mmatp4dMrkPEy5SUDYUu9EdPLbVvEty2YijH5u
HPUxmbF8DTXploUulgEE28QFsY0d05n7iz+rRPXvc0qxFNAZM7YVlUy4St81w9rpWYLhTsMi0+w9
zaz/TB7wzINFD8ZIe03n0XkAcsu/aJoLTTv3/C4Ji5nmgRPyrN4j0rY4nDreKRLuVbFZ/FI+paj6
92aRQRgtq1wcVQbo1cFaeGso09/VQqolJK5OfZTo9S9Xj5kn0XfpVFv04gxwrfsz9H7ibosZYFGm
HGERs+rdRxso/G+AuD+SyXaxSzR0cm+W2Z+eU+mXv10DzSicy974wOvVbTiiOXcBYOt3zGdqg9dq
3g9MLE8+cfJ32fNzZq3AKDWY7WmhXCwSU2UfMUr3r6hwa16qT5fVncs3IQVV9JZiIf3TNjbdc1Qc
vXmtKQ4ZleDFETpHvhMYTF6dGi8aFk6lNm7slMNmXHoujsLUHNw2NuAI13UiMI7WEc8VEXMk5C2n
0qDb5ZybykMJlbsIB5HIlzZWq8vPIXkVBomKBeVydhtE0Bct4AopFHDFfeQEfCJ9pKKuCGsPB9Gu
5+3UXvCG8U/01hDDOTEXXqqbyxewSKO6oYs2uRM+RIgaXPpNPfj+xU5tfqrViL2tC/dRDqazhEwi
LSj7NL3DctN8IN2ZsBdr5w74Yetuq3pF/I9TvlP1RFsaYYrkriga6UWNA9KBi6jlouLTRYQH4UaV
+x31K81XJ5PuwV4646kXvN8iyyEz4I/a094hDhoo4bPGV/Ohcbrmi5ajisIid2nkJm8zseedFQei
+vxYjQyA0dntqTGy4LLIvvkaoLK9yZT3dfG89k9NAURLCXzK24qvKT4lqBE4eof+O1C9c2eD2lIw
J4LkbqI2vmHeBc77jU3SJjLWmMqy2agraocuQDnNZqMCtuVa6rctcacUPLQ/jnEfguIwnhpjdu6E
U8fPjZsmtNqN9YebuPkGgMlCqQr2a4rVQCh8O6NlbpPBb09zp8ebBE/qeU3pHiB4T88+zaIfEKfE
wWr4242uJXcj0TI6jH2HCRyIPRsLixKyLl9NjkOAiLOBQEaNZDnwB2IZ+GGSqGLYZEuDqWHhOkfG
qvpXmAvzr+/J/ttLbIcKvJly5o6aqJDCx2Zk52I6j6JM5Qv2iNGLVM2LLBw9v/pD13xaWeo+asEC
GqOpVHo3u2UFwNmuureiXaZ73+3HF72Z8qtYP24TSMEFLGR8bW3JL8q1eRd43mqo1CAK2D3vGl2R
872eaPOvvtQCNASmRCKRfnzFRWkfIRpWF9dS/MR6ya+M7NNzoLORWRRu0dPSIYlvtTKdf70GmQ+G
PyDQEL2l70KYV6qKXK3GUkt9FH2TQnPjq51y5AqbsW/nYymlS3PeyDdp0dqOW69r803jnpXeFXlW
G1FpLPW9ZmWIuJLmQ6TU3k/l0bVARkZBP/zWJEfJ1+hlFrWlan+hChkvdoLLS6re+HFlhsWfS699
4G6x/NZmRv+na1a0W3WZM/7gMlscPjPCpVrT8La4PMn7vU77UxfiLYLAYxbaNRh07maeK3+mxm8f
hrhC+G/N5naQc/M+wY94MAY/uYvdVuyHAH6G6H3c25R34VLzub7h0Q2vLcFK/aGDW8g9vs5XgApG
3F8mau+GM3G8a8a44yZGdB3ddKBXpY0t/4Mas+E2LpsEymIhD7Zb8tHw2LxYnZ2DWfYSce/afbMj
0tJTxScxji7p75DU/Ke+aZpNLBvrywkSZ2c32GAbG3uvaU2kPKXl7g3er5CNpg2XreM6xCc/X42S
3i6GEFqCgN++mEVCH6JWPw6BfQO5QbCL1AVnma7bKFz6ty36jz6m8pSVTcevzd07XWFzxcLNfcNa
WK/rQruZXK25q2YnfnRjsz7S/zQm3HRpQDUqlo0t+eajI4aTnCl5EVybN3pCeQ8koeqUpDiFGPUZ
AQPWf0ion4GDgzr3qumaQ5r5hkJ5aoVucEsj8LVYfbutXKOJpsE+T1NmvzJv6/hypvorUOueqYZo
jrJ8bOPaY1uWMpDKrJ5faaFMrjqsPAiuzcGti3YTKDgCoWjrg6+WT/S/8p0Ct2WNDfAmmZqdcKPn
hBN582ynUZbn/THXdCuUsUYarbSbXY+d95waY7NhQlX3dKHpeyvL+sexpS7LUkFyHXt+yejE3v2I
6xPcn4WPCJr2J05u9wUvf3EQwnuZMp12K6xXzIGMcmG5Jk5rodIb4SPc1IZ5jMk3f6V6rHbS1/Q9
OJJl4wv6NNXf3lgqrEKVIxUm8+yeGS7s18x29pUz1RQQZtyA64zTaeISbQ0gbv/KfDRfp8Y2boMy
WHAtlPZTAwMlmphh15JE51zS+v5iOJ73MEs+JUcSEdx5zIVhN3QE2UAd/SysmsyoSQZB1RBfA0Ah
iSCRXQHPahrAVvRV9tHUZB3ZA4ITC4Hj0XMZ6O0k+wRHn58S7HMDhKAsdGyN1DMMqkU3XwdyBjsu
xR1+0GxtMHAYyLzxtrSd+BmnLWMG/M+cWyDcczpWr77eLZu8tPxzP5N4jvUUCGKRh7nVOXdl49R1
lKrAYGlRLMd5ruWN61AGyIwGootEYAWsY8rIF1j0NWHOXw3bXcWxtNAyLiN2aJJuxSF7K03b3YMp
rHjkTNAx2qVB0hiFNt2voNHLjJjNqc6TAupQB7EqgBR1dTyi6Jk3HWJJNZ7f5zcFn/K5r3DA9XZd
sBxVcFBUP1zQfaEa99nBmLTgjUbNkHPOZ1dXaxLDWaIW6P4aE0vXdtPBeMP73h1r0/syFvcn7ur2
g4m1+IBzWHPTAtrhFcRELDkm28Eby4fZZWKhpNJg6R0MS5RM5HYYh6YDdnspTppVK3sjPb33Dl5u
4OevbLe+01SyBh9mr75DvqH6xPQzWhbGouAmVBtO9lGWWfVgtn75AP4kL0IxcwPNqEH5LnpThweT
pd9tTJljZGr8wBYXwMnpsvqR5ldfvXVMPHxugkMOvmE6r6TmWsei8XmiBFPzztMS7WwpDCzXCYIk
KGphPjEfczLNy9Q+JTllxyUle9/92CMi9PNY/uZ2harQAxj90PvM+Mr/GpZhG0/3fTvFH9COOITb
sdCCqFni/psaZ61c210Dsui5Uz0W7cSNoU8nVe+8ZJD1zg4UisZIBVoGoXlkwKkrQj6pS5csM2Yd
fziGw98JmqnoNhRM5bQuVjpfo8qah3wje14lxnXsUpsKlxY9V3TklaTQ7ao/i8UZODfqlTTgJzf0
jO4YXvnJiwbD52gr5MdNagezttfmdQQY2JCSqp3K4JKlVCzCWQbZFhUxrR9E1XjURcU0xh+yk5T2
JaMgeUTapPw1x5HfOrYW0VVlW8HHP95MR8JbDS3WkyJaejqiIs9YoAdxnqj3VuDAG28Jy0VoQbz1
hKkqsJ2gPfcFrVYvq7NAcMDMJ5oxDFSgO7N1JmM3OItznruhfnQUjgo+QvatkYpb/n2556CHdA3d
U+ceF4PcU+znpTeBHOSvdNFGw9EkUnjjakb6lM/ShHxHBIjOCO8hBxNKM2bj60+42fsZi6lNesoe
+UcfTKnzGpnKedWCklxOefNUaez/asp/+Uy4dtH+03mDLsO7KLWBP7/Q9votOL2IkBe7ov9k/yNI
lxX7YOxInYzBij3Wc8jcUaFz/YSKj3M5VOh/J0WMF+RdPTDROandZEcdsHC97ditALhrhQNOlfoE
g7+r8fyKylFf+0n8cQ0VLgSO71JJNWq7jpAFLLYhLPAGPhsZvSxtUesndtLdQZWj9VAm/nTByyRe
liVVz8qkGemv3vk/HtT/yoNq4u/7d9Lw5nP4/F8/1SCG+faz/Pk//3v/U3fJfzS1G//4O//Pg7oS
V6hF0E2D5YjFvutfPajOv0AvRJrw8PisfkX+r3/1oCKj/9Nzaun/guHBxmuKRQlHgPnfspzq/2lB
wpEHiz0/TEdCRr12V73+33nsArMmfVX7xcHyk3eVp1M49NyHWBK+Ubvz2EFcqlbdxy+NN0YaYzd6
865HGhpWjYip3jxakCqP/aogVSRTj5RvkdebdQpnVqVpkEH3O8e4IOtVh6pXRQqcdfPBSlm/an/1
qlW5sgp0tcYXYhdr1bQdE+8KY8a/V4sAXDKU50pRIIlmsB4Z23bbayZ4slUtQ9SiRLi8m3uT8plV
UcuQ1rpVY3NoMt/UnvIiY1bjkymojkxWVQ62M4omQp1aFbt+SF5du6QiYFXzvFXXG1aFL1u1Pn1V
/Qy3R2xZlUBG+a2NNDgiEY6rVjivqmGJfFgTfsMRJRWxXrRFsaqM+ao3Wqvy2AD03jurGtmtuqRa
FUplo5JAbfkeVvXSXnVMsSqaDDWfJhPkKtOdeFIQkxIIldmqhNIZmGz5VEO1qqQlcumAbIrKchev
OuqoUUjbWGhyk1cb12DVW4dVecWXsyuDFXk8lNcc18tFFH43hhkbbdrax+Kma6xEbU1fcpep2vxt
5MT4wKLePlq9NkSWVTEGN4nsHltLix9N23DOdg6qOtRKpztAvGy56zTitqsL9RYH3C4xqgYvU2nl
kMHqEeGmRvVKZUAmTOWccfALPHiKQsKqsBgkCpP81GD5zbsnMp5QmSeLF3q/nbNToPTrZkGqrvr7
xDcKBHIa6boLYhFlfsIyePMCc6R3dUQ/6M2mgvMTx0CKar06EdRmSm39ymshQ+bgto2aaD6phPo8
s/DYmcrLPjyT+WIzxUm1ZWcUv/zN6foW7PipFPUjkFPj1qIT8GyvTwDG3eyjaWKeCAGtIAmO/8XY
lRmA0wGh8X52JBh00oMVJan2RA6OvqpFld2BcDHbddo2503X+rAJdKt4mZG5vrrRs44ameC1JHjg
XYXfvAH+MN3zBmoRwjQhLqIpxhNaESa/gR+JZ4LuT/oz5nsz4avpjPGcH5xe8o9v52S+QtnlNZa1
zinKHZkwSY7kkTXzOUCy5QeCEkpb6r0ERdiynDfTUDbvKdffXrgs1rBAcuKNJ9G7xFEpb2woFL4l
RMUDkRzY3hit5seZOE/GY93c/X1lGe5cfydHgx9fmKb3kCz0lfCYc9yIslz/wZ5WaUwbyt9iHdQq
pxqf+sxWEcWAbEXF+g//e1Blhzs8e1PJHyzWGiZHchPZYNOdt3rQYxdUdvbx95sGLorftmB3o7B0
5rwiJhVsoSzWd6qBFhIynKFxIrC8MK6Zr6pa9xhDaXsPsP/sI/Wp09Vgptt0HacSMxk9+0DHPXc9
2tpPWrl6IsxY0TxO3v578FIBq7N273zDnc9tbJjXWM/8q2q1cpvyjQRAGDjxR2CikymnpE0CjZ0f
JH1+ozeTrC6SVHusF1yPi8vUC8Aw2NfAiLZ/P61SlfWjSGbCr30e0wdg4MKMaiJGF9oAnIvR9nYc
uj5sLsT1taxCrbUUxcS3nnJuojPUSCH5RWZbi6jPllv6QG4lTK9R659ky6wunfqjIiua0BwTBf6N
OYyc65P7VOqwu4b0UGbdr6OCM2XpqKdMxJXpXafe4vSQ7gd3eUmg928cffIv1K5wo4sdYjXUETRz
HflmVV8HnmMUiqy+akMY7pXp55kCB+MWEoK5ofE52bheY0WGh/tRlPOtoOFNTRktV/XJqrz4nhTw
dGdMJvHBOmFbo2hf3Lt1noVgYO0tPBlEFfbKBymLJhr8vE0paDW+q2SKyMr+0P5an1vQ8Gd6zqkx
N0vjiM32T2cMh8p3HnhMFlEuR4u5NInfKTt+6zX/zzxiNafstdzR4DHghqkwApfWvOHgzDGSfKqM
GtetH0fLtiOIZ8t3KR3GNfZvq+9g1wzTY5WNzSnwcoSAIY0oleUDFq6xm9oxDjM152Q6jGd3Zmhn
aD3m01weyeZaB8VNeKP7Y0POKY+Bio0cR2m9p3PuvdVHNoZVrV8gzXinji8+2wtX3zh0aepG2UZa
CTzTmH+tubk2wvd+hIkGRs5W//AQ7TZGnj8NGBo/AXRaW651IsZWS156rFhAIHSfQATYVHosC/cD
SxaHBAYxwys0o2hBXQrix7bsv9N5iClr8+dblqmKEAdVBENUDSZo4WrpqBiRZnWpDfe24J7/wNcK
tK8bG/cW8NktYfSK9NwI3D6v8mZj90Cze8NsfnrHzLf0ORznss7JQzefIxy6Tev3wSYz5JtOoz1l
9TztA84SGEHHP0Qz3imi3+tzGz8ro8Fbb+UydNA3qRNjs9zZznOM+zlyuQw5WVXJGxn/nq51azNg
V7gonwMxQ4L/bXuOvHqcsZ5zAF3MEAD72Ci684k+VoJe0oz9CSdL9px5oITt3i5/elBqP+hlxYnG
Oipbkp6uUakhSbi22uU9fzcpSW8v1OR6cVY/wGfAZpS2TFbW6gxpOv+2kY36qPS5+FAku29d6M+R
w4QV0jG0bAquIu7kg0A9TivqXWL2bUHoTllykaxKjFNvxsYUpv3i3poBzRd+0tI9j3b5MriTduca
nR/lFoIpHyKU3bhLtK3Ms/GC18rmG1PFSVi3TgMLaFE8BqexvqVH3jvZ7Pm3MWl2gA1t/BLg1aRF
dhHZdunbiuaBoKLJOvGdI5NCvjf0ut2KCdQGnDeK09Nu+q1K07wzymR4Vp1QB3Aw7avbDqxluRdu
OBZytvUU3cr00xAuX455yRSGiqyddCp9o8Yw20ONTy1quiFj1zPH7L0Mn5dVYIOwiy+vJ6nXd/QA
566m33Rx1e0Kq+72rYm9a1R5HDEz3Exs5TGw7hMz4RzsL+9Z19XNhpp4Ftiq7YDr5UYoqHjZlbY+
RHWX2/ulpmpZpEBNWWmF5gj7zil6eb/kzHi5rOlBcaV/Nyu2/W3WK/aVufZuDRDfIR3/KA9WbevO
wy5o3GQ3FjE1vxZM/A4kyGbsFi5xTPXrDuPKE7S+q7yJlUEwzmGvK+fFaqb9pKZk01vL4+xa3u0k
TCNkwZTtcUjugY+Djza6bS3r5KedZvoaeeTJti62UmSkJfWJsntp0BWV9fFRtfFFJO3Vjh1nA7kq
O86LO53jDPcqqw0tBQuOrHsNcu6uxtkbNZd28GytU2z2tEFlyYNFlRpgvZH+EVZ6yqbAkq7hhEdC
0uqcdgM9ofLLU8VMZyXz73JxGFXgGSVl7mwprpGbyW/omHHGfMqoCJLjWG9KV+B+Aqyfzn9S2NLS
Dl0rrs0DT8NXztIPmh7IHUXCq+QzqkeKqJatMS/9bZI5NWRKx75BWHhrF0tsl8a9iqDWYLEP8BfZ
Wm4KoMt3rdc4X/3a7pyZ1fJl9MZwo0pP2wlD/nTJzDLOMeWNL6W1AeVpn4AGq/Xo3t8j9JgXBJf2
unYYb80YyXXWvA+ibnHYlmP2qYZkZhvS2RbPe8q+NeGGSUaHeN72VUTn6URc3k95VMKCR7oWe5qT
nwIN9Dg1CefFYtBGFvj2TMCPdlvC4TfyqKjtP2lh9mjyIjhRj+5W28xYh/4ECeVLRyz89nInuyhV
9czxvX2wXMFyPwsedUI1+hr1XzR25UN+pHGJ4tVlseeLzfb9gcT/8lpQ/XnTp+UfDqAJRBeTxgNy
r6tGU8X1RlTpn7YseeprbfntSbBxUGeGAQSIkLvO0Lt3xhd3a7J5uMIUWyJmoKslMoeauCXpQwMc
40m3AzDr88KVNlbqxQW1fKb0oLoshfQJnMxDcZdXrUcbtG+lXxhCdPAbmZh2kBh4FOhBx8aJo2HN
HFAE/jcBaG4cMnGMK7sG/3XAy/2+WCUh3pQlLPK8ZWvc8r2VlKKr6qla1/nOutinRKve9dwYIb4s
R7Gu/5vVCEAdQn4rVnOAsdoE3L+OAadKBUulDJi6yS+/axOGkuyvu6BajQaIdqvpAKznXw8C0/Nq
SZj+YVCwVrMCKpH8TVcDg7daGbrV1DDhbshXmwOlfnAucD7kHaVeTYIZwi11eZ+sBgkA4yjZq2li
We0Tzmqk6FZLRbaaK3hhzxz8qIcO0npHg4V/LP66Mf5H9fmr3fxXqg/8Xvxw/2YI/P9Un+P3Z1r/
h9zxP/7GPzUfii0hAfMwtw2Aey5K479pPmAM/sW0gAgQB3T9f5c6tmnP1HUOcqbLHoOoC2LQPxUg
2wBxgN2PRZjjrDzC/xYHGCbCf7T2EUEi18zLWunRNpy6/2RDzo24HSm1dW/RJbVjQvlBe4Zrzi0Q
qOLM8nGl3OQWh01wDcXjIhon+CIl+pPieX+0vZwOKKOmvcU1ptfc08QZNywVUYBCWJg00KrpVF/6
oN5ozHzDlfVQAl4mUap91qs21kIgSoVVnvNA9Hsm+Cy79Yg9c2RqC3/HCro6lvGMATAb26icjWRT
lYUNXsx3djj1TLrHgvEhhzHbhRl1VZeCcfHSjzCoZle2JzPo1Dc4ow+7HJjsgl6HSVR7e70RzUdX
5nrEbOOydO4/rS6jKhGrD4cMz6RseJnT6aA3tb3jg9Juq0yLWWN7cpfqvkGPXAcyWHaYQUajlDsH
jiwnHaGyOy1NzVe4kGt4u9mQJmuiXqT6dSY6dB3Glu7rQX8tHBE8T840300VzN3GDF6nyXe3Up+j
2JLlg51p7cEeO/O2K8vuOCJGRHomxKWUtTo6bipuAq34DIaWIxaO162Dq+HclnmwL2pNflHwFR/n
2LF2eWUUoHKoVl4y3/hZM7dt5PddfQhM8TMSANyylZreHMNXlHGILOF54YMPKwv/wzRHohdelvLe
1K+lKF9bjV9NDTj+1lRJnPuas2Xwq7fkn8ASNmsFh6cqjhUFZyIjtERQPnrLRKCAPVxzXL+Rz63s
3R37TLYxKFD5ASWjFSEYfQLbdH3DkOf5u9fZYc/YRKnrDN3cSK52buT389wvd7FKKSddSDqnFu0V
UJImh99i1Uhknr23swL7I4XJ4lG5fXFxMFNeUoanG0J5ZLnSWN2rru12Vd9PfwbqRah21C0qzXOt
+Q0wO45homxjX3qZujCiicPkVP1lgFtch5Orku8U+0BUNOyViSrDowDA750N1IY6FIOnA4Sa9dDt
ArosusrUK4gSMggTHysH/F8SU2xaTBxKecuzQvfExkxSuYN3hKtJK7UsrEszOMuSEp9waGxMGEx0
3S5QsHBaXhQ1N82pX+b+OeG5WIYSgudvjXa39f0iOFBI5F46R/t2F4dAUJpmkArpQ8IEQtchpG8M
+BbepJ2X6cErglQeys6j4BTREw5dikDh6F8SuP3O5Oz+J6fl7LRMpUwjV6bufsUdhxyj1RsgSute
y2OPpAQ9ECMk14TiZjWfa6XZQ+SjM598WHbNBjZUuqUsdbnHSlhvl5Yns+uSXILaiPuQ9du1wK6w
9ws1vuB2qvFTVvinsxiOihck4qw1rM2dMvBLgLD8k2BPEmU1oWeS2FKYkjo5b41FZoxXFJ8I5S/P
cmon2LKtsUtpBd6kwcxHMtjxTepX3b1LF6NBMfeTAPJ1Dazx0FXWcqeYGKJ6oh9z5LJGWTanI12S
DPfKre+xW2tYMI2epuzGnx9p3GluaLk3n0zKST8wKrQbzeXwPqpOHf1ZpPGx0gMPMncLZpsjgzU1
+g1zJ0foWj0kdttd5qzJIm6e+i12gipC5ksjMKLUeOttsEkspR+X1vhGa3dvG5uCXOzf5rHsRzcU
Rl9GbNrNfP2Q9x054U0smifNa2Ycx6Y1PHLImn9KvaElT/Pmw5wxUNMlg/jdUeEAV4/qPSpp8z3+
uWYjYm7kurkMZ5GO03NV6Paubaokcn3p3uhszRB2uREFJPU2MZaVd6vW08OMSznSoBMidlPDgl7i
uO88BBc8WIH2Y9ChEE4qtSJy3eNvFms1tDRRX3sadDCv0Glat/pnspTJlrq7AkS3lOTXe43uWnzi
7+aSDJeuLK49qii97bS9WF1HwdQKm18qTgFq8pd73RDBXZ92eRsOY7xs7cTt9qXNSZIJ1d/A9qTv
0Uvtn2RVdpQ3/aF6Aqst90yKvnKVRh2GgEuqoYPUjaNeG+zQkW00y5V8e4A8WbvvRGi4Niy3wezq
Y8MS+XRTpaPGDYvKC1yW9kdeSOwKXitujbiq9oteG5+qTGx01uWZ40McmWo2D450mxJDdYxJTBgT
3rTFP5ZBcV1048j0oIdBZxnuNtepJiS37QQbT8gH1eTJK8R7kjQjAJ7ZrdL7rOjnKtTaRL3oidue
Aqv1TgkViz530Dg4cN/Uon7QLz0QyuuyjPdjInDnFDhF8fPlkcN37ymbzXK1pIZcEjTrULF4cZck
PQa+ds1RjzkrdzVcHou6aUziPkWW7rhLfOCLmEDLSPfjC2vdfF/jXDuu0iiSEKYi1WBw4oJKd2OJ
Ky0Zxiw0OSDisY3LS+J03L5VrD5ToTd7DTzZeZG998egeOurozfu1um7h94qnUdM7c/6bBMyD+KW
g4/lHbtBW/b+6NHq6XjyGcbaeMLL85kt2XBMMxJAbQ5hXnIQPYxLgUkWclh/EpzjWOwk9hU2cX2/
rBZSbLeOJED5gIHKfMfupi7YOWTKfjuWr4YQ2qFYpHMpG5GdTOHsYGq3EUEv1Af7hVJPO9RxiW9F
ZcWhl8jiKfCTZj/iTbzDoGJQptJgF27jH58lQYSCm+7RtzhzoTwcemL8l9S21bmBEv0mg54Vei/r
TbPgVrJdZ/klWPCUlnRVmnnmPeYxL2EwcnY1eCpDN7NuJHdVupaNj7jn2FDWNnbTpr4UpIpwak2X
OTbs56LNWZDgytxSzyD3cAWCnZjy+KMb54nMseg+OKVwhA3GAHXBlEdPZeOucPsPRSc464jS2CUc
VfP11FiM6ac2OmwtZpAJnp8tpyAgg5AnxXkaznC+bbSlupS3dkHOjawnLhzdK54zza0eGaryc9X6
POodgwORUDmluHU9GHsgAM0tLrVd6VrN3p/07gYHKYGLydH2aWaXOz01k4uHvX/bmdl4SDg1otRh
lL5H0JqOqV0gu/oj5Lcsc9i+qY8ewlWEt9dp9hzvl7uGLVCUO51xqpeu2jm+mj5HP/aLEG4pQ0pO
FwyFcFRGhC77j41TL9OfKk+bD5eErc6Y+1kmQbzhhfyWY9nuMnQKSMiV1kEV1n06S3PtkCwdMFCw
0GUWGhTm3TSTyT4mt10swGWbRnjNaIbtTBwii+KR5mIOcIJ1fZNnd8y90SB0ut2wVez0uOEJqmII
htwH0DmZNlPf1w+xpem/PqG4cJgLqu4G1hq1O9DovvobGD2A7Rb5g4M33UJhmpF+4n5d/Zl4E/io
P0ieJgdziuOtV40QKFlD5KzUxj5iZ9FvWlWgQbdU1b+1qd4FO2P01hyD/uDRigezc04yrOmD8Wdq
vIIyDdhbujQLtj+5uYurhajNoz/FYwaIQvpp/YceEcn2s6yKoHzypjTP7VPs+CI/DxPV3E9qlrxr
WHkmTZtpv2NS/r/sndly41a6pd+lrxsObMyI6O4LEpwpSqIypZRuEErJiRnYmIen72/T9ik764Tr
1H1dVJUr0kpRFAj8+1/fWmuVNhD6RIflwqWRHeAiAInPCCUkejvQujDtsBnP068S1Ppz9HmFzAj2
N76meiP/nNY3Y5AHFok0RooBLzoAanLsB6++qyX/dtU61Sv10Sszm5st3xF/ks8Co2dFtEtIyKBZ
TU7lZxPq4q5KJu9A2PrCJ5jD3MXtnS8LUPaqRvX6tHLZhsRnLvJERsa4QQlork1BCUjqFA3qkiwe
9ZGeDujXmSVsPPZ7K+9IHgOwD5j6jKCyGGGMsS0AkJNs7zS5tYHkMk562cKS6Q0jAEQhfd/xFNjO
XJgrV+P76ZmsCAgZrJcWaGjCqyJZULdCo6VRzwny5J27jviu1kneza+jHd5HKSEmKz33pydEtCgY
Urqu112/UG0pI2NNl1EbNGauOgLouemhh6R37/EURgRH2wAzg+1dtbIsjlORpl8iL6dZgNGTMxNl
bXO5RE+FvbRbT73ZFKukO6LcVFE99Y4XLRzGBoRqGjYOScqHOW3rpzAs9I74XP7VHmHtkLVNee0i
mr+jWtTPVBKLbwJ+91tZ0U9fuPrZMmClkHB0bW8aEgS79NkI9YN+ojdZPsGyt2UQhrJ070C3rMcy
rt/dpUHckctE7p0W6+Qe43FJ1skSWVC0EFT3WT7nL6mOjOVRt73ziOaL1nMvjB1Hoe4rC5zxc8AJ
spYwjcBLkQx4ReU2bVgeBVNT0m7t0DbNQggauFNtqgGJLuP3hamPiV+zqfespvmhprWbjD4/T65N
BD2r0yKDJJP2xqb1NGobXQx1KOnJIV6W9IybmIJU03cv0H0cYCeHi0nXvudetXyNKUuxV45w+OEQ
haqNbmcz3X3kL3Hlj/p6Sd3lXpsrVAbiDeBJh/xKfDl9PQvXVbMgtYhaJ2jAyFjFM/lSI+NX+zIN
BTAsrl/On2qQFXZztk2Ga1hoxbgt8ApzPRJS3uJPrL9V3egV9yJLWxMrisNhrBY8BTAKkNC57mOH
dTfgp7N8amg144O4VR/HSHFJOWjzS1dOcvqyjBrC70rrOPB2D73emi6BhL1ruJLOyWYaT7wljYcx
JiLOcG22okKn+d+FNbSxhZx4IWF9F2pu/SXPi+n5T+uf/8YPekte/JNdUvfIhqS00GY1TLKE/bPX
WtbTmOamGC8kO9mB5hvUBhn0PVCuqWFiDKM3ozB3Q2oczczealaztWOx8VxCGvtl01bdhh915y8p
toxk9/cv7icL7m+vzSHIC6s/KS0/JwkVYqhLPaTyW8rm4kpmxXCfDJd//5tAFGG6Zp+ruz+/ATTZ
TBx6h/GSGOQm8R9Hy7elW21v3+Y/INq/WEkaFu0Zf/qN/NNK8j5O/rKR/P0L/kGh2ULFhwKbgSVD
bf7XRtKzfkHNo2YMU8JP2apq8ejahkMSIg4FoDGWor/vJIld5bai0yZmGhjuFbv2//7PX8Kt2p/+
/5/t1D/75rGHk1FAkQ57V2Ia/ilDIBw11B/KJw7DpJNTZaSYU+JchkdiB0hpmO32xUdS2MqGei0x
TuGRh4t8ZbM3fbVL+CHLSdsX3cSTE00Akn96J/+bT7eKpPjTh1u9OtzBvs0L5Fz3T+lmfk97k6DZ
85AOVvXO1nR6uBlpQOvBbOokn3e+1FXgSpVZ/yIzgm6Ln747iUfkADHekwrgOTeA8M/EHrUDuSQE
sj6Qq/+twD+CrNknPmNJUzkUuNnu2dDpCORtctzTZPkJkGiTvE1LuXy6+HIGDhCzeYzyqN2AA+W7
LicTddPUlfNIz41kD8UkdwhBXM5CrYYsXVpsVBSuAE8s1txCi/vYmMk6dcUgOObV9bwa6X0J+n5B
qvb6mIIuE12FZ5VjvEZemTFJsT3E6VKd3NZaNkBi/TUu2xJPvkXJmQb3BdFV+2g5fkh5nJlYKg+s
0UiJd7/0E0/lNY4yMDHXkeWlIXsae5/GsaOpzGE/wzuzMVuYppYOzXRxxwEbmWpRkDEblMKYaLdO
vYLQ/dYXZxjeECh67l4IqnfV5pDq3ZUuYmqh+QU4Sr2dt2OcOzvMKAkjOXMXKShGffXBFR71ljM6
BtKaZXKlQzeWrk6UfEwM09ib+J0xEnszGxnXuU6hF4FX17WTr2iw7b6IviKgsXPHnrO0n7PQNsru
ilXGY/lijoyJECI6gldGo1AZdpkpV7YjhcYKYzFP5dTwiGQENEbiwn0gPp7O/FpTzWKJYBj4ay2n
Yfdgf3PT2cP04JQPWUkxcRvVBsYEG0cstm9MFJEOhq2nabNtutF+mLFT7phCos86NgAX9GRLgdkQ
8En1mWzd4roYWD/Yz/TpkT1yGnh2574ToCH3S6EvGz+X3X4G3sLfaXQRruLUoMecwokJj0Ndtjuv
S8UpBFs/EtESPpup0bNMi0cJBWDHv1qjPtyLSkycJUq3+JW2+wzBbWFMru2EBSezFjvieSBvZ+W4
jZMGmNie4khLzUufJb1NvUZY0PgtmoKtOyeUssJDYIY12UM4lgWrui77LHFVgz11Tboz9Gr8JIec
nLchi1ltqkX6oN+1td8k72gTVGr75WAZ9y1owXHpFywIOimm35wpiSDBbaN6XzSz60mY7yfUAFFr
3UfJ0SYPqKLgQOd0lZVsuh7//6YKvfluID96Xre624lNPwDkP81M/ezjbtH+GuHlIdNvQ9ZYQ1e3
fINXw2WZUQ5XrnzCOkhRGTN9v9RRzKOgK89NPCYyACSs3tsKhlA0c86lPlEjMGdtdhUuN81oivn5
gTbKe0Ao92JgmPbXOPj5bo362ai6sJ/orBUj25MWP148WO1LlzhYkZuEFLkNie9E91XTsk+qUb4C
2Fav42CQT+vbA+Y+rB2mR41LP2mrXp/673ra9PpdSgm8fvHDEROCNGT13kAM24HU8mV7u5X7/OQx
eU+Mtl3qcR/NgF8V4rA85y3QfbXOKHQkyWUKjTAndcKyxPxu932jS1V3oPM/WURONtcREhG91pXA
xfgNBCxP2hUuwvK9nzv2nHOztKeqAZCpOf4PwQAwoW3HvkvIVtIoBqo9I79XeUATe+WEMA1gtemx
TyKDKMuKDxad5fl9Y1MdtCYaobIDcrCGw1S5nbHShy4uzoXW0BzPRkGJxYW0DkRYeWw86kaheaYd
9gGlV+6bNpQje+2kyfw1xSOlAJAGBVv18ew1q7h2x9dKsB2NHdZtgQciuAqZuA6RgQk345D5HXDh
qzmNzmHw/dTeiQ7Gt3dyk1iqzArZmmKntVbCSwo6JCs/ROtKaWnu9eyOHoSw5p2Zy3Ocj80XI+sn
BXj29odNZbGCmUW8rcZskxqVtgCX2MhZ2BXogxjic89BqeX0wtJzqj1pb7ypESdTy7uDTzWOu+IC
wv3PcwbV2vTnAOE/rzhDFK6xduy29Wh3NqA/5s7Fn0w13czdb3DSJuA+TgJSZFtbSoujVVvgZP7P
4Pg/07I9lSP2N1p2niclURR/lbNvX/TH8Oj+Ag9pMJnZYM3I1vx9v1sYfPGLraLgVCqgT2aiStj+
R9khJgMCa4hOcxFjlAz9x/BI0r/jkiqME8FQTbT/lqeBANufJyTEZyxHyOdQeiaBNfz5nzwNiZOg
+4k2Pk41WDZYHQ19NnTkSdYuGiFdfVZg9VAxMqvxWquUI0TVwbOB8VqUh30jCuL9vCp3jsviWuEm
H6qFKmld5zaAJcjaiZT6vMfMT5uXGiecvcZ/G6WUROckpQxGS8vIWHj1Kg9Zc696noxQ/QQ9nf2U
+qZVOzbLYRFLZ63KtPI3rKHNZjNwm4nX5lgRl9GGEvTH0+rvfjq7HzfCt/N8PJYLY+2Kho6uXc8e
M2ogUCiNs290cdD6hXM3WhDbxdBTampoW7clzm3FBlA32QiJ5Emm6fw4xXp3aSKjuCpcvdy4U6Vh
afWmyF6Vth4hE6TymtsSuDuim4VVzryPCJc9GszcJ87rO27NDcb2KqmohwLqNtoYf183GpkIJhuX
ptW5xkvuw3IlZpM/CYMkHj+23iIs1fd2NfsBnIz50BtpcxgYAoNYGA+xs7QBKRTuRpuhpiYeEA+m
q+UXsxyvts4y1M5znoRycuMPHMZyZxGsvUb6pMe8KLAUO1N9HRq2AdxEk+iOfaV1GeOSVmCWV/1Z
58lmVNUllE3xIx0cn7IxC0uLTZJm1LjtlYPPhx2CO4kQoy1NWpTi0sa4wmb54mMZWTVI25T42Mdh
rKDbyMB4SpvWvJqTP51M6Y4PSasTsJDF31MCrN/tyhkDtg0nNM05sPF/rhwSQ1gBSe1xqKbiKW8y
niQZVYyGmdH6xTvCJJE9NnnaXbSJugQqo9qvYELUMrTGdJlJQQnkZBsbYfNKNczMgT6E0ZfFc3Hv
5V6NHzItKyQaGpEAbqXkzhzX+nHW+8+cf/8+6q380R1KTIsYYvyrS87Lo4dVjEk/TOE2SPu5WAw1
61SyisiwVO8WrS+vusEV7Tp9dzYyyzoxMa5kY9JWxWV/VxGx/oqATG6Y1nXx0Uqp3iXXI+c4YA5W
UGfZuGPjS7tb3Z8cYu2PeuzcDVToYON0SoIkKo/i6HRiYVfmQ8ZykUf0pBP90Ye4UJyle9ZYJQC4
Xkkt07ehe7IGzIswqGC0ffoQm829hkdBzI0f+Ll1ZWmVbzgUfrTSdQ9FWj3PKn0Sku6tcJt8i2Gv
m6nnNU62hWzJwHDK508tgs+sBKGWS6+/WL0PST774V6Og3Y3er6/CXsZBaluvXIzbO8NWUxbDZyC
4P7IpmGmtZ4tIhLI/nFbFO8G2yV0p5NqR5dd3wqf6is2+3rTu0Wzy12MVGl7XLrk3BVdvKo7nEWY
LMqQ3TNuMKozrIIg55RinlEm22xMp7XFDu1KeVb+KD07OpBFSRgN6/wDKcDTYzHly67sMhKh2PTs
lmxy7qxmwKJsjodmtsIsQLkeH0ere4YU1/ZaPdsXaIeYRjCOa0ziwOualftBLRBUHmamt+KMSfJS
NN73qq7sjeMs/peUdeKWMPiMCI0kfJhNL7kHlHwvLQYfuwZEXxLx7sjBJsW90bu3tuFHJlZFBo3M
jVOU01dCECaXtB7ltC1bOYvBOH+Yue2uYuqmV1Q/YNZmTHhbep+YvJD7M7Bod07maX7zZ+ZwLPJ6
/cSA9VTq1Fdx5izuK5wlxEj5LDQfIjsE+pcs08FsLLaEuU0NVLuk1UFmA7EWSdkRnS1L/9ql7g9Z
IfwzZpE1Fns5apRHlxkpdezjpVMWFYNUUvQTiktvQ4nIxNG2YiHWxjO6YjvH+Ii5uaODT/1znM+t
sJjty+5YlHrc82zR6o9MI4mAnq2UbLQpRs25zxqv4jRXTd4+61HOzpPVOI8TD+wnswn5iGQjlx4S
52B/a0XSHGOO28xgTJTfO67+ZC2IQWaK0kLXIm5FuteatC22y8CZx4q9wLGeQxq9/bSM9mHdHWZC
2e7jvM+fCEYx3RWGP3dHYSQXrr+M8Sv5ee1mMKxiL5IofvdYF/srMozIZo3mzjpHZkPFpGtJdNRl
JOJ9kEgkozkMHKOnBbCUW/uPMrM4sBIAOt51Q9s+zJNR66SBzKguC3Q0+DCpLdOKaNP+RQ/N+r1u
9OSVZzLeKTytdzDPxX042P4PfYp7UqPy0LxqmIJfNKqsLoXuHog1hG8qTOfTLn2bqs7YrHuOugN8
LAFgB7saDgV323XLymkO5rxRXFrIu4jCG3vP/TDbZzTN/FNL9RRqtzcY/R2ZjI9hbTnPPEf8jQSY
2fawcRqqoStDUuhFHB0a6qc+MtbhFjejCDie2nYVZAq5Wsyx9pCkDmU2hlk0r2RMZRczl1HEVdxZ
7prD14Jpss4+ra7OrvCnT3lLSx+CQxkeIJ0KvBoxH1ZJpc4952CMze3YslswiBwrNrPh63cyj8dX
e5zHX0Mvrt881mTbUktRRrTIjwhkr2ft2Ih0eCht7jf0bTTah6XP1A4QaECwLJEle6ydstm72ijf
/GgqvfW8hP1Bis7Ee5ik7Hh8t0hfai+xrJVXmd01tcC2OGSaNUYFmR/4zGGB7g2dJdJsIQ3xyv2N
6Tb6a+h3obUpEz2bAjFoNH/mVnINWZTtIKDcdQnrgl3Ns6DZzRhSwBYDaFJmuOd57OqjoM2R7Zal
B/PQtxghuODcXC5rUpitTa3jhSBDqNuQfedz3mnlo+jbLmhBKM90uIPUutC+weSm8kCPNB17RV42
r1mTdqjMUU89M9mo1bdsNmS56bDS1+T11MuvBP2Zd6EOtsTq87sVxf5XNy6L9ypqq60Z4wwKuMWH
FINS7a6tSebjjgjRpx8SV3fv/MVy3wa7ybE7SMxZRmQvhGmZs/ndHQEMu1CYzz6kPi1rhTmhqDYw
c2VlVHts3PxjtvSZtyeCYr56WVgP68mIxfvg098kS1u+Iet0j7aP/YL1hqG/9pw5w02kjz3Xkt72
KzyP4tOvAZI27EUi7Qi8HH6DWC6/YkVx2q1ZxtOpb/sZQULTSBxp6BUsCEk7pFH2oNMb960u3Us0
D3h4i4GoCm2DUwYqae58epp8/dIDjAeRX8Cv2XhO74lq0FaeiNxdDYLO8qoZrO+E/htE3FYyeqaa
2eXcW4xQCUIzxbwWbaKTQxJFl7Yzls1IpubBSHN8cZbdBYs0822v6/1ZgI45fVP8GrM4IoKyd1wy
HWEWVgPetiBzuuZrBM763bGqcDtUOllv/DYX5Rmx+rvYmDJOz2aGySm0dbo7m4jdRpRZ6afEV1DS
SMV/SS3OubWY410Fb/SSh1P+BWU13umJrXE+CPtzAwyEfE/TxSlrCn8d6cyIxRgdPbKQ2m3Z1Oy1
Ep8WLBoWsm+t55I4BHDIeilObExTUhrOBpxuOWWakMcRbvjMT5ifDStJPsIl6bD9dh25ZfWwjXyz
PNR5ZAZGtrzIGRZyLQzRvEdm7T6YdQ1VpSfNb502/5FX/pW8ImiX+7tT8l1Vdu8lKbG/mf8Pn//3
fxm/fc0fzLdu/QKg7XAMdnVdSSz/dUgWwgEHR3wxSRCnAskgS/WPQ/LfUN/WL7Qp2D5hxqCPN4j8
J0Xl7xQWeur+ekhW7npH0Cmg1ASDjr2fYprlUmUGAWXxvSslO/38xpqOCju1ayeb924F8r3tsygm
2zIx5V10A10ZAj7bG/3qRoVBpo3OpIP6XIP7Vq3rfCyNgXkVRymZt4q2reqsyV8ShehW7aJ/pmY0
+SuB4adf6bZw56C4Qb6Eh1Vf3Y4z44G96zAcJzNpRkzpuFziLpu4Zxr5vMpmJ7uT5Csw6YRAMbN2
1vtZQi8qVlmk5YJHcG7eBsUzG0acHyw0JJ5Ginl2bL2n6tiEIcI2ERubcCxtlo6KouaIPx76vHfJ
yOvVgbRIJSvPcnocam0HTgR9AZ09Kkw7ZsdV0PlXqVc1L+nLZLdybSrQG2LqHPsMFft0EY0gQwW+
nqzCKk8nKrwIHkJF54bALi5vWhjMEM/4it887zJ3WvGQwJFxbFrah1ZCLp2QVewP3pH5lLV+GjZf
CMleDl2DU9I6uU00sZ1rxEpaozPJXePhz9qwHOTGlVp5YuV7l3UoyaVbZ/EKxJrRInHT3OOniat6
wlYsSes8Lf1UwihzFxac02kAzfo0HsitaSZwL1Fkwh9OOfl8idOtJoGXgLuopzECBdKwrdfBNMS1
bQnQyWtfmz790pXpD5+0Z7IfdJL+LnRF2YV4cotQbJ0ucUlJInLe/caErDCiwh/OhAllR+fGGrmE
78XrOe/TQ2L5pbkByXikT5yjrKKXCDcZ78kRHlZ6kqTw11NWBbiASQ80hDh6KREW5COToJgk2S4j
9k0kEk+S01tEmmFAICqgiUuaKTru1/SSW2vL5N1eG6kX7vWSJS65DLN9KKDMtovCuipD5h9GV5Pv
6d8osEYBYd2NDYu6tMHqhax0bLH2k80U5cSkEXa9t8r+DTaNgKelsuwHjXcQqIgs3beosfQTzx7C
HRTANiiUzVVQW67wNrGI6bFU2Ft8I+BIr2Gpc+PiMkPPTgYqCHQpm6bAy5zyAMBhXxJ4J5juLrfO
juLuynDRMQzpc0CrzTuvEf+0YvX6nADFmEzjoLecs+667bdY8X6xIv8Inhx2UtGAdFSVx1648it+
54tduvajurLvQ9EyvLOG2ji1uAMb4RCTSAhvU9pbL5EoTFBo+g/ylPX7SrGLERmrp6a2xnM1ZJCN
akvGeifapelATX2C4BXWsv00Rhb8EnDgiX4RYBXTM86of88LSGWp2EpXC51zpphLmdTanmi18cWu
qzFepdk0nulAMl4LYpEJY56XKsIgpptXx7D6jShb84fmenGx7ng3tpnCQfsu/yC33V83Sdh6gdbP
lEVmQGhP0hzZxRnuUH1Y3hx9sVMr0on0azhoKWa1xBzA3yG1Q+4Rd2aaknK3nhjGUXcqAnyRBrw0
ZeIaKLU2FRs72ZRqjrIcWHvj1912diS4IyA7nIQf9186hd3iesi+EKoG8J5WV8+Yz74idW3F7Gqu
wnc9nvdHjwBmf+Vbufc5KdzXz71kzxm2/KR93Q/yGyAsCzwWm7myVCCeOIROeu04uB9mc5go4Jjt
J5QFgGOh2GNfUchY/b4CIAk2QnZE7p0ilhnBuLP3uvlWKZ4ZmlYLplFYKUsZx36FkPQDUxHR1Y2N
dpvxhQZj/O9mWt0hVTNoDYDVLBkHzpFm9yMifGOd2TWZ3Tln8QnS4RsWzOJ+UbT2oLjtWRHcQrHc
hqK6OYzqT0xPS7Zua2DubVW1EZAMiLgnoTktPMocRcjrXc8KKo/TXltZtJX/4LSm78uhdF9N8n61
YOHSwhLKlifugAlJrwJbLxXA7mFkAFYFajdqtAc+kQSyRML4iiItT95ox8fKb+QDqNIQdHSa8s4q
kp708e7JHqKafEpF2wNSsoSJBRx+ONVU8Sk2f2nmuacuj6pqxfELGovRmI3qblKoPybg5rwo/D8H
nwJL9u/qweAE6978AqajIdXoOAlwP6dvOI6NL6nyGbjKcaCzwplYS8T+1fKnbj943XSopjCxVhWp
xIQSJPp9M8jspfCr+oWtSPNQ4j1+ltDCp36CJ4yVOYKk11l12XD6UtaJcO5qxO6yjQNOpRC6E4b+
7kBO3kDundt/tSwdg39CzUugJTbssjJyQEHoD3XrRuYGC0h1LG/Gj0J5QNi/FxmhHqTcesooUivL
iDVBWNrKRjJPylGSKnOJioj4MPj7OWIrF0rU0bntKHfKvNjtXrcWHvQeoUQwuVGbbHELO2c3kfIL
ceYEKWt242QI/5xSA/Ddc19jl6H7BivFfySk/6GEROrU30lI5Wfy03AsLE99zR8KkvWL69skJVF6
gi3ShVD7IwPL+wWrM+tJ02QCRwnij/6YjcUvLuOvzuMIdsm5Tax/CEjuL4Q6Uk7Awvg33enfoY+A
1P46G1P+aApehSKcDHqNfu5C7ZEykiWeNBWxOQVkAefviKYEI/T0V5HrTqQFEd7tTBx+rw3jOosM
cXYIEbxbnJAadUG/44bUwgHeRnBjI/PlzddTEjwjisix+hKxF0xVyAGvXMq3wg5N4uCEcU8qAvNV
inxxh1/RW9ZZWoDUtz4USuJ4T4xF+bWZ+uFeH96LquFAiery3BGq8VplyaCtlyEvF7b1cnrHi1hM
dBZq88LqOSJcamKSmuByaNPbSKfOvscccSOsYAWhhTN5wli+54QIkppZNcz9/k6FZZkcvMMF1r3h
HLHJK89FbzGZ7ciOSs1d7av8ZQpI47OZuoO3YZuTkAlVMscA5GTVh2ylfK06fbn07ayvezNvT5Hf
jh8MpOWr1SWk7rHpm0/A/vXjLNPo3YgNZCNkZ2aefsv2Rq6pddBxU3vjZSHC9ME2Z+6iozfVhPUV
o0vDa5JdPLOYHqkUBA2bu2Buq4MLZIOTEQ1lKHsif615NxqJ+yDq1jco5S4+pjZnAp8K78GxBSx4
l3ZP5kwMRdK27YZ+K3MfLlLkxCozD9kdlffpvPQnImST8LC0oj4OS04coR6RwAuAXbtnxiyjXDfa
nD+bheyfaJNkzdgLItppkhDfEmqkvnUapgQ52mTYlr52Hhe08K5E9aqIRllDtS3nJRL9S57Nsl6r
CoLzGDb1Cbx/+OEzrlN4MXdaFrQ5vo7BKvONxEqXUj/uY1AQIPF3aD2cDnxSKN/rW1QAw4W9i5IC
nNYgefwtTQnrVJGLtVxltRk9lJ5fij08XHKNZWa+GFGRPPqLzXczdbd5EgQ2bPs6tk7CSNmgx7BM
e3Qi/P0zGRpGN9T7cRbDNYoLakFImn3Vyqg5mnrh/4oNzm22jo75aSXM0Us2Y137V1TRZcSPFFXa
tzQynYfYSpATaJzUwF3aJfuwZGX6KHqEwjDXF4FvY5+pC1F+4feYkfbSxg/ulLZ3rZjjo9sYg78R
1YgvNCwtPHhzVARcrrS0mbWuMtYrYkZq/lxUkcXz1uqrDYixvKRAqvAiY8Gn/NtUihSSJP+NK8km
8GyyfH6DTapSRB2HIX+YUwcjmj/p+blEIi47NrNat5BXgb0zHAjwvc7jYM7HmFKnfT06D4ITCrKY
uzA4olwQ1uo/TTmfnk079flrGGKYEXnIatHt8SuvM2lUeABb+6nv7V7NzqJbd9ZcEwKT6BcL7enc
YQbeWUTurtqqJc0oozvEDymDJ9efS5HPyzVscZiuEizWX6ebloOKp6cPbkKckR9YEqXryVpaEspy
FL7SvhiCIXvsm2eL/fKjlnmqdkTJRyY60hCVzl2lpKVCiUy5kptkX8yPSHjGAfapXlVKlvLmNn8c
GxNT5++iFRl/pp9vXMkvEgh1RaxwAhcSX4qUz4eSv3R0sCE9Au/zN5laveuVVOajmTlKPLNR0VKO
OjzbddgW0fLXKKlNiW4xPnxKZhDihJLkXCXOJah0vpLriPvDwqQkPI7nIQ4h7tYz+l6phD6ASj4D
82fTDqdu4T0MO/2U3tRB4Wf6Vm/jr9NNOkRD9NwZMRFVkYQc6qsS46orwZEU8mc0kXtnTNOHDk0S
6B7LxnxylVhZ6NXTkJjFqpjcbj0qVZMk8iEwblInhktv78ZEfeDhy3EptEoUjZ27Gl/nsTHbU6eU
05lqzZ2h1FTRzlgbLTZQgetn8bGJXCgzsKzlFWNDe+dPo7V1iC0xuIxOjtJs9aiBUbrpuHRF7KCi
tJ3FGnjdAf5f5pv021ZiWHlKD67n2b+auJXiAHtg/pgp5djxm0+3ivVjlkTitBR+vdFakP61JNJV
3WZJP6NFg0MTRGQUEHtLoazSqhelWkdONF/o9cCOOojm65JF/VqzcfAZfvJoN1rNRwINvEESRmZE
F8fmWTwNeRg+2ko1xwtPXkzFmdbk1+SzmA8ypbLnU/get+juhlLgDaXFJ0qVd5Q+T7Irxz7TObZK
u596Lh1KEl9spetTIsTADhm49h1eqZG5HyN796un+S4FadO8NefFJxzWzX84bVhelnHTKpJg7Cyg
gkbxBdxjtHPKVgM/TVzUV+IK8wDwMDuZik6wFafgT238Yd3gBb9q27Wb9VcuwvziV3r+QFI2513F
PSSKgGBjozoUrUCxAIdCcRK5Z/rqhAo7MYo3e2hYHgsteyoUYQGEabzAGNbb9gZgcDtUMMagO2th
UcYy32ANW2XBK35Dg3s42u04k36WTAen4xE5ZYtz0HK6poL/zMn/szmZyt2/nZOr8S8bZIh89QW/
D8m+/gsQvsvk/JcJ2Xd+wSCJTccAuXUNMPB/TMgm9JUjSCOCv1IDMjvd3ydki9RYR83cxEeTAKK+
6t/aHv8UG0sNCr1qpsP07uvAVrde0D8hVnPRdZyqExoB6mI6aWlLeUdmZNfJtLPPohyWA8FAiJuY
0xA6s5vmeVM/b0IovLX2gDiEPIomNjxYZhc+Zwsf71OtlNQYFDM6VDepMyy5/6+J20Z3FSHUBRW4
z7PdQTkSWIpPai5yqjlSL/8clII71L33HBPwhbJ8k3i7m9xbKuUXIfMQKy14UKpwGiuB2LmJxaXS
jUlxzH8tkZIj4ssvqT8NkK+1dUUNR3LuBxn+6JQOHWnDXYbNleVvmaSvi9KrrTAaXqaItY8xt/EP
EjwRteljIIq0mdwHSegDI/9stnzSo+lucRsxYue2KIcoNO2xKlNAdncoosugGRSl3wT1CKkafq0y
rbMRpxn13twwEHNHtnkLpaD73AnbDZF/8atgqz2tTa/wdq2C4laQYPnTLOiXYWJA/KZ1fZ+MebQj
Zs072oA+O72apBksReE8FXFEgQNNfLnLRhuRDPTF6IEvSA2BTrcq/3OmHESCnDUuiRv5AL3jN93a
CLP62IdZusHvR4kKaBWJavXknxp6mW7YXUlkk/QuVFLQJUYTR38d3KLeR3Nc7elPaDmFhF639pMi
ryD8HflU52N3RG5hA0AG+mPl56QvarLM7wUrY521zZLeJ85ckQBmu8O3vGcXwW638yDTKoxm8aJW
gGHk+oydDvv3iLyyTU5C9j3WfFTDKUHNxrOPj5o9X8Uaue2OXVqY8cqJp+jB6+QPOormfq93S50E
GnGjP9hP59aKTOB8ZPOxQHg3jB37EBr4Oeyn9DCYZb1Z/DlVJULO8I5OwaFibNBNkWq3vmY2LkeO
2tyKyufgNVF5e790bZQ+1zrZo8Mjce4JeW1igZ7aYa5IruPsxg9EgMwi/+S3a4zWmianhPd2skp8
uOf/z96ZLcdtbNv2i+BAAokE8Fodi8W+FaUXBC3Z6Ps+v/6OpK17JWof6eg+79gR3oqwKbBQQObK
teYc06a7VEOyVbTWr2MmBbtS1Fj65DBh5EQYHKymjRVwDcB9O4JdH2SPd2KuMK5tBxpU1RFVvOFK
MsRGLqa2E0OtE+qO/ACUvuT1JrRzrWEv0Lvb+BVzTBnS7untpty2g4gOWZKvGwv5M8Q/7Ahd7Ja7
IhcXzhDiirWFv1lqec9Q7IjJwrvUjYy2q90he7Gr9Yhij/s+Eh4BvkSu0a4KOp5AWbX2tYVQUO36
fnQhPET40nF3nJyyK/cpukjiocL5ciR8ZDfDvDlr0YMPEFN0e6H6djwxtinvUdrLapPWyjtTGTYL
K+zvdMKLmdfZ3zDGnoTFMlAE+Zegq+UuU2TW1GnWP1qjU1wX8+Jv+4oxbrp44qGTOatWgEeZcwna
Iluhw8LQTAN6joMtShkMx2N+Szf/OZRYVmJE6BurZuIyxPeKZi1kV5FtI5CJ2yy1J2/D+TM4IkcH
p5Arc7fr+RESYLKzEZyd+2R/751CoeR2MudeNUb8UOh8z6HBO4efUu4VlKhlE8t+vPKoU/ftkuHs
x1v7wS2kfPFLL9slTOFQUyacjcbBf6THMl40syoWFqmeNYUyBTlM6kXWZxuuP02OPNY3NqMFdFFx
dqsn1sY8pkCttZTHkUHG5SyscNnHfbwcIkeP26Gyyy3BT0Srpnl7XY7wg/2uNPNx59VWnGmATExI
ugmD8cJ22ENKATLrclPuCE+gZaLR/IFBKLjbjpvxolKEhZ9TYhC55+6EACtdhmWbcCy8TJGY3WR9
gNXW9mBYVrnmIOLYeztoyMCW/njo+qB84TQS3CZDjCQl5ut/yaBGOd4IRIKh4o2YxhQtUGw/OqFT
/N2vcvjoYx948NulumtbAghXBISHggbi1aSH4BzFXw8Zl87GnslqwaKbpONDKl3oNknvvro9j7Tr
tkwjnLa6CkTTHxcikzCPeCQBDvQz+nJeH2JRqgA2kUgJGQqpzDmsXfYeZkw78bLtlPU5fu+AJbOI
b0RI9kcKaRrCzugHzCgCHwGWG5t0cVol0ZDok100yaGkZYTpsoieEtgByYaYk/4T5R/JI9qa0ktn
yvsjkNAW+p9Y/iyHMd9qt9GPLjM86CqZ38EeTAdsVm3/BEDEudSoFi5RlYB3LJSd8by1yb2nRvEA
+8qBPZ41kNhbRJTQLZMPDZMc6K5quU36mqYZC1N7ZEdfXhMyXR7dRGK3GoGFoWR08Z47UkP6HocT
EQh3wwgWkvO5K4bhxW6VKW5XjjC5/bKCja+OsHi69IPkLAAOeajVyE6U2zAidJ1AHajgjuxHAczH
jDngW9uL/hIMtOujfOUY3KUswYkrOeF03Rxt4mQdz2a7fJyXhfjWfCb/EqP7OV9lsSNOorhzTSeJ
4ddpjC0MNqQ2/LeP/I8q4lciCwfB/8/q4+u//uxe+/y7GplmrPmhrzWy9wfMOik9Cd/bxhPOv/q3
kyyMAMOjK4wbwQvfesxfG8kuaD18lQGegxD+hYk7/r9l8u+UxY5paX/rDMXcgP0ByB9tapeJx/sc
4MIdLXvFHHPpljqckivNyucwjXDpy+CyIYVMrk15nlKx/cUgLWAP4pF79IJOnffE0TwUZRCRo8Cv
f4VaT904sLUvlwwT92YoLEJyegBFrI2ddah0Or5IYJLXXeC32Q4P1ohZL0ivnSWg8+qRM70B+Ons
G5Egm189FzxvSSydT4Av0sryNs/t6naYUYqFlaL5yDqbP3fEPJzwQQXjZiH3kZdwjp5HOzGsiKAO
74skKO87Z3hWQa7PqVAXChU/vlWtp+9tUXT3S+xGBxrEis73sOyt2R1O0PmQ6pn3fTJvPuErLALs
EsXjaFYG36wR6dtyQQWIn9asIcpXyQe29XEF9MwaA1raOYSJj4rgbQVaVLafbEOdtexquezMWhWw
aAG5Y/lCyMBSJs2qZpv1rTIrnc2SR7oqviXXrIO2WRHbtMrAKZl1Mn1bMlu+Q/KkWEcD1FoHy6yt
XSkJPUrMigum1EdcDzkBoyErMt637GixSBMUmMFRW4gCNSt4j/n+aM81G0FSjZeVWemTt0V/MOs/
E7bxkC8kUgwqdyBnLP1xNTsGstH5ksHaeuRA4r5mZmfJQjE8MKpguynNzlM5eBg3XeIAiDI7kzZ7
VCt8a1dFRXVnDbb7MJi9zDW72ur07G9mp1Nmz6OPaF27qX+IPXt44V6xNbLbhYzu2C/xrk4HYfZQ
A/GmTGRfpWiz9lSvy5d27vsbmmX1ZWZ24vBtU87eNujQ7NXu27bddnTziBky2/lidnaytJK76m27
V2bnX00NQDdsOgSU2ZsglK/MVIKLytQM0vWaa9nB1BhNRWGZ2iIxVcbyVnCQpJxdNqYKKUw9wii2
+As5c3ZrNwSqpaZugYLbYAM11Qw6VQqb6K3IofVKwQOGc7ygze6zflEPpaYycssog3lceC+pKO0P
uPSWS/YeIuNNVZUCC+ZE1LTTXQfe+GNbIHrZWEWzgGZK40cifr0bY7NDfkOG3+RXt8S4DvcOGL99
7rkDlc+kYdQzGMIWV7fmZDUs3o64Nx+LAzkEnCgCFZ0TFofsMRTduQfxpNgErZB6wyQZtZTqovKZ
ZaRhPl4QKxS39p7JiLdPLRhy9A0rrBUTYDfG9tBhk7W9YXgU33SJJJm7Ve6nIsWOYzyOy4c+SgzY
MxjXB6UYAqElLSzIkCI5olMoT6OeYHqXlj8jtLdaDzlxg5oji1wh6NdVeXlNOzh+9gUMSJrFdURg
VttGrCRpozlU1l8KYdtG61AuV672sYWnuZfmzE4m6zlGBR5CL/YwJBZWzJAtFVkNgqRqHSg7rYaA
GzTLnVPY4gMxHuScgeDqmhbqVO3ZyxXJOMGS8sXFiPCdAxPu2Ggw51UFMaeKsbcfon7FevwU+2Uz
3A9uMk7HGjNCWp10Q4Neb4cgK2HcycnJ54cuW+Lgs4zRHVXbhMSM2Xsqp2xu/T3eRis/WBwtsi8r
cjmRnwV8RR0bFz67/4otf1EH0FF0UCf+z5bEi9eqf/3ekPjPj3ytAuQfXgDP07MD9tzQEd9WAQ5V
gHSoApjqUiggw/xaBmAb/Do/xoCIM1GAukGxKRDa/k4ZwDD6XRkQuiGjsMAVZO8GjlLviLptNARF
Fi/qAoVkILaO8gXZN+hs5nY79laDtsJH38x0iHDCOrquq5WjOAZpiwmCHqhOHwrULVaJD1Cx6u4t
vXQyOgYRlS3z0wk+kN8WmtjZBHSwfyg7TDPz9UD4WLIwyfXpEiAQhPZ1GPqiVJeTbPvPeTzfARv3
cS04lr+VifIPhQTOdujbGB2fXh+sQGtxqQf0XNs2FBWaZs5FmT5DamyixBdRkLHc20Ys05Fncyza
YGxvoeLmD10bhR/7Qrt07zl8C4rtKWsuSBhOGCyv4YuFzLHmEqvS+yUsnPQMQ5ZNHu1alXtyDYKb
vK3Ux5aR7c4K6/kTwCpOnvS2D/W4wqYC8GSm487CGd9NLNz7tQWLXpfFeQa58ZPqvfbF6V3GxoLs
7891GHwulvU6sDvklVNOThX/iK6mUblkCaf2MQx9gd/cDbcL80n+G9Ko78aMXNCtva72bpiJs9jQ
jAtLRFA1RyMZKcO68KZjZenydsRl8LwkJas2hdMZdtH1Luyd9cQmZSbThMFZKM2t9JgUWfqF58G7
y3Kotvupdqwb4H04KT3VQftbBOPdoXpMtE8rLhjrW47a/naCQ0VfLBicKwnc4YNVFz1E/NZxb2oZ
j7uwoW1W+ljbplToi2Lw0Omno5G8OdUIIsOw2KAWH1z888dCZgs8uqjVn6y1bJDrFdYZACp9LhNH
f2Zs7Z8nvWgeNEXQ9Wi19WVN8l95JrW13iyjVpMAojfJwdS1X/+f+Z+k3LU8w9japjY+ALIOppDo
4lPW9PFcnZjxzUW984eozcID1lEGLAKy1maaCQbRezvBo/T5vyvq/2by4Hh05n+2ot7+VVVGHvta
fZ9V9+8P/ruu+vIPFTrQgFhCQvQ7xs39Vadj/+GJUIjQ+QcEJL7RsDt/YJFVgc1iKsycgNX46zob
/uELAELwgYT7NqH4nXXWeVtHvwXxMOmQCIUELQKIRSzxrMPfTCEKsAC6bOz16DFqW3cjL73YeYVR
G0do7PasXEDYyjLtysM8EHTLYL7rzmVQA1fRbTdndLJtK9y2xO56EIE9ZW16JpK7LvzcTEN0MyuC
nUCO2zuZjgtJsSXnScoihCGZwLKsVYEgyHJ70Cy+XhtG/zzHzr7LEn1mCad+7vq1O60Zw23gSfYe
HB/IVwci9UaSZrnvQjByRnnQPsR5t1RHuw2JYhUM6l8JSgdsmwt4d5uayEDocw0DeAqeaMf04Zj6
Ov3LEiL+PGsrvVr4mRdvrTPWBCuUl8gvCAATPiwOhOch1eToxc6+tuC8wCEtLljsaKPXyXA1zb11
JqJMk7UaEcpeDxORCHOUH+ClZhM0WKTVC3MHbKjKEL1LHLdhE/H2Fp77FHTcZmH5jByButqnSsXj
vvKVPDpOG+/JoQk3MpXiNOuwvB3YBw6D0tAOdQFDeQy6myQKJNEnthHY+NgKskBD8yHi7sD2QwAL
Xr0rbEyxvV99RVeryxudbXGqf4A6NFyOtXyh7zg8iL5nQYXPFAINtrK42ZRjkJ9V3eg+LwXcyWx0
gzOStunaTjqKriSyKVpFNsmldaWvPI/JL9VsQJdLRd7JRXr6NxtptZeluPenW3C81Y6ok/YMPfCt
HEfAJH3tuNfC6kemME381GHjupl6CKPMYBiNM9vwOLSZ5LTyzK0W4oGKLroMG5JxOYDJq1w6H9JZ
ql1e2/luVeN6qIihelhHpEHK8sojDSqOwGg+4H9m99GIhGW0ep9INjmfQyA5yzOgK5QA8zYZ7XoX
acLtNuFUR8csjLwDRXj+dzjPn5mgWYdaSuyu5LiJex5y8BoU3LQfBFlXRYg8NfCYqbuO3CEBuat5
2rZgIC5qIk1xfrZqZyX9iy7RseuFwJSEYSU+jIDfsk+8bTxiJxSjSE/FlFgv0vfjc9yJZibeNFcr
DpeTH5g5hJWs+04s07aQXXLtTpjTKx7bGaz66pwRFA01m2AL47CO8i3IKwAjwluQ0gxAXeNU1vGZ
kuUai6cgQvx1QH4/G06S0FKNu2xO4iS4xxWB2Hy7WmEwPjhO7s0PXm9aSRuvzRPxTCp7nO1tL0sv
VGf7d0OAkO3DInU5bEYBw+8AvxUaTUF8Mdcn0C8MVgf6GP7gTZGJbtqSw5F0eynANr4s2LSy87l2
gH4Wtc74NBnsh8pkBnUT2o9Uzg/DP5Si+A1ZlLv2lH3M86HT1Y6RWeVzNvR6Z7s2isyPCbs/Kxvw
mfhjiQW32OKoT/l+rLrk8ZzrlSHKqkUMYDBd+PgBAyN6FFkVBPu2dEkfPK5DID+OdTUPn/08xLH2
kXsUjtOmANJ+Ah7kcrqtonxAHFipCNufXXsIrxJ7HKLHKh9JhrNbpJJbByYtODaLDs5/d+r/1U7N
Fsrp4X8++1yln6FUvFbfO83efujfXTpw/qD1ROKnAPhtJvtsxf/u0kgIJMea8Nv26NfTT/AHEleb
1JHQVbb7XRNUsO17NgJcyXvN3u/9zi4t3olpHY5BrhH5IkiwUW275rD0zSbdLhYzj6IXF1WDDaYl
qAcs17HzaPREiV0pCuuEjDdA4cKan9KlkucLb3/TbSBhe68QzisHR4Kd0c9nnqz02hGUTB17ETst
QVxhVIEIgizW9Wff3On/wPl7d4xDzcovDLzVtw2LkKPh97950I9zEXW6u3ChpN2LpMKI8Zb8PJlc
BwvYy+bnF+Rw+P3JkUtKG12m9DxJn5t79v0lLXJQGotRPWKt8LIefIskAApudZZJSb8HhabVHkVn
wzqcKRSW7SgnMirRd07RwYsTUZ9Hfsp6pSeA2+ZtHjm7AeK7DarUd/cExjOW4YD5WDhi0GcyquoL
JvdRt49pfk74WSNgr23XlnqLso2ESop37rWlpuW+0JQm4I2916FqMHBlrQF1hUk0xfuORLtyBzmY
Nums2PW2im8EH/HQj+MhQoV8tSqy2SkVeAhmt/BeO7dMSW2zQiJJhkbQx2Yz3vox3cT9nIaMYoT5
zW243d2OSZzzKIRFwGfqU46Q8pa1H9lElttYzfwai5MGy97lCPLRmQim2yryq5Ibzmb8RiDTXPLN
oPs9dS30OzCNOMUeHRbT/sKppe9c63xmN1P+qpoXB8lkchq6nucv5khLD9LkAYIEdx4tlwyID5zr
F+sTrhLuXNov/D7rUJPE3jUB2egTOm1qKUUFuCHBnn/bYOJe9ghmifNeNP4RetZgB24j8tgQ/HZV
idOC9ngKSrfyXhkm03RfVfg8jR0/Hs7Q7HZtqu4SiI2EEvcEu+7TVfItKDkMGLjIWmmOUhPNjsMi
B7PmpSarPLWKdgbIM7SkxlEWaGbUniMukIEUyUmbr8Q3N4c8P0gDc+PWF2FrEf4OCZomgZ6m+Yqs
Hn1nYfVcIEDy8mKgFMGuRZY47Ptu5SUs2FZIslNELRN56BR7GZldyGuJRHbmZX1U0AAZ5ocM08ss
kgwfvbF+jbPBu1rXWD1bky+u56mB9uPm6L9nmR6J2ZPBlhB5/7WKQT00ro2ZSmCVuUhme7md5mkI
cPvM3HFq3Xw9gRjylr1X++GzpSjq75xUE+jrMXjRJteE2zun0NRvbLqv7oGSEZk68ZOtK8CtyCDR
Lv1JaTmf53Lhu8P3Kue/14xQl4/8scz+bpZ5uU9LWzxmijHpFgqA99o7FbydpA7FI8kMfD1Mh/H+
WNHMd5ujFyn32q/RwE8OLxeAel5KiNzQx3vbavoXIHrLPR0uXgSLw/9yTJ3GUWd5YdcXHmmiSFOX
nizgKSP0OIucBcWU1x5HI3O5dCtMuszvR66ilhwFreBtC/cLrBjwRCGtbQr/rr6oktzpHnOtLevZ
At7WXg4cwztgHIQtHIqVWvdJM5kInyBvlvk91rXuuECyI2Vyct1zPUkWCL2W3MtuoIghr2ZOoS2H
MTeiscvuGGGGWw6Ul7w9Tes77vbtQc4Xiy+utqh7d2oyLwX+Vf4W5kGsoaiLnMd0tDhD0KJL1MtS
BKNDqxly4jaICV3+7LuzgIEXkEkUFCXXtHIq+KMfxV32qRPdTKHvjfHwxUVJlH/oWCFEskVA73Uw
YCoiqDZLbKEe84vYwhecC/4mm8fphMSW73woOnGdgVFZPgRj1OZ/caDk6LJBYU2iGylsjnNTsv9o
2mFjFqvzqHKC0tkgdrLt88RBIkvdCUl/Y6Wx/SldNMOtNA6uK9cOX7xpjLa1Zmw1xcu8FWU9Pq31
au3zAX8VDwYxMCOxGm5BcoAbRYzqy3SaN7hUVk6l6DeOCGwV5klJcEr6IU7k2B9kA9WTg2FjUuuK
BopNE9jP4JJwI5b2J4tQLdwEwL6Zew/QUEhEOYrcif8syCn9y8zoyGvvqpuhUJcjIUjrPi+65Y6I
7viT507VvmSTAmuKhjZoo+qTkEl5cCo7jra+hqJqD353G8bEOfpw1FwQnXlxlTZx8eRkPfozBiAH
ZEyY06Zl2VZdrPdTOTc3U6HLS09O495Iau9Y1ptPWTgmD5MsbmffXrKzDh33oV3xptlZXZ1N0K8e
4l4VT3Mp+/jQDVV1Sf9QoDFq9amwwvwQuJLuXUvyIRhRoG/p5NaPbDrNS0XoU0J2OqTZILXrD4ni
IC3YesJNoDyk8cofl+tGLS6hVxMCZdSJf6MS6MCgM2NydBYfSHx0rr0Ybsgusb1qJT6BcmDXd850
0fZlTVJRu1KaEzV67ifMI2JP3GVR3ZwZXM0O0FrzkuVdw3HAmdR5RezGtF9Lf7xuCSB6CJtEnVnY
HA6eFaqtlVk6OKyg0a+tZGgvWLBXTMnVej5bYFj1kM+EZ3YdoDA5bttxzY6AdNXjlE76i20X2QUu
Kfy2OLqLf7S835GavyUz/1DMcV5z+R/S05Aut0H/fVfM1aUbZAbEvAygYnKGjVt7dtmEGCoFHNWI
Webo3R1/XheZquebPg9VEc19DzUNnXnHp8P//VVlpBM/mTk5wo9sPqYyZWFoBoca4+fXwVz2w3UU
mlrUBA6YBftd9TUlyEn6MI5OEmIqa6rdsWZDm//oLRELxu9fDHmC4HYK9Lry3a0UvMNWTBEIupqQ
8rpO5HmfKGKTUlJWfn6pHwtZqEzYmKnFbeTBRjL83bcWh34DCVadXLWK67cZqzeHBSSkgTB4vw5+
8ZT8h+sJziFwwLHwSUTH319PAJipq4LzqcYW9vzPFlQlDCe2hKdRjfTpyu39+Wc0t+v7Z4QPB6aS
TQXH8A/F+oqjaECQKk9oFqiufMtE3rOgsgNXi8MeKBU/tbXKiT/bVsb28fNf4MeHNPAASIQBBkXH
gT75/YeuK9natJjUicN6d5xnyz1fxFxf/H9chSZqqBSdVE4m31+lgNtf4ZdXJ2yxHaBlwkr9YJ1/
cTP/02fhQEnyJBoFXrx3V1GD67TMPNUpRBKwU6lfbB3MKb//mHihdG1yRSRm0PePSW6GsU1aeycn
6lITO8RDMa3EcCEPGMT10CyT/sWR7sf1izWd1YSPhXydy35/+8ipjda5UPKE2FW9iDGIT9qeKEUI
Fw+BBK6EYSiaytEvbuiPKwu+VLj5gk8LGPX9Rw2dObV14zmnfOTtjiAOXwyERe90poLLnz8h/+Ej
8nD4ikMc/XEa+N9/RB+SL5cqndPSwTpYEQNf6H5oPuIRZMU2Jzh4cr+ZKcEKjePgbcRqe4qp57uL
TjYRV0moxKlQbXesSmkI2UFyxkHnl2+60We9e9VDuhNGXvWm3/rhTUuCLrBZT06AqkJEOKL0CAzx
7YJ2pu6u66xAmh+tlMnLTF03U2v111M7LRGh373kcFF7r0Xs9F8QRrlUnRoK5m2QK9KYf/5d/Kff
lNYHPWq6YzRozHv2Te+jSr05XclzQ7HscqGULL6PoC3ZL6dM8qhlIWX9zy8pfnx3ydvgrWJ7JtE1
8N8t9jG8BidijztZgUWtixaM88OwLAPyZsGWmTSRed6zVFy3Y9F+nCaPiGPiOZf7tnfa4qyNR90e
qJLSswHVefLbbz2jdo9uEC8Dq6Tzbp20WwQ/U8BbX+qAopvW6ycRW+6pL9wKs0Nr/6qN88O7p5g1
8TbQyuERRQvw/ZfQpr0p+ld9mmQkX3s7M2bntuIxXQgn+t0SgovRNzIxvyFLzftnM9DQ+GJoPacl
XpZbVGLhpd3Tn954dsMp6eff9Q9ftbkYfh5hu2bH8969dQwVBJFS9npiVMHBEoseTxYvIqfEn1/I
6DG+f+UUy6UpHjw+HMTldw9ygcZ5gSY5U0F0RKDbnOGw7QX9kD8R3ghPvckmOiEylsFlMif4zovG
d7sN9Em2QUBD90ma0yewIEy5W5KhSOj2uw4BnqKVRdeLGLzCdD9mnNrozZx4vR3g1+JS/vkn+fFh
QJ8ZejRMQw+NxvtSKK3WoPHLvj+hdgh2czXWF+WckEFor79ddWEX5xmQEL5o6bnv1/whth3GaEl3
6mzlnqPe5/O38Pb3lrPUF7Jaftk/NLvXNzWQZFvzA4Jh+Kfw7B++JSAqriBqTJ5Uu8i/lHKmE7KR
8PmtIaL8nq5OqwvvqV4W5xcrnfP+ESHpx2EGqTCNMPilEmIA/e1aJwti6eVMEKIgArPUO9IeFTQf
xB4jEkzc7MGfShDpBm+/F/11GNe8gW4Xp0dnIF5+Awl+vbfHki6izk2/pu0MJAq/J3/WxFSed6Xq
oUvy99/6pIqSoFzPqXcMrTg3ID4sOncepKLnzjxeqGWpHtahA603dSv5dY7ql1tvXmiN9VFO3y+n
cUTSRjvh6A8Qj+ZXKHDybmfD3Lyb6TZcd2qwINSk6rZeBbGSNXNmJKUDAV42xF77krY0kb44rsYQ
kGvXXA45o2psb42ed/Xaag7QOj1hdDexKYUHtGQUCSZ9rMtAAOl921CkX12EbzXvDAMnvR0bUYgv
cxfkNMUtENLbcGlMMxR1bnJLpDR/9q1W1+eqpkV5BgkgSo5qyjkVVa3m3+qWAIi34nPKIzovYWHq
mrbhXUuqwlv/pluegq0QccfBfe0QoRqa13IP3rRMbt2yLurLPG6n4a53e74QPLW83bUom/y+1jb7
RTcOoj0IW5FJaDvBZaxUnd/7jei/LL3Np5jdzNN/McAe5VXXgube+nPB17zYKT/IR/devZlf98HA
3MJ97mTycuJuTnQ0RnpzaQ707aAaAmrhC610rgad0AgPylUhnnEj/saRAGfxp54NGnHJRuthqVMu
3ebgGHahXUHc2SSF2zs31Qx8+F6kjC53OY9Lcst5FUeTWP252VpWKs+nqet9iFiDoWgQAIJiy2EJ
90AwNKeKIGuFjXpO/Us5kf5zniwW6ebDYkaCdVfQ04JF1OuzpeAMSwR4SJcxHu2lexQV9M8z/NQ8
YFUSKOfaSjv2hrc6gJ49T5+OFa2GRNX0zcDnu+sFIu0Febhe6+XvcNDRbaCnBReOacF5xcgv4yaL
eJSZ472mUYLCqh/7mZySt9cKvnjBE8o7M/tuFrxWXkrrbfZW8SgWkaRHur305p1Bsox3yuMpagPF
ySwpPO6r05ueuZv1458rKR9YdlL68P+MZlAxvBInbgqJWFLbBbUvX0uRmU5sR3seaCrHn0XYdODf
tj9fjTQZE3pX/iVcTqSvpMrAv6qD3O4vyjDmNS0bi0lDsUpuLKEV0j0geY/TO3xX/CLCpndygBTd
31cInZdP4+K7FuNL38vz+wDyAsanpRCPKssquR27KF3/Coii7vYZJHR5t4qGLnCyUhu7vH+zX7If
MwbA+JfQruBZkUxzwFfLwfU/UJjnTMVxo9SNuynSqSFLL4qYeG+NQjg7Ae6jW78WNCUPdNB0QEsC
Eu4J3paBP9AhH0zMkB6Rj/6z4/9XI/pLjSjTw292+h/yzi6wnIyf8/XbOSlCTvNDX+ekJr3s/w1J
KQy+apnCP4gvMsLRf+wgpib4d0rqhn8IidzaxjDCdinsb7RMihSMgCKbekIA8uSnfsNR/b5qpza1
sXQHOFUoVoXzvkil+Eo6NC/xaQIXSQgEEWx3s4g1qr1qOEtbnKyT/WdmzRBjWolKIquD8J7omuFI
HsF05raiPYOaYdu/qDE9h8/4XVUROHw4tLU2Wi9Kzfc0pKXHOpJjyzn3J+JOb0Jk8TeBVqhXkX16
OWKP+iEV0pL7tGNFjOG0sPeSWosVNPoSVJW465Frt92+Wf3S/6AbK75ek3YekKD24mMJkFJ1ZGw0
8BonZQXMjTKAf9gUgt7aSfbg4Djnkd5J9EGkXIhillCkmdrl3VOyTjGmMKvkXQuJ5IGH3xdkzfg9
mA2APfTXulEYsFG2X7rwEb1q0o37cA7cWy3U+BTWTbGh/00+Dj3lAsjTnLV/lmtp38vIrUnBYV/P
tmkCcwKshQcRfooAi54Gty7yQzqtRQHaxyU8tGVzmeMZ9m/0vESxdUbp0p3aOBNn4+j2n1M76W7C
kpwR4ukuSMw8NbXqH/0qXW5FuKxnfj8OxPAm02mxJmuHwAsNaYGT5rqV7npZxbhRUhK1ge6I+t6S
4UdiqAg3wjlTUzUVyQtM18bf2KM3X1nQdO6AR5Nc4Cdrz0h1Wi5Jb3qwx5j4onVkZqoBdeI/UCI+
BLkl/2RlyxB2Jf1moftPLeLaqbq3g7y5nzjib8sI25A3aZ+YdMjv+RUOj959ymL4y7gz0hut2z0W
XufQhsX8uLIibqqE/ZnTg3dG0mZ1aPwhybeiU5RhHKP2Gl3XcXGjBgFdaG1cbZMDbjPPkHpgWNLG
6o673l5QTXbI0Qr7FCMuPIXoAU+JsAlPiyq7eGkG0T/WPpbedgaZus1HCyN5n2qSQxymZJPtf4n9
RB3AZbd7qFIgYx2wnMU6MRBK60FBFZ0kssB5gfydN8lrzmO/cZ1u2eLSACeAjvXe9sm0xI41XXhz
P+4LmYZAd2CukjpeMeoE76erwb1H69XBzdLOJu7ShEe6K/3oMGM6WrcanPyLx1+ytZYCdXAQjnuP
Ce+rE2cE1WXr+heyueiqJb1gF+BWOhKkAGZswJv9EW2xJh0Eu8c5owSykurZ5CbptwwlNMXYuPy3
bCWnNTlL+GzJXKIpte6KtyQmECbWo0eN5tOzN1FNC6FNCC0Ic1i4j+fTW6pTybn/Msb9e0EwAXdP
jpGmgDUufxxRxep42aYKIvkZgvdM6LCJj9LALRnLkI5MeG5LMW2CplwTOeW8pU+FibHIxCiopzM8
OyRUYQ+f7/wKpvaZn9fqHBHUU5jM+k9/0gtw3l6ehybyCqs/9IQGXOU1K+H8cXpLx2oCRVJW+Zaa
lb8laCFVIE2r7gnWqiI/HHcecRAmCMxkb8HhQlnylshVwuHgxPCW1LW+pXaRPjad1yjpPIjxJtcr
MxFf3lva15QS/AVia75THdN60oRNMtha9cWN5MXgsBog0MQeS4pYh3SaID4TLqZYDi7KhOxekkuK
8hlpd3ufju5Q75fCASnfQp+yWgOi8g2TKjV0Kh9ReLETI+xC29CrFM8oaeaGaUXgXXc1O0kCInjO
nxrDvgoMBSteR5JBGmK6WJ5ZfBFr5p+zeEDBxaiEA4vlduqWnnthvZBSpA0nCeaW84bf8t9QXHHT
qY6cRwhdnXbbE13D+WMcJHDZDMlLDDC9MIXvGKZbhC0b4pf9Bv8i205eJOGE722eugfPRfO2iYRK
7uheOx/qqUzvfeCO4ogYJL6lpYcva1qHnIayn/SfkK8R6SeJgPDOOsMniwypjANSi6YQceAVldQE
Nk8A4ATcHKAwzfEY36ApgnuGWJPLwQmd/mZ9D+9DK5kPrU8uvWImiPc+tPUl8RqUk6ubnXc5aON2
RlTJ2rCcZ4bBRoSE4B88dKzzvOQ58gNwqYwvNqOGvEq2PSC3zIPpJt7wbv7qGNRbL9oTeCWcwmia
xoshUOrtaztaQXJR4o8AaODyISfh7xnrfM5cQEVzIJtt3i7uM8qJ5jzD/nAbugmJfGDonLYHSBd6
+f9h78x241aybfsr9wdYIIP9a3ZkpjLVN5ZeCMuW2TfBnvz6O6iqurDTgnT3eT4bKAOFvS0qmWTE
irXmHFO/GpXqmAQs/bOZHcPJCWDUlXvXJsTAMpVxHWq5sqEFWsGQN5LLifO9Z2CF4C/MI4cdXnTS
PxZUntkBzRMCeHUeTfCyav6IHVV5SRbUXi308cIwpcEoiJDMZ8SZ/Y9+wfOlumlvauIyvKUuec0W
jB9PqamvAfdD96OYh/SHRjM6NmUP0p7tFJ2Us4ADTT2CEKg1s21su0lBJT3ktavvppoUvw0JH+qj
lbRtsZULgtB4pxFOboH4MDQWSmHC2HbG7rrQC53IHnAHOQta7J1v2PVq/Rwv0ENKOL6u6LtiJP2V
ohrp7aRad+kYmFCFF2qibtQA1kCY6idOu3AVFyPSVZAiMKPEKl+mBcDYdqAYYRPyfQXvhEZFT4oX
3ZQ5PxOAo1hQjiBE4ITZC+ARf6l2bAjT4y1aAJDhjG9xRd2FDDxziDeHmivS78xPnxtFQ3oyaTos
v8StDqClFXvFW6cAEYGrGK3hsA7FVsGVdjtEBHKVSzSXsYR0je95XVazZHfVS4xX1zS3oTuwWZM6
fYrMMgIgySt2jJHfmhvgUiClEM2QlWPmBuQ3fMKbYIkOG5JRvjqurHC8zwrqW6MZlgLTBJBOGJK7
nd5zyOolksx5Tydzl6Cy9j2zrIoz0p5GVClYloA1HyXqL9Lt39PO6vfkM8qT+kkkSx4aDGuy0To2
/RveWhLTVJ6BYOsuQWqISZbwwTgupJ9K7icU4SAiUZ7sGATnme7cjUswW/me0WYkxLU5dcpCG7ng
sJ3SypITnsYUKUFg52D6nPER1Ly81fTBfpGBk3ilBddvcVQTbaIFS86FLQtPNjXoHyXMVR0u78yW
IYk49OK80q4FOPv84FSAh8POrn65hWrE60wN1X3FnFtdEx2KI0DvLHUzwjzU2wsL+S+Im/ezyv8e
67441mHe1z491t2VXRv9n/V30oDjP+MW/vNX/2tVcf5l8qNsC7MdpxXx2+lO/9fSjaTFSnv03//m
v4c7819EKXDyEDrGM2HatFP/a1TBNcjZ0UR1sIxZdYz8/+BwR+l2doQiNlulIbvkHtIg1c+nAl0s
SN9N4tIfkbkNpOCl+rAuCmrHCPvszioWIQcWZufGjXU6PIIJ3SXS9XLTY7d3NrXeITgLYv3JaqLp
urREcUdDKnhxDW28rmadzo89zKZfoakM0N5o5kWs9NitUvqKNF8By2xaBT4m7Avm8UcnU6JLnCUK
JBNMk9h9ZSa30o1DtF3TNGjUz4CQEKQnxa8m75Bc2e5k7FLmZ1cROYXXRBJRv5Zjr2xVyfimDnDx
YQQ24Y8qeiQisrvJPOrB95yEUmMPbgWY245BGDYQB8HhGKsFpZDsn9WcX2oj86B94yoaC5VRkEkR
dIiPaKvJOOIHZ9P2XcVJhK9Vr8l5KVOcz4PpxyrSuS3nhvxXzBfuQ9Ibr7EuLC3TOQ5+ztZC4Uq1
oXmqZoXubMBv9oR8qnkqBjW95Tw7XgdjHF2RX1XcV41TXrVN3U8X2K5Dc2Owh7I7RNgWcL5khAIC
40b9jy7PuRlTfi9Jkl/KHDIAoKTqcQC7KBntmzmeK2Zb4GeCrCQIlghrVdsErg3pn9NRubOdnO1y
thE859VVqkn3GiRhHB0TRhh+w/0jwEaSX2TF0pujaDhGnYs/Oupp0kHdLu80TTo3isHTkpBcvHZJ
hPRzLUQPGdTafUD++J4BpH5QiILYj51dEjEme+VuxjixtexEO7AbDGuZpZ2xoUMJYHtW8pbPTM4B
8zj5Osy5fK67UjxhtDLoRc+SsEeyWZmeKjk+85bT++I6cG/GChfCNBnunajj8IYoQDBTnC8wWJm9
/oInq2nQ7+ES3LQEd3935tRZp9CHjlWl20uulhoejDEpYj+wCcDbdx0Obi8OOuUoAoUtdyCBeqvT
GS0iVmUXgn9kpgx/w6HqblGjmOkxAgl1XeEt1FecMa2HApvWKWoUdQjX4JAU6GFJUs7m2gIor3vh
OAHeWaEHGSoQVtwIVBVmXDrPkuYKqeTorBmZWnrA97OEjRuu3slh6xBnuguZNJBeHZS1Aj0MNJO6
z6Sc4idRNS48G/5Bq87j8w2lonI3DSR+iDQ42XneX8R92zxFMr8MQIEdsw5B2o/EVBLsmoIOvKEc
2LJsMiHwwD8wy4p38TxBRp3beRvUU7pTLf5vq3Nmg1g/PMatgFPmRuWJoHW5bTC9J8wa0PGiJWXz
FhrYIJ6hR4xNoeXzeiv3BSpAjzoK+SI9dyDLuAmqDdxluZAiCGlEZBWSp8bv4E90bTvYVqLbTIyT
L9ADJ3uCAcwNxRtTAefYJk2wTzgirV2nHA/MgrqtjUl/axBvxehr9ODBKz9NWgQSYf0a2rs3OhrI
+VhoK8xz9iUJInegV8ONHQ5LUrj5iM+eoKiu6+iFd+XV4Kjs+DpesRqEqNK4kEkNiW4kg93qVFa4
C4pm3SRmcUF93LxRAV1yCg+eZZ0O/jjI7A4ym3OVMIVaTylwBQOi/jVhMvpOIjimbI4mz7BmTprO
5GUG5rMIFtBuIumNQoi/paVoHuO65jyUOvNzGdBtmDL7aq7qU0ufal0JuiOpXtYeukl6Fpainuo6
gJwK6Qsgd/nKoVx6Raw52ziYgl1JFDtljdmsoe5Jfy5LipC+h3GbxxoJm1O/6lBllmRRb0La9+vU
nooNvJdylbVl/UTDavA5yLUPMLNaHoxB8cJ6/NXVVuZNUTJt23rQ7ntNBC96aoJnpfo09oR60+0h
HlDddxYxz76eG+ZFgShn57oU62SAknSBct04ULpC8lAU+6arIteLQYRtkrxBIWAaOU+FNduXExGc
BS7rOU62jozbW7eRROFJk1fWzBlQlF10CXxQvhZlWoKjAtj9rbKzfKd1PZkusXB2edO6Xjn31XM1
BOqTW4fKtu0RaZZDMV8WjigvJjnUfq7nzo3Ovzg11qhcNQuJAviiutZcqCphw/kbp5I2QpVrU+1g
jkl4dNPccVdhQVJc1sadvYYbW2IEsGI6iwN8CrM1StTxmn6JCDfC6xmN5OdVi8SKzHbPruz0oNQh
me5V2K2k0imPbaU2TzxxhcRyPVQXKpRjK0jKm3Fu1UsdLf/GabnTXcZjYAw7dRTNmgnM4oykWdo3
hrKvAzt50xsjf+vg2m2sCHjQGvPpYLIPWtOhsNmx18kk4YWYsfZQQrK4jdyU7A+nC7cVftGjDMSL
4na/KK/Db1h2Ud1OhbpuDPOhMEzlxDuVrkk961e9xjo3TzJ4CGvDG/XkhSP3Dwe9l0dCTbuag5nW
Xjx9m6DPIYwuxca26+8yR0nc6+o+JSmGhoSo3hDK9qs0UWDmOnri96IryrWYJ2MLBV+7zhqaumkz
pDeFZl0WIRn1+UzndWG0kV2Irx4CclQP1bbR8pl0uSUSLW9+Ejx0P5UbSinqi3jWtdWg98QYaQmh
72QJScB7LK60BJdiRjrr1qhpV7LLbSOkcd9Fmt4rwio3OlqSl0jYGAlix36rtfq267VfAXmkTh3L
tavYzwWQko0029gbU9U+uBPM9UolkIjD7nMZzhXhP90BBk7A2llVUOZkyqy4B+c3Tvle76u9ucxW
E0t7iIcpPWY88yvgMstkqHE9kdDMr1QkzX1WHcp2hK8dNUtQKJrt3lx3UTL/BPhgwCaljR6Q+Lde
aNzpKsh1WnYTqSkmY96l3ZTvyDnJV7Xi/AhC8Y3OaPCsciS/AkeFiQGwgNRanivzRy5ybR/PXbOt
ADlckDlTXnRSvNn5sKYu+Nk4qYwAmmbVWiuawXfAvq0amozbWNLK6h1I4lQs9q2mTCEzwSHZqVSP
VzgxguuaYI+aL538Ki+O1Etay8batCseUc0JNxPy5w3sKu1Sr5KHMa2s2wANtAfK28SHLIrytgMZ
D0QCRyxYNtMKy5XBlk4vrIH0aM2PbRJ7S7EpteKK7ly4Ngb3QlTlL1g7vhQM7yJFvaI9eDXTXMsi
krAZ3a6SKn+pM0brczPe05y9Jrnyii7YiWothsY0T7z3AbzvCRBU0HchoWC85uZ7trapwz5cjTiz
jkXiOEcrl2BgrBp0N+1UBgn5fC1qgM7/e/D7//E9IoxZYts/8T1+j4u3P4Z5//4b/znvWRBbFv2m
pYMsWABvCJL+M86zNSJEUMAxmEOAvLgX/zvNMwiuNxEIQzNgioXAG4nKfw58Bkw4YMumaqtolhn5
2f/owHd23HOWFVnl5yDAY5p37uKbXPyQCFRmnyBOZEXmdIJP+NvduP63qOd3IT6f4s+hnA2nBmWu
BqGE09z7PPE3ZWEwdGCThDuT+qQTEeos6z1+Bm7p/7vn/4OrLL/Fb1fBRj+OZsRV7OKlUV7K8a01
v5ovfvFBzuSKdlwaNFm4RDff2OrNFCNRev38UyCHW37K78ooB7Xh4iJgsGobkN/O9GsNaqAk7JGm
4muuf5S2RQx8rA5iaw9c2gyIVYH/EoDQ7IKDDjFhNzb6uAXuqnnT2A9eXNX1o8AfppHL2ySburVv
hJn3+HP6cTi6tRXvSkK+N3o7gk8joPqOnmDHwTXvkvsJ8x8luJ1cNFZvk/5cvRAdQCCF0xCoovV+
R+I7o5qIkHAGW7i77eiEX568Q0mRZ8XYt6yaMLxIzewLlenrs5ID4l1F5hSdOH9bF0x3mCypSrON
FJP8goWLtUrJgtswAuyOHSnDD6SJZpuoigS8TfnDErl9COJc3zqK7DcNrh7PEM3RSEX7MBaTcTPA
G/KwimXbUq+TvZFDa806zdg1KdoUe6y0k6Om+ZawuBFny9jf6jaMAyN12qM9U3ZyKhAT/f5GOwVk
6fhl4gKHpQ68CZJ++OG2pEX0s941aysYoYX3TErZ898GjKvfoqqrkw3AhfnBGtCbEd6gvdU1upu1
2RjtL0UaRLSNSdY+ung/o91otcZNz6BvjafqJadhdConU7SrvF3yYybTYkwStBynAx1HlEGPOOBs
Ax2gIXOBRBGbjmyiXCah8dYSr7gaprb7mczjgzGLNxdQ+PMooNsanRJ/Q52U7NUJbjMYPql5xWC8
zRTj6MAGOfsJZoAVThm+BDOYWwCK/Lx85PegM5AectdsHmOF3ONslPZFzlD6VOVDQKVcMyymQwsR
VyT7sND7jVtX9Y4pk+ox3sNjZlpWuHY5OGwdTq/Jes6QsZuTIXwG2lxAzNZayqT1htxJ/cRM+ru0
nLu7lm1+Pdduw4OBHOkmC0kkUjFOHtARk6yglN22Rzh/5bjczpXUtWCT15XY0FWxL1vSH5N9Iqwc
KQ7EIDKlY3ohqG20W8aD4c0Uxuod3sZ0XC2b/ZVAzuZFxDB6mlEHrxyTGE6NQgkuxeCSn55Gtt0t
sx8Sz4PAuJqiWmymcLIwyIbGgSxqeZT0a24pD/u95VbWdaDoiseoQr+2tTw8Dob5SDk337TMkmjI
m72KKVJaYi/rlgFON8JLBIkVvLaEdDDXHqikdOp2r5wi55eRpM4vJQzadYO/7qKmgfAa0Tvbhp00
CM0h6xx8R+uuAkBS3I8AHPJGm8efmWy4k00/ZtsorFRfa7TJ53AhjuQXG/cqUQokqEGL4GKm5jl2
UXsmg9Jvjgh6RpNmdKPmUvV7OL0WvZYxXsf43PUVkEnnh5bCIpd5l192+jh8r3W9OBVd6F4xvNTv
M7edQAY2ZDCPkjbfu1QWmOW8Y4jnXCO+Kr5PkTnc0MZDAJ9E7eXYSOuojfZ0aqRrXqSVXniaNPs1
ZFvrrmKstmnnaSaZRnFgvaiCC6C7YvHKBNnS9UwbYkWKTWpjKLfMTYzSEg0EZBSUkWgYo6yM7iSw
L472VuNrPYtQquSNx6NhbkZgA7sKAabXlgMpPE0VN/iRI4ZDqiEJFbWY4UWljO5nbDrhKuyZ/PDS
RNYmcWGVCbuYD/y24b3QyvkwpZO8QB9CMWcGVPEJdh8CQfLE3TtUDDtmKNaGNGp3bzZuucNAXm4r
ddFiRGkM39zSeSY4r8w7qoR2S2hLvVdqNeNjcODfMZKA5BN0aMeEmrlrMtq5D2M5E+LCyOG6yGp6
YrJtWcb69CaD0OxFCQGzLavACwnwxBr2tu2T29G/ATebdyJ0zAtRaIU3oE4kwFFJKqi3pfbKyL6Z
kHfEwa/G7bLHqSFdBTFSenj/z0VhmYD5jXo/jSFm09m0h6thTkaOu1O77dGHTlue4fesK2dj0Par
8axxSfqOKYiwxujXdNBcYKdZq77CGGme7LFtNr0JQn5l1LqyjZmtnwoYKIj+QnG7qJKfEyMqH/s4
z73W7QrPNOdgG8+ait5nAXxL1V2rY5cerLL7jkKq3WNCcIjc6xJz4wSp6jNcTFk86/7SbVVuXxGB
D601Nz7RVepPmtISST9p5YjF22Ui6VQa6l4ibTDlOn1+AEgwpliarbbbEIU7++AG+IXV0Zp9l7i/
Ow39wre26eeb2IBvt6pyB29Z5RSeDXsA+kHVcVnQuhgVZ9q2Wt31a6ZByn0VW8NAYj1fvaODuitR
qRP7q0c/occEhzRLCENAEXkRaKXrhVbTbNBiMOCUgeJ4VKP1HkJD+ji4NO+LQlp3rrSUrWnU7tph
qOmFqRsvSJjZh0fDwSGxx+vBIthR13p3Xbp0tKMANaVeT8Z3LZfZtqh4wJkwpoeZJ3ptqwZkdEMt
3hL28L1o1Oa+STkW8SCF13Ttwqs26dy7IiGK3TI4ZMZ1VcA80q1vLQUp3JpYBMdsKMJp3eQFh9BA
Ga8xbM83s6L2b30RKA+5XQWIRlrCPh3F+s/3lLZj8GtCN7odDZ1mhQGUAeWoch9irr9mMj4dkkzA
lDPH+LnoGsYVZT/uFORGT3o3GU99rRhPiVlNl+xU1i6SkbKZ4ljZKJURYdcOytMcKvUtMfLFluNU
viWAbrx8v+utiaiybBznSixZS0VRsvE1yQXWdY3mIQw8bPPD4qNWdyMBQBe2jIptsTSB86nVtxVp
YOuxVg1eYqYIh05M2VVABv1eY/YNZXd5lrGczDeuYjjUFY5xMZN+c2k3BR7vzCY+2kDosDKhm16p
Msn31jRa39wAvUobqIZJJhKbITgfvv5Zzqe0KWcOl83CHcVmDzEwjVgCNe02UuLXOp3GSxaFaS+q
oLiy63neYHYjaWdqqulRZXxrruANJ9sZ5vnO1rCKZGRHEBBnJ1d6GjH01UV6MEC8XiTDjETMHhRa
v9V4JdHylwClkAbadC11Rgs52mWhIX1dOVrkbtmb+j3tM4aw0Baq09BmhbYu7KK874it3nUsONRA
hY0OzRDtlWSQva47q1+HUTafmABVBxlYw04XNAHIzyuU+0ZVkUwjyKBiNnSGIT3Lhho2vJqtWSWc
u2OSBpxe6mjN+8JrtSJ7VDsep7yaKavdWHtVQ2M6GTlKOWBV6itZVgLOdFzqK8VoyHFpeDFjRnKH
eYQ5Uae2fbAGokmddqpJshDEj+pTX8lV7loMh9ueEQfJy/p8gxSddx46RzlBMbPGe0ORELDRxvfH
rgWkskxDrhOdgT4BezLwG7LdvFjV5z2TecsbZOwtn+hqMXCvZ9eE2DbTcV13cX4nxhT9u5MU27mK
FLqeKO9XujmJlwlHCYyLQt4B0J+Qp8TKRRj01x1ixxWBTBHDf+XNkUAsNaP4pneEDWbJFBz5GClJ
vcigVzjL653j1AORuKHwIAD0q4K65ILwsLojTkUFQtvBKq5mkxQbJoAC3ySjEyv/YRfKj2Y2r2gs
6jsxDvlSt8k9wgmxgg93P5TRDD5NCX1WK48b0a9BpxfY3BGo0UT8pmDCQFqml+isaF6Rmbok9uh1
u1GdVtkXJm2hzK74vIh0YMN1eMtYsYvTWAWnqojCdUoS3NaKM5qpJT1ZIJhJ9BJ2vemn8EIBa3Rj
jw9tLu8qwxIzgh2V3l0uoososarrokirb3g4ihW7eo5soup+VL1t3dlajUwgc6p03/X4txDVpx5J
dJ2vROgwN2UojWvDqedrkAz1XUXqxLbPO3sCVbc0UmfL2pIWENDzimhokZe462XKkVzN4gOizKlb
aa18des5v9AIZ/FRUJouOvkyZKC6c7oxTS+a4pXyXnsmZ9k5aW7XqutamOVNLxMgqKLshusAlf6+
neiLAzVrdq1DsLbIc5UwORRJCDhqvsUNwpRXsOdyyeSdpytDa5ObwmzLXUeG8LNVU18hoYzE5eS4
7TNaTvuQIt96CiZbDeAbQbBTlx3SwoWxUiMn8sei6C6i2GG+Rd/8Cdmh6cNaGg6ZGfYXAIrSH62x
tLjAApXgS9vgurer/GfeEOHTWxpmuCYp0RwhGT2AhjCODPNIIVM4YJPOVhicdRs4opPSGg96wegt
DUwtXQIEo8tSmd7S3na+CUwxW9WdnXUYZvPObLJknfS006nxZrbCiMjoVUdw3MaaalayJEv8pOqz
VWXhcdhk7LaHiVPFpoz0GbKqswkbCNJobO6ZWhLBCC03ZJVf0bhxNoU7cSjWqifCzPVNamVDvGLw
LtH6URl7pWvl92UKTqqdM7Fn6kIptQ3zKQiRLqWV0ym+3gxK7nNcspS3qc2IUxxIUtE6y3lsFXIz
OXc6HqeYYSWUGBC8rrT4fOzsmlIx+T5qevmQyFR+q7pqtL1KQeKzigPwOV5fLiluJC8KDlNtcWPo
2oA7qIzHl7TGjYX+akgONMrfwsEZGLk52nF0neJCp7L9UVSktU3QJzYkPl/OZY9ws9GVzGtTG2IS
X9Ux7Svgh2h52ktDOOFlQjG0SowsabaOY8pTHVrBGjCSuOX9/0keCyo09jSCMxElrfSgnQ9kz3XX
KWL0jRFm0SMofJ2NCwquVuTBTQP/51VXqhcjaYYXg2nc3AlgHJD4+41SDJqXyJmVvVL0Na9adsfo
HR13FMn61lSzJfXaanYWEEKk3H23MnnikcSVhhdBGz6KlCDOVVp3QGbJrSO/HR4J8nJci6yEKMcU
dMjhaN9z1GE/Cd38JchJN6xC98mAdXihVprw+CmCREHZ3gGV/Gln8CP7sp1ewznod306OCTs6lNy
ct158KD+cMfIgMHXmizzHJebogf2k91Hxn3cEw6ddGDJRe2iYiuoqabIcnemYnoww8U1Z5DHBcly
NVazdZAS/GU7tNa2wsz0vXRxuWT14PiK1JNLC+IM+iuFU4yoqW6Rzst12A8FvpUmpMJVbvI8b/et
M+U3QaxY17ZUQ8TgeILIFdd/aSGpQCWj6G0N8e8ARqe7KswxOmaMue+MKnELutYzeWTPSYFyOMJg
l7PcbvtKR53ZjupNEHQWKUtgeMs2Lb0JOd9dy4rLJAy9oOv2qldn3T0e36XdvTAhwnLy2qF+idzC
9pMwYseiEDywkCrM2dz+SClnHwaDbLImlCn1b1n8goXex5usrV51mVTPkCQ6yRFARulrCdhKvdCq
LrgAIZps6JYMPGyNuO+EMk5rBYO8e4khKRTrspBQXnRmqeZOFuPM0Syq3ctiqrP7IqeXn5sTIpmY
iXBFC+veEs0bVuaOMTilSi31+qDOww/gXPnBzES+pqjikCR7ZlxamuwZqmtLMpmvIIwmhMIxv9m5
9ZiH1MZAMEOfqjDb0O740Yi42yDxR92RsL8SguF3o/Xd5ggyJvPRrNUbaiiLzhltIqVztB8GGo4L
ozT1rSV1GilIfK7CQPN7Vwl+RZZuXmMnFDfN6P7CjgnznlfvQQi7jjYm4fWA02pArgRoLGHJZump
+JhQostiY7UhAZwFHYDPG6F/d0FxH+N5BTYC3EGcW8NBYYqiVxzoFAb9u16hGRdXJc+k9DiP519Y
Qv9qUTvL1VzkThihLQxsfzaP7dEcqZNs9BRlCC6o4Y84B+5AasNXWJqPLqUJREKOKfAlnFtU1Maq
aD9qfLDICe/HxGDLQIhwUlty0j6/h2d4hSXHHBPRQhmBjM4Vz/rVWmqqU6ZzqaIm1CPN2tS36oSS
k4d3JcMx98hJmv5pk5yLMndG2EDCDNbls4uaMVQ9pQS3DjfFXAmDP6yalh1nUuOLz/eX22e5FEZ5
gOGL09s6I2SkLP5zVSmM2KcIRFQWKISbSCfZp4KOJvGl8rqaGKyDOYtOXTaOX1x/eSr+7NQvtASi
4eFJLDOas6dmCo0KUkzY+E6u0IAv+ICWHB4+/xLPjdLLl6hjlHYw6L/zWv58NEeN7aJ1Re23La1b
e4ioIkJbDy4zoc7+PJE+13dkm5U1RfLnl/7o+dGFZQpIMRC0lynY7yMVWJ2jFhLgszRJpm2lkydO
X4VGMMQaEpP1kApsipiFf37Zj159HaQEljimIJbG6Ov3y+qNC9gr5rJEBWUHLe8fyGOb/dDiqXVt
nt/PL/fRC6mzxqgGMaTAvsWflwtrqWqA/rlc05r3UkiPwz/ie2ytX6wy2nLDzh8YXHjC4AT+AXHB
nef/fJcYzYcfeNx5Nqeg+0k8DSqIJtMIsbdUz3Jm9XsULM0kVEj/g4cWFIMFsFMXhvPXS2PrLb5r
tfaRsRk3kA3p5ocssf/8pvIVLuMrZKQAH/68qcYYGJ2Rs/S8rwI9WdBrw51Goh6T6ovv76O3EHQs
PRCdrjzy1T8vlUL+xNeG0GZAMbUBmPJiOeXL5x/nq2ucfRzs78Jio659TbSn2ao9w8lvPr/Ehw/H
O2kELJMBAub8bXMTZ6ihFvsVtesp7FRxEKRtgLUc4m+Rwgoji37Jg2fMgqZd3TsBPoTPf4m/Xz0E
vyYjFN4/l9bF2YpmmFWnK6VL4qlG0lCL02w9aKk8Zkoi9+RiFZvPr/f3feV6tuO61FEwuM7fPcmx
ypkqXfp5MVKgWNONHWn2F6XE3y+4zgwd9TStXaE7C///9/XEDaHHAjkltKslwLupUFiUVX+04YN+
8Sh+cCU+hGPCMtLMRcR9dqUmRvc4OaXP0oa8TGku9Mm+r+rk8fPb9sHXBHhXqBrfFSuXsSzcv826
rSpPdRfkhD/H6rbOvisOQL+0WMcyOHx+pb8dtQ723d8udbbH0qMiYsniUl3v0rgvjHCVD3aLddwF
iyj7Yn6Y0NV58J4DyLdG62xU0lWeEXYhh5tFu02Y/nqioY2W1zoN8NyY04PpJBWu1FHZh0M0n4KM
c6AhCyzvwB22nKvabSbapD3YfTZeDmVHB3vqQM7RZsPAhg7uiw9Kbs752swOzlwP/7QJ7ed8syOn
VNFdGCv+3ETtk5sX6qXWO7eQDePv+dyRqZghdaqz4LkGobuz04meyWjtLYt8VzRFa01W6Na6hzzg
YNRaEYaM/LYanNMc0FjKyxSha4qpX8ZEHgd1gjA0HNDt1j0JtnAUu/VolIbPbHvYtK0j1lwn2dDC
s4+pgZYhSTGlIKsCARAO69kmicpg93G5WwJLkDs36qsdDMUXm9YHz5pAmo+Cgz2Lkv/sWQvyXlJ9
TNyXhATfnhiNPd/66IdJjd1xDPTB//yR+7vgQRNLWgYkcGQv5Ib/+XDL0oDjW+Wl7y5yRPqt+VZi
ljlaetV6gRO2R0Su6j1u1vALYN0Hry/VnLq459FE/3XmqEPivqLOKnzaXNO33iK7XjLvuYdInrz9
4w+JwIPViF4H/zsvHZmLct6cusLP+5qpCE56wNJAOTZKUtR7q0ljZ90wYCe/R9C0//ziH3xO6ioi
0dX3DKpzAz+07Y62U1H4TYBoFhDpfTiGSD0ScOX/9EowwnmfbBRGNnS+swWRHlATEiGc+cJxnqap
GDbCQZldZ7r+jx9Tyg0EUwijOH2o5zlWFa7yLuy7DF1BN5B1QuNVT66GwbTAs1g///nHgjBFfQNP
ATnH2SMaolMH6y75WGau+0o1FSUzRGY6gMHS5ot7+PcLaKhY3Ni4NJOB9vn2JdGGANLO+WSKcR/p
ypOcnZ/JqN+Hg/VFDbK8y3/Wp1yKY6nFR2PN/wvSBTprKhSEGHqVbXV6pW5pZis766EaFf2BNuVX
1ejHVwRwiIxteenOtxejsp1yuaLU+kPqVt+BF93rdSpXHYBR2AHiC+Tg38++oXKSgqdF1cEVz55I
s+Hc0QZ26itddyB2yDeMlHx29YvL/F3YLJfhaKg7NtXHeUOhd9QxjvnRfq8I5V6xMXJWIzvi58/h
30slVwFctBjDVCBuZyXjCJ2LEHQt9WudjhadnnWWdL/swrpJZMtA3ZnX+vQV1vMvehYUt/eFY+Hc
uqyWZ1clDrN1Ofalvmtifh0ylzZcUaXzaXSZ0s8FQ+xmgk+xUkojjSAwuxVjL9X22lGG+4w58o7g
j/t5MuWt26XpJqwqioOlLJClMC+QxVkPrhgsP2wb84s1/sMvBgAkT5wGyfb8i0GSEGVMNjKf7nSx
TSY3OSgjfc7Pv5gPnzJ0lbSUQLX8VXLmhmQbCcvML1obx2jZ+2qq3Tt2+1XV8sELC1+V2pZ1yOIM
++deadqACCtZsBCNlY6QJYigV6jj7vNP89EKBM6YNhzcNJodyz39rdycE1WMYaekiIcaJNc229Ro
dvD0m+y1T3Chfn65j24eH8lgy0A5r56fUJ02hmoU8YpOafBzuXc1WQJ5HTx9fpmPXp4FFGMjyeVg
cP4Yj01aaHPJy5PFpnOdThojtsD8ybCl3NWh6fwYsirZ0y38CvL40Zr3nty44KH/PvTQOlWJtehT
PwTW0BYK4Vnhrkoeq2S+Y7n2Pv+YHz3wHHsED/uCezy/mxmf0baqJvWrsEq93DKB9YhE2Xx+lXPQ
Kb1GzuDcTMF2RDDl+YHf7cRIZJdMfacb1EfE9uVOQXG8ChIcEczm7OEBzX257sjrupJTkV7+X/bO
rLlOJF3X/+XcU8E8nIhzA6xRS5I1WLJ0Q8iDmCGZSX79flB377aXdaxdfb2vOqqrbBaQmXzT+7xW
4Rg7DJqhkOAfRGMZ22StiQCVTC7zGMOQfZTdau8+eQfkCjsTpe154NNGnWpNZcnXZjZpE/TNi9Z7
WAwabndIHfdxmKlOODjtnorKSB/yaewOkVc/Q98KFlv0RwHV/UAVyfNtqWAnkHAff36Q7+w1etqE
oI4DfZf48Ne9VgB4z9KZcBsR0XexaEikBMOUUcH8inz587XeeRzokNnYOMZQID4PY3QN5g1mjYT2
kfZdpeAQlpb60kms6x2vwlbMsvsPIox3Np2m0bEjouGL9VuIPbaFnNu45vYy6wtuQkqgM7VDH6Nd
fEOXzeemnZqQaYxx//fvVcPBaK1IESCen5Q4tzBu6Hb1nlztqrGnlqp0cUM1PvZhOT8gRv2I8v3e
m+TRUgYASoVQ9uxNslemvjObeq9AWQ2QCjOVUBn9zdR45b60SaT/fIfvHJvcIDGUwYeNYHH9PT+d
0qhozSStebQz1g3QftopVGF4hgYTsf/JpTywvS58Ver8Zx8E4YC1LytSNM2rq09AaFBiO719kQK8
/OD4em+NGmyoVYewVvrPQu2RkbhqoTKwR9l9PyT1D8tq7nHhbP00bm7coer//teHA0JFewTajAjx
7LVpM702vVuq/aIvzPg50207tKGgDvDBhd45mCmpq5ZhUHlGxrG+z5/el1gmJsDQjWMNbj1C4N25
S3P/wZIw+DvOAvpfrnG2Jjwly3Fj4hoM9Gv4Gqbi2FmddasPduRHxYT1R6wCpJ5agZwpiz/XUwv3
w6JXi9VhTvFvYBqySun0mjMTcFDDN5Mri31q9O1xMc3kRvdiOBdyjJ4ioVa7smM4i+xWoqOOIzTP
Lk0KdQZOqSEE9tG4arc4KzJsVWldvq3Lrt2pI3a8JFBzfA3IguiwTlO/gpN0ncxOskOdJg+FxYjm
aCTl5Yg73d7Nvfu0zruAJ5xvS2pFrZ8wKLhnOBFS6bSITTQkFsPC+epFYqxmOtmw/fPjfW9tmprj
aKwTgz7F2drEtafppc3aZEz4pZn7FzcR16ahbNFEbyIFGf2fr/feDifmJtijfE9D6Ox6ViKrxohl
tQdltNacruDAHqa++iB4/b2tZlIrpbFFbLJapp5dxpzzBCNnr9ozRH4jRNoyM+h+a8An1/ElAynB
YOnPcVt9kDIZ71+XKi1PlOT6PCDzRNmAhrKoidRy+ZLM2C27rancIHRRiw0zM+Q4KHSjTZ+PTVgA
66O5XXGQN/p4sJjyt7JJORjqoGy13qyCiMFQFpzY0e+kg+1lXy0NQNM0MwqYO0scej2Q1hSKGErl
6E7PzQ6+ugV/oc/M3O8XEW8yfg/KUvEDzYf2KXuD+6DM3qLo4v8v0eYnXZ9tHMXRHxrD+uhVvPfG
oYHgbUcbjheyPrKfzohU7ayyykesVvsXSafQl5O6y7V+/GBlvXcW/XSd88BoFGOJqcBU7V1rJclQ
bwhAHW7+vHzf+yDahvNGKVmRd2dfDbVBF9mYbbWn6eQG0qp8kvHHOkfGmXTyA9HZuxejXknOgl/6
b2Gv3XIYVWhSmb/Dtg/u9240xZYJUGap+/SDx/feQWBT9udrgWTvt+C3kNKwM6ao9m3W3uidYwda
JB9Rnf7oU2YWEvuDJ6m9ty7WnjcJLCMEznmfZulEwfMlTsvmIkHlpWtHd2mng04tPqwNJQHD1/TB
LDzjNsUMdS9jRA1I5KtLN3bzrVeb8rODJAh5RhRDFvjzm37353EgUkaifkv7+tdlC0C7U/KEMGdq
xA/Dix8SfbwrDOZI/oPrOLjFEFECLz8PDrpRwXyRebw9maigmtO/VFIBZj20H3xI3wtbKU4xtIFr
C8S9s31o4EBjYa9Y7ns0I0nHiOtU3bQYA2Sudl3UzX1ZeB8UKt5bwD9d8jxgzRazYEZPLfdwVHdg
7H54ZsFwu31s6/GDnMN4b/2SkdIkI3wkFz4rI/Qr7G2ZnZJjRpfPfSJe8TS0g7HQXDAPWRwoQkmB
pALBSZtVa6Bo62Rmy9CfN3aPEGSSx6hxu/2go1hA1YbOKOnbu3jx6tCtCiTfUeduZ2dyH1yLU9O3
4RCs3tRge/K1tFnrr+qkI2fB4GcW6nNWD1eM4ogN9LMfqTtOfimNdDOUUr8TDF3zsdetD1bTe0/B
W5W6lDhYt+cN2KIQODKjT9gvYsG5atH8XjUfLWFdUDN97NMPrWvee8WrMotBGYdi6/ljF5kWg11n
m6SNpzAXN7Ro+Ml+QyOOAHZ360z6nzfM2+zEWUDIxAxWqjrbhTTz7E3HCvQPG1+6vV0uXpBMg31n
JtoYVIa0LpK6KB6EXuKOZTI5+SYXcPFefiiHpd/0jPTtlGlicv3PP+qd506wsUqgcX0inTiLuD0b
Q+ZeN4p97sXmJmmhMMEeX/Yyq7vHDG4N2ODk65+vqf3e7sN6ieiG5Iec6bfcN56tRUQjO7pbIkZZ
sYncMpCKz2K0Yuod2/BZKUxOWsXGi9skkPRkUF6YWvjnH2K8c1auunDGMXD9oNGm/3pWqoxG2GWf
luiWM4PWyKprSI1iuWG2urIueDLOoc+YRkZi1YEkpYgMzIg+KiZE46fJmFTs1yL1SwJuHUr6on4h
LK52ycSSQjGVbxnqs3aM5P+QDGNzZI8b086SDbPCZtgqVQ/LvXE2cA9WZwEMRnPjLsf6+5ptiwhN
shEeE3fwjoXqPKmDzPd/fgDv3T8dMDToztqhPy8cUW7Liq43uP8in+8SxtL2sz2nj6mmJNu/fykG
r5k1QI3OZ+MsAKHp1DRQTsu9VxtJKBp3VfPNIj96SRE//vlab+/tfKet1V8MhakyMsb463utFLsY
pjIlORityPXB8krEXoup7SJRj2HlFNqFhlH5p37WpytdV+IbvQc/ZRqF2IlKbQ9vP+h/uX0fcPvW
Xc6L/m+UwG84diwP4PaFL3ndUz+DzZ728vD9//2ff/7Bf1IcPPsv0HwcFxrTsAxErKH4PykO1OtA
8NmrRfW6rGiJ/Bvj4P3FPIG9BqC4B4FsYBX8C+NggYVAnfDfgAft72AcsJNiPf17vXF00Gti+xAM
0g2iBnt2jsB3EPCFHP200LyJlx1zyGBqwlqHOyy7S3QR3kaUDkqq0bUyuDKmsTwpiHq1QE9h3mId
cIr47RvZKOWWD1ONNH3pLuu42idA/Y5ug2GuWXj2RT1Uyh2+HIKZ6Fi56FNX83Gcte9GV8yfMzQh
eIbUmbLTRFP7ZZc1gd0hH+Xv07Y6XryV78GCYD6fiQZ+N+BMK94jfr60jbI9spmghjfRDcq1a2iy
MIcRdJpAMPcNQ/+gI1yMPOF0amYURkDDwyRuvg+WNoVDhkEpLfUsaI1KXkZtjD1zDxBzVL8lig1B
qejQpdEz20p1WXZWDY+rQsfEVHP1CFk5A0aWp+FSICSa22uEceYGvU//wmSWsS2c0g2EhZ2kUdpc
v0Q1yZMyw75yvb3sBgjCcVKHpcZHS+S6F2B6H/mTECO9rAyQuacGTYfkGjs5zR/4TsOToXOTUCYK
41Sx/GllIYx10R3z1LlMNIBvGIDewvadNvQtd1457DH6BbrDgLQvPVRuJsNgoR6p4AgyLaBK8GD1
owTLtN6EyPuwH4wIPg8UmdZS7A2WtV/LzguNeS6PotLSC9GmMjAgDteLA7W9EFvAZ1U45LbiU2dw
SLvtvRd5x17WauDmAGRTJvsfCMlqn4TbApglXN8Y5nnLxC9QfUQ1B71OsnsnI5jqgFqHjkPe3M2a
tdWh5obdrJpIZCwq/268mweUWg3sy42nZc9iFuZFo7gHzHaw+LCMJhy6dkIbHO8SY8CxtRFUAAps
abPmvu7sB3deTpkOczYebXOrVMxFaeqSAMIqXxZsu+iHmrsM6gUSNzi2qpcpx0b3fpiLkoWoTqyQ
NUFdcfbtiSXhtjH19gzBU5zLQCccC/K4D0YkmQEqXhUxlnVo9Ex7luYCgLLtLmYl/7pIc+ZL6opN
lmZyb1XQDRcaor5SsBbSKmuAxQncUxakSiZ+4AEOqE2Ya+0XxPtlmDtM2RMajwhxZLPTXN4gmGxz
a2cM90ZG9rnV7fgSrUy5NdyvsdepRyY3GvTEtnJPcFIiAbQhsTtFmt6WI8xCzFYRQ+eA4iDHtvdq
NbshgVh+u/CBDLtuuez6tti6GUatOkL27ZKD6GYk2NlUTP/6va6on1K7XTYqkfpG61xYwMDmw6Q3
wJU7mX3QwIMFaeyOAJ3iQ2+N+gUMwyFU9ER8htXHU2RUMdQBMQc2YOCQHkzjq9ZKOrIy9bOMTNXv
IRCzc5tlS/rhBN5A+N0ueXWXK4b8FMErPGp9N1k+hoJQ5Sbyy40tXOzC+9KGhQH62JAUFPmpw8lB
KMh/qJwqZOy7Osec1sy/piNDWcB4Acc3Dt4JLrYFzsLzFEtn7Z2kyDDRVl/hzZGDTCR3uDKtuKz+
TnXTA1OmNkk2fr1ma63gtGYzqUa9SbwZ7xuMGkPTnHtfb7xvQ1/cphANIm34VFChxho4hc2SKj9o
cstt0WJ42zundOK/7xiOm2yEYpVZVVsHxXFQtp0IZTTCDGPYkJHZ9KWpY8iR7nLX1Tpe0qtRYZE7
ij+5Qx9ozFCutgCwrKqGJRXb7aXUne1Q6i9eY8AaTLNVAtVZd5hBxEHpeBtg1z4ToBmOUc2PsSsm
BJgyurIYS9uphaYdYcrj313o44ZBtw7H+FyEk1e6+8RQr+tCf6YveoI+kh06a35wJ6BWTmqvHgWG
fRjwWLxHv/MIOnEKhXB+2AnozjFaOWpxca9rw4Vj9u2VcPVjyuS6D76+uCQ18Ql8PhVJVIWRkbhB
1DSvbTuoYeqZEfjRod5Rzk7DyMIiA1eO4rRO/u7MuXVRZEXevsioKhnJM3RR716acl+jJb5YbGq/
I+0lBI/FGM4uV6yW5b4ZzfQTgvVTpvERmhVoqPkEzRW3qWLbDoie1dK6Ezlqb7tvUnh+3YF5cVCx
o6H4cQ9vGqSXGiZlYz8Rvn6BQjPsHel8rwckdAmqte2g99NurmZlG0PTCDBA8fCxHj+pODz4DTPp
/PDpUoDpCHpLF2TKt3W21BtmHLdgS0inbbM4aInyOHgIlxtl/m6g7eYsHIaDi4kkZ03aYkMaAcqc
5/SIM8REhs4pB74bbFvrlpBMdQMSomFtY2dCe1uAQJuRzO9iJ3ucxtQ6LIp7L/vuosthueN68oq4
wjkWVRFtFYf5RVPAiUMi42402DpHV0CSq9F8+gun6ra12zqkMbAY1dfC7qr+Mx2iqENlBa+HSvI8
YVslAhSfbj099NFYOmxFBGoZPnOsvtK9Rj7sTaB7Ez1fN1mdlVZngFCrGY6jJ4tN1GdjmCrDhnkv
WyiKG5RJnN7UhBcYLrmPlaR1C9XbsVvc6+dqqY6MSneOF+A/A3vLr7IiVRJM3PE8aNvL/w2v/yd0
NFQvLgn9/z+8vnxpZfFSff8ltP7HH/oXENsifHbWuUt8AJn4XOPnfwHSPJyLiH0YHSR21lZW9r+I
2N5fDtVdl5R5rYz/DEgznL94n3QvmGUwHYpNxt+JrLn4T3E1Q6jrBMoqvaHfSRX+PGmsVHhXZZLD
FYs1a/Fx/KpOjEvKzyWeD+iIrY8oY2sW+u9A/u2CzuowvFom01s9H9jomafCoMWW+3mmmqwqI+iM
1eD0p5fw6R9/389Qtl/ThberkDKs0jCLysNvtaeeQbgRW7F5LznY8AWZm5u8bik9OKbYqMpU+BoR
V2g2mXLb4XP8+c+Xt7zzAsxasyUvRmng6jzk8y7TMEgXPyKn54S2i3k7MwZOfJ1AGmIO+TTrmFHO
iGBxZYShT34RGVHntyKlENkxxHhXM/Ef+8BOQQXhiikw3kDx7y5TvpWAi0E+1BL0tFEoQMpnAXsH
UE8nrQBFq3ylcZffYjeXhwtq/31ighiKHLs5MiDTfAHWI3ccUm9cWU3SUGwoHfjMMyx7tZlxbzN0
cdVOzHRBEgNYYoBim+xOvLhlmcIyrUf5mmAeux2rYnwgBpC7LpurU6RBBAN84WpkBnp1SiKV6ZJU
iictVvmD05x6p66Z9Q0F7+jWGx0A12Mn1PrAo8IBNuZjDxWc2oaxg0vKbapOBxoO+gMkUmxCnblO
ri2Ez3Q9PTQcQBqQrztpe1MXIw4N46qBznrH9TubwfvFmCFYk1yERpS2WD7rzU1X9tGRifd5Zzca
xGam+Dea0Y8PmVqOD0222He8HX3DwLm+qXSrIOacm28S970gdigmplMlP6MLq59wFeLNNJQz9vZK
r3OmFrhGX3knGwemfdMk8nUCP/FZbfkjUm27R5vD+hTNsXkAiaHdD8VCEbCfqtNc196pLKkVhl7W
mBkZIeJ43x4WFYVfAZtVEKZP1ahv6kbPb4WdICbXYnSwet1+MyP+Mc5x+g1isGPxXpkZVKzMocGx
hO3sKr3c2elQHGqXlysdXBXnIcNxrzPQT25UiMgHAfOFxqCVg21S5p2iRfltjEJma7tJc2WiLwgK
XAJ/5CreDRUcG1rTqsqhodXP6dyMD0wTLZdeM/JXGWtMjkmVr83csTcp4irK182uNNa1Eqsjiinu
xTYzz+89iOkjav3SH5Nq/KHlqVxR1OZ1bPImIrQZvlkJGZYKX8AQlhvPNY/Fi1N4VoB7RUaWMytp
Bbkgim5tNWq+Mdu5XFZTIj/r1Kl2FXQPrJ+afIsTWf9dzWztHk8efBZXVIKm8Gy7mPeYDeujXpdo
Uc3jD4mzFjmD1GO+w7wJ00aibWqsfxwxsDaNnehYdPnTpHTDMUnb8jp2X9XBU0c/VUobNnpU6oek
s55heTWrJ9jwEOusTYgGebrTgY4QWBfPJgTfH73piCuRWSzKWR+DOeFFwSvqt1FjimtRGua110/W
9SAj7b5KO/E0QKR9pvbBanWgTwFarp8NhNoXGbizu9nFYhfukQsQqcLbNHYB7FB9JTjGqTQP327O
TdgEXd0pt7MUVY8lebZcEut0j4Iu162se831mXUoAq3XgDgVWRnYk5ru+1qH4D+D698BIWq/0bNT
eU1lDs8ZplvzBfNZ7wSQy0GWrRvNVW/DTdIfmW3QcvtprKup/5a2g/mUAjzI4/1oLJWJimlRKsjy
6jRcApiOrOMUG4N5C/II+I05y88azK2gtgfAvZo1o8ppFnvLOrRIs5h5qfx67jmahupqqD3dB7zh
HU0l/9SrnXJT402uWMMV9ZZyC5rBullaWrWWMxtXrRXfRVZ0VYIQCFVa6PtYX5JDqeefO+YCN5jE
DJvBlF9TtyTBHYfveaKXB6WKv8nBTA4J2ZZfaYM41bjSbAprnPG3jfvvGjiXTZySRfdNtCWk14Bh
UdjRZAt20LFiZoTj9MpcIPIonqC6AVL9aGfuUcmpBKRFg82t8KLmwFg7IkBlNgNwBZZfpjkt/7Io
XmOx9JQogCjCLDRl4JnVraycdKOXineRAceDz51NACHYsBCVtItUIgMdPDc+LEytBLo2qge1UsZ9
6cDtEb3hbupJ0QNhEGGP1UoQVNEB6UqpXkxW6u2HWLszysjb0rvsTlrlGcVG59l/68Q0YUxA1wdh
EC5uEXX9nvRZpM7W1qbnikLFaej0Iqh0dUAi5WkMIXiEvlZkN+SG3TejnoZdbMV88/iAu1tALSQc
OrqprLKbW6YfNYoUebdFFJFQYMsxBvXc+dm1RvRTRj5fVPOq3C/y/AkIQE1qPtty56UjbrsMjLqh
Z5HqO6NpUIA1GLXSYJ6bpPPOgTa+roaSQ4QMJhd65wv21SV0enExAeXeUHTUD4wkd6GRJOyqbhPH
jPRX9DPJJDUya7udPy/47gbtigZjxms/FaExKvURJ4TlRRSqRTO7XO5FJmpoV523nxfLO5RDJD+l
ubGEYzQ0xxyjtMDWC2AKNsDwYorzTWca5o3TMcFRR+tQb9wCGlKFu22oSm0UGJ3+ZAGsxh0h++LY
MRQqVU547a3oem9Utljk1ejQyptCU/iWw149pKkxGz7CpDBWYu8BiKW2w6ZC29hGnZCFzTgHTZF5
iQu4mZJDKrdlP7tXWrPIo3QBavv4VYERbOy2/GHGzRXqXufkzchKIUZPLek8sgxm4JP8UnSLdhAM
MzUYOdrtRbFExtOQORLStzWhftMnXK8SHJZdMNaZ+kMA6ihwkazsOVxdiQ9L03iBKJV2N2iF9TQV
Q0pJM0+zk9nH3bfSyGz1UuvMkQE3rcIr7AnUhgqQIO8g1NQVQ97KjMmtk1jj1zrT6qAvpjUuEM0N
RIsiRAtb1Rvwd+kFtoArAVwyYMbyK5MDOVd78pquNhGw0ZfHbc5K4f/gdRlgK2NdSz1K90DFxVdd
uAo8bIFBBO9G9d9CpCwz+A4xtgwNtMOkj6yOw1n03900mgSjSHSotmre8cFBXCdfaVO5jOcp0a1g
qIc9kBMmOJEqojC2BgKiJC2DJhHW9QLd7VapBS7uY2qQmWO/BMGHQaugJMhLsO+cxddZDAyPUZBu
YGrxdUZ1iMncW/DVpDrWNprsvgv4uG6oW7gt+Fq5NmtnKfUNYah9N2MZ1VHLbBq4cRi1hVmiFwdq
99WJys+yN9VuCst64jBuszjzS6GDskqsjo+7V9bKbRV7w0OqG/F1XBJpVJYtruLl7Vd4zRcDX7vU
pzCyHspLKV970Lx+6jmEJ17TaJ84BqvvhrBpMikxzcSOMPFoxxxEftnyc1ak2y7RlOEhSVXenUah
tQrUspW7uLTlhTpm3P8wTmG84lZqgq0nZFxl0Mk1/EWc/+T0cwHtj1ugb4quoZzlKzredDcvUb2p
stTztXSi4i9XCj4u2UYBk8FrPhgm/q2Ju+YQeEzr5EuMvXICkUr9NB7V6l5ex7HS72NFb44RExJr
OOxUQZM1LcDLNbwHux+OvJjnTrYwmfDxjjDOtj5KaLS1n/dr2vaPX2I4yEeBaq955E+/ZaiNuhSU
mfdmSuQfoPC3rh271zdxD6yRUpTqJx5Pto/V+ZMTo2rMOguOV18/x1HFwqwwM+wMrHyqSTRfhsE0
r4Guzp8nIu7tn7Ov38YA1ge3og4YqUX88Bukgy5W7oyK0e0VKp5YO1T2nRRsNFXLMCykvhvyKWKB
aSMrHhYnol6+U8e8muuXTBA3O7Au/1FB+Tb/3/hH/U5G+jbu8OsTpLMGkmD9Ueg/zxPfGCqPjqtT
ty9Lo8G9x6Nr0blDc1omZdxRBkxCjuZlI+njYnI0EEFlGC7tnGTdpggqbrPJbI4oliF0R1b9HUc4
58a1Y1hCPZzjSGnrxm966yPxA6MKv718tOvuKisDIrrOZv768q1BMUSBZ85+hq0UYDsoKE+WntzW
knq7SBE+erhZvVKDHPcwabGr0fQXNNCPoC8NZjkJlxRcoMIB4evl2Orm0yjg1lGyyy9UPKeedaRU
M6QGDBIuQMS5h8jW8hALOBCqMxu65CjZxx4sY1VLYDLNJfFqUXonAshlW834tDMePoVtgzyyXk8Y
HTb07Ri39p1iOfK1dGMVXktlmhjbdpyxAFeIe6e6wNuIAyyJamJ2kmXykjjnP1rMdYW04F5BSK2x
OiW35qZCFsmZAsUqNMHffsFCuKPHlTJnYuRio8+RuMqZYD9lA7X+UaPkEI/J+BAvCo5MsDOKZ5qN
uX3si8XBwy+aYh5SmsZ8krp+3lhxnqjBIIyoAI9mYJgJjZzGeWfSYBgq/aGO4CF3lL3zg2MvRXzA
i5GC8bL+HxEBfRSqHbNQQYTxhYtBPRH3Bf3bDjiXMQu+xsT0rZpkVKCjhDuOKw8XVA5hEMOUV3fO
TDNSkQT5pNMq0BASkc41u0cVsl8Aws2iq6HQlis9gSSuJXFzE1N8ldmQb9sU+45hJLpS84kVufQk
FEllDw99Wjw7LfnjMmviyZ0KIw1bmY4klTw7byWFHZdlHfGwEuUWbJpx0Phw3OTGmO4i5FJV4Fp9
QfvFrV9wGKlfTKkRG+qFrvts23xr9G77iUzUPclGhY04kfTbRdU9VvSHHzE0NA7qzGnUr7ldlXhF
kJQ9RlbmUsyjT519wAskLg+ATslaKsfwiZ2cm9JohwdVG/SNXun1i9W16Q6+hbwQGtkzLYmFL0Bf
a92jnlFQappCXPX4crKDTU6TPqqYd3J7MqPINOFV1dbCHunUAWT8rPEve3VpvtXVzFMpl8IH/YsR
WWoue8ZUmyONQKpyOvNq/uytn9Ck5Li0pLMaoOnNF5SG7kmbKLPA4vZOsSbaYyqd6mTj6rJjpE/u
Kvr6Qe1W4wOThqT3k0x37loBYhBQXJUYJ+0dnJY+M/O3vLrs0mWTuot4wqju0zg74ms/9KTbqhVf
a5UJLXJKGAA1+UsrZQ2c1189mx5FLBd9RhvUjNWdpDFR1V+36rye72qe0yihWPJsNTNE/7bMoOUx
ErcZxpTKyJq8pjNtlTChY3OjVi1vps4IRd6+xaKiubDWeiR2qFiirEEvdR0DAhyFVe6ucOTFEsNP
nkeqa2/LEAgVgURcAfeeBwXSaUzFw+hkc/NW8akMlg+ohwL3MSonEGuLA72UdI+PdBkUNOFPQ2Qz
/7yWB5RY4TGgenQCCo48+rWQt6RAqnNBQWhKklcs4+XlwnarglnGBCPTSsd3Y6pXqpjz20agMPAJ
gL2VZk7fooZG3AwAXJOq5xXHE+5hM9Bun3kLnSLOwhZkZpkSXGQnlP9y1QrEoNQbTD4pZ4gY98IK
HHsA6MoC1AuhmoBHbSl8MbPISBUVQfi4zZfFMCmUWf3UfIPEpW/gusrPFWRJP9Lb4qCsxRWAERxr
ZPTR8a1SAzAIdzZCjTaolpS/qdQp9jQLR5yhcfm3+s3bR3LOqd1WNR5Wiqr8UNU3wxxndYgrSoKl
pkO/8I+lmVK6FCaloarWoltVK6qTqPUczx/TPbl913ypNWpoWhdTU0MdV52m0kiuR5NMK4jVnsNd
0bvvICHq5zkm2GlVDPkmh3O2nhIeYWI17TcVTD/UvByj+Y70adNh1LTHrts7reu5addjGC5Ad1F0
BRVJL3WIefOWP85HVF6kTKvfJ2vVm7hk/QqQoD1rLkvCXAYckZqofkm0KL52BkHZqF3XD2xQYJ/U
IQub24nW6tdbeOt6VEiBqea3JW7j28XkM2mjtrh/+zZoPSXgwY2Ta4cjn7oTRdRRscxrmqQWn4rJ
c0+NRxjSyFy/n1o5Bl4JRtyuiYRN0mE8cejpCxv8bzrwIiFcFQdZqNUJG4fqZOkEseX6DhLCw6cO
TZHYtktNcD5pnGZmPD7IiTBZ5NTnVHqe90qJwVbEOfYF+LN4QqEeHalf2MFbSXDsKVq6EJSPcZVM
YTYTfnacJiIgzcm3sTuzQuqZ4KQn2SnZ2GAbDaqgdcGmkOpYP2OfS4F6omaMNSOpQk/gbMAUC3WK
yxs+9izCt2N2dngaVI7kRVub8SNZvRS+1Ms1n+hmqlCtMX9qKdp8Fg5Ru7IwiBKM3cjDVDnekpF9
lHsGXy17FOR4BmtNUaPbeaJephdzmR4w42qOkygoIq5HJTwEfdPmRn6NUQbeGnZqUfUCn280Ht+H
hJIJe7KlOo3mWV6ijEbI3zjDD6eK5l3PT/cxpGLj0solvCxq8RUaMyFHg4fUIavYZKnA2BKG/vM4
Wjy1xVGMA4blbJUx5xn0hUo2NE7NF6KSzPSHWQKMBcbpEbcMFi6kMN+x4GoIJ+o6IoLEFywcB164
dJGn5zol9bd/fNuYssz4xCja0H6zJr6pgo/KoVr6+RPGD3JbJlg7YYXJhk6JKmPH4pBhlC++hlnA
BPNipculsBcyssmReLDkr4O51PYm6Uhg3wrFTgecFBOJ22mNAuTckJIJfRl2FBK44+ngFBnoRtd8
Wto4gYlJMNtTUNkMlsPF8npwj33U/1NG9L+TgB9NAjL4hkDuT63Krnv5lgzdj77vfu1Xvv3Jfxk6
eX8xqGwzr2xR7dLUnw2djL8seGfoaV3aarjRkij8s2Fp6m9dSQhfWDetaMafRgG1v3RjlamQxNor
Z8/+Ow3L3wdqV9wK+maN7wK/7iwp9gwJk1coYu+mxWtCqL8Dahv5qYvQ76en807G9t6VdCTCqKlp
eP02clgwsmKu4ere1WG3A5F+Flj4+nhlDx9oJd+7EtfwkEqSIZru+u9/Sq7jXomWVuQCIF4+YLar
XncjfpB2szz87VuikAC0bh1FVrnWrxcamcplpG4RDPPlr3mRv0ZK+prxv//JZdY5TSR2vzc/oUNB
mbJmQU46eRt8Jhu/42sS5HP6Hzw61irzx/B3aKGfy4JjoZYmXHWB+1bZnmZ1oFpX68SAVfbBTdln
STDGVa5N/0DnPWEkdq7vcsaSHhozHHtmfXL6cvJWxvMDSP4HMY5u+OcneF5uebuYAfQCUBMFjHOy
kKJZNXuzFntKjRT5+JTsMxc/w1pJX1SXalWKZ4ivSRxz/nzhd5YiqucVNfgmoDjfXgy6kA1TvdxT
eqjvBri+vuXhsgEhz/hgf51PArzdIyURTgXUKOzqXxfjMmSDBH8lYNU0QE7pk24yXY3u/oMb+ukq
a23jp721TliMCk29veLNuL+088NYTtWxav+zR/fTlc5Opok5qpqGOAukGGRoz9nLUpMD/A+2l/r7
W4J14bqsDMczoZata/Wnm6qj0nLLWpRM3+t1KNQR02sp+LYvq5u0R9s91LxW22IyZO3VdrWILQyP
WMasjsxFIPaeyD8wrYIY2NKI+/ZWRnYybMFXk7vt4OSvkhHqQ7xo46VwuojZhKWzfd2jxlQL/hOZ
ROWGNF+nPQ7t3pmb8ka2nv6YO3p9sKIseh5LApSpnC1MpDHLqiUOKFPGemYQFN+sTg40uCm6UcFs
iC37HmTNkBfVBlFIdYdRhHmEZj99ayJOea23+e0g929kZtYXk9uNWZA4blJvpFmoXxkCVQBx8HsU
JqxfyoibzsdebGsvFtc08uqwhwGH7AtL2czXhsL7L/bObDdyJNuyv9I/wATnAbi4D6TPLrlmhRQv
hBQZQdI4G42TfX0vj8zqzgGo7AL68QKFQkVFSD6QNDt2zt5rQwl2CLn1CfLY9SbTMNHTUTdkZyS1
yafTNQtXDWY6oT9uI6BgccmzgoQFsOokeCzWVc3ZIpzFQH1ya8pIQA/t2TIVvjA00Pswqg203PhA
s3zyzkuG+jcL2+rVn+ko9YPTvfd+bX9J+eyIw2Z6I13tjpr3NKXwoYIuUonjrDzri+9ynjU4y70O
MzlGFN31g2EU6mvKV0N+Q9/d+aP4YVpc0xGO+ReSeH4sw5w+KV+3x/m6NObDQGxvdZ0xSMrNjGc7
qvJ7UfjLI7xI98iKrkjkZGA+ZRVadM8n8Z2gmeZUZGA1Y3dkTpk5XXQn/Kz54ZORd7HIktuTq4uV
2DZmuvU/b/tqIDmMqKrwJvf5ysqCLwHPOrFnKIOTuu+y51CD9Yf2W5RfI0JG4rqfW7SPuWDET5yI
JmHmGptcMCXsbi36StHGz9PpLU87I9oysBwQALdloWOfjsENWGb9JUTq/sx0p/5hB3l74jOuW3IL
0hgNVH9whRW9tkB5nx2iDkUCS9wjGAF5TAntJJ/Q8i40FSW4IRzVNpeAmNLSIyuNAOYYpbwBy8OP
XoceQWDnmtpIkCNGIF6ikNNOd+XsQ3zPX+HeZNN+DBvxEWH820UNzxGcSTQ9RTRV+2FKF+rmaHrT
yID3gEkVYABD2sVOdI6ntxrxTh/LIZvH2F9K6xPM1PCrrXm2XIPB36aaveFlClT3ngmyooO1Yg2l
EUZUMe3aE2K0giHgXBikZHMlvDwrv/aZ3ZyWNGtooA42um7xgwNIhG7Hd068EaJyCWjYGOvAeSRH
vnAhQ4khcVZdAzW4QqPD1gdDleZZyAmcQMr0SUySlI28W/LvTRd5h6b06af5ua9vXGt864Z12kMM
IJomGrkR9Bw2IOyLHwMyJPSepHgMVrUnIOe7GmWwyYflqelt5AXT55ivxalufNpEaeef2QqDh3zk
oWTYvGxpIUy3k5LRFgdDtwP1ksY2ydBfQqvTZxjuu1pzPs/00qmknkv0mgwJi9hRFTc1q+Jyn1eI
SppRRHcORSVjOp76cqw4Vk1dSp+Y4EQtWd3qWU3o1dl3O5fPbdfioxiM8C6E8/JRLcQvOZOysHTO
dBPc1DktI3cULM/06xghnTArcpQnQBOoOjWPUR32yGSbEUqyISsZZwNrTk5a44Ply56GcvXheSyU
UrJ+EDQVPOiCHC5bynWTBj3NMM8ZwwdydCTdP/jY8Me5DcdI9vvKrMeNWAWLmD22G3/mpSWNuUNB
NABjfmv+luPk75qqIc1jIH8E9OBWFtWd05GBks9OyEWou7uhv9bVLUHfldVxM3HyHIu4tlzwAnw7
RYrWvfZptPxcdRGpvasytL6bM6sVAmKyIU1tXcpUFRfhEWE/kX/OGkclERuG8gh39HYDg5aE5Ac7
8RzNiqjaJZm0374gJ4rudIBSejEDTCDEAgJ8U6zclSkldhO/eZ66LE1Cv2lOqR7rh2Fk7TEyVo85
4qEvp5rvPGrHnSOgHmTNVJAmbpufkTWqM60W6tF2vAvLoTrgIpj2Isf7W0cZGd2yuHMKZ3ozhBju
1iVXt6nQX0gompGvIEMLV8iSWCO8g44KTTu5r+8gtaf3Vfke9CTeMID90WZXLLQqXnieX+VkZgcb
GCA5hXWfKNOBpbGigWBbxB/iu5+G146xHbDpXY2iR6PIq1eyZpD5Nqw4Zh0iWDKt7opqouny2yJL
6BieWq7BjrPXHJc4pBL27SYBGb2MB0zErtzT7I5tWrFzrIYIAflaVSxmgkNezy0iojpBnVcem7k3
I+KEUCc3JbT1zYpdQcZoqYuaQWivTOQZc3+NeLNfhtquT3Pv1CdioU2cUgyyGE0N42a0MDFXtMEW
wFzndbaXWrP5VJL1rw7m9LGnmw27pxSkN7nFVOenWUQOCVJkDk7hCVlN28QkoTuBk1CL4xiNNTTg
H8MqcjL7prL+3hFVzQg2C44LPWzEhmskr50az6ThuLCur+HVj5goqdR94+OGkMIlZ4tJRiZw+ubS
ZXI6WhNTX2v4GpZmiaJoqZ5m4SzoCS2fRhPFNWKHLlinU1OJclN05qcbjodOCAQEq0M318PDafs8
Xywc04PnCePWcpqr5SaoIZ679rrnObUd5N5Mi8cqJBS8hyy39OlHmXslmbd2uf0pAiMSz3rDDbtc
RvZoZgMZCbaNa49GElWOvvC4Zt+yKkDxUVoEdlfBgvK7MoxjsXhmiLWiZn1zfZZvN6M64bTkzvFM
MoaHQyGXh5KJCLOa1Zv+QWr7dysoGmIUyaYZeYxcYYb+uRgdNBmh42BWBzpTrDf2PN1CojYDbEbU
CQSCFpcVZgOSN01dUUYk6PLAe2fl1KhTrOifDmros7s/DlqxKDKnvCqk6VBw2P3LITfI7IxngPcj
a+t1NOkhlqypc1B8NNX4mK5sc//+iPG3k2F05bnYvJJFPY4F9y9fgDt5dUYr8TD1FGENkZVsUGzH
TZO3Z8Mlkurfv97f+RjXFwy8q7kertnfaF+NpMBx/RIuIq5F45pI1W6KoZnIMZb1hwJxvi0HYD2+
F873P7edGW+iv8/t2dqh9zMSYpa9D7LXpv1C1OU/HOz+bvrm/cGXQoV11b3/7VDeQTUmDmMsD3ld
u6dxGuofrUPoTzyreTDrOHMptquq4kHKhaUuk0+taZW8486i0EZG+UEp05xCG3XDanPyHIoOeTAm
P+/s2oiIGykkHf0h2qqpZ16gmIgfsivv18FV0m7doE6foMC7H5jukM1E/Nc+NKzgAe0kG3C6LjCa
ikJ8/bkrNg0ZEcmsS/uf3P/W9RT7l7sR0jzIWQwAHqKyv9wc2Yg6ld2rPCgAVLFnDG2sFpgTs+O+
9QXBPszWEaqhotl5EjVrJv9jimZE9HloI3jlknCb/uUdwHCafaASxSHivL33jKw9Y7H8p2Xgbx0L
XoVGBeBl7MMgjv5yJB2LcUp9DGkH36V49gFqQk3FMYUNkXOGX5IruAoOD0zAprd//zzYf/+OKVFQ
V4RXAN7fwfSrVbqTrGawMMOcpYzw0EgZaRp9rUdK46GdvfUuMrzotXHX1zJa+x9G52E4XScypFXb
5MV1vZUK/+wYOkhaOspJt5QH6m+GwUjGfu1TK1VHI4Wo91vH5X/61f/Ur3ZoMf/hQv/duf59/l+n
73L4vv6pWf3bj/3LXOP8gi/dpwviwtggBYhOyb/MNd4vHv8PyKKrR+aP5hrX+gWeGZoqnokriPK6
Q/xuW3dCmt/XdhR/Y7pXlON/0qsGr/6Xpx93Dws19yUd8cD9G8HW7klWdUZPHlBeFk7SSEdt16yV
5ZmDLA0BwgSmp8wjb7M1i3w8TkWjHvIOKee+RIpXJhJ1JVP/a5QtWcgsXCSxc8pZCG/PqE8eANSY
+6DEEJpFPYfrxZg5tFm5g7g4TZ8Xu/He/Gb6qKwVJUpVPwOj857II9MPg4ye22vecAXe2I1bxn3M
0y2kBST66duRTG8QZSCAHgefp1d1ynyLSovJPW0H+7Fp5vI0yElt22vmr0+XKJ6Rq2/BwSwX1u9h
YxkksKac8rf1YEQ/BqLYzLhrHXacqdbymE0Yf2OIbN2HM1mKsyEweO0i0Pz5RZWa5f8KR+H6F4nB
0mmSSjjJo1dKHe4RzEE3FfV41GAAk8AZ+cHBmwdi0jEL0D+vozr6MgndZ0lThSaBY0rf+h3pvxBD
9aE2mVayI8kjHUJe3QrB+zREAO2GQmFuJwt1jHMVSe/KFmQqOJNuCgQrxEJMQ8B4H0ecOqES9dWn
4Vg3EDgjcz97FgnSZRXQ18pG603SOEY1u5j8tqrOl7uwq4wfGoRJsjhEWqB8yn81MGdfOraP/c/3
N1zfFXc2hHx6ovJoV4qL8XPeH/hBQyKwJEMXlxFhyiGTaI5pxvZnGHWjUUTHgSrsmyy0sEvHo0J9
cYPDMM8PaWXh9fIxRTu73AtoQjn6mjcqUm3EjdGSfOy2x0m6ClWLmMadKjL7jdkpzFqrW0Nzz61y
HfHW3AvEgZ4E5SphunaRRMPgFWy8HuYlNCGvknCNp7yT61vf5cNN2DjRs9BTuMsdW/qbvu6dU0MI
7xl3Q/4FkJ1DADeYHqPjYoe+IE+xVHRnppYPKTS51Z62Qb94TKzi0uvVHPuR8mOgtvpdN/O6R6YU
7Su8oD9mn9hQwkbruoUvoJd8k9kkNO4iYaqckOOW30XcXLfzW+pVO3EdrLJFPEkc30gYy+ExRd6G
Pm0uE4cOE8NLM72t/brgeAoukG5kZNFCyx3cTyHc4XAxWo5fyIpwbBd1CMXOHJ5U676hWhpvAM9+
IbN85WQy9XMei1EbejuV1W2doZLiFOID8g91mjAg6pKRBLtThg3KZrQfyjutq/Z+8DVnXMPxd/O6
1veMc63TiHwrtojF3uILdQ8aReaW7qc+5W5fkoBrz04yV57zsuBWI5p9DekUSIbj80JfyR1KHgy7
KaaEg1m5a9S0oOBXV50p591knAdj33fOcDs6kbhbQtR6jTF798rL7C2yNvVTkGoiQq8rTuahEbkE
J/fE982c2t8mbRS3qWVhj5BCgCZpj3Ll0usO8wnx7z78QguKAoWB46PR5Wc+dB/x0BuCEveAirR/
6iMTteE8Wfl2zCeHFmhJKMvirSY9sj4HmonkSZtd+2r43rq3+4BuBhaXViHe60xj21DwM9quFBK6
vOGYODYeY3QWChAV1WxuJh9Z8Ay25iFf9PAl4vM7RzfVizgiV7yGgOoMqUYq8sRY8WMhgA9LFdcN
aN/Y7Mcx0TmdvSTAeZvIys6fOXGaOlkqEKM2UqfzpASchUle207ChtPh+IA86P4teCqyhvNrTTFu
9nRhVvvYpn1waWmOP5cYv+p4tNGRRPOCyz1oyHlMNDC8exmW5SlomDwxxdcPtj+xKg3+mL7/XFn6
UqU/oqUuT1V7TU63COv+7SlCMYI1SLNG4RwISTg1WVYZI0ysGis7jGz9Zr+gdbi2iGyXx2G2Hy3v
+kJIVpZNYw+8k2pCcjCbMynQ+WxEzYVte70MsmzXTdvC0xrGRt+il/idcP8/5dI/lUscrJko/Zvx
ftE034e/Un5++6nfq6UQv3FIkUIw488Z5h+syFHwc0iPGRh4tWdBD/+/o/3oF4y6lNeuR7/Fpsz+
P+WS62Bgjii8rtGSv5Vf//1ff5JED3/58x9Nu8CqrzOyP5yWYDJgDSZSIACrCF7x52nqD4Mth0Kn
Bm5qnhvTaPN+RGjoGxuEkinGMGvptqXroBhZnamTuwVgL96yTjkkkVaUH7XGsY85cLhFO+NGLfMd
2nYLuBv31aKNUm7mwfpEEpu91AtiviLzvS8Tusxb3FTqXgMVS9lKBbDslqbrbTbzl8nkL1G3N0RO
EIUSzZlkLWqHxXuopHI+jRlrzdnEMoj5zbfVzSTwXr04ZToGN4PuNXLeyp9H2kVUgr8KTQoNj9BC
PC/PHZL5nV5xTOhyWDeONB1mWs74Tl95xtc0YtK9LZ0CeRpdxaDbldftFTMeUBDHZvax7aq0eLHy
lQZnjoAzkYWY/COmcqST6MGffHe0j0Og8r29iF+rns5oERRXk3FfEHYw2fZe2MXzivLp3hdBKg78
E+cWw0ta46lEv6WgestY0mvZKsv4WEp3wVIk6hmpbGAkGt/XlgyliJ0RMdOGtbD3tpoj76NlVt4t
8Jlla6kxsI5jFPXtWekofdV1GDx1gZc+S7Xa4ZFprGNsxNB5Fco8d+gT0sLF24S0aGtAhUpKWg18
BxyVe+JzT37UVmfVBXyXYz0Xse0PKT7ZdZ3PyFWzMDGyLt+C7NCPfZO5hblPM2bopYXJTElQh2Ar
IPDNutkE4TrlRND2YhdSMh/ctqbi0Q5iWz0Y+jmqgsqNWQWD4uBSCFWvhQTM/ZKB8w7M7UiTbjHA
MFUUQHt7FKs5HFEQNkSBicorrI9sQP/ElSNu3vMItKoHN7HRg140/dTtYqYMFJkPHYtJExad+lus
VPSmy3YWSeFhnnLbvkbtF7GjjZgV4muWF8HKno3HkKBljEghESRG8FwumKw8+5iN8tZbQ3KbZw23
pL24ve4TfA+gROr0xHFh1/jl8GIY+cNCHy2WvMyOQQm72rS+W+asd0FQpLt0Wp9g+AzHHlH+FpOO
uOlrwzx2nlvuVNrbpwjEXlzSRd0OBjt57YLocMeq3c1hi32qWvXR7Hk0bb+yX6LV/tqoEPOilQWx
yJVBf1xMu7YJlDrBQQC3UsyfspXVSRZudu79YNxoXRMDhwmghR83uN24c3XH92PgjKyNJsl6IzJo
2rI/E5n83UOzxmgWP2DadmhoTKSdrsRNhmwJn8K4ZjcEOcNRwZe+R5z8pApjiK22sNgFPSowKax7
3r04C281ZJwuqjuSBzt+Ryy4bkKy0em25vOh7yYm2ZStTabx+fc9LXTvqXeqxzIsbrSVMtQa2XRt
/Qw6Zt+aQ3QKsvlxiFAf6treYMzbZoJvP4PcE07uy9D3+3BdbgUOT8wC47KTXaW2U6oBcaXuq8+M
5JqMzcmqrr5XLmpfu5l9hvv5+FQY0G97y0ooijFoKY9FsAhv3Y4jlqhJ4KRpasUQhd0HE+/stl5k
kwTRNHNvdcA4uR7+3h5gLBl5NB5CWX3TAVA/zJDRyWe5PI2SGFoi0cQlj5RA2QdmkKfCesjy/mEi
+dwI+VC6bS5L6IqP6rqalWMagOgRg3HuOtt9LOzeP7WdyhMumNyBwoqYmORvpjFgcLSXH7mqrUMW
DDTri76KcTHAWjeAc9G8crYDy/qDoriPsYxFx1IEj6kvH+ZJmTuWifAMl20OEqA36gvryrixpyCd
4s5R4iLscUp6Vaq9yYXamW0/XrzMyx8hhUW3cjEftTTUxhX1Oyp8OxHRyOyn3hGMnV9PGQEpUQNn
4YbVhW42Mi2xw83n8PZa9yN3C5wfObtDT45daRF7JtQz4CZ/Z9c6fZpLMDhGL5PFUuIlMMSLl0VF
XBnTx6CjNz/DUoqdm/t47LDVV5ha7XmHavfY+mIf2SLlW+zdi21l/X4O5beGtPatJ/VwAGv73BH6
xA1cYkyp82o6e/1sXnLLeQSrc1MN+atf2hgJ8BeZrcuhEr0tw/uvbjQPieN6SXldSzsjvA8HZz8U
YnlcuHQMeybSHVhGw69lmllvFcGvG+mAt8kMkEV2MN0yINlOPbVoaKudN/X2WeJcjvupK/oEIECe
lGsV7plH6WPeqoPqxGkq0nKP4LVIssiAtoYtlc2sSnQaMTZgagGTgoTVb67B9UKXboSXVZvuQ15f
NdmB7G8xfRrJOk/tFsN8/kn6lJvM9nizFAB+mrl6sdzp0GDbjSbNxioiBANSPU3rcKHrWn+DoEMC
3/omgrLaTnwehuxtmdC7KM7TivuE4cHOxXplJ5nn6cuCQh47Tdp3m1Hn1tkrvGy3Au+KhzFz3tN2
7B7REJdNbEhFvHtYsjJNtdPcZ8bEZKaVuCYU+1oHPuKwtp7YWJbV7ZqxG29s7A1JYdvIvWBLxalj
vOTGfN2e8Uy1PsC50LvM6PleDaa2d2bWTcvGXSuX+cmqxfhI0yI8RpD3TsvkvLiL2X0SI2Bkh7Ru
8OV4wewMIJUsciVcl/P0gX2WE5yKvtXGdG/lAbMyd1aPg9fcz41hJH1pPBA7Pd4h2fsySEcijPDb
E077L+EAqXkpypNt0LKx+Hi0W6r+K8ure5jpOn0IbcntDFH6SAKmvRUcLfY+iuo4pGOQ1KXLhx2m
9ygDV96YoXGbTXP5itRlBpw4hD98onY2owcFysud6qMNg/WJuTH9gDF8d0oPilRYB68ov4uNkfpm
gtRDPOMRMeNlNq98W05NjoMAaHGvDxEXTMQ4nNGnh2j+RcTby+RQb2vxayfLz9U0gscoaqYvzjAB
zxvzC+IYjwEoW3YgOou5WSHdPNGddOPOlNWZoVeLZn90qRGa7Nayq4Mq0zLBa4a+eYzaxxB7Ds6x
MB8fwAmE17N5/8XQ0YHA6+V5Qh2zs6KCVkeEdfkGmMavfRl+Y3WuUG350WaU6fgC8fDs0zjZdxGT
fw/M1BYhBBsE/OqNsrE65LDsmsRohX1pUNsnJIz18L4GHVdqWG9qd44Oc2stGIX7b1VGiN+4VAU2
2m6ynlggh4UDsVOFsa/mvNq7TTbs3Not2bwGo3nvg8g5Y6zxdhW14Ot1tr/ScaroIzDYcp7q3LE+
m8rzP4FlYZfXCjximjPhtyoKhpHv3EZYg5yc2TwKqVNA54OmBrNNxwaKhTCZ57aRAGauvZOaygNp
STFleVKnFlajsxznYFfWU/YUGRSi1i2FVlLjZpKRPtK8+bVNfZ8uBTEHteoQq2BYOKZNa8d68aKY
TXLPVTt5wlUx9v9uU7WtwLA0fp2Uix5Cd2PcgN/ZeBVyB5n27H9lCzKnwXGQdiruQqs6OIpswFwK
ZsHmvE2lcxG5cF4Kl7DkqvPDc5HX7VkohPBlED2tOt9VUy8fgRi7e9P6HKucgkngxhB1+mJlENqq
3t6khuugaeqIJ/Eks22RnqS/NtugBxrecN/VCHVikL9W0hpNh+pz2oQVRL5W4k8g/nrCC8j0SJf5
1zkiRJQCf2eGfMXY814YobVbxNQdhrL6PPtoOIQV1huOKsgolEGfJws69sSqPbat+xgR/7THSv2t
asaXtlvhtPj6QdWcU2zlYQKYG1zvndp07prHTufJW0MuE64Sw36FajHEqqrrl0UNUC2xkeCEIt9b
WBLLZYsQMveQKdqibW/KWr8gAVt2cEcgR7Zp8WsprY21BBqlC3f5UvnxapJ14i9h+hJY1Q3iE/ci
XfRwY9/8oPjF4ZEPWwuYXJIbpc0lne4WvMkwxsf6Rbqi2FTI1XZoHqOtSzADRXdIorshqlvYMdew
ibLe0cDvL36YfpqDJDKDyNt9PpfLQ78GqLYG8LFrFVD1WIyyaURdmmUdL7bZJnXbE1NLwyPOXXO9
oKM4GfT/UWe09GmmaYqDKJhvQgdaHucNYAvvdqg/ss7fB9ZAS1CxDdui3M2VPqZhOW21Yeyr/IcR
9kS1+YN5Yw2iO/SlvCdTF55FzvKY92GCs8bcdR3H28mWzh500d5uaWk5QpxxRbOBChPhW/iCzQLO
d6E/lmD8lo7ZZ9uW3D+t8zCq26BNX9pJK3wmTfbVMPB5jhiIcLLoJHOCGx2Fb2GHdCiK2n3J5hhD
b4Hhgz8oNhrTunHd7kHMVGfGIMxEjRq6QonLFsVPC81RG/egBaYwLutFsyWIlI/LTtDHptHluzUk
lExyB39dZf7dKRljO+m8xjSHB4luAQEghq76vYKU10L6tmoS1WyiHJbWqSjwWqRiYJqah1nZ6jAZ
S39V5pV7URiZTDobj2vSIgt7Z+RdJMs8oYvzuv5lHkMAmfQuj1TVJWrXvNm7UePuulVnZ0SS/k42
4/MqgUf0bXQXhaO4bwrD+uEVw3jWeeGfIKLIg12t5WmEwbHzZlc+uw0ykFDaH5zhxW3ZuBzwM5PO
bTZhTGqzG2dBzzIyprpFSwAqQy/L3mnRvoqJ09IEcGmnIkYGEi9w6jTNfmocd5MtgE3q6+i8GFS2
obdBmx5EJYqLkJGLcLZ2XqV3PhJQCOPrJ2CaCLNegKmp4hujqL1toIcytFiPniToVM7Txapbyooh
D9iLo6+oKYpNHwbORtT5FDMZbSiDpN7MJb9+iNBd8exk/kK5x6l/B9GcbJjFRjCziF0OUOdI3XgM
6oZJUlVPuyuhHG5otXLpvWZbMWQQjPY5TIWPozDcPUdhOi7OIt6nMoqopF2zvGWrZheaOS1c1iE6
E6AQxh1zHdC/wA3Hsk4MlLtxS7cbseNgMmKuisNQulYiJeRIbPzmWZW9Og2t86PX0IMilHXXs4Wt
i4vF6r5dMPjeC8llBJoai6iE/FVVc2LMhhX7baE2ZR8a59kV94Vd21iU6tvMD17bMBoYsll9snTc
/gMc4MYy92R7TyhVPc4yYImvwA1+VQg1syjUd912D36rbtfrJEqu6UbjhKfLwDnLdpqkxmyHHCLn
42Hnw8SXmPnCquyZ6SEnWmWL19KjaFlPM09qMl4hHOaoWCM9S4ILmj6nQHxCMTiGbn+/oJs7FsNq
bzhCnlmiX6H/N/Bsli1HLe5kaw0SNQ0ogqzCvGhrtPfhMtNG0Wy6rnKOsrMe0QweQzFu9eSXSd8j
suSgo5svvWvQNpnnOQStaT2zdj7aa7byiRj+lf7MySucES5wHFSGCQUe/yYdgY2VFvMpZ0wXe27z
Sfs/ehCZwYUMvX2PmhCNvKNfQsu9J0QV8lRn2Th0zZ0avAAMrRQkF7TgDHzsvRDyAvFcp/n30Oov
g7bPZeh/MPbdddWHsur9qMIf8moThGaL+s/SIhnqaNOLJrFEJzZoXX50io58ZZRf897Itz3qquQq
vCxtJmAVXXUosSLKNk1DLyC3NGULAk7RinuZs0Anwyj9Jekw8dxhb7RPBjV9h3KALNh54lA+9avk
H7GTd6jUYgYX/bYZlkZCEw4w7vnnDu4SkuPEF0tNIVZW444uTkb08OjFpbaCnh167Ue0zFruXeSB
UcxgRx6Lqk/vQ1Y1FbeDJT2QsnmPHG6hIlfPBrqvYVeHA6NLaZSzTBwrp9Xmc0ZYWT7sEVmxG1k9
Xnm+Iy/t6DlgijZvRjDJn0O5BKVCBRwNdCx+EwP9/+7X77+3l4/6+/Bf11/8jeKCdS5X//3nP9JM
/v11r2KBP/0BETdg+4fxu1wfvw9jxY/+1oe+/sv/17/8HY//j514z/yHTvwwFPyH8LA/KResnz/3
r158+Atk/Wt7HrPN7w3335ULkfXLb+46GzXDv4Cg/M9/aRTMX0BYBxYCdBJWfeQF/4lGgQb/n3vu
Lh4QsqJRPfkOsG3zr7lrtIN7ryRC9VgL6H1BhhcfozXPhq4hOXgqNw+qv9IobUtddZEYkl0Y7vAd
W86SLxpSFQVpdkUWsaziNY+sFQ5Amdp4dAvcsMFqdO+6Y2hvA0EqRn1OC0ZNPBsdozqLmXzEwOzA
u2SRW3P0AJefGEAgRM6Y9AUQEJk70RALQhQfe4O1TApct4zrcbxc2QE/aYPB5CKj8BaG7X6DfZy3
ycw8nRvUBVGjd4jpGDsijj+u4ypY8HOXmvpQrR390icLDbFxCqmyLGpEcpJ+nTInY9gaBVS35pRm
xbYeswX5BU4T7z03I0TAV5+2ys+tckpUZTM17Xzf28F1Ap+Fc3bRkZGHu5b43exxzkx/B5Ko7t24
yGpEm/ZA32pj5KbjHS33+i8zYATB2yLLrtnTuvTjDPQIeUJrzsqVWkOQbaw51E6Iqt+3SGqPaz81
AUvT5f6s9ZrdTcHablt8+HSIg7XvYvpF4ZseF8Uo1JqXLYggGHG+3ij+FEM9wSAs+ukSUDYOSWlm
zqHyHYs6HGvRnOK3kKSzhlG1r2V9BWuFFb6WXSenUJCh5LPfUBX0bt/d9znkdI+2PPCnsWgZl0bp
w+SvywubWflm5kQkBlWTJw4ZaYkqSu+70SziMQR9EuOz7iHmG9Euh8NwVKBo3mFksfHkZA4UgWyO
RdSok5uie7Ss6jFHlfswLapp4sDIggQBM8jK2acAaI5LtD6DL5hkbETR8OldmQM1HJHNwin5WGY+
5qVZ1efArAbQmi5NUF1UVMTADnrDyvfZ0kbffLhuFYdCKe4nw+8/sontlyJgNS8guNkglLCME6QO
fmo1G/MBtvm6nyESvjp29SyMzn73IfRkCYCbbwUywVc/5KFyUf/t2NLdY8bRlib1AnjEmb+n6RB+
aLqH26hrzRUaZkY2gx62QhfyYOUzyoduPk9u7t1VCNd3zqQRIvsoHw8yc8tjG1n+Lbg7632xx/Bi
IRWhbJvVMRIl5AV3jajy2+F5GNvszpm99lA6tXMGk7lcKuL/DnXWeaQi5tYFv41465tcvHNFq/2y
jM55bHV1GJsGyA0BXt86ZPgpMossOBXS0fe9pyYONgzw66KzpjjtwoCqQtUVkiHa5gY41ttwlc5D
pE0fOSiPxIEgipT2fVgUp4bD591IU+Jmkk7xZRlMrPfOOpu3XTkVtyov++cRIfMTyT/dySkxshgg
Zd/paAoU9r46K68lGIhmtTiZOtD2zqpztBJmlB6JAJv3SpvZxhRRuJP95P3wJgwTbuCvXxYBu4Fm
5LEpuxrMTHqL8x5IzpijOfo5wmr+N3tnshw3kq3pd+k90gA4AAcWveiIYDA4kxLJlLSBUaSEeXYM
jqfvz0VllRiqS1m39abN7uLeMiUlYnI/foZ/SM7cqL3Qvq1pawqSU298GesZrfICi3Ibj9NN7VMx
Oc6AnlNWy72b2jiALUH3FfWp8cLu5mxfehqwVO3Nd3lD6ZniJXpo+lHcxXrWn0Y4TM9+7Ex3vJD4
Zmna8W+68I6hGVU79onaNdWSIyfo5aetlwcQ1MameMDGEicA6bBbLOPfKIv2BSk1dbqGFR2EJbbF
Cb5DmFBUvbpFxRaYLSYWRjyWuX9IOf19dVPGKHYQjyxlihmaDvcol0xXEP1uW3qF127jJp8QrS5P
Vz/q9gsoi2mD3oJ9FWSFfRWpIrq2mJ7d6WUaOSgGHV02jSH3lMtN2Y0tanJs1PNxTMDf0+SttvGs
SFwRpD9vG8qKJAygY42ivho72jVSEGroeF4A7cjP3c5zPgaaAdfWhjG9HbpAP6f5vFAvWmGfkXTm
+WGAvPSVaSGDtbw45yyJTuKucb/klM1n5eCXpx1Qn3unz4cPiVTy2qUft7GQa0I0SBfdw1CPEe1e
uV5NJIdPbTMypoU186HMjJ0Ku0de1vOsX8CY5BrjjA7OU+3P51ZSTafx4EzXE/CqcxcHk32Ydd3j
DJfnFsRKvEPGaz0V2ZLecbK1n4NobL6GqpbfdVYApgnUkMA7S17oQORGD4NeGsymGXbFhV4Gfwdd
X9Hs4z63kTWQrTtFPm/soZyeWggi5XYC8YMkCcLx5yUYoEcMeMHnybY5w5gui7c+uKrvtedgVRJN
3d9hUgfBidck1VeRJOEpBgvx1ejE4cUU1pAMFlAgaRTSli5gqmiX842OmiqvlWdDAQyr4apwtDoZ
w4HmcGPBk1EW8yivoF9dSqrJqR7/xiAO5mhLb5fxHbrEWBjM412bDOHlakX6G8C4cjTsMI5r+KXJ
RTkr6z5N/eAzWG5CT8GAhbzXytEpnhVu6usa45Nqhw3iKbW4xgOyJizBNi3CUjug2fzwVCqaZKyJ
GdylG1lwXRx8zmGlhE+FvWKWmYkneAvNlZXUoPhoRm8cexGXs4o8wqB2b3Gvs7eo112ZD3jelcI5
XdUIt6bOjEazewUhKT9LXMCRfVojEpe44kGGajpZpEUbt2v8UyvIaSRGgTgJmcDsKIaHndWI9ox5
xnAnUTh9BlWDbZGj2nU3zlP00fEBBdTd4O7ttHfuodKmHvVi690WcYckiDst0V2ZoPQK56rZzra4
DDGi4LNXng2SgRapFyznkXJxM8is7hu0LVdBWaEVHKtOHhg+tduhHPS2jvVw265le4sNRncAhO4e
FkRkt8h/WNt5XqP1NHZ6+Te5gHu/gAKDxoJqxPewssbPFSLl+7hoP/ldKU+sPLoD2TfkPJ+tyDug
6EJ3meln5CqH5dP21lkA9AEkK23TmEO7W5+ztsctZUD88twdl53fcLzhr5ywND1KmrzwcUdBXsbJ
OKxHtHZyJsu9zHeiW8k/QCOM1yIZOwrf/hF3jepmArQB9o9x0SnnXb2fICJQpVMaWZkjDy5yNDfS
kQungsw+k6AFdHxzGtqdjg9jm8dMkQt0g6WD9vOZXybOlpVd3qKVAk6g95bc30gbJ6l6GvRJQbn1
Iej7dDOvYj4LbF3f0IVgQFmKAIQrToy0NteUDmThnhY2YQXwC8n0QqZaI2Bmzx8nu0we7KIpHzyX
HNADMOBtGTV1N9gbRRdrEZCtJH58ZssWHEli5wKsQ8MJRss4PgN5T7dmSUR+nisgFozTnGwkxYya
A7VfMnwTkJiHCEKi0g5QATQjL0EfF0AVw/7cL5neBtYgrmiS6uuooxEbFRnA+KRbztN6Xk8SEv9P
K13u3AvukwD61uhm13VG07EU3nlVSOcLyvoufQ7MMLsYOMNGVsEnZ53cM23JejPNIJK7ET2dVqxP
fYqGsrTuwpaGXoRaz65cHXSZOqYzjarnUxv3vm0BQ2+hRLjISqc6KbHv5rOIPcr6HmDTaNyJkuTG
KjM0ojJxNfjeZ2dgKLlMCkQi2LldUYT0AquSF1PNzAIq2gPgo9pNIyHCM7UWzN8ApCa1PmfocJNq
z30UfV0W23Bpqq0d1P3ewahhu1rLCmlmFLu10dTgXnUqaaBsVrxnPmvLXWg8AkqooAFHsS9vliAt
tm1QF1dIsBdPFp6qrkG7VGoIDi0E3nMa2PZVWpUZIOHZA9PXc8wNaXaWtTLc60Gt23ZAs1J74wxm
WiXXtVVyshe5vvFtHg635pNsVRV1QturV/z1L/ix/yCAckzpQHbCBXTB3A751t99f9OY9gH40+ws
x8acFG5B7BzgNVHaR8Lwo2fX3TOumag7gXMo/qCAcSxxYC4e4FOPSYQPWj864pOA5GISsrbZmbMg
b7/mGHIjeJnC18Td6f3nPBai4FJIMvJ/pvrFKuXoUhlIqGBJ0YRyWhdVW/aIRs0JmP6396/zG1PO
XMiTXkTRbyPCeCwBCjZSg0SRydnY0jeGQu2dBeMPqflMoU1WoJc+RSlTce1VT60hshFVUAiz4tQU
18zV6pP3b+n3T2yQdrD6JbMJAEsGj/cL3m60VZgqqoyzDnnLK9uo5IqcMePGA4vt7Owk7Z/hMvOd
HawNflz7/3Vn6Cp77puh+a7e9oJ+9Hf+3Sj6/6h/RNsHAtN/DeT8X+XTUDz92jl6/Rc/G0ewGv6K
UE0J0GdEMIiN+Q/lhUj0l+dBDaTBjk4NU+J/tY8klBegn7QmURf60W76VzvJ50cGM0/gg7oFj8r7
P2knGQmoXxCc5nYcF2kmlItDnpOm0tsVFcpJV9Voe99Skqz8ewn2Rdi7GRGEDqs+lbv6MS+TTO0H
LRA2H/As8Z+XuGzrS6fxm46GruWhn2g68Q22R4iZkPMg5J4uD71dWaTcPW5NawABHYl3BBjE1KGL
h2EU/ky7LB8H94b1bvAsid1aM1YdY9xzfoyJovLWERCkzToSCU4FWoMd6g5Z7kf9tkSyMYz3NUim
li04YNNl/UFd54gN6BkxJOE6sPEcjJiNQPHbt4OXn9OoYfW/tQOpHt0bbLIQvethNxVXUeJHXHJx
srr63gWAwe+hA0TcmpsijQCuxZmTPyk7H5HnuCXUnLGmxXaG6AQE7OiWZA5Du2H4+eKgSo8+u5cl
hgUydgNCephKovhQIRAKoA6CZgj9OF+QIke9s22Kp2ZBUbPbyNE3FYcNGYmpf5ysoPbKhU9xotSa
ro9pH8TWchKsRRdcryvkiPSkirwBXj6e9aOMXpvOb5DFvyKJ30Z0XJF4yWCcI2yGODnYC29fc5wC
W7FQkkGMAMj+R58BXvMBjkKz3v6yM//DEcmO+nW1cyFoZx6O2j7905Drvb2QLqsuWhmNvQi+NmBk
4LiFx7jcZocvAjL/zTw0vkgRxPBLSwF6S+T0gZbeH+Wp3p6X5pGFH7pAjHxGykEUmFfySyR3RKKR
vMiDFxA0fXDtM3ZSAEZxTJHiPIE8Qg32/rP/9pI5l3EhIt2HjMxbOHp2C+iPRHkVuAD6TcD+Ow1v
rdhM0FgYeL9/LbMI/40LN09H4IJezfGJXhTh7+3TuRk5WZv57gumjUPmfXOZyqfpGcaJrLuk6cwr
LiFnjNEfDsjfH5I1hC8uqUiIIsLxkS36cujpnQ3PC7ggJkS5LMPpQ4xwDW/3/Wc8onWbhwRHT2YQ
+DT2CRVHLxRghFPMk1u9DKXnV/KQIXX/ULqKGLVVEjWJ9maJ1tiuLpsMUQj7xJ9w7nrMB9mCQiWV
jJnR4rhdMWfLAwmyJqXPU14WyGDTZYLQ54GBfv+mf/swPhSOyJMhXwe25HFAc6IidBcgSM+1Vj13
0VtkqN8nR1v+p6apAEPs4mpqkGZ5/7rO7x8GaAYpYmg7Ln7Fx2ErRsB2aXvf+gozzHHXbST9bBy2
MkTswN46onTR9WCbFPJJ438NGKzr+z4iR7cw17nPqnXu600aLqv6muBuEu0FQjP6ApKUh/LK+3fL
vjhawNwgwohmm0ShG8IGf7uAffQB+mrsm6+gm1y2Yo6JzXo7BEvPolq1naCSEw3tEFxbWFWxmwak
yjkMaswzCZZR4SX6mQVY5d+BhvBmOP68Al3CyfGa/PtrAPbilujiL2MSfIK5HCFxhhVhwUqF/mS8
heteBRzDiB9PfJG0ik2IpupIuaALJR5JmRQZsc+rNhOrTYfhAe/CxbSCII/ZFQDwvet1Pvu7S+ds
uW3xb6q+QW9wGJkKPBHXW7Z/5H9C64aliRpWzj06VAk1oJYaNmQxNC19HDy1yvVxVUJO9zRhg+kD
9hglfzetcyLIJk2Dhm/mpgvd9A1CwBkMqly0Fhs9ptvEwzR2jq8NQmR1UPubYc7xXgYvnMX8lSxA
My849Se0W+7ULCsOM90tOSF4ABqEKFSeRFzayuaIv07pbq5mJboNrgXVb/cZqKA/HWIPeYGr0qtD
2voOs9wLRsd6PB+XEVLIFnCSiXxIsDv6IpwGoENQ55Q5M7swdtltbdgppJYa4GRFcfj5AD5AMR61
BpsV5DvbjunNoGRds/wGJNkIYmUlbatCzSQO+J9Mtsi5MqsucnQAX19C13ZWf4KOrp8BHkdZhmGO
SFefdzCKTHPppU0Jjlo0PFPy+lY9mKC8OT+kj9AfZvAHBeIm/YhYD4Mnc0VhSbI23BICXkurZcfj
GYwny6XB+Dr/LoqmZtHkMaa9H5CubqQEBS3Mcmn93GVPTTUTF5xHUJfmmwnAqPyrUDqx3KsEiSBx
bsES0M9dtUy8wwbBFiMWZEqm+GNYoqPAtF6C05lxAainApDwWpvcLXcWwc90QLbIQ+SRgUJ2AqRD
ctKgvsMdS3ciCpz0K2Y7FUY9ZqACXhkEAx2UUHRiOo+GyeO3NLrx2ApjjqA4LatEYTu76WE/ckua
p+c/zsio8T8e3gZesA2kZAvqsCtYKWIN4FtOAZTIDApyRrcUK6zJLrLrwQtZ/9kIqAVwp8D+Cr6n
F5l33E2AZL6PcC95nWsozZorSQG9Q64WLMD2TAjNEjWp9XTfhjX/v3PCkg0sczoH16SOK1kGsl7s
c91rg1lYsYQpnpBn7M2WhvXEL+2ZPPMl/IG8kSZT64jpHpk1vJtOUrrBgz5Miz3k1dWEqzK/sOuH
nvtbycXMqhZZ1oPyKyKjcLSEpY/LVm7fRym2T9POCTHjITKlZYq0e2Bbex/FolbsVaETz96xtrGV
Sya7XW99Td/axQEJmUvMr6u51DWJwtwE14GP6lq/SW1VdvYWx2GR3TROmhlvQ+PCRrTCQRGlQUbg
w4TODRIzmd4sPSJRA+TKYbDmC5wQJfcYW3jcPXceCvT+Uw2ZgYep45wS/mNUdbFXX1NhRguQKTvz
5vKEQEy4OVEiyXW3TdqxiSLM9IKQeVPsBgqitMhBIWOVXRBmg+d19i0vNcFW88xRvhQrZM4+XdI0
uSyadHTktUKh3yyeDDkjw8Cemb7uCyhF/Mkel4E1FIusK5KLZkV6Bbkxdxp7BxqQIFQOXc1b2lUF
36PeLDbKzeBc5sAl5OZ1N/KVasdzOQswfpz5XVFnmygIqydi5dpZG6tpT+N15m9SwsDbhekUm7hU
2FO13EHZMBlhCiaS8NR6S8D7U6lFdMBoUbIXHFcNLKipA+TbnPH1O+jYoU5Y6WE5rNx4ulgjl/Yc
MKgtsvhEpe9gbiSnfBUjYjechF5pDlmlGODQikN9vUEBMew18UGHqeXdLLbuW2TwGOR4h7ZT2H2f
hE3f9Bs4MSbFsq250M9VCCrh6mcdQtQ3L2fGqBKNrqInqqL6xuxHWGdjviKeC7ZcJDv8NOr4xLPH
uPsYdwsPnzUc/vpk0gjFt3tJb4O31FSpZGPDwiadPoTZaN7gz2VdZbP5mfYawcJFds0kzkFjmXA/
WIxIjeSrzTsWso8wbScTTUDlMIHO2LleSPcPdnHqgGNzM8LujsZrryygRY4OvlhQE/qPdrWU9xFa
szlrqO+y7jyogQzBRp/G9rmtOGMucB6xvKuYOxXbpoZL8SUj5q7wyOqmfPHycu0/VE1Q9U8zXN75
hkY2xu2zVSrkXYQ/t0a7AQP6dtuBsR7G/Tz74XTdd2m8NEgj2JVzKUqO1ZM4VHgQd3wjmvIgErsV
WZ4aDYAFbwEsG0np136mJeYhMuhGG/r4Wn1mPDh6H4NSaS/B69grFlwFS1fHzaaNeP6YdYr33ZlK
OcnKrVzLeV13UVauNl7vLortFwubA3VDVUAkRtlsPwEDAYdNgrbeJ7mLsmcGoV2eD1qPeBSgSQAa
1yHCaSbeaogYNKCXtrVpa/WwNMrkIF2hdl0DivwijmrbPnVmB2GduIVBqjYKp+dsm8bCt25bsH3e
w8jUIG9ObVS+wGpFjb0s9wusR3WFYT2uRZ7lDeujqlnVG78Pgv5hlVNSgxZTgexbMHQ+rLmNPck2
2EUQTYtTTMDzZb82HgKtGwychIvNHCP8LvzqVHlYv6Rui3/zDoaS7r5FuS8gkI9M6OTGFYOv7FM8
Qzo/3I2F7ZfBaVxZRXANb9YqitMpaElr028pagooEIDEL0ZQGo6v9BqcBEIJK7nuXR4mv/2Zfdu6
xEsH8EnVNPD+8ZvmWMJLsmr9h1n7bevt2hjf0ol8yqZrftCT9MnGYntmw/SLNrlmbTEuzU57sUzm
WIkIJGzuDrAgZy0HONsh9QIT4SoExAklmYXOUrzP8VVJSvNg7RxeoMNhkZKCXEP348rHyoRTRtWI
CaynWkIBjPej35jsL4DARUyRuQM5gm7oVKFAOXZVFnzyQYZyK05rySLCCFzRa2jHzidM+gNuNfcw
b3hLpxiUkAXPNrkbEmp6Bs5+kYeoNs4XaCXGKI0KLOPtk8mpg1UcIs8tSYlq+tHElGqsbB6UvCSk
3+T79EUJiFUJFpXxk/BITWaNYUS7b2tpTk50uBbuFJ17ybVHucpm/ThhMcDPmjiCakdh1sTspcFv
eu4fJT4TJwtPlvwVN3ci7qhm1OX0T1EfmXw1iieijYsqZvB1nru62QdujrVL0uQTxyIiRSaXqltp
UhYYeeYdIWYUKOc7gxaNv+RcOtOIp4wDZBgmSxvjbwQssfd5/cRwbVKkH+2eYKjMKfXzBPOchvdY
gOwlogUoD3D3jogtXmSb4KbZ4M1aUXSUI9PbmTDD2AnRisFKWT7/vIm1YwttRsY9ZKSyTvmNTaUY
Ue4Kp9Yhw3YLDYFsm9nkAR/8aon9T2Xv0Ht6/YwcmI5BywB6vUf5euGJBY4GfKNxmJjNXddJwVQJ
0nZuxxFIYunnCI61QQIz2SMdne5XiVpVunHW1jSf+h4EQHrW2rVJKmzFwAY4rKtNIR8GHYulol/n
LPj72r2EBwgslMQZOz+Oy6lp+x4pZYbWU3i7qhTj9ssglnTMD3r1zD4QIL95VLwcSLbgMJstgsiJ
aXjVCAsP2Nh6JlFDfo30sHPMAhPxmHXuKYgx7JwN2Nucruk0JRyaI4bD/IlxFVlgIHqTb6rArMcY
4TQya5s3kH/HabHmD/x387fJSvr1di5DyXHppNyXu01TaVLDIhgxvNs5ojV3+7o9CuXzXcpxxtnx
tB8IfBVAdTElXybQa0COkAMqJLsaSyWWaabJCfK913tm7ZY1ZqtX1ewAA94lJbZTI+bHuJuR1OLH
wbcd0THiWvXa8wh2O2WmWeGY1DqaGkq+BF2f/mnqxwwQ01CMrSK46NkTl96MuyfgPd9lnVW2a4rA
vPWp2GxnMR9k8CLSSwpPvrPS/qovxOxSPyEVBPrkdHFFVzxNqbPwUuLXzGdI7IlcY2jCnqfNFnTJ
AAq/VsQhNHYSgyVJbKqvOkEYeton1Cz9ibYsa3kWEwiRW9vCSXIr0jalHJnSPhmsQxi0YrzHi0sg
eWbNDu8fAq0puhmqmSysXxxT5Ev8qvmPCfpH032MrwpfTVU0dKGphRDDkL2b/JocJfKb9ZG3biLu
6nSUe2edbGuImtQPLKfA5/K09uLVhMqWmMxIUfqLSk/QpGbpH5wQRYBnxujkUa9br57QqYETZlUR
xHSNJ8vQ7dQ0DWZh4MjHbVoxOtMsSWmHMxxDb1lqMD7wONhCSMCDKdjOjjRbnGo5aa8ChvEkr3rO
k9M4rZfxDvXRdTgLx8UpD+EAFKDnYLM88gOxqInQGZRFw6+JPNUbRWEwi3xJDF+I4tv5tWpciqRg
l3b55BCkSPjHAEj1THQ+wXnaVIGvhUUZr+amG0BdOgGsHmijAgjzKT/3ACay0CmSbFb/nNYAek4y
ZzS3PtYLJ+HJko5IbgMeq73iSsKxNn9x1awo7aI61W0Un9FKgRcMGZISgZUNK5OBVNTFE6QNU6Hr
18gRLYNJdCssq3mW97tG/6FnFNITxBYCmTIf44y3PSNG0OEcR+X8dUEdge00pVaZ+juIdx24cNDo
PO8fLnncVaNNhSK+j7Y8M8rf54E4QNehrQL11Q9mM715XRplaJnO7vtP9/ulmDmS4wozMGI0ZUaT
vzSsXSyJV5i2zdfMi018agJPTCSFBGti1/vX+tEN/LV/7NA6lo7wEWET2FAftykH2xnKuSzE10VU
I4XMmFYuK9FXOHLpbQrZl7MQ6hZBA0EHf6CJMpVdWG5b5VJ304Uwk42IktfEntfI/HP2UfeJKRFq
6Q+cCTLoZv70/u3/9qoEbWESW8dmVMvs2Pz8l1cFQLIy+hP+k8qchfvggDJlIYcrJdT7l/ptzWHG
ICJGQUyCXOhXR1+FNCpzaxKopygFoqYPMTIS86OzSrNFgjgBfPyHhzseocBIc2Tguj7X9F33WJ6y
7wYRJvTvn1ovNTFKLWy2W/QkzQHhRubMiiPyfZIJzZ+/la60+xuiXeWfvf/sx6+Zqanvm1kGY1Lf
cY5X5FyrZZqjRHyhJ0HpqDHO0s9hDQX2T6qgx28ZWIXN02LBwtVojh3N3ACmd6FwcufLWDeyuAJf
a0rzDHw7h3zqmqzx/Ud7q0PI0AQfVNrODHnR6iFpOlpBmOiuBBPdf+lr5kTpSS9iE+YIimhQg+Dt
ygXKS5boNNrKArF4ffL+DfxQ3f11B5JqCTcCyY7uouTR3bdrmCoxRUYc96sutTXAXWZZK27WAIyj
/PQ1bZn61KTGcCNM/P7ZFLd8ZVpeVaBqzoX59eVUuW9aPLT+Nbu4Qe2IamHFZ4wjYSjASw67UCgr
nDeZUyiitZwRsKK1occGjeI0ttn4G0F0IhdRcqR55Mz9gpAMxJ06P8HLDMjcWcZoOVx3TWGZ3GqY
BpN2IdIvqWKMOgXfDGVVchs5CHPEt23fclvytUE/kNoTNQuEF0wPBxNIc7y6SMcBT8urnEhio+/P
+0eVuqczCbBvMk2WuqAt+/7r/23Bgb7y7MCXkO9Q4jpe2iOVRWrZq/6MqJIgZ01aZUqgaFUmA/jZ
sn7/kiZSvPnghFrEkJnRhGABfkPVMCjTCsX+GZ5/YHqMI5z14gr8jVtY1/ZgcwcGZTJSRC0OXo40
YcvK3M37t3H85EIEYFHhVILRZc/9GH//Ejtxi69nvmX6uUAisTrPwD9XD24xu/2lO6jr9y92HEGE
cSESdIoCFLOAtR4tclSAkwwxleHL1LX5+ujn0iyLPIfuVP/hudyjLc1vD6F+hXYgmbwJYR9lBwkS
e2VZT+5DPYCEBanuBAoRH9qoVLpZPnM6YIUEh0fQnNKKdbn4InqkWPN7qJW0dWnBUPKY+X0Lapg8
1Fk9k6hnOBB+SiVB4DltkGmnrbVYpg0QKkiS6dkUBqZNXFRMR+4nywExhyqfz1mEW7WZFDlTZeI1
BUGxdGeoDGW6RODDTrw/mCofvW/eAQQoAUqMCaRxmjp6B76fqAgLguVhrHJzMscNo4piY2Hr+yfr
LHG0ns03JXgFAC6gUBFHj2I28E96qo4X34cYTplroVARXBdIn5ijiVBPCHqdvSM3ZipBOEimS/rz
T/0E3w8V09nm5fqeNP1MasGWSOdWQ0xHwSry0VovB7Yqqp1ZWxXzqUbUlL1T1DHlcYZ1BGXJz8Ef
0yIzRLJKFAUZmIT2ys+mpjIffPVzrmL9mI7L19bE5NABVTvLT82XhJSf8I/lRODHGKfPTGP55wiN
HcnazZl5cO7FIIb5hdqp8JH4w3kbvv18yGN5TPKNyhsUNGH7x5+v4wmm0G7j53IS8hMQP9/du4xH
D0EBNJQef6r2ibdEFxqztxjZAWDelVuUj1OS4V1ch2igRkOCV4ulce0OUtU9xNSvwy2eHIB103By
D1mU31WM2p6n1hsQhOot/GeY5QQ32B02F8DthitOpBSJNfjPxQ46u4BzEbbTOahqwL5tGdnejq5h
8WitlqI4KGGJbeFK3nqcSsXeKy2BDE4/7VSruxNm4uVjygz/HC1SpgR5i2sxh8jMCE855RdQEz5w
/gSU3bgC196Jtpf3LufzU5s2jm8UOlNaGMmAnlhe1/czinCPmRDoaIS25dUYtPjt52KMhpfSavuP
uEAMpEXxeMiXMYea7OkWm0qGyxDfo8zajEZ5o0QMQs3oPW3CNM//HsMA8moYA45Wc9/cIyNDS8xz
rJRuH+hbO7DvPKXtr65WwxdHrt5DOvrjNl2C6qKQA1Kvmc4u3o+fb4M1C4KxMsEM0CkzfRKFo/2M
PU4hOz+pX/heyy0GPHVxEpSNQsu3t4OH9y/2dkO/XkwClDPHPDnccUYSY8hKTR7VL4EtKzBCi33v
1PRXN1VVXE2eGKn/kCC9Y0Qoiz/kY7+t/B+PCVaHkQ1B/LgeGf0hagqvr146yMYgssu2wK5GOADf
3n/IH7/p38fwj6f0XBfgARxPDuTjInJxqwINrDR9cWbjcI5qIG25hoIn2y1pKT/U2G58yIYYGSbk
+qJ2h7RiVp5OmR/sllIB+wKsF9z0QR+d11YnHzhvUXqgr6geq4rkxVV11W5c5aArNuX192oU4WVN
e/ZucrX7d5RTpyKv5uASkhSQziqjB2MBD6d7UzCLc6BXHew+0i95kyhGCSOY68S3n+xFie3K9/tD
LnQEwuOVmDSANIj3grQVEOO3qahjyWHxQr2+4KjOy08zkSLFkJeHZV2eaoQiPwvM4sC4Jww9ut4K
Dqg74G71/pfxzWXefBlpwJoGD4I8OMf40YHiFDEikjSMX5KRwQHtNLREltCX0W5gSqJ2k1ctBySr
F7D8Vlsx7WmqQ0Pf6mpqg0lhAZJYN6uTeAexahpnvRG8z+inb/vCusp0LbHh1qc1BL97eqDlTYMP
HhkrgzG9XdXC2CVvhngr20h+IG3E/cr4Mukgz66FbLHqoFN8yJKmvalQMYZ5Fg/jV43W3AMk4uLO
qhGA2wSLYwQAFHrCAk73/VxGmHylnc0DpIsTbSaVMAJAFg19PsmZ+NHzrfASx3Hvb4eudmyg+v7y
h2X/FpbEJ+bdenQXYJJQzcpjo8uRljDfXcYvXeb51wgw5Y9tJjQEoa62r52ZWuIPV3TeAl9/XJLc
gBIHRjcQPO+ocnZst4TK0ubfUBvA+cwSmNvF6HVc0KiEtGKzl3bCT/qXVthoSCaLusyyyL6zpkjs
319awe9Li1TTKKmiOg8S9xgM2M8V7lEJerHJwoCBur2Jv+D7iVxFV2k8iW23oMNRNcbgzKdXuEP7
zz+kwGF39EmiCJdpq0qxjQrkp0yVk2n90kKvrSG9KoJsOHRCLNfBCHA88WUCOUtG7rwZtIOBhvHk
HDe9EzZbzOH99tTitezzQllXUeBAN6SVYV0GQ6pv9TJznOV+1u4R01DdtnGy4hJpHUbglkD0CZWk
En7vNOPENTH0fPQnSlNykeGjcpf6DAKFQJxUApdhJTIu2gZ0/W5FlEFfkyDqYDgvzJVUgOkRqjGy
vZpbhDo3TdYG4GpDt3HOAKfM/amNBN/fqm+yT5A61XcvczNaPUgy/anx9Xv8kR51AohrAHN8n+OQ
LFwmocUyF99CnAikoZDnX0F5aKaGfDJjpPuyDmMMWcr6qqd8hlscTG31f7FgQwNB5ujDBJPewNsw
CFJqqAYc0r7FVaDH3Y8PEqxjWl5mZaD29jpF9/gXjHvM3OKTNoqXz1AWJvwth9W5f3/FHjXofuwe
QzOxQVsa2scxYnetRrT8liL/lkg7+NgFzvDBxd1oBzc3u+BcHK/HEm2X1qurM6TI4LjVkoMMJZnl
NpNpCCC5nqfLzBrFd5Dznb8Ju6z4+Ie7/C1lkAF4V58tDmaaovLolU1VrKuo88ZvdL275IHMwh/w
0ELJaRzs6RoR7oKZ0gBVCi0gv/merrYsNmvstvOpkM3w6EdlcmnLuXhwe29kQsIpsMfLpuR1IwW6
9ZBX/bne/ptnca/bb//zfzy9VFmNvRFFyrP6lTUBGNo4E/3XRIvrb9PTyxuixc9/8g/TwvH+ouNK
1gQml+zpF7lsmrD/4lZ47l82bTzSCtejbYgwx7+4FcLnR/Q1bRutfgDELPt/dEluX1OBd/WxXfEm
ZWB0DnHB9ErZsvTzfuuppMpbprpvqTZA7DwyKfPPtHAQqfXX0t7plHEjMjrNOXyqztk0ToecIaCu
kzmAtD26Q3fpx/bofvLTtbhuZNmnFx2KkegRtx3awWOPP46YvOmTKjCAU4kGiNlqd9lGU0gwblWO
TE8AOOR0nLXzYRRD87me4ulm7QkPW8w3SQOKtZcUUxRP+wwlwYPsc8Ru+gJzTHCM6jSIuMVNmwKi
wsSk8Wj8aLHcelrLYJ8uDB6ZxjuM9QkH+LqOEFXBdhfFSwdj9CZL/KnazHO13MRxA1+6Qw7b3lVt
hbhEji6lPGt07617RI6W9hRNJH4KsKJ1z8cw0WhU+J0+S7AJzXdVpRc0P7jB5gLBfw7spmN+eeci
fHYXARP9sObFdNOVMPDoZ6ndnFZhso2HBrfAuZeHKirrbpt7zZocMoAjtyhDF9RnXo9o8JUo3Aem
9EquLUIadqO6Q+yAUj6tYjcR8hQmXZHsZZ/Zq71bsEKp7W2BTQTZ11rVzhZ/IuvMG5wG59Y26RAQ
zaklamqiLGQcu/w9tKU3iA9TUQNdZHZNPedn8bRcF93kRfEJkPAevE6D3OC+RXcioU/BfCRBsTbN
4xvAYdZ+ihsHb0V/UAKOWTdOUl0OzDlB8HUkrc3BHmYnxjgZnbFd5w2TWThyPWCP4KPosJg2ZlEF
czmdA/oaW7IrUGHKnMrDMM0rDr+zOw/OpwQSm7t+XjIggP2LmjtGxRu/wNsivvuxi/874P054EV/
dFQ6PFUtNNL+21GoNP/yZ9yT9l90ZCEoEvGMBNE/hkouhkqSMIbbn6CRbMLhT3Uiz//f7J3JctzG
tq5f5cSdw4FEj8GdVF9FstioVBQ1QdCWhUTfIxN4+vOBsu9W4yudHWe6B1s7bItEFZDIXOtff/Mb
Aw2EAEvsnoMVPMXxX25F7I4eoChuLcx5UKiY9r+zBX7bNzOXRKwEogu4ypZK0/TdAYwRmcbOhuWX
ldiuwcLF3cSLr1+dAn/tu1+rh/iKXzVmf10kZMsHlfL5P+vbwojkWTJowoCYmwypmPa7eSP90V/j
+NFvf36pb4dfXy7FRB543GEW9MNUpCKmukljUoX0mDAAypPshqaV/EDCvVeLTO5QiNbYQ0J0VtgV
V7+4/A+3k9krHwIzKUFdAynm22+KHXTgLhTTA8XTxSr8ZwhSm59/w+VX/KvL5ZcvlwCm9Zn90He/
tSpf4e8tZEG6MdFAJVEXEOhrF4pqPVi4zptz8+fPL0Zl/uPlIMEGruMBoTo0Y99+I3JK8T6gwD84
ym5OuOsIGOYhwH/mRsUpH533zluIqRM3PYk4tP0FqW8hQadFtoSedniRwiKPaVwlEczHQfkEpI7V
GGL+9xac2kHdKldWI2oSq4lWbdMQ6+60sH+3UrWPoVRgsLEkPrW9aV2nhRKMDxLhLDhC22fZDOGG
mAt7M5iTvk5p1N4mXqxikBm/lRunCYsLWrH4OZl8CIRFizNMXLn3Lkjjk4fMbjWCG60QM8ZY9JSC
7J0w2iz5qygI3GY3DvN8xEDhbkiNcWcXxWc6wKcqcf7AxPuR/qZYK7iJp9rUH2NcZbhE6m0Nl99Z
kJaxyeq52WfNEotdio3bperPVobN0U/lfT0RxpGEVQt9qBi2qlLeWeOrjBmJF504066+IaJTKhNy
/zp835Nx/NP2jJBE7i7ZTCJNccRq4kvvkXAwBNnaDMd445OUi3NzNB6wYIq2qanlXdm560Euo6lg
UjdubHrZVrVGT4oZhI8Qe6gUe/yEvvPS+GTTSIov2rnEv62RhZAfUotI7Erdtt57cD7jWWZje19W
BEAw3dPWBa3VeJO3yXCgiuxWSctciKfqypuoaNq7CjHk1iqbbIdzAEukgFHZVBUaFFUK6MSDtRuT
3LxC6SKicmz0mimHNbwMiUm4wdqcxK0x+/ElkQ35wAmJrtHCfZMN1MaVSkR4nFEs3EaRbB/ruWwf
ira7jYjeeMHXor84OCcfMCkUd4vm4QB+TZjJ7CW7oS/1nky5F5m1Lg6bCQ63qW/rA6Bc+EgPm+4J
lGzv5tioHpYka6sbpjtIRnWzDuvc3AFpNy+Vt3DbMVEiRle7EDtDZ7jBg4Opxiw9GqpuB229AsDo
YTOHIsY+J5M40bvPeoyJuo+WOlM91lP2HrPpGJ+XlDRfbJlvgJ2zVSLHDogwVo9GpMTeshPzAACY
HyZsb48uk5SbqTJBH8zYre6BJAKLFY3YCxZSbD7aUTO9dtiIrHNemtsxTo2bPvasva1DXCMh0AEa
FCDvGKL4m8ZsuFqcLTlmIT5T68rSRFfUcjotgt4XwprKdRTEsEWjSN1o8nvXfjUoqI2G3HejCX0n
K4wVA1TsfaJBQ2LNwpXt5eqEKZK41XBYdlHqhdcK72hMU+lHPF++2pH9HIqZEIe+N58SqLIHa7Q/
klxyC1E8fgeD0lkJnzuNCe+pdyq8YyIkD4Sj9JtIMWtoIGrh1pNCN25w022ifFM286ckZjqEMiKb
AOjj8RgZ8bAVhvmI+fCu11V8SA0MlqqQtnImxBqTGq953wJsQqPrlLGpEWTuYAbbr92IvLiCFrnt
9K6pY/viunW4LkXWlsfSH7uHwajtV/bt4JgUysasWjIphISwlZCkoD079XyO8qzH5yqqp/cVSAUU
VHc+Ch1SF1vuS1spAj7CwFipIKrWeR3hQ2pK8ufKveQAWBWjCV4Zx6DbeSHKc1cEx5zJZVbgrmVF
AntZjEicNjAI+zCiTZQZwV0cZX9GOiTTsOm2/mA5r6jKa/oBe7xnklOEKzfn3WNL8O6TKdW3gEv5
0Sus9mAHSUYs1qw+VFrZALwtVzYxr5nWIBsldk+4zn0OofcuEKR5iZhuPNpz6mEpAqta5EUKQuTm
9t5nBLVFhIQ3kPb0JxoG4x4IEU5tV66z1k+vrnTx8w/xKVo3bb4EFmmHjoDdIw8amq7ZJxPNTlSD
YfY83hddYMDPMz04a/4fUJZixHlExCNdcFPcVwMf7qgWe8LFim0LsoCX9JQcrMzBq9YL5QFfPfKT
9eAe3N517z0IDgdpxPHHwN2Spzzt80ly+8Fe34OsE1QIAL3jJuUXaDZiDbaBDZfRZ9Y7p4EyTij0
c49T4kdYhPLstd783JU206oEMkQK6fU8iLrHgD1l5ZEKdHAyXHUJNDI2HJ6fy6yzVhHWFTs86Loj
weLqOKY2e8aX/G+cWZc0cGtJBn876v9T5P+yyBfLpOpnqIb6r7s/dfJH9W2F//ZjfyMbpg0w4XgM
/Knblzr//1X5DGN/oxD1TAiAbuh7S034twepzw9Rxi8TC3CIb3JTMZGwFmYRJio+E13AxH8D6HC/
q0tNMM6lKnYd+FiU4d8jpE3qIAVFPHPbYl07vToVlLxV6fi9szVxqSP00FYcZNMhsauuMI6VJXGj
X0LPy0MF73OPn9H0qcUYCrdhs3bXGnr0fKPJgv+Tt9TfoA/12rk5lBwrWUeyRK4m5x3w9hwMMScX
WRwMVzGQ5IiaSHpytzSqqcQDHpUPk61qWDQP5BuTS/TOLomvWntq7M2X3FaLSo0tHgPVFnfsEs5J
YCikoj5HzFi405zhju5mWt56Y9nUwTtp+fMS9gRvkexCgR8z5Si2YUV36Rgdim0AMSw3n5PG7+dh
j1QosHDOMAty0sh1znBsNps/pNG1O7+ppwfXykt/vTBz+VFvMuaPdYnX1RfuxX9ewF+/gB5dxc9f
wBcifL97/ZYf+rvBFr9RjsKvhWXrQyf5OrU4/M0H/3ZA9yAI0sbQMf6ryTaXl4Ikcc4FZgNsA383
2eb/Jofvh/4XIxAYkNBdiEGGBvD9fHT0GmjucQXRB/dZIKnYvbdbVZ/RcP2KmftDe8i1oJriPbTM
IMT38egjUBMpv6I8+raCTT5O4swJH14n7sAtPqq/8nP4FsGnHXXZ7ZaBuAkjjrrtu+9GKK3l14HJ
9aBsY69k1pQGBPoJ5JuOfSx7pL9bWwfiorzEuny1Dv4BWPihOXU9PAA8TlyeHqP/79CLxjA7jdVK
eZxb8l4K6G4ewRBjcDuJmcClaA6vkWX+6iv/wy12uVsLX2dZa8uy+Zo9DMMvbVXg4zBbCP2QUdF8
GssiQQmUtPohNqd/+4IgQcvpwhUXwuf3qEJqGtjkY5tBXQLBBiYNHZLsCb4LbOMjcm3v5ee3Vfxw
X7FWWMAF8CdurvXGM/oKY5g6Acod6fEwVLrJVoMX4QE0w63BII8BY7GehkScg7x0jv6UiSesX8tr
Wde+IlYvm8sVeWP+E0GEFnPL0R0IDFsiiylw9QdSxH6xCmC8fg9SLPRii3cfqIL48jeu7Feft8Qm
Lk6LfjhAJoydi1GQO3fTxbnZ7OJqcc9tYqFOROOiLV11TGgvvIPTk0GgwQGiluedEg6GI3Z27mts
d623kl7OWuoiC0rfHIizTmQhTyMz6QKJyyjOBR4dBbFO7iwgNnT4eBuQvlZqsuZgV7tanI3Wx1Bg
wNrwpjYm/SR6Tz9EeJDkq7kdK/f3YLTJv+PY1OM2yBorvWltVz947BLeJgnIcjik5mg8k0YXRk9N
a7UsuQhhOmaA3WTEJIiQnCX+ZJVqTCFFkqQaq8pwdB51OalbhMA51rhuiqkFee8WKclsBO1U8J7q
sdMPhgJhD7OmDdDaN/XLkFr4iremfWTuxvBYj2P9EhT2+GB2HThH2CzqQXxgwy18N/c1aE39RLag
sOhIovrFlr1+MnB7vrj9EGySOXFf3dC1aIymUL94Vc8Z7qGG67izrn4aHLggyOIBTYq844JhmURX
MlyydjMEyn3Nkb6cg3nkvrWOuAwhD21GqnxVzey+eoCXT0nchdsG52V7h314H6xDbciaOXOkn76s
VQkeCM2KlmG4SzJNGZJWiyGby5e1prHu9p1CGAgPecrkKfSjpDhmjdEUUDtowoZtj4vks4TJfoXD
holbnw2+3mJrwjoZS895rbqgfkF+wcvfFOFtOLXhtabnofstE1YGeewEM4IZkFUw8fjtutIPwzDV
iqxki1vK212/aCYWxTqu0MsAOrU8pFAK+zjIFE6NwprhKVEOFlcBcfeHt/vv6N5d20PgbGXm+xsa
RommqQzN89vf6aOIXIzJTNk3Znkw+K6P0u/HjcLKZIcfFQtYLq8HimFVH7oujaIbQf9er0m2GKB2
6CB8gogpWqTv1FIDTL3ATM89oEvNQBgmlH6HKaPZErFSYdewy1NMtolb4wdKUrHMI7Izf9RgakYp
T11HNOR+ModUbZCuTtFTXZduvpIVPfSqlLg43FpzOOHjSw7VOBnNuFZpNycPCktIxXhmnAAYSsZl
nYWR5mrG5JMsN0zLKswhVoY7utzn7lLbkdxiiQHdsgynXYiFbyMbfQTCJJgmSO2zGyzgwagOQEQa
LKTSFw/jZ5IbgSs9y5jOjptBUfel+NCZVrMB/fBWOBsLMpxk/6RkA0rT4/r5sXeyEGcgu1M26XuJ
vhl9Yzw4ASbAq8HEHnVlVvM5aIf4ExZg4kzouX+CL+OdkU6GEZxFZ7oVpSp44NroKkIy4oSidO4/
haBdatMZAzwSFneIV3uvy03ojB0x5b4fXW3YZ+VGGM57YkkMJG8NhCufbEbgNufQKJstW/g2i641
4cKvpowgWyn4hxX7sn7imGMtwwuUycEzIk7pucXZpevrFxdi/XXJrEsX7/3CXbnjqJ/Ifo+ui6n/
uXZE/TKRdZFD8leviKvia+p6bJiVlWHVbqbPaTvzYhFCbx8jEyVCgnjjGNShKXFljsoNx2gFOItS
KMGsuuNrxDthF4GLiepshs9zV4uPRWsY83HGZyE4QrVHLLcWNeCL3Yo2O3mWbf9OcIrrbduScO6w
jm6VUccPGOfKYxyEF7h6zTXv29ep0Mvun4grYMeAWwH3CTyEfd6tRXIKq9r6OBgRQBaqJCzSQ+W/
A0LL6G5GdURXTjKfrRoCQXEjYL5ZtcEuJO79Xg+WHnazY10LGdQbdEzYsI6FVBtnIj8dSrHjjqDB
UXkGOXV+z4XN3685sdr3roSV+XsYqKRdNU0dVbuZoFck3nE2YNnaZcYtU8eBW1eQMjL3bvxh8oPq
kGChc08elUnIb58QgUXw3nqyou4FxwFqkYUje2srXIczMfJYG2zvtgkyWjYLJ4/bcxt0E8PuNDgb
euJYQIBcoBjwuk8E1IbMtV22twyHuWWIyUpB7YlWUBvLUhriknEm3NozTSx7aeNZ7OlpyO8Zsdfa
Y/gR3naKR0OCUcg+WAyog1ckAyMgwWU9XsmsZAlqOw7JWKuTAnebjP2efIEDHGb2wdFd6LohXIBb
YFZjnQYLuSrlMCnWDJlwSrK5vOcqMCFsFNpD1XJhVDjO6zylbPhvW6AP5NZu8ZJYlj6UMfnQqzIo
kVEr51YNgwkg5c4jowWj+1TaGPIhzG5ZEUhM3Nc3MkyXuOzTBdn07WbRecolocinYoAo4O2/fCxR
utjFNzKlkogMg+PLb9ntm7xtD0Db+qEfqX2LQIVbMeeY41rK8soOAVbh6DsBUcpem4hoX5TV1PLe
ckc+dVLUfFc1LuYvJd6F/pPT1Dluz3TJZCqvchk3WQ5EaI6+j7OE452GrEtJF23c6V1kVO6LJwUb
69Qa6S12WZo8sXxIyScdBLxCemSiB83cu3VmO+jYF33xLq8M81QP0vjct024l4MKNYJv7ISxIPDD
q6UVyyLIwRHWTdiLi43dBuGxrQY9bn0ctPgkyXJHG5z3iV9Cs7Ie6oDMagD5vnwXLU8U/yseExqD
YpN3PEZDNHQNvYWVhcmIpCawLg9gVizWIA6TOo5KX73zbNhI70aMrjyS+5SMZfAEYhl6HFV1OGND
HMTNlOxQShuxeJ8GVMvxXqsef2lBuUEAgbtNTIdYSQK/E2jaxKMob7L2hRFSg/iWNE+QiOXZLvpx
ncBr3/I/kHlkE6c8nWumGLJ5qgJ2lgzx6AdthMnJ6Jm2jJ3k6JmC4gDqTuCJJu0OGfgbaOltysVy
0/TDG2eCH9rAiIgDtnSb0KAdEhexaWdRoGtG3FFB71zFfS6e8CvD+4MyBOxixHldZFQkCP6zzwYc
zF0wVtEhnKsiWfUNGizeQEWeYfm5bJvP5ETfh9pRR9Y1hcHQmPdhX5v3bjGNm9Es1l43FQdAz2ZL
bRy9094w7VIO0U2KD9lWO869g6TrTltD+cjT5lwudX7i5CuYSmRQAcmOhI3obeMwvxsyhzRUbtW9
SfbL+9rwBjBsyz5XIxE4azs2KSB1s89hd2y88cEuxBOVX7m1UG98dr3IPdmwZJJkVWDhYpZoPwmB
Dw5GOv/pNh4PxBl4hXeMl5XcYIaaVxTaxsggkBO4W00YEbCDyGUAwnnFbthDQBkaC3905Dj1XZfl
LNJCstskXsuKnMcl/ytCENE9TJlK0QJTdn9BVP+HppnLpBYgAqI4wIIAgvi+7cerOw058epD7b4V
/VhE4ei9FL4/b9d+6H64EIIvsAzafofG7dt+NIwwZE2rnuSdEmH1asCb+NJ0uGisHC2W0KqldXnb
Dn9+3R9a/+ULLnQsj84Ug8UFdPyq66Ilz+200vVBp7n32hvI4IpO53qnfMn+VRXl9OR5cokcGpcq
9+dX/2HSz9VDpLsIaz0+xBsB8qurT10KeiK86kAwLg0Ift/WJVh2XazZ2e37uOZPEwHhi71U3mhz
2dzfPsJ/ELtfInbQWb56Wksk2F9RX0vm2P/9P2cOW/lf69e2ypPy9Vvc7u1H/8bt3N9osxDcBSgp
LesNG/+LHBM4AOALY8YUUA+gsrL6/obNvd9ItwWBcVHzI3D2WPB/4Xa2/Rt/VSyizJDJS+j+W+QY
CCPfAQuQFClSsLpcxL54pi78wa8WmY/crsCxND1ofL2pDcIl8WjuYqpya2xDHM/G2qxQEfmSkFxC
/JwjBWGILxqEYwJSFcF0O3vWRbbFizluDkZeIYwlz64szJVJ0wAZk0JtiqRzxJRenJmSOcfeIdhy
NVlMlgnDtY/YIbK1qRSSGkc4NvkFaaK3oYxgCy69Z23OvHAjBhd0iqUIbjFpcl6/4BQhrReGV7Hn
rYYKIt7ewum13VJYLj9iR9RaWZpMD1ZDuT+gdQXEqE32kb4L9FNM5u+1SIR+alOLKj4rOKjtWvvt
fWyVWXWq3LYKyD30u08d/GwC2hd4QUi8bURJouS6dib9MEExHsiuX/bBOlwaZ8uK2wO2X+KyTC5e
fUtrHJaM4WCP0n4/Kyq80qbR7WyT0tIrOoF1DDruFTbu0TWFfp4w8UvqDh+QlEqRAqD7lLYJd6B0
yNZIupw3P1ogK223/LW3vbCg03yd4qVkGWI+ABwaPi32LvrBtGPrkkYSnGOwPdRr0Cr51k7GNYPM
rl/obfnu4Vu9OCjTPnsOKcAlus6znVFhER0hiANN9F0aJePRrsLsWC5lO4flcj9xNV4qYV2AebCu
+TdfHmiOSxQJlElEdTUsT/itYuSRdt0Hb6omTe0WATvoDFLMhmyaLHkE4eIrVFPKbyFFgz+DLqfV
cvOB+6JSgwoMb7mlvpkcw137hk9PCUMQC856mRI/t7hL2TvcxA1ib9X8WSJcY7/Ea/I65eqpnzt3
NxHE5azzCFBmtrr00YcE6RBi0+BbJArrUlKgvLz1gpVbsNAz7QzRjhKA3wRHmz85CPhscllEvQkn
VTLnhA7Uj6wGq+14sqHd+/b2rUUE3B+cuxzjKlLd447FZ1jUvtHIMGrlq7r/5DuhirdmX4uzVA0v
oR9qHnAFAG2R6hxTuGdpTX1dkkUK0B6Sn7oFamO9CV7L26rmFDv4aWQfjXSk6J6UzedO5oFatciA
jGyT6Hjy7gtWTCSG7pOmiopx3DF4duOyTkCyQMqWoj6wyfks3AGMTHT8sr4xMZlCILf1wX320ziG
27cmmTjV6Pq2hN9q6CnrmDgvL3u6LNLIo61W9sAtUSikHnTMq1DMII+OTKmq0buF1y99Vo9Bob2u
82AByBZg8cuJ//ZK4PBI45Us9fZbDQTZ1D4yzWpeZp82pHGxwdt4gycujqqiq7FAi6uaJrlaQb0v
1nnr83J6Fej1DO+H5GRXjTBrCr4OJo/YRWIlg9JlAbAgE7LADJuXvMM0KibAG3jurfWbzJkdBJzW
PvqyCm9RDoe3c0Mm96pPJn5DVRMxjXFOAOo4+J20H9JmjP2N0XYT+2k8hxszr/2D57Ym6X5LK9po
g8ZbQsvWWAckK1u3sdrN3TRgIcJLAWexLfhAtDH6qbAqJZ+mTtd3cYpTQTI19IUT7zKmms4xKDMD
5BzTKCBAGETHLKPwS3u2DHxjxaXHdZE7SF/2VLPQk5VFSNpLZkbNIYSYs4+wqrq8zVY8ZpzRDu1n
O7/rQoau1NNskfbMF9ZZxooyQosHlVsAopFJiivG2j6NkF0WuTzhFUyOLx7A+8HBI2c9Kp4SltPO
a5dYbM0imlhTEQXfiFxl5rG2Xe6+mirkDdeloMYbJnFJ8XdChdUWoMIFCWsk+3SMBqqSVYo4lTei
8BpxTgiyuxSMaDAeLeo42o7hUisSBF5NJwffuGZtQTj4FGcVMI10Wd3o/y9oE4EGyKVJb5x6wCpM
+GDqb2vesRx+yOz5zmurWdb/gNjjPCRjeGUKDaqExJ5LjEo0/eOI+aQmIqpjf6MPDDa5tJf1GE5d
sK6bILySZ8eD/LKlpZ2goKfnYym5EdDZMQ26xljBwlbtthaGeHA83q48z+CzDIrbi95+9/bGFWPg
XBfrEXIFG7eVu7edtaok3bqSQXMVCWnQVxXHU/bsqsUHKHeWXUqMKtk7sndfQyRb2xR7vEchh8VN
Av2s1OGxrXGjQAeDnGWFFyM7cEhjfFazy0aWUz+AOlRBLVa4mJaCPn6SGMNiV18oPH8HSohVTIS8
QA02hzcF0B3hUz6pC9ySJMwf5zT/MzWT3A/W5CvFV45SHPR6mraTU5q8NdmChzOPh1cp2WLAPpXl
pmu7ab1PVVlcq1i0J4QDg6kwB1WLP6vdXih9yTFcDqLOK/NLMsX1DWdM8CBQBUe8u6O9axsbGEeI
/sxkqLohEDZej0Es3yfoh+mqyuhj01tbw6oa2OwhksjeX5s+IYgK3ZsoDHXo++mIP25946ch/KAH
UzrVOgz7Z8xWdzUUtZ2BmdgD7murtPCxfHdc83kC/TE4J3A2j45CVAW7asob7njeZgZxtjY1E8WN
5VlziQ8I8NfKa5x0XVdWcRCiiRH2O3WwNpzM3mWlNZLvS7wp9rDq5KY4VK0NX00jplgAuAivsLk/
hCxL/C0JFtbcfhne9LYz3wd6ccZMQ465RDeoD4y6X2HG9t4RI5lmplfeJ3MWnHwrYvUKOl5PBhUm
yGlNb19rxiuZP9y0ejTvmEKZGKcYrn7NcRN/P/nFeyf1m/w2bzrnsckkQYt9p4K1g9CDVt4eP3dM
DTAzJ7WuU6Rl4aRqbRvXTxA+Te1uMtLwYI7NuJl0XzD5q7Vc4+vCcM7u0ruglel0x/3yPqV9UO7m
QUWc44m5jRP1PgwJQMsSv937kfrIZGTtJqn/O3FU05N0MRAWOTEhduanyI7d9rEjpobyp/S2ri70
H+lgXYzUh0Stuu4uSOT8SDKqu678odhVEwHkUTjCEw0TZxs33aXBm5mIbo/KaNsVTXXXE2BAdlRB
faJkvY2pG05D0YoTQ02DmNqqwxx3cG4rm3w4blq5xfTPBZSAgKibJtgaIRyPlB0LHneRPThNCsc1
OBkEX9xzCEyUfKRzx8zNjjleu49xZa/t0i4PFhyOfbCcEPZUj2R6hcwIMx5Yh/7ypYMsvoGTFd7N
qfs4JIWFe2ZpPmVtGtxWU96/x4rfuJ2KOm8YM/j8nKJ2/b0f0eRuItQXJ+D4hqiqvvqQLplSAJ3F
CM8LU4WL1QJh+MrGnMXDkJmT1ydOz9kNvrtgLVlxVDitvhpZAY60IHnCz8E927bbGT7LZjX5ylxN
cz/szSiTa5cZ4ZrNP97M0Jn3EXHPx7F0P9UydrZWLxZY3MQ5E/P944T/zWvUEpi9QdOjP1ARb6mu
WyrBxCw3U2Zm2x5m9wXtsjiz87eYoqMVXRmJ5aNQ0fa+kJBdOwuKn4vtpbqVgwF1tbaHNBzYSGi1
MbxzzadRZbkgTS1vJ2rxBhnLUxIJNNb4zTn5AQe7Mf7E5h/vZMochWFqvYmIMUS9LiN4OVVsR/ve
kwYbU5t4BxxY1dWABhdw7OEdvUoGgXK27ulAZLOFZlTdJR3vRWL36lojxDrOHpOekPHdbp77eTvI
Zb6Q+snOQ6v0HkfAgCVuF5VjnBII3yNB9EORhH/gFBffMrI7y7HvnjEZHG6KNrjzshKMlGrgXTFY
5odQdV67wqIu6k9ZA8D43Hn1YB6LzAv7k9GI2RoO7FrhDnLY0ChmowaVU0zjhiSoDxXVLHz3Fbzg
KniJmpxNPUpTVU9s3xNJqisXczyokSlx0e7ayh0y3+POMFWMCa852C+BLDh1rSElXzRI8GXe+Spy
i5sGuLTZwYoFnTXdguHn2FrA/O5ADSpbSbWFyyGFiLe4L4AL1/l0MhdqxGQpcQHPzdcFbiYPUMD+
Bkf+v+jX9+gQrbNLY4/vBAwQ2ujvuBlwzcHc+iQ9RFUIdI7Y3tbPszMP3QdngkuwcwqMnDcVA8DM
W+FckOy/ghz+gRzyYzoYhBDUM3wQf9HlWt/hU0qSDTRbfXxwNfwARoGLHHsIRWSdBcy0mGIzqveJ
ncj4pq+juYR/1kVY+/figk2qOMNFp6r8+af6h9sCSwYmEGU7korvySOlPUSVTJ34UBqUfsSD6phJ
ZUVNurBW1z0q6WIzFDPFkTHG9a+YHd9zV7gZXB6JcuBRgv8glS4nPyPXE3WdO+W0QqloJuirmCkX
2JAWcnINqmgceS+ZHxlHsZTfpUM27s3I8MG6d7xpzHAUz/pYHvAhII+hgVb4+W2cr3BG+JXdxj88
ROgeAhgVrI9J8/f3awyxAbdhfx/KaCzaFdNaQkkgmcC0b+EWNGtofeXWwzXyFW3k9NT0YBWNpJdP
Ko2jN3LCnz9A8Z1mlPUE6WiR9cHpsgXH8LeYkIEH8TxQNxza1KBsfGMh9EBSV4KJqAODt2GTsqzu
E4QV+1iP9BelgiaxF8Q5Juuuq5cejDv78w9m/9MH8xhFkIMH3vwDIuozuEdx08gDnr1UqFCHqyUG
ViGs1FRFdle+q2UeOMcJNyfwBKie2Wl0rBEixkga/BvFwTQnumXEPtTFAou4vYGb+zZ2ENjvkoVr
QejTUsMvWA9MA95so4hASzImXsMdOfX9py9NKeR3GB7zggKUU62fZLRQIcZ01g9LHfdKnglra+6C
LFu5fk0H9PPb8Z2fF7kwJMQsfhW4hwEh4g7w7XOSwmgSvLeNvS1d9kCrmqEgBJinsGY0n/6NqwEb
aTTeldYyp9aF5GNNyTC/06HH3YptQXfizlh9pQhD2V4diz81Tmzx9g0esq0FZVZtCkozKMb0hyoG
AVsTMDLG23hs2sM8LdQw/D0Ab7xsYlwR0BB8evuy/0Gif4VEL5zDr9bFD0j0fZa/Atl9i0F/+aG/
MOjQ+Q3EWGBcBNUaimbIMfEXBk3HBkHb85jiWG8cbP7T3xj0Qt1edgAwawvU+F/4M1w912V3xYeI
n/v3aNsuqPrXYj+447DDSaRjA7TAQr9nc7ZjFpTaE83J6Q2Nm1S+66lVUKH1waMrS1kd3RDp9aqH
aA2luvUGg3g+N4Vq/TaS10aLGGpdFGES7Y3BoBscMLu9QbyTpA89cawfGS36L+7slScp4vymV6m1
CZcRNmhWUpyQ/qBFIBIDd+O0vE1JyQF0lnV1RwtZz/tiEvtYzSOZMtKqdwUwBubhDMeDQ2BKNum+
mbwPo9L0m5Pl+hTuibxNyYVxtjZ87XJN1EmQvI69IT8MYO1Y8rQVMu66IxP1lgpT4sKHk6HprAlF
TaSmKaMGUmfyuGFn7hCFzDVxJAuYKHXX+pjiTKkTHRBO2S1j56ohh+dUwo3HJL2xMLJxNzC4iugc
WDNsj1WUcz9J+Z3wzGjWkRua5PGOeKKT4RMJ8w+l8o7Q3kwmLgU5xaFL2VriPp+tiwFbY9ITBpoN
7NMwRFxr4q6ByGQwE6++cVMiedeZR8hBvW7j2pL4VyC1q+b0E13R1LkZptXx5JJai6aQGbQzxnsr
01F7xqrIOJoKLZuZBuTbhIa9UogVV2kncWrBQngfI8N/hz//QMvcmZBO4BE9kl7h7rywnl6JHkLl
Bya8nrJJbpKKJnyEtnXbGom9rzqnOIJDDvusHImHxxEf+izG1sdg1Gsff+ddUZSYmHkyvgfWLNej
zPXGc+Js4/SuvUq9uDp0cxg9toUqnol3JKY6i/JgNTOcvc9T731WFfGjTVf4oOToP2LLNb6g+deb
mDrs1NZSP7IeKqCbKrki1IkecquaniFiGDhID8O4jmi4N0ok/jkMs+gqa20ftPSMe4PaqV/RQYa7
0W/t24gYo70BIj5vhN9m0xVYicl/lHvvsT8p3wEvZmLFYRXT/6aNjTF9wcm4rqhGj2XLmGkV9l2x
HYh4PyqS2vcYHMdXyHr2TTj7y/indtWFcwf/hKCGiUmkRJt/Fsrx4PT5M3AC8E65xed+xuDPch/a
ZPaPrXIvKbK6Lh0ce+XY2r8VYOSkeCdwQTCnG8Z7hhHWjdC6OjBohWaXTjxrjBraR5l75RUn+XKP
4Xf9u4KKKJp2XMPEC0486WI71fhNTF0d3M2MWR4jfGdOpaPbSyzs+cMArFbsyByw/kir1rwx5pI2
/7/ZO48lubWzy75KR8/BgDlwg57ApK3MsiwWOUEUiyx47w7w9P8CdfnHvdSV2JpLEykUJMskcM5n
9l67bQ37NBfS3Yms+Y4XNzogQW7DhBwePkE7eySHbnwhPan4tBDN88mYh9T0oezmn1rsIsGc84ZZ
ytDtKdr00LXnYQcB6DzXGXR76IJ7OtDltnIr8zTLHmNbtTCaxyjmKrdaBgloNfF/eCYBQnckC0ms
hY3s/BrbIU8xlUJiOijLUgQMgVDaJaznsfHJmUi23wugGpxkfqyofmP286lW3SowFlN/FigTbgel
+5iu3WPWKPY3ada5jluNMCmPeZ9NiwVA6glIhTiXjLNvEDqAMcz6KLDT+OiK3r4sc4cUox77RyC4
RcAoun6zRhXM57zWd0bkrl9bSjrInGAjcPzOzTnOYvExToTpW22hC28uW5i7qxtfSNsbPw+mEhA0
A+wiL1WfwQVopUx2pzFt4teeOLbvxYympp/aG32M5hBeuAySaTRedCqnAzFiNMRynpcbXaL/JkMJ
j+Aw6GDmcpEAiWBIvuvqDTcIfaW+z1mK0XgOGhXbNjWc+pTFBrscxslJOWfyoG9q3Xre6po8no1H
Ismcr/lcUt0Bi2aeC9DUDTHULsS2RAxEGDa8jqz7zq4FUdFbhm0pOW5rnViDh+uNToJtcRbMv7bZ
8UKTdbWZuCxePBpMQA1mBAxesL2WDkOSZmFRSdRgfe1TAund2az9QZVvLXfeg4Yu50i6Se/zj9IH
Z5jhGNwQyNEKeaMMOlFgTuO8iboz32tFfEubVr/R8F8O/gKTy0N2FpJFgyQSANBllolzcY08v0nU
2sq8bH1LUHWyzkBKApn/Y612j7Jl/ORoXULUFY0MwOxkl+Lz36vp6t63WleHiqUnhi/6uT/ESnIt
SILcgR2Kgq7qNPxEpthn9Ow73ve3bK2ch1ZHlZO0Rf0UI9FjL9o1pznLsSIiBCkuJoRG3+yr6VJX
anxQZrnQUcBm3uPtqO95ckvEQ+58l1JZf2slUwFPb7SCskc4z7EViRPfIaZk4on82mxQexW5Wd6V
kWLuCA+qj+T06L7aqzJYejW9UbrY9qyqqvcDkXuBGOXwWe/wyRdODRbMzr8MvfY1a5ucBHV9vZmQ
pRIp1BMMIpy29Kq+Jua+THQfxEz/rhlTHo7aMj5mwJIhijGer2MHhCeDcPRNSvSYTlp/hQg57GfX
aPku0u4WA7KhhdnqIhzG+c74tkuU48z0NBUMuqr5a6eK4ksr5xGOmZN/K9GmhcuKuJhj70viFN+7
PO2PCI23KXSO8dfkfxEV5XrEH1sH4A/qUaVoD1idw0BF9HmzNkr25mYO2Z9FouwHiNeeABR7nw2F
wSgyS3fweNojKvMmHGEYHAxR9ztbUnkBwDX3uZ5MZ4Ja2KoWksnaoMHTUhnQ+fB3ptCw++ptMOfU
53t/wkeu+eOSWId5MtDkmURvIbKuUE8xLXb1HWDSt1Zt7scRPSLpjpkvsnXPEa14i6G8aCkQLEIb
012ar1QYxPiFuVpf7aa7t1WUkX27X2e4cCpY20BNqgcHE+qJEVK8g2jkeC1GCc9KK5ZxCdLrtYh3
kSguRqkoD24v531hje6B+DXmiUZ5r+TVHfO3ZDeUauqtNaIBq1ju3WnUgjzNiz2SYMC2a1MFIq4d
zySibV9NBno/xTZulYEBOGe7/YRaPj2sGb5l19S+t+QthuYCFCJlNOqxtTa5yPKE+8AY72ddc9/S
EsarrfD41aR/WACZ7i1lcriMVwLizFEDatCMR1ligMmqWIGfuTqncljui9T8Qsrfx//2UtWQDstv
eylzs9T9ax/ebfed+uUvah7x46/8NMFq1gcabaKz4L8yHtlGfj87KV182IxpDhZU2Jz8qf/tpIT1
ge0N8bz4XG1GUn/qpoT2wXUhUdtMqwSdvOr+JyZYQ/9l+IXifRPjEUqg6gbaIf0Xr1rej2s+j256
l+Uu81qf6Y5svS7OrVs3aoS4F1bb9XtQFRWRahHEOpOCO7X8PJqIA722eEdRIuRYotBc54PxwEm0
caNMhgg5mYusYTdpT34gYFOd77Ygxm+l2sys4zgcUsfvtMThBB+1mg1Lnei5M+1rV8QhEXXZqSSP
6d1AWw13gZHcV2VTzUnLiU92LlqvrmOGFAP0EZMck31M6GFguIV6y7K5nvzKIK6ZBqfjhFmLpjOZ
5AnlI2lxXx0YY0iY2cpUiJ2uVjKlxxT/LXtqkR5tXrIvM1ueUHAyWV5XWclDZzt5Ar1FLncQUCI3
aPS5JB+14Sf2nHEdnLBviyZAy5+cW3rEeEpjn1QN62uKcfdjj/09u5o6q3tUSfZtyonOUjKVCftW
i+3RgC4ff4Yr3cnrVbQBj7Y54GXgk1heooXjQKFmG5HSRvEjaPyIhBYS8BC58+0fUytKzussWW2k
KVe0JaR6jCtjCoHigxJQ2T5oO5u9AsvF1Gg+LR3VZRy3yJ8deypPSl8h3FK25Fa/jFbn1slnG+Rq
IXgksjXVcT1IwIzANPu+g5FhL58HemdgHh1Plq/nZEAGbpHIIGVGH/YqJVGpZMm73RVo7OM0PxCs
TUxgbFiB2aZjMNaJfd+ugn1vxWyegOCBOo3EwRPRqfAUyla7V0x3DqupREcu7EUhzdC0vkHYZFzH
COLKlGAFsLsQuIjpeXEdbddWSnMjYpX9n1qNqt2cYBvMTsPxizbMCbc1DCHNU1I1dyJvGRmsVaoJ
T4VrH2+BzShiWeH26OGjvGIFxOracQCkacIQQbny27sf+5jPatUm+xFReoruZotvfEaub0PJqfsN
lUdR6HXqJp8ypLT7wNLjvuY+ijok/k2cfCtbG4x2VhCAxS2+lMrNZDJRROIgKQEVJ72ZqiE5W1E1
v+plAkw77+eR9qYql6MkScOEN6pXHXYKS00OS0anyC5XFJo3aBSjBA6Re3RQu9LeVXGa3gEQocgm
HC8B7UHkC2925LDGxHWXDgGMOpweTcR89mZd07ENdEXAOkn4NINmKifuHWL6SBugZ4nvcDmlvd9x
idkXuZaMH3pT3XesfIMkJiueJ04ok5/ZFOeFYqdXpa4L+PFRVNDlaKrFCqRw5hc97am9XNlCfVF7
7DRDtt6zMH0jsarinVKIafYdM1vM60Bi5rob2qSE2j4u9YuMNgCKw8bzaaU6q/fkU3fVnv8TcRIu
/mE4cBItjzCPZH3UTYtRZwoz3doXaqLPIIcQPhFf3L3PGIbMESW+kZr9+jiBtG4Oc55oNQ7DRQZO
o2hno+/Vyxpl+r1gfk2nKtysJOeZ08wcUWnnS0vSiDScU6Y4Sx44syLljYSLfbYZNpPzgSdl7zhR
HxZaHFGK81nVO2KKskBfhXGvNIsKUglCamC5mX6urcoNDSdjGaKA6wfeBPD4qVlFimCu0PmcSe3O
vnatnb1m6qB8JE1++kxtO3WkJgrBuybkFCAbJ99Eozs9dnGMgI2dZR9a9BHdmT8gWE0qm5ADZWqz
oCdwWLacBNt6IAALPu5G9chZFKyL6QB8vbfA2JhWBxa/mprpoLSdUYfRFjUG+Nss0ayRJ0qgplNF
xZO2QG1CUPeJbYoFgeyHaoroTP1gObN9T36rFsQD+/BBT4BAuUgwUJchrQDCE8U+fBX5UEW9uBaE
t2IaAsWrXeDJ1xdWm1a2d9raeGkH+YJKDLHDYKWM8snoLphOT+qAp2QCWn8B37hliWn9Awr8jL6a
+yu+1yTGEoQKoljW5VAa9kDIn093F0cnhAmzcxVOru3+W0/9f9VTNiCQf1dPPST1t+//59gXrxXj
/u8//s3jt//3fyEVbH/xp0Za+wAcFSk0YGFUyD8ogX9UVTbYA4y7pLH8hB78MZ3eCKq6xvpz2wSJ
f0AH/5hQU1OxmP0hjd5Krf8AKsLG+6/T6c3ggOtTAMEHeYc6+pdNWIt9pStdtz4AgCfcc0lIh87p
tRDFuOgJdPNlLqfpQqYCkoixeSlicxto2le9HgG0lyRtBw1DSLqMsrorRvUZz0/MZKAg36fmcQxW
RtbHDmEE3hqFXHT41ihd7WtD1KWnS+0uw4/06hrlBWDmxVBm9HlNFAysBpGF4VksJl5MRtzvozqm
15Lfo9+S/eeRE9V6qkKYjDQBbUMMPdeuemdpPeEX3fy6vYfANEkrFGBQuyF974ssD0pO+hDpyRVC
2H5my4NQtXp38+oya9NDJM3EE+m4Q9B3GZf1TmTLWY35UwwiEIWlr0sz1EHdrm8mvVoxaW+1bb20
S7+jqSy4XRLjU9SKQ9o5rMRVtm3w5FfyI5yrNhgv+VS82iz7d2o8P6hdftl+A0OJ1RqI0HvWbHLM
eMh2RrFsaazQx8bYpoeap6fYmB+2VQLJ9lZ8JC3wjdve3WuJIGNmOeewrY7rpqlW5p5fDKGMwkxP
+iZ/kzneWIZAcyNeEiM/xbJ47drsFbHCFQMiZQ8BBqHgB9po9/Ww3AkuwN1iDLvWbRDOiPxE7DRE
OiLGPMIJURnV/KL0hHjkyCTMgNVvEqa5O2wBlzW7+BQEGMEqdK7lK9OF2aPLzr2BEEzs4z2iWv6A
Qnzk3Kt3gz7vx2Q9aw4iVuIkz6RnK/6UJ+8G4JjQ1NJLnsuzzodzcGrK2yzlJ6zF8rxGhCMRPFyA
4DOUIO/5QlPqZEHiivWGUNcTo+HnTrTEwJvyqVTNQC7VTFA7MbtRnb5WeMLDQpdvTr2eJz0muT7p
0mveAnmX6lenNW5d0HS+NWu7RR8Oq4mEspUEqbbkAKCO4EE1DnHJZ6SoZOPlA1SvcVzPqHAJpZv5
PF1DM/Ck8yTIlVicVi8NRLvqcxVrby5DWfTkhAUNcXFi9gVdfHwSsiDgk1RTFb89SgL5ZERa4uXp
QHSOXqPutQhi1KAF+D9+78T1MlkXL3VbZTvWy9eGMB2mAPw9fk5WKjaPomG9IB9b6M55HBVNXhsG
j1+ySCHdLAN3z6BnujdQqweFjCMmcIxByfOdDtR806mtzenYl5ZzlJMC7wsMQ9iuTXlL6brsoBRM
J/qf3teVwngbtP7LMnXWjeaw5OepqdNWBB0bAVJOy5YQ43ydXyO7hoPGPoVE50y01TOJPs+lZBMS
rKJ3NycZrVMSXUWVf2ESPfn4lImptEhqMNKgGZYuZJKYYL3D3pR5KZLik/MjGMVur4WS3FW1qEPq
pOdaYUaHWJDx1mi+Qlbo3qoKsEVFsR8WVus59pJ5zepau5IhB2V9Hd1pgwmgreLxXzP9rQY/isiC
WI9kok2UOtm7NhUV38Xm/+YxbFk0BRKlJr47e9xLnYduye0XW7Guo97Ox2jq3pW5Owvrd1Fmv3TF
nOIuMFE6bF59Npa/GqlSGMgY8nNWDzSxHgqmYSvJr6nZUvxpv4te/NVRs301lwuNJEVVaM6vpjh8
lmNlLWClCJYioFnLT3qxpV4wSPwPlTZ8Jda5DAYRjjCQ+DUMabZtaWRRUx/0IX91Nxbjdhxn2rz4
BgAKRqOor/5R6/xL0dM/m9L4mmREMOogg4T/5sb8k18oNio3cXpSlZbBTEKzJ6OZXDBfIYZwVszC
335efBrnrud0+1Pt8Ddyp3+Sf/z4ed0NiINeBhTKL3oHhAjzmi1OdejLzggyhux3S0TwFcfFmRow
P6iufJt7Oe3yeZpO2dTz3roVebpk2yZ0b3G1nscYtcpqmAfXLTFdj12oO/N5tji+2Xlv+do8q3V2
qawOGfj0IMv4WTUTpA1SXEdmA76sa3dvmnXzOWYS62O7W4J//5P+zSNkENGmo3DRSDf4dYyjF6kL
YkBUh0Tvd6JW71R3xTDBNuY3X+dXQc32GxUaIBzbxFWG5+yvn6Y7awxOnO1ZdTFl9dgyFsayoVpw
CFd0LAHilcsQa+V9MS139qCW98lmeRJr/N5uwe5bqULEYY77RJ5jpcc+NI9PimtdjW7aJw7HvYn5
nblEYqEF06nqTX3Zl7HebPiK9DyqXf9Q5fJZdlz7o56K05A6ZThbA/aQKn2PiBXyqrzYUpGdei8V
AqxJO3YwFhNFyOXdGAdUXQcE6akfl+sP8xZxU0ha9HG9s5fWwIrFvw085EtnEsdoa9RY//4X+Tcn
DEqJjYoMlkpn8vbX3+PKcLcVuEUO64won3JCcrKxubYQQBqHf/+1KJT/rJjYTjPEddxTeFMJBflV
9NeRIox4dqmQ+U4PMFxPZf27A/PHm/RXBDMcP00XqD80kjV+xSMB5ciHQlVB47lTs+tTqfvQ7t+2
kz5dSQgauuiU6+LgKvqVwOEktKvixLr6U59lXx1ED55eTh0u+sw4EEfCJetyOjVLedG0+H21ZiOE
QpMfCsNi/GAaSOxxg90UqRVOTvOR1EAknb0TH8WSQuDEAeLhDwYR7JILo3dExhhuq+9HiYJd1dN3
k92rR3rHZZI53GaGFY6VUaBqM9UvPOcK+odP8/hQV3oSCmP9TQqZ+Js39o+AFs5hcOb6Xx+ASm+A
rC5lddAKGoUpKYmpH4Dw64ifL1rCbyCl3AqKxbmWJub+qO9Uxk3lLcORZ4exFIs3clPmaJ3peLU6
QOL7MmeNEeC8ZGE9WdcI94k/RuY1wRHEwpaTqEEAF9jZ8qzq89vaq15qp4+o3qiqWn7gTpH7PFGf
Fwoxr4mSZm8U8x4E7ENsWqOXoQjwML1srgky3lyFXIUyImZbN9dnt+mm30Qv/s1Lwp2x/UcjH0P/
VVY4xy24iXmqDjNqZUocJHsz346AuhM18W8+EXDk//yeONzCHGs4Op1/eidbYSwoZsfq0Ol9FWpW
XwdOlJ0ibipX4/MBoMgYeaFBmnSOqSyjAowLtNEUgGMdWV5dAeJOy6ll4kooAWiRgR2/87XPtRvW
N7eFWyLUdKn2ZUWSo9H0b2W2PshiOZfktSCEWM+xkb9G81alzrqfreqlHQERy1r3KVfDiZTd3cBH
+qO9ZG5qBChwdN/dsC+sgP2smaddE41Ed61DcpS48340QVFFBuM84E6t8AalA42kk8cj4FtaPXOd
n7ohRlkvXNyH05Oea3cYvUAQUK1pzPNQJi5ISEaUjfw/4NV4IJtx2mmi68PtNeqlSWbD/ESIMg2E
mSu8TxCeipZqSY2yC8w0J2BR14edYr60mbmlB0btjWvKN0B1wYz6nEFoekkNehZXUoqjsX3Jkgkf
IMG4Rm0eMAifgECfViJIWFHwAg9DcaIp3pcRN0saTzyYvB3WPFwKzfyS9HN1yjWTRT+UGr1b/K0x
QsWS7mfgxWeHyr4YxIsOSeQ397H1N683tY6JMGoDHf5T8ngBRabFzVMeent5q/rpoVe59ybarMjk
td7qrx+tdj242m5wqfR+vPMVaZTL3M9em/HXoGIEgKWz0M3dwJk6wwa0EmNL050qdCXR2YXWKzRo
edl6sUhDqMHxG45g94KDIwlWGEUhK0NEpZzl/mobV13hjMmG5XkyKLfUzmh85CajL+MhZwRNZR3T
GDbynBg1Hwiubkak49OA4dTrdAwHDi2pOxaXaRwfhAlYoi4sGaYdtPl2Xs8QfnAMl/DlNAWJZ728
Wf3a7Dq8CjbdwSFPrevEJUKTOT4Z0N+2an6wf96v/1V//mZjiX5doyb71xvLx3qEQxC85vXwFwXo
H3/xpwKUtaVgUGZupQOE0K3O+7m3VMUHiglYj+hC7X8ACn7O2MwPrsB268AHoDq0eSl+jtj0D2Ax
aaYsAw0yWI7/KKRIN34Zs0E01Ex6GI1yl46c0v6vt6er9pweUauchdCmezas8LJEZx7LgsBvuxn7
ADeu/mAU1rR3arGG2rS4R0dzYDTl9fy0sGNimM90Gyemw1OpTmSiZlnl40UE3W5VSYig/yGmVhTM
IBj0dwzcBCbJMb+b8Xl6+Rwj0kAA4WkQDbift7Oz3LDdImc63opCfxyqlmaj0SHlcqxdxTz1T6wb
8VrZgwgWtJ3fVIV9nmN8pB15Nxo0l3Y03i/uMjxkoPD37WwKEr2zsXxIs3U84euGa2+jePVkW+Z7
1AZpkBWVvFlmyz6WsWQdka3DSRDVuBv60fCzvF4tYFKqeu0sRZcYtpYomKQk/sOWLZ3molbLYcU5
E6rk3yIfa80btXMO7EkeGlWzPYNT6lLm2rmKZMlthB4vdhjQEyK+IJxzCL/DkujzwNShU2lgu2JC
ygCSE8dpdD4fVnlegcLtbFOx2ekiiCMuEBacsEnm1mNZHWRFdgi6H7wfebE+tmbVBvOSPLuoBj8y
trSOxAxOnyut1r2kb3FEL0YdXZtu0dWwqOGvu/4WZqCepyoy1seqQ9o0hulcO8obgAjSZT20/8q6
G60+Y71X1f3qq2aN91LBtgtHiA3TAyRJ5+rG+CHDmWGV9DqCF7hg9B4sJk7lvV1WhAWyLbRvZVkN
Dwo9zsASlyxD0qjX3pgYPaXmjZ13qp9phEWFSr4yRRgmt4TWNYr8qiysXxXuUilj9C1Nt3akQXD7
KQkwi3pj6Hj8Q73tYpOS1Vqd7KgarO5zrUfmQ7c2c5qzDq9TBbNjN9RdNt9HxGntq7Z27PgW4SUc
vx0UHHVc92JtugF9y6Iv1sdZHXv1UZkWVuh4CLOidHE5l6PUdyr9A8lJAM5qU5WXOcWj0O5aWneI
84WqfcLHK+9nJGGlt2QV9kg91WAZ5UrMwpfgnshXxp6xHBYD5TnJTQD5+mojPIPQJC+5RtwOepj2
m7nGLZswdMcPFbKjBniZ2TZ4RZvkOSKvqrwq2aJrfsku7HadZguIIpbVyB9Z1VYeFozqtGRacqir
QgnRkxqxPzvj8thFiU0QgtLJT3lauGgbW8v40iZCD4q4jG9byFW3Vps6G6OEiy9BGrznG2Clp/Yb
2r5VQ1kV64Fg0+bOgqL7zFYS357dauDrEAb1WBJdrTvqWRYdEweDrtPYChVUP9hsnwcCznBiD9iB
MBLzka95uXUrw4KVeos7UPvhgfir6q51mnhvt8JLtMm8dbMpfooKrt2mIO3Aa5V4/YfN6b8X4u8u
RC427qF/fSE+fZev/Z93TcY//sbPm9D4YKobO0dzrZ9A+v+9Ca0PSHrgPDv0vI6ziXt+eiG4P1lN
6dyPLKMwV3BB/XEV6uYHvG6gsOD4OEwA4OL/BxsnFAZbp/in1ptexcRKSMo5AyBqTX0bwP1pwMbS
V5mIjQEsitDl06QI2+uL5c2RenFdcfyEiaL1nqTpf7Bn54LXanqxpqx9bGrlEb9kfxrRj3hb5NWF
/BDluESGFe2nOkvuxqpVXqFnob6xarU9CCdiMm+aCBnuKky7xr0Qaa6XiJgLzT6uWufoV1YFav2x
x0ANJ5PDrzb2TU5I3QWFOP54X2UXLKWHgWIoBenveSZwqcaqDRN57rr2Y+Hg8KfZAwqhnRJXWjpT
/sgdQjtRRb9LCqE3p0HEacHitspBb3gSVy4nD+2UdrLrBdHzEveIklbmzAhrRCSdvaPbi3kk3MIk
jiVnKJI9RYuisFLW7HxqA5ir9WtWRc632MrAbwB4wUMXboT9iS0RBlv1ke4ha4KBb6Hf53RlZ3hM
a++PxGacI7JhobOyQO53EwlBU7jWTB8Dp84OJRHHn2WVEgBUVMZwyBTphLPqmJ+XyUTAYGAeTPv0
MS4KMCtErF9avaoPmT4/ZzXGhAwTiqeVbnyg7sBb1pZx8imVKaCRBeUS9MdLLbpzgj/gUx+XlY8i
/M4oJVqfanIbb4qtt0FGM6DK+TPWbjYLrcsCwDjGMn+W00AArKtlJ8cRX+O0RtUU5ePj6oxkIhBa
uB/5lTKuqjdf2ryHAYvLRK/2+HQepjV9tgr9HfDVcF77msFAHl/XpLXxggyf67I/lVNdHfIhbZCT
GwFaEd3rF6TxDdUFnIX1LonL2sv1/LkBRBCMnVKHeTl9R6tpXUprje5mFyMGsgbFc8dt/mBEQb6M
+V5MArYEoSd6hqZomnBpxGiwfUqt5CYai+7iDLMe2ozej9hsUuKaVtMDnZf466YnQ9U97UtUN1+d
pEVx3y1L2LSmQuW3CBwt8ffIiOpbUxkezSGVjwhvij21Too+tUkPVY5FgjwmyzPqzShamUSYUI4e
OReSXYf1eBeXpvDNRHH3kzV/r01M7kPCyhMTB2ieeEwJDpLp1xplrQ8zvAyxkCJdUcs+wB9M2E5F
IBWGO5Cs6kSUuUIyuqPLJ82sVK8r8meQRsd1Bf1b9vTm5qB8MpdI9YxcZqekZeursBx8N5CpfyEp
hpqE0UU+iy14uLU2kKRKHPKUj2cLRikM5s5psVWtCntLi1H4BHfM9GqSoGMEQtO6QIKRCmkx6viw
aBNA2ELk3JaqXlbsbFj2NWxVdrSPThjZkd1TPIzZU2+VA1p2bY33aVbrjCFIjPTZiPLVeLDwWDD1
eCOAF+xnNE13rF805Bs8FrE7oWciUGv51jYcqmFsi+U0Diksg2FeZgTwPFqEYy2WKn1A/yZpRD3x
yho4pJQk6KjZWXIck3fub2BNzgy02xNq28xXxkD9597kaaGqFMm606ZSPSeVW7LKRjCWtIq+B1jM
T5bTCS+ZtQfhwykhGbrUaoyQ10CQR+zOBtZrjRAbBNTTGGKy7qwvEuvxs5028lpkCllO+Sd9TVU4
0HkNZHI4DUorrhlJ2UFXwDqvlPRb1DtdkOpN+lx2GUp8qzHTC7OLCZ/OuBoBI0BmM2X0EUdFjiLY
NdybRhT1SXMxwdnGdDPhn3hAoaA8wqC0X3U4rTQ9ZMutpdtl7L8TXmPML3oYgcTZLcWiXizUheEQ
DT1CnGFAyJXUrPbSagf7dNl321vLmsMCcgEYJWoh9ihtkUCKne7wnKWUfP1h1lBUkeaFRLl1VlAF
kVXdz8byuRoZ3oipdN8YrN3bUiB17nNjOhjOAM5rE0Kr1Nu6MR1RQzk40TQDurbWDAzugfNmyqCc
l9FMds4mva5UEhvAhaceqSmbglvjPHCWa4oq/nZV1OmypC6yzmWEUlyhwZY9Vepk6z+w5fGeVbb0
1FmHi55lo9do3R5yPLNnY7iABd16tWVhAe/yJMKyOKKwMj1rRjwKMf9hdFZYCU4NvW7TrfOzueyv
5V5ZWmg46hT5tSZVz7bc8m3ZNPDqhgUdN1180+ewNX6I5VmU9U/4Dcnpc5is0Sy6QT+0R1dx8Qcq
zbts7Y9AsetwZT2yU/sGhNniQmQXtFhJJZPdyB77pOTtN9znl2KIRsxSBRz9GQN4odvVLcN6FWcM
H2ylLqTDb/r/dXMCKJsnoG0IdMVrmELHALSBWo2A6TyDslzmnHet9WXdvAXV5jJI8uGLXuf52Wwi
kCcLTW5kzAvj+Uy74RkAF7+ZFOY8fx+twt3JZv0Ca5JW4oedAeFedCECNtLxOnP0A536WjbAOcir
7+6iXI/8ZHNEzMKZuNx1nEdq/BkzwHvjtt/FkBa7wqRgmKT4VHZjQjpaD77a4Z9aO7x/DY6N924U
TD97BCmCQxRtMfYMwIHZvavXzVH9YdzIEYLM+DnGMlIDDtOaUzudPjmYv30xGI9pamHoiyn4M4na
ZLTS4qu+mUXKzTYyitLaZZO9+Ij6qx2TxvKGmfUcDssq/MlYvvZJtDAbtmxvdvkeZlg7oeq2znOv
6utdTpIxv9AVgLOX2KOs+IU1fPvTkGefee3z4bKRmMkaNPm7hko/swW0wzb0mejFKE6L+c4couyz
nVmPIEhnH/PUVeh1f4B4Hxss97OGDWvELzpJE/HRNXNCgUzErAvaZLFGlr5lJsZ80hOErHUzBaXW
RBxZXOvfzEpWZrDwOXt6o9W3k7YiHV2lfbCl6XyZ8179PGJGyppouF1VQ8nCaUqmQ9YMxq1ZWhMg
50xWnKwNAxMzWRBTTMw6GHjyRKjlA0gr84EFc6/6nJoKJYbe6L4p+uK97wxHbC9qzGfK3nojvXTW
vmk0k1emYrV36Hp3HX1MWFaAnvARQczo03vfOOD3X3pSQr5WcXsqZggqbHqT2G9j4xvsbvOxImXl
Df8cTtQVGX4O0WWUx+aHWS3Nk4wUaHORb+pma2t+GNw2q1vE4XmZEqXYQ/25wwx8jmrEgaCC9Voe
mG5mPM7WZH+LYpvQAL234Qmb6Sez6cRFG1MzwAFahCatPmuXZi0CRJplWA9G/dAZokv9hV/FVeY6
DCw1qvFlDs2I86RzhpLxTI9VcDMNwq/KdpGNmVDbbIUN3xfbNEvZZyaD1j0rkvQTp1n+iStufClm
qT7m2RAdVGgvR9WcqXij1jq11YTWPWXhmgORmYvnWE/Z/U/KUnrumsDIgixYEwg452FD83zSWyyV
SSm13JOiaoAUx2pIn9zdDyh0P6nOOn4z2TYcnL52z3WWDbciTrqPtWF2Oe9fTY630VpBXpr4RKmu
WBGRf1lntA/9jBOTE9anTyKrdHUbg8VS0SxTmGa8D2fGi2UZOptRdY6c1XqJgdytweRIblZnFC4v
YofVFTADAyORC+tqgSr/PNkzRCQoTI/FWgGIxBWsXJiOpZ+j0qx24IcIyCxXWRyxtMKJd7LY8QRA
S8frN7+uGsnongAt5lElxytSvse5pDbuAXZ9rTbnr5LYaIKGNT7/D3tnsiQ3kibpV2mZO1IMi2E5
zMXhe3jswQiSF0hwww4YDKvh6edzZlZPMrs7q+teN0oygx7uDhjM9Ff9VP/MBv+MCQ/1VL8g4DNl
FIFzmK954uKaLDb1kG2BnFaxstaq30it5H6+JpLh32u9lSsqWIGAD6nUHi91s46kv4rmSJ1G+uBQ
2mCewqDQ7f2SgozcRukiOr/Er08hQ/6tVtmVFodBynEoE2O7mV+7xcqgm71n2Es/e8ewSYeB7o9F
lFFoSKMZLWXV4lkxOpi9Iyne6K3bZ6yj+DIWtk6+exwyX76BPMS7Q0ka6EFdci9+ifww2QqrSNJL
Pk15t+ES1gV+iHTG3D5Cny4Ralh96IC9EF9Xx5Eq3qelg4xW2511WCWpi2kw1rmbtTpprsntOLj5
RRW0wSbOGPyosS1/FU2J4KJzPRSHpVYvfRkl+SfsnSQTAF6Cz/KvVoJ1lVumvuF3pKn06I/kOZCH
Mivuch28rsUsdrnP6ryLQITue6df3wUb65uZVptNxfm4DZQ4tPyz59UByadUrj5mi1c/zbMtz6vK
59ghK7CVmQ1L3c5qd5eWTPUoFmV30JX9YSlxxWuc83ee19VbsAreh55d5G5YliheG7vYpTzr2JwT
2F0cPezGKjhZqpm2LQf3J8TCaK9L4bxLfNhH8HZqQ4Fnt6mQeslptNkhT91pq9treUFe+3y9fTZ/
qSKy7oRq790li76Rzrmf+E1QA4UTK8cxxw6CGVupMb3gAwsh1uMz2nHddHsVLXLXUciIX2utBFSq
HGtdUkOOrHiMJ4tVfkbEBqYaBfXRyhOXsB9Pkmb2Gyzd1dBTeGcZwnmuu28TDwdjFFj3g7uaJzVT
H7mU1e0CVCeWxE80O3Cr2lEZmX1XyvdukyTPWWi7FAySxb3bs/CPqohNRSvoqsGTahR3HjqzecwG
Ed1NS1ruigYQVunnNObi3N+Ivm3PubAfwrAmLNNTehWP19hw0BSEig3TLGV34V2JNR2KCWwvu0q8
TVFF7idy9kja87Xrpc6z+pOl+k+Ev0ucaOHBo6dIQOScvomFB2uIDfZkAB7z+Y0gBSZqfJjepld8
gIv6EKT+1l+rdxm52W7i2wKrt3wEvnqTpVRSrd23pqg+9gXjhcoZRbujXJeClsV1dz5xrA3GHcqM
816+lyT9NzUlxDF7ZhvoWwNDnHpOnnk49LsLGd2Gq6UPDrYog9jRXn6p0rR8QH8QYjt6yxjuJiWm
u35gvw3L1Nl2V/lnCXt1irqu2q00JxzTIhTf54YjWjEU05EmwHE7W51D5hO9uVT665Atwzmo82Ij
aPo4o2tts8wopE6f4gIMCmcnqKfHtcxSSJLdF85rbMVMwxTVW4v61IxqKuMUM9UbAep+g95z68JB
emUr9ZJbXRcHoBJvMt+d425Z2Ti22SmZ1w5axWjpbTONnyO7wz9sKFYtnNfGYskrJtIMygeRSrFR
+EYMot5AeSQdJcIJ504iX9a2pJJlLZ2bxmSX3Go+DSroj6bPnrVPjIyVdD8bdkdNqprnrHU+uRl9
ru7UeN96kthbkWITU1b9uoDP+qFUzbggbUKfbD0p99haqIHYrH79FJqBGU+bFlQfqTD5PImxBGc2
TTgwIzM/dWTZW+apSYLsNMzzXvYYU9j81zZnnIXg7OhGTw0LFj4LV7Y+by8haxXqbLC4E+qdL0p9
dhCR5zVPF446yZavSgW3JbPz+8n3EAnsElKxQwGVvQEGWcEIDBkI70aRqTvc8+GJP/BXZRP+cFLn
yStaFg9ghedIifJsJA9X252/JiV810NplWC3/BHgRgCXR1bLec0DYJHCftU8kuLKBmUxOlctUDUp
XtYxAJbqX1tzgHYm18gZPhAPiqTDkuAvepqPBIqOwdR9TsP1jG+MsuVciVOZWrdJ1LPXqWhbIBh+
VjYIFwBLwS4o/eqsJPIfad0+pvy1I/2MnSjxuotOp0fQ1t9EnXPFJ0YyBW8eO48ELsJMcGo8sAaB
NWQHzi4IiGtt3TOse2Nc098MiaW2s/YxfVUurcFCpQD+ahtWP4czLceear5UoFwMLTgvKIIYlR5H
SyDDJUSYs9Z8LlMb5Www7p75Dg7+wf2SyMl+nkNZ4veDkYBBsJ2/yz6Ynln7iBv7lIYGohvPmsrv
kBBebCcWTGcdWugsee7stCjLY+Q3t95Qkf1aXQ/HbD5H4y7ASBdsCpGV52tbuk23BdBKo957u20/
XR1618r3df3KGDJZYtuU1ntLeu4+EJV1LHjgaSgcwXIMy0IzkuKIhO21yLaUo5011UI7tzbmC/ss
bq1U1e95YYf37ewmRGuy8auV+z9SDZqD3i2rP3fI0I/rwohQ5sHcxCoX84dwkeOD42Teenf120Fb
D+r2gApag10YXHUFPvh7u81hPfplvmyVkzc6zlejwGMwPvVEYt3ZuJ2mWPIwOObJ9GJS+YEdgnzu
KKbfp50ZjtwHZufr3uZwFb7OIRXgKmuc5xQ0cgwz+T60++S9XnCIA7cMYyK5Tr6tOKRbNzOJJfdS
NUir3TBlN+whhmWfwk0khpD7IyxZ1p+NzxSzoMEboxEiESG1GS2MPU3t25uGww3bu7lVACP9Vr9q
5XU3zD5D4BFUxAsMaWh8Bq51bFgXqHZbIvduzqV4Ibto+9uwG9e3EZvchts4QTRCoIZ+25j+1h3V
eAmuhI1YqBksQNfkhPOVApWMwLMZqBdix2RwhdnOQOeJBocfE460P4FcDD57Ogu5tcdiOKqQqGxn
LR2b1tAjR59a1YTl1F2e5agGxCdRKuzrhuoiHOvRa0VT3zeZwerYNmnCKA9NzTyZEmMcxMc6360w
UcEi9xy8F4dHNFvQWm0nV/2Y2V7vGBE8Gott/Uoq7KxKf9hKNc4HGMPd45JOzltxnU9vpceCvWpp
P/TdFatZdVP41JN1YMer0/ahApDzZhEVObsEf8efPP9bbazhrVSWuBP1bA6Owi/G4bV3H3tszk+R
lXB80XYS3VhW5nyBJVeehz6cnh3nal2iq4W7tG1YVje1DAn+h30G9EcyAY4pVOGJNc6oghtX48q6
Q+G/pm0j7VaYoh0j94M/S77puiDcptMC4Hz/sKa9V2x8oxyiv5SkiTVIz4XHUsk00/yoiJl9Suye
jdrqQ3VG6dA48CLqCNMi795GX7b72eKpm7YeDzMuqS2HnXwn0r44KIvyIrqD6hudLMFpmsWwU9Td
X5Td0I5U4ie9tBjRPgwFPGdWWdCImTV7sa+9hOVksB5V2ak7DJDhsQZfteunVR1IhXixq0quEktj
jwrx635EvYUz3M7qRbC/u+i2m/fjwO4fOTNApbFghmfFFEORJ/jHLCNOVV/fjkP01ZpsAKd2DfAm
k8PWMqt9i/GT6r0Cu2TeuSfg0uED6Roa5oycMKcFGBXBEYFJ4tQxsmOM0Zv1uQcxeguzoryAaPzS
hIu9mxJM6EVo3lNTEzb0SHwnYYGsaCc1Wpk2r6Cakn1AcnynHIKNFhf6IZtUH0/YAU6w5NFs2rIx
ziYK123mLvYW3zQDWYntzhKr/pRjiAXml61HUtB4RwO7Hx/CoEUHtkHkbxvpTNXTIrOcHC8Pm0KW
bYmeNZUXK8CZIBnfoLHiiDBttrdLTIERlXayXPnvInns3cXcz8AC6WMuX6Pe+eimLNbSanY5Nr8t
Ssl71BAUglWWb2eam+i0q8SWMrR279gl5niPXqG0oNwRSi/l1BLbFTirNF3vQeO4m6ro3lTfFQ9+
Oh4TyyGE2Q2HafWmz9bCGMSBmOEKG2D8yg55wc53UBMP6iUc3+uo6B7nsXuk/qIyG9GGPNrt60Ew
q6z70I1MnAgnO3WENC9kIL55VjDe/kwaa9Z/oiErhjuaDz4Os8QLUi8XBuoLIaru7ecs9t9j6382
tvZ8Bzvs/zy2/jC8Z79MrX//gT+m1r83rAvCiMLHKeVe61//MbW2r/4t4h8krH+CJxhN/8O/RUYS
7J+Nv+Q/x9VuANVPCPdqspIBg+5/KSD50wf+p2E1ZUykQfDY/j6pJsD567C6pQKNfVRobiPGiitC
xqyM2dc+TaJ17bmncgG3hQYLj52xTP/NNiY/LDlGQdM1+qhBTGFPpCu0gD68+9nCkhkjH1hle/ji
bbXkCUl9F58LZ5269r1kxqNjYFLHYzSRHf3ATimqUSZqeAZ+Ok88hEWVWPdRzYzijJkGpTF2YA2F
GLIC2JfHmYTJMp3SYCRVfErA3xQE0MJuelYTH/Kz1bQBypyXOdC+i1mTvGPgyI6E+oxY8LI85hUz
wrR20qtRc8XdpWuPVpW5yu+Sus6Q8VjI4rnxk5emdgizk3Q/8qZIjxH4/DLjD38JC48NAiHw4nFp
ycIvqJQrvIB91ibje2QDqdE9HQqbnL0pts7CjaN2Au+On3YNnOZcAKSQOGRAfiwOYTrg6Tf0wteN
HResvHdZWk7WaZnba30Cth7zbBl7XNHK07K4TlqUdIKDA7BihFgj2qE7UtWW2JiGagbo5fIEkyfX
twowQ8O3UJNUqafTv1eE/0122oVO/LfOzrfv/fAfr7lO8yb/1dr5+0/+sTQEwW9Mln14x3C6WBmu
LVJ/LA2h85sPtDD0cFXCQfa51/9zaRBYXXhaBCF5YNgz12DzH4YWVgiCXRSOMdO6Wl0A2fwLhhY/
5EX+7GdhK+qzBEHKDtDK+C3/skSkxpsrBu8Z8chgvGnDBqwicYn+xqWChA390LIPopXpiXLUjalT
ymQxQmxxqM3HMqPYEUDbGOz1EOlnaCAcyN0qes2pEWD0x4bHhd5L2cwiO6yA9VASv8nkiVBxoPdj
MSYg+S1v5skcykpuvFLiK4hgOUhVL8cOvBiXNp4RbZgZpnWYfrCbHmL5JHUSR34BHH1+tfuKPICX
9ObDigsMO0Jl9vlkie3gFeNjOrf2eWhpvEVL6pkgJddN+mol3ZOkm+XCj4CExywzHTDpPOaJKvpt
thTzUbuUB6yzaRiWuOIN4+B0UzAregERQ92z7rMHJ+pJYEZYf+ji4Py8c2ofNLxdVHvCjiRtstnU
z2nGWMZxF/AjPX/NCdW+iez8Q1syiUjDYboNPcPAtRpiqxPtNp3aiarY3BueS1UED8zz3McE5zuK
MXtPm9aD8arhh9a6jUbINCBlYPCzQLJV7ipkZD5Ctx+82GsjqFdWEFA26HIgKtXRhn/KUN852GN2
j1YwDVvHgDHZBrjmiF3PSJVVunqXwdJXkz8DIbJ367BJ6uEYzc3wwetNQeI0X+2dNTkabdLgndB9
I/k+5HhZQ+c4FOJTXoA6HXkvuzIZXpPGiHM06w+wQD1KeUXzWSOQn+1MBZva4BYm/sU+d5DbqkjT
p94Darqdgra6pUGBUGyT4byPqjoLNqpu/ft07H0GfVZynRNMnxKdOI80pBY7mfpYdFf1fXDIyzOc
Xv1d0uXpw0qb83mhw1oXPg0Nob1cKhIldKf4yXZsrOTRdoePcGNQU/EYnjJfJ+nNPIhqelwiqtzf
AXr0n8XcjT+YndiPfq3kDcZ997n0yedYshkv8Ho6Px6mmo9sVrW+HR3xeQb7cWdxBtw5s/juNfVn
0jVtHzP96E5T4Y2Ik6645/lh99tam/AT5Sfjy2rRCY1aVe38LqlIkNRMoo/CGyVjKh9LZlw18/w5
g8UktmDwcrXrra7H71Voe0Oxs7OTAX0dOakI8Ti1KyFvkYmL6iBoxYttGMAo52GW9qe1jz4JPcLQ
caOdDjh2IpPkKoq9IOv0AYERc0bq+G8U4rwArv8ukAENomyldtoLxVFWE7EbzFo0oEXhNYvuOyQX
WTv4F6AgMfa467v8hqPHfFrspu65mL1sQXLtZ+e2j3rsKmFCEDoeaU2sc0uNT3owAb9Svy+sMYEE
hZtCd6W6NVSWbGE8LftRIAR4Lo2oHBi6R2d1KEEdE+xbMTbV4qZ0BRDavFcM0hcaWG976Sa7wEUG
zerE3nVq4KwUoErZlDm8ebo2cjOsN40IrGMK2PhQhhX0fmZAe5lQ5RIJM+8bj5YYSATlx0W6ZlsX
3XwT5sHew31NmIsnOadfbD9UechHoETM+XxES5+9RRxOpRcXXd2di5LTSTuO6jARFYwnu05v50lS
vDAW6/rSUaJ9kkOobxeMh1QGbbOxIpMJu4m+erj5edqGu8Vy632hbnyzfIQy4G9b3TunZU3WneT/
uqmkaG/tyu3yjfSsBb84bmBqbkfpBqfSn0JWKt09upzEX0IZZhwVYQhlkhFbbNRqDgk9tmxrqrLE
zIYb3VuC+QaFAb+hnj7TgAssdRozeBVBpPdgf36axO6qNTU/ICMg2UxBsM9k6lXMWBTp8qT/isGl
2/pBxoQ48xt72zpiPHHkrEDFJPqSV+NnHiz+fh6q6dis3cxdyghjRc+ZZxCvdT58dRqeNpSdBf3F
q3HgT6n9nAZ+CK0UY1EuruCLJiwOVWDVm2ylzI9ZwcbmAbtr8C1SEEhRuqMbcRIG2nJCu+LJn71l
52PAuvEHaMts5sN9rziZjYEd3SxNkDNYqp4SH29W0KfBYVYRQ0GsWD9GpuTXWTrD9Vqx9oLkqLaR
63SnjkgbScoUS4pY3Adtt7HV4qLEauaZ20yl+V0uaEsqKSOKQU1EW4nd+2yGLtlzcrxhPtrtcAf0
32SrMd3VipYPzIuXwXXZYY5edtJr9IW4UH1KJaDOKB13Yzl/YZs/7oRtEAFGHjewRU+h7tMje2GX
NGF4N9nJ09A37p1bOwz5xkk+otTUew07NTXF0yh663HOigcwDOEZhgUNsqK6Ywq/7hew3Dwac4Cj
G3/q/b1cIZV5OE6ajZzGIdbeYj5QimA288jn+tSNeeqf12IwkPop+Wl3Dk9ODZVxYeA3CNekKJRQ
NsSO4dcqdlkSqfUZ/TmyPs499pptHgSIDGhKQEWnsiFnAFS5AngWDLZtaLrNnyVmhmK7TitbGYp3
vbuptMmTtNImalxQcoJfXNffDdYhucGz3907rWNlW0WR2puLv+WtbsVypsPXvhm7pj90xpqHeKoD
8CWovtNZ+OXM0l81fAZTNhxNLQi91KyYISzsd8OkG3LdWJwnEY0unKeAIcY6kgW+Gg2BBuyIDs8g
OcL0G75dC7blLB96E3Z7chCwGZjE0qbWsLyWncsHRIR72WciTXHaJvg6i6sqqUriaFHtXnEtCBGE
cFAH5nZk/snTDQGo9ZR7o9XIrHFwNGe2jWPGKNzw5BLMSHi2wfLKwiLuA4Zta0kpnOkpzaQjp59G
5hlmvKmy0johdkCYFglzlw3HzejelpY/xO2wdvm+lB2YmDBa0TPcEQsCxn5cfgVoi6UQxWOY6e6J
WitwwZFvchxbkcTClCx7Ohz842pny4Thj9oqKCs6oMNHm+GtIqe6TZhnX+oivHJ0+PI/Qs7w9phM
Di4OLIDpK0A8qFezy8/nCXQ2bG7UdcyETPIeuX2xiAEZ7MXXHRC2gBq+0cnLPfEGVfgqsFGLHacj
rrA9BtSG0WY5iJg5+PCRxXvduXxIYHnsL+iNGDkCKeoN32jCvLi8jjwIgjLLpfzY4PSVTjwQjFax
52eQRbo+BLxSZvjgZHar5KwgDNcDpe+BPNHcpXA20TD72Fd6LHe9bKqDB9RgF/GlnXEC07RVNZ75
tiRh9jliz/2BRElwk3hZ48eEPgJq0NiabZPUTqNb2DC04Jng41C7/RuUQrBiqfSIcqxp7CxSnLRj
VsJBpIE+ucqb5pjeVn3MMTHyLHGi26ow5rsDiSseutx+Zz3Nz/lsQb3tPPj5E3SaGLxkkOyptcjC
7SCw5qVDTTVYM7hPECXdnfRnIKpUvOzAOkaHaKnHnWROd7MG03xn+nR+6hnlYCOflxiRz9m0xFDe
TUfOBSZP6+3tHB8sw2QFHYXYb1xfnYduMnQEsDN/70wi+OY0znJR1ArdhUBcntXM+T9mPS/w0NoY
/RpRfUxtUaVbuK8RDB3gYmTyxVmopGOUJLsb0aX+o7sOczwLBaluBT1urVc/Q+CpnWkCm70/wFsp
kzHGiJSVLM11s599JQ+04DanRbAXVxT1vVCs4u4toXeD6or7PEX9Lop6uiuCwLlhkZhIF2fcLAEj
4p7Oglv3KhhkVqdwXRc+gCe7JtczmW6De5t7XdN2o9Bcd3QOdGyghuprVvpyPUIcn5F7R//HNLTz
N3I+Gd2FVbTcTo6zuPtZe+3+3+f//9X5H0Qrh+7/WRF8/a7rthl+EQV//5l/nPzt36jncTm/C9vx
I+kSgP/j5B+4NH540GZ97/d4Jq/0D1FQIgoi1JCOgJ7211QnXFv2JqjPoS2kF/wrJ/+/YCoQJCVh
/4DfkBe5pmZ+lQZDG6gqdWAgqUIcNnWWhWxPYHH86TP5b5gwqBu/qgu+DcCEjk5UbETIq6Ty57RM
Mk6d47ZpchyLprE3PA6xtECR/NwMEx2zfuCeqrW7tnCtwz+rmrp+X//lxcH3hwSK8JjwYf/64hkV
zYtbhtEx9aKWNKTuZ5x+Nq8rRfnEyKl9T9Emwbo2OK771eTfF4u4G3NP391W2qZEYSzyw8CgP3Y7
qzuPZZvd92FxnXpWCUkXozlvMSS4Hfsgear9at7+/Qf4376JAJ3HvobbuZD+8gkKzeOgHlZszysq
4uK16762aI1lJGw+dK6gn8IuKTC2ahBT4ISvpavw2Oj6viJu82gBHOosDy2+LawhNH5FEcb7KSyr
E+DbEs1htl/qfCQJDwWSHX1N5dLfv4f/IjFxEWB1iqC2hoTN/4rL6al+G00wRzxs1IzOsnIOY3R0
uK7Yf/9KV7HqT3o3uEFeKRQueS8ZSkJiv37jeAP6q9U5Ok5uKkAgUbw7+GF31oPbPQoJ6+DvX+8v
N9HP14tQ6TwCJlxkP8NifwqDOXbfNNQV8Hpprh9ZUXr24uk/69X6bz4/D3iry0AAtBNq/q/vKtIs
F9VshZAy6Kgj3/RDuVF+LPvw5e/fzs9KvL98ftIhGRpw4zHF+OuiUKQk72auwaOz4tRZg54QZcQ1
YwxfnKmhneLK8zm2t0P5RJQqvCjkk61XcIjIRuhNtZTdozbXZl9/kj0P8mvdw0QPyDGtVHJuq8Yc
cq7NDzQuN3CwVuFBUSvmVW+8lBdZlOfs7BCCe+/4/dvsr/nx79+k+5P288u7JKIGjkYGToDUEElG
Mr8sSg5CCofB5ThTAoAJrCVrQvUwu1xd7tuyx0bitj+WSlsIUjRGcPEWx6ouxv1kq2GPaUvfqTIn
7TI0cBgA877ZgLLvZGQ8VJ26fsPQv9P27DzbAOMQm+ivjDXj2BdHlNE+W/OGMqNs+ZCljYMPIDcH
+oZsYqmfWc7Koz9IibjlAOHIWyYwfpQxnUiYgKd+foQGbDjM5PWOCYh96N02fNGJLE6FhZOosTui
0WRivmZwAeK6L6H0KCJbig7NbjOtgXepw65ipEBfgpochtkeCGp/9PHlDzaFOiX1R6+cCeGJIJlg
9bHuZaTMN0NbEIbEbMCVObgHmXjM8gsfzXDF5LBl5uw9yswVLxAB6rcgzcofys5atCgRGfzpOqMA
ZG6vgyPajD8GNGFvg9rRRxlF1akwxXJZu8i/91EUtkOYN9HGrfP5HhNf9wVjH93TXb8D/FzEWVJ+
t/AR35KEtOgDyIlXB/rMBIrfmroqKnCiK+uvuWsTRTv30mDmSDV+MStoSJQVl+vnuW2rgjw05Clo
bBxP7Nr9JDN/RuDIgHmXdX0BcGw+WFU5MKnmkHdnjxadI+YaLxY8XzC/zO7BaaPwNAIUfteU3zyw
ke4JsjCKAvXZuy+lt6eviitiqgBidq773gJE2ZeZQ6s4NuB6c531fsCawl6zpBiBgtxig8cyPc5m
3GeZ++gk7KRZ26bTQF/2xljLEG505nxzNd85djv1aHR1mycyA6A5lZQ5VfC+sbZugDePsRaYRRzO
QSL18GVGS/qM6H+bpP7nbDHimA2DeErs1ewK7b/h5yTI1DTbWfdFbBV+9Dog+nEs1SRQlnGmzKqM
Nu20LnEtECDGorPIXxP0DPAxsEQBtrbrn40S7XJjhWl0wHDZxMYKEwygmeGXWZI9+HkvzkqXll0t
umsxHQG3LY+hkqa/0IfEM+fkE1PfOei+t27k2raI0q2INRmCd06UgtLcPiDobmRIxY5TqHuEUL4h
u7chNxjbOxHfqY62m4tj0HK7+JZp6eEBT7UCLHCoMyIekkFJHLIkXkTRfNWTl34sEnv85ge9+ehO
ej7XGI9O5RQNRDuVd9HCUoduKLFmJWI6jSRR7y2Dh3esDHGJDWmA3j41eRSs3dbufPqSRVpvFmtd
PniTaPbudd6PjKd2hMnQAg0py8iF72L7XXPJ8cLiHOKML4FiXopmLNWWqWz300q49dvRHCw/xF7V
i3KfFJPhQKDn9k6YtNomuFLjdTLkFVuybop6k22e8uSw1yTcoLKpHR5RZ8c71ufABywx01y7dTJh
wEaI/o0QlHfvcKPemRwr3RbtnsQy56Tpu13oGea8wMhRFPprhm9+77d58Jrh5bk0MrBfLMH+Ajt1
RivAzO5kYssH/BmFKAWAsE2qpes2oy3YzCCjPFWp130sCrfclmKdt7nFvtCSyhyq0nZPs9dxNKfC
57Ud+urUoft8W61MHKuC/utC8yY7xfbLr9rkvBKFPhrjqjs3W5Nz0IMeMrOLsOe7GAYLINm7SE+8
c1rc7sl8zmigrrPrhpXmAeml92ugcNBihudnnKjq31IMhYjRLr9JOUbiME0Db8ny7XQzwH3grIxB
dAdjRN7bLAw40HuMH4OzEgjxqzgKxuTMXkWCefcjwp2VPk9oixvbxbvEHnh6zWnM3bmtgxZsqD7b
sLdhMAOK/0CbmbzB2m89GV6ANlbiNZs1IW3AuTaTn2ngxZUKYHF4QujkT8Rbn7Sg4lgHmf1RhPIG
FFZxCMirH/rCQRBiv+jeyEUcIHCAmdCje0c3DG5E0rjUCTt+PFVFtm/dJNu1zfiCd5IStGFAOC5n
RKtcPOikoS8BM/J00Goy2YGPPyi/MgDosgsD8Q4EvcFnS5YPbQZ5QGw1NKjkEpEJUaysqADk3Bwv
uyPVudTrvwfWv4O5/4mFBUokmJ+/ObAe3+f3PP/zefWPH/mHiUV6vwGrEwg+Eiab9DlO/cPE4ovf
HI/DKrQjJsXiepT947zqOL9RW8m5VApOkVc8+H9Oqu3wt0hEgN0cYjgg3iL7Xzmvyuve/f/v2q4n
SJLcpPUctkChx03z665N+FFFkj51nkEqKIKka00LHnWDrY5XuCrEclPK6vJKf1VB6bxk6JZPTtSZ
Q+NZ1D5UOb1L9PuRZOH5MG+5h+MhskjwLZMC4S/4d3wrdbDs0QT4UOhFEV1T8uqtW8r96JHgVTad
uY4lrn3VDWsVZM1D65jyaS3Y4EYp2iWlr+P3q9mGB6/HMmotLDVQTjBtZIi871Q7mfeAu5+UcMbH
FnMjsVnWpV73SFTdWRpLfRmdrHinysQ8WCW5KicszCejke8ilZJGcM06fJ90ahMdhAuaOsJ+BOD5
aA9WjgGz6p0Po7us5T85i/48zvzlK6DaF3dtJDio2yGXwZ83zvXqeQWNaP7zqt3oJAm54whcrra6
lhTLhkHHEGxyp44eSPo4l2YmNbVhpgYTIi/FdFizAnh5INsT4cIJuK/M7pzRa7/ZeWm9NZ3snzK2
NqT4CuiQcoAaHWZD9VpVGPtJu6n9yG73Pgz1Bxqz5JFA3CVIZ+fFyRyS4tG3ovO7L3+6SR5+f3f/
gfX/oc2bof+//+fKDvn1uoN3fL2AOVcKyJH/hWoL4j5NBAkGr62TT/b120/b1v5oOx5PqkDo01i4
+lQX87BDmyWbUVvDuu/dYr1dRijcqrT5GCI5L/cplvnzTGbvOTH8qXMd5zv+Khs0qzPfZ6NvX6iq
XB5kmLym3uIcIsI7kKV5jvplJY55M2Olt7R1KKdrMpOyY0KCbHphRonpRqzut8YfL7N27ONARuNo
GPYMOCMAFy6m3C2S575QUbaX+adKRcWZgPP8FZMYDseBcAKlki7B+wrv12DD4cqyKVYTlIWcVghu
yvIumEAIVX3J+dO9JgMKjc9U+/22LFYJ5I8zNp4wmt3yn5TzoIgOOECd2MlRJYKmWZ4wh+GYwKxZ
3IKb7y4mrBy2nI36HlZdTbEpu07wCzLqjhipbPbOfX+MFpXfVOxSb6kDXB7AXk23sux4c447EuDo
srXAXJpRqrR6qfNk5cNy3zMSurgOni0Ku9bjLK/3JoiUR0pi+zcPsNWXKC3Ti+eBsxL0Wdz9/bXz
lzVLgpzBoEOJL4x0xAEEgl9vGAdGYpJOgfVEsmp9HKKxOUCHqV5pEQh5SnNAwJLDtaPb9SsR+TXu
h565gAeK61uB7+5O+Q7FGIPo3qAXqS2ZLXEAZvRxiTwq5zDUfKg7/pVy0hLa1fT/2Duz5biNLA0/
ERxIILHd1sYiq0RxEyX6BkGJEvZ9S+Dp50vQnpZojRSe646OcNsKkVUAEpnnnH9DaJHz7M8V8MbG
7KMFXCFS+xm34juFXz9qk5lLnQdjfidJddyyXc2HEb9UvaHiU9s6dS/2uFpYe0KFaF1TyK3XLZ5m
t+uyrVN8TBJUfu/axhFnUVchTiS++ck3iu5jkIruIyq35hpzFcwPEEySoWLbZfIZHvxFg2M6LDz8
zKD2D4N7IUE6vX3mx4QfmU017399+9fB0n/2K337SfPyMQxyIVfBUH/T6E8Nfo3R0oZ3gF+usesh
Y6JhbYx7gv+4ApESo+Q2nfGQzgmsQUfVQf0OO/tYXfiE7cwbm3dw2Fh5E1752Vg/4/PaYlbQTHW0
hWgePrVy5mJMKxfUpoPxOnz/P828f3YBUh+vgqEZ6RbOm/VTLlkH7Try7nLoN3uV4ntPuRsdGmYJ
JFmW7DMh2MmNY+mJSxk7Bjq3sn4GqXNOJFiG33j3bDbmuXom9lWc3QkD3tjCVPbQoJd6yD3MLQhc
iojM/fXNf0ss0zdfgrxjmIS5uyXffvepQE+6yMm5q3CuLzdT14XfWM0hY6yuzR/FkizvUtWp97k3
lhd94XMFVlm6CN+S8QrzcDwYAqu9zJ2pvay8xnjo3QJMacKiYNs2Q/kelDI5exbXPxUB5kR9N3Xf
Ro4JHlEiP3fhBIa5LOjVMoanN4OcspJq2Gu36F/BjS10nz3+Nh+tWKRHwzf8qy5pMOpgmHnIO5sI
aNK1nlq3XC7aaQwvkzlu98TXlv62B3D5KiKczrFw0LlLXW2J/WLXAYqm7LMo4BrEdtlgDFPXl2T5
hE+lx6tOTaBu1lcvhB330oZGPO7djD8cyowWRrXWHRqReYBRYo9o+pv4xaxJYUKWFD6x8savMi/0
DqJvTeqF5LeWOEmZC7dP4tt9VxMPtpnxlXgwoesTb9m4ySevSL/YVVFdNgibLzMUOtu2tUYMLnLr
HKup2zlerq5ToZW+v14IFIk/nKC8hpiYUzMI+py1HHxTNrBXF0MHY/UuRtTmbeF9QRVZ92b0883F
HDbx1otDLiBeEDlSitXPrtUvtwuyvmwfFd0laJkHWz7Nrxp8folxIyMy26JnTgo4+uWhRxzM6yo8
8/M8mfkHtv/+szXJ8euQeNLY4VpfEIAc+1VygfEChqp4Xu0Lz5xZB9DM8k1uE4ByyAUJV7D5iuHo
R8RuwiHzsEIsPkDTFTbfsoOfYlhM0RvXuLV5saZdN5jDS4MW4Zb1FSMdbqqjEkt3IXlrweywudiY
+rnWmIJ87FR2dAzQvp2ykmUf2PNHUaOoY4pnb/g+JJR0KS9EEEkWa2p1zOewKPwCiMOgBxj2CstM
87gEOeFsoPyEcDZWXL1jniIxMByy+JFzIHnsDPghm6WebNpvnLo+ok8KFnDrxo2OMXULoxub3WDT
xXX8YmCdfmeMky5wWlVdmT55zwaJGbsWEQYsznjo972KC5PLzdjy8qrjRnUTBiGY0Ay8BnNMmDk+
xJ2ENrqI8iGCO3UZmtgFbBaR2p9jO0zmbSTcOjsZPWktDcqH26hP0CUvcAY+F0wNNPrMvGJmZ9ei
3EWcI2dCPclC8JE2Mw01JDE/W7gc9idRLUQazlA4btMyQOQlvFTh2DiMx15npqFUXpZvlpv5lwQG
GuQQo9+CyhjSvpvtMu3lOEISg5EJ56kNUX+2BqswaagyNypqdz2eHsYGHxZzl9hL/s3zpru+anDY
dyhbGWZmHvPGCQ9FDwHejVV42KxYecCdCebldn2R/ivO+E1nSzuqobtfQLE/Y2G//tDfWKyj+1f+
yKJ+xzlQe5v/zcK2/3A9zikZ4B8NZqQJ2n/1tnbwB1ArPn8IMqggUHn8b29ru3/w24AWQEp8y4Lh
/W96W0/og/y7SgWkF7olYKyL+aauWzTQ9B2Q5I9uVcFTEKCx+P2QAlQR1UlzzUBpbs4JfvyqDP+c
S0jSmwFi6AemeNFWmnZ1SuJouLYrlxajxS7K8UIRQt90/Jt4RtfB6ZU/VOXM6B3A+bIJ+4eQ+TKv
zdA8m4jU2mTHSR196FqjfLR6tB91MTFBHS2jfXHCEvJ2DKQlZ+U8l2aTkwBqIaC3a2qQjcbFHnu3
Mr5mylMfGOUW6mvgATynV0knp2vEmvsWH3Y/UukJHmbtX7hjWD5gM05QFHLJgdSOHv0H88fKeDAk
BehmictxX+MWghUo7iZdoQN4POjT16JVOLtksQ/rMPetUwc2y22pLOtIakR0TmuBgj9ztcoE4Jmj
fJqcg2hILQy77LMslvLEKLTeOP4id04rs09tiv28I0IJgMGwL8dr6dGy0vmugDAGdtJp1+26qG8w
GzM9qIuxvESfYjwxkGQ4TSjHh9jsYjKKSXveNFBQvUfIKXBXPFcRJLi0C44sKg3N5hAGEXsHOElv
vW/YUZqDAVnyoW18+TygaEEUm0/1k4ykfwZPFQ8KcTB3mTFehO41EA9BBgmB430SD1Giufl5rQ1f
ejsHZ2vhv1x3nEraq6erEVrCecXYBVwULSYzC/Kp2qbMDhNGWic4cWSsr/+aQ1df8JgH+N5QWfH3
OIf4GZitmXeuS1BliHoFnsM9xgIpfaDeAUlv7EfJhplDPyZUUDnBI1Zd9rDFLjp4BCrpsdfyoX+z
NKV4sITDZRTDiCO8V+GVq/qAOMi4d55rlTccmDBdmYWobjkF+MlwnYUA/ooEIqUUY12oYfqmWI1m
yPTZAl8NJy2+wET4fLT3Ikx9CRoN66ccFI48mXAkvtyZWzvd+YpUjp3vVa51HY75FB66nqy3y74e
E3R++Oe8wAwkIjKjMNVjSl2OgNPkFzlmO82WPOqxg7+LFweFll/y65WrL94HNV82i4WP8radFH+y
NNAapAtIr8CRRqS6cBvQDRpbadRcRAgf/MZPRve8fqLrDZD7RsNlyJwL1mYz6tjddIrCxwlzDn9r
SweDTDlZI4VoK+SzCcLkb2WkqpNrQpVuSGWFQ+eoFvpb6sjbKEWvldk6bDWxE3IAQnew7W1jEfq1
ieycy5rBNM4xnj8f0YjOxuP6LX30T9ExnyU+iThE82Wd2mWVGXQp10GLwIEKorNRO7sTzxnXyGa5
78luAjjN9SO18JbjnqTabKmfUX4EBDuc5rbiv4M5IYwBfSvtvcHRfZFVBgsCiDS58FChgB6lTXuU
BXzVQ9LU+TccZ1iRqWvoNSW0Y1LkGH5xUQ2jzvgUhRq2cZ2prfKyfuK4ZvDeEV9yZ06+uhnTuX4i
5gpXbhNWpM86LQuxCWQAb9YHa6sdf4acaTQQ/yyslIeixNcLWQcJxaYXntJgDh55mLjo2MAIdwSN
YTact139hCK8QxSbWup+ZBVfpLgQHRbaUVipkQMq1XdfUoO5ALYUvBZ5kKt736X99ayWhW21JGpu
MEc3zi4IOFeHD5yNfyqRudt+glG2c4ISMwZuGco6BYh9nETgfWlQg9h7pp6+vUdsR4io1WWMAKNU
XtJnc39nQsceW1iyZ3doSGX2rGJ6j7+OpNphvLk3mPNsSPdC2l1ALrm0FYan9PBxvG05MW5LlKl3
+UgU6mbMcsiyHkDlB+S23oH4r/mr9Ar7KiSQ8JiOvnjJHY+ElGhQ3sFkCzw3WD58tRs1PdD2zZd1
gccmSbkY9SXGB1II20dQ625XkmCDZQcygYtZYJVFTHN+FsC0/JkqD6ZfzPsyMpevZARnvAFT3p18
Z/JSTO08vEIJErKf5izFaGICEqFR8gQQLJGEyOCcnTNNGhtRPZBGgtbo7EQNfuywfulRYrlffMDY
jZqb+Qpht38NveJOFIal9pBw8FAnFrsT53wVFIDrxpcwl+ABoTZYRq070AoEcsRwUdWqhHJs2U3Q
KZSrZAHtOPrjidC2fpU0YO1on+sMde+HsLarxynO2/t8kjexQ1M0W9TXU9QJ8Ffh3ZeQDTf5AL77
vtGiCoiL4HXMij9FdLonifZi0SKMQcsxkFVV7YUzlVXA+4Gb9RGfLv3iT0dmGcxakHZ0XYSvJaMY
Z4+Vj3metAaEnqs3b/GdrCCzEwCba7VIxxxTwdXv43qfTyaOXXEYT3+GtSryLa5NSE7MVX6Cwggp
iiFkvgc+qrY+6oQHC2vgp8TCRoSjECXLoDUtBUDp5ejarOrJTv9UHO+nKR+G615LYvB7eEdvO+Oz
MKna3Xpl2J87l3TeEbrN/RwY8jQz9bjNhNt/G6Vq/5xXEY5aBTnkRiPO6dslu4zyDIOMpv0EyTW8
jWOBYa3W9VAKIpbuad1yzMRHz22vGCEb79u2d/fdKg6aveIruTfq3CwJYjZnxpsn6ccnn4TvXUSG
7k1QB857UO8Imf4qQTKx5b32jDB7Z4YYByPKMI1biZRr58lh2nO7vM0oXXWFgL/8E24VlrRV/SEc
avMqM9vHXiuisNpxdh0iKWFFlym6pLMxO/LTNKFc552bW5xLOrFnQBCfughw0gZWfzd47dEfIDNk
nkVskykAjr2qVvI8xb3kCiEd4w5i57uotgbMIWbj2tVaLxPRVzH5hNHl4mOIgcImyl00WxbwM+QI
7aeCEF9oBVln1eSHKwDLyA7w9wOhJeJrlZ0FqwTNsmr71o+ke+NjMndftRIbtLYkTq9LYbpmizoY
Hpq2qsUhCJe9D67Wu5Ut2nuhNXC4cDgHpArFPea0I8GtWi1nEf1NT5yTlFxr52G8ERwsz3CQuCFi
0j4g45kfTK3Am7UWD+UJG5QbVe/YgcZjorqk2/VFcKsn4Rd1OcT8pyXrk10sTB4ceLjbWav/hlUI
GGtN4KDVgUwzgShD5k596p+rDG6SueoJCVZ+jIcYKkABzu8In4JCjdGHEZ9MDDoUtos0ileuFioq
hFEo9GOkNIPLc+gJCSCNvSAYbut7A1l1s5Y9jqsCstZiSKw3OB3zmC4Vo8L8op6k/4hXGAEztWrv
w7TyDp1qwhTqAFJLP+2SXaNd9nE50uMEcRfj+NohZIvlbsF++0SiqIR6oEn7ShOBp5UTzM+od97K
FPbYb4BIoA9D4oFIvHKKY00vrj2vOQZtAOV4JR9rGjKJcrAiVm4y3Cd3j5VUjS/YiIXp4A/vplpY
u3BGsEhkw7jLNNk507TnBV65/YHzjWS6kmTFcVvAA79J+8TedplT3eGkGrl3OKrZWvsZaEtOxISw
+OXnTFhmdMCcByem0aQWzFyRvY84ZKMxV2fkld0eH+oA8njnY/tAGfDOymvkg+VsR0y5RjwDFxta
EsOQpwhO+t0STmkNySs+NNkwo81znOumRNDGGLcxdpjlYoFS5f1JCbBCv0zUjXD67iGeCjxgmlPt
L2rXMId7X3RV98Vlt7wY+6a9IkkgvGgj/5FCbTpANkCp2MpbyBjMXZwxy7JDSjhhjufGQvxqEiwL
MhjZ4r0GCw4Hl8Jyl7vBNuvPKisQmLHl5XiyY8O+sUvUY6UdLucMd26sbTGovDEYKbw3IK4Rb1wn
zvAZGwmoVnOZIZBLBhlaF4XB5naJBOyiiW3vrhL5x9rOVXwq88YLz3ZpPveTnnGT+7AhaLYZmAXi
HENGKOgQtkUxLi/Mcs2PScG/tRPAZBneVDXmig4QZktqH6DbxyXGPlvarR95N5FVNzecfpd9wQk6
/Yat95bRSaqzA3dYIEwGfpZv6a8RfrwziSXt0WtbeTnZdKJOElsPy+x1L0ErfstVfUu2RFRtM6m0
YEWb4B5vk+LymLAOB7+7Y1m0wRnvcMBhNubnzOjBMqxq+AIGI+V1NPqDfdnCFA7nLdrouHiHRWjO
zseLvYfFI9v3RTuK68JAE3IFKhM8IhUK9mNWUQDKpQwp2woXe63ItAMaetkv98zxQ5QPKkOZgSoQ
R7XUeSa8durvO2Qz3WEB0pow6nLJJvhzoZ/IdFYqDVsUAlUndkQvkrFjPBSeDRU4n7sXlkz5DZVv
eW+DPnebvtFefCAO9ZNZSKXOEb0R6EjB0b3xoLHcLkY3dIcgpXG48KOqPc78xfa9rGrhXrSxIIKq
E371tPbChduI3+Bmetrx/TQESq3jgib6IP4mwxlNBfhuGpJRIcOjwwnMgc9Ep5kQEwBlKKdd+25O
9BNw90dOAXQC/UGBKykDEMJbb1eX39LBobGsjgBrPOLaxwYVsiHPh3dPPneJT28dVRriXjhln/7t
p0NV9gNsPCUjcqgNP15mjd0DA1+F2W5aWw/uBCaYNMl8J0rwVxB1PtXtPZoAYypo23794eLNVJ5r
9/EPMEnDFZ4d/OPap9RB1Rm21bET+HCS0R0N8p2XNdZDmXa0zdD6ufhRzuRhRzU1qtmWg/Zmjbwc
Rr0SD+sX+u9487fjTV8jJv/3ePPjcxcnZYRBwffkHbZF/WN/k3eE+webpAMd7TVDDKjzb/KOJf/Q
g0U99WSz+2u2KQOMZizJKuCHoDVoSs9fDhPS+cORdDkIsy04PRrP+RcOEz/up9B0WN6v/hbkpVi8
Zj8u8qVamoHtBDP7MS+WLefrcNsS1ehu1NR0f353Y377Pq8fFqCQ8YCcpMvlMub9fuOIHCVzjzr4
Noby81TKynqY+zF4JMxRv0x6y4tMTz4HY9r+5qD6cSv566NtRsU+dh3wCd+8zImRCdXjbXu7QFV4
KoOW0d84T57aU/6JBxurLWI4zJaRG+YXzEh+feU/npP64z1LMqL2AzYUJjNvPt6yk6iEXmnf5oXB
8Mg3qFG2Zj9w9CSV/jilxz2//kzrxy3krw9lqUiNULOLvLndZV2GQ1QH1q2DJO8BNaN9ifsFU034
YsFj3aMPkInNhw9i4CiJ+6F/cZmNXuSGy31oYI5e1Ezt1LEz2ijcLwubrutbbHn4PJriNGoh/S5Z
KuYcXS04gBV5LvZvVBxvGD7rvVsH78ADkDXkG32FP/k244vYumViyVoZoFSpXM/k/I5dLk/YAVUG
8fTXdw/w4LtD7vXmIQsLABB4Mfj/H9cqg0TAKqcVt6kYxQOsiQRbojL+ZqYKiz+xqDtH1uIaST1j
4TlmCv3rz//ni+lR6GhhDtAsZNA3D28MgjJDdYuFheGqu0S/MJiMQm4af3uevzlr1mu1BYctAws+
8B851uHs9aVpDuIWVai6gwDODHpMSI4h2cDuXlQm5fNouvrtNJky197Ey2KkHsZTGf7S//7CbaLf
ITl6OBy8XbWWNKqggSFxO8CCbbbSC/PqjM+jOW6SMvudeOdnL4mW8vFe8j+PwvLH5yzq1EwMe7Ru
YWL5O6xymROvk9vBM6sTsSMM7kZmpE2TsMohOVIyjhD0t8Q9kHUm0gXM0x3VXcR8l7g+02LsDhV9
L3qwGgha8IHLOeUtw3JRTVcBMXT54de3bHUB+k9Ftj5Az+L5mcR72ZhtvXlF0jwKB38OxG0YpuAY
mPe0x3XdqL6on9qWqPbcB7kg5zlAXjIF+yhZKN26GRZXPReUD0kmUZ0s04LzrwjN7sVvTXX36+/5
k13QQ7dEPUXdSJvy5msasHVGl4iSW4fIb8b0ekAuagbkwgwFbhrt7ypVfYL+8Ba7zHrWyG9TOAST
vf3Eoo+s1Mzm7nZisncCHnGeQwy/+YfNaHswbXXT2i4D7zAJqezNMY3hwhAucp8MGWWXXc79i11B
ek9NdgDT4CVIbOAfqdfEeos6Tg13g2lPcO4wwznNaODO4NTEHmHKeL3gOfGbcObXCvv75w1pjaYD
SFJIC8neWzxy8bPAoxSNbit+CtYp0vFd6hnp+8bO5/5YkkQxbVNvJHXAciCmb5OxCONDEAM/bEgm
t83tzARya6XWuEfI4B3GJTL6I+KxQTCqjPCaNkKH4RKBXoxAzHgyPtRGEfU706uqloEoFHfYcTAu
dqZl8mak3TTgsRC7Nd42IAHSr8vboezjk98V6RmVQ3U9psyCSQBrTfhsVm58EmjR34tqzr+YWSd2
ZGahzmZGiEp/xrnhZSYz173q57jcQRjsIT4EToGbgJ3WN42JbQspH4EbbmTVYZjixT4KKs8z6seh
zNNpZ4eedx8Q5o0MAXMPl3EawxCc2KIWh0o3YIiHvsL/TEgwTtoY3vTZcVFLT8LaMEiCDRuiLC9D
upOzFQ2U2/UYXsF0Du7naQTJ9BjZt7fGRIYewYZ96WybzsqIZImjur7xoiLHbj2ATrTzUzz9MAzi
2M1YIx5TEhwAKlLaGkKCI8xCMPXxRA9MBK7pPBPNRJmAx4bASV9vxGPNKdAlMz9Ga53Hu9BG5ep3
mBVvFPM574w7eTZwMgu8RmuA6QHVwRU6y3R+h16uOSPM8sUhmqsixiw4UTgtREmM+UbQf0Hq5YJ3
oDFhEJm2mKIU0XVryfbQBjCWG3qryTSXT6LzkyuL4IkdtFscZvsKqgd8jAsoZuEB077qzyLonE+V
bZDb6MJcYaGor9EQpho2jsqdOfB40If1JcOZ2iEZ2YPmVESrTolcbkVUkmHgGlH1L7LB/105SVQ/
GI6fZKex9EFTrsqS7PAHb4QLFLAA8rnydoUHQ41c0VkiKiQ83AlCiCUbgYKIdG3sDgzYyslMLFZB
1rcI6k8wu1ybr5ulOH2CNBT+wTB18bM46o7cF+409jPVyYx8iiF2cPnc+BPoTgcGPDOyCvMPyuh4
YnMIrot1NCjY6AUaMtPoWTKzKjexLzhMJQGh+A8Kr34KWsi5WxexD/ZAGtE0zdbfTcHE8iojkHuo
WGzZiSTjBiuVfrvMrnwOQUw2UWJSr/Y52Bm6NudZhUvwyBixe+mY+Fwy2mTjkexDcJGwg2xjPOQb
3lAfNx6bXz83GuCl46hOlHXh44C30C6DfXrKSij5jamhauJ/mKv0mvXOdsYwM5dBEe2EJq9vokVL
n8aEwucVSURbArbo4xH33Fqc1BuI3/wNhhDpNV7IbDH01f45alAABF6l7nAf4lB/lRHpPZIazj+H
KMdOK7gYVn6HO46+lSsm3ZHZO1Bw8G2BNoDPkMOglqbstDaDk8w3zVqLZDkW8O8B6QBYI4Y6A3MY
krWpDGcNxRPeE+xX0sCQ0G7YeWqRy43sOu6VVs7q6nG2uPcCMWVCnCAG0Ghoxu6FeEQFrsi/je3M
cAYIG3pBNjrPSH4D6GGUR3XOaYujT/OUZgXVr4KaercWCkvWlPMVyQXus6Wo70lM5dE2fBmFZuAF
GABoLEHre1k12tU55pV2q9C8hoGZVWeWEc+OkTvFe9Vw8HTMerqQb2SmJkV4VeHs4oisfiLbj9N8
zuCE7EMroErvFhBwUEKimpqu5ZuP/MyolV4zUIrRMmJaCxyc+gGkFuD11+bH1mcythzIFnNnlkRB
kaqV4vjvMn6YnBlMunDkcwxZEox6afmCtaWYavlGOaV77J7DzznTtnBTrq+QQPkKeo47J2UQJ0+/
a6dbX07dSx50PKM69Cnu+M+ApMJ2X0qHva3SrUoWF2jiZggFbAP2pcuTvi47LLG4nOpkA8jf4eeE
dxE5wXxbULz2CKworklWpC4ngvPaJOaI3C058JvTkXJVgnwP7+opMuJjAaWRKs0tWbXojQFsGXjx
ZUKHBdyT+ME/hR88qjHxHtIMTe6+b8zkwrYC1sg6kYqLiXuqcMSmBdCbQJbb6m7GzM3f5lkSnN2Z
qV8T8IbVrv74YoIusLIK8l7UTynG9ScQs/ZIud9gp2jzVBOr83ck/+n7MFGCBmUSPhqaVa/myH0m
EIn31cwZhUFQNMiydnjj27bjm6wrUYLIEeqSsAU4ghp9/0okkVETdTeBCq3p0q/0A0obydZkVWFz
LFrGnwlRRrir0452+8XtKYosH8O6jTVFxf1sMum00xR6Bwh/QVocbYhUvoAqxNhZc5jFuGGfx7yP
xDlNqKh50RuQw5v1CjmJqJE7bfbTVij/1oZ3mYz6aWG6/DAitX5I2LrNzURL+4AOVzzgJM9j6XWV
tvia9PRKqdDH5ryYrKg6N2Co+CuLw6mDc2mhFU4HCyrmMNDJ6LuGDE4FSFVFvuwQffPSu1wFfkTy
uSZtx96Wmj8FQMlrtcxEaXr2YqNkIXyPJOOI7SjJeLksqYeNcdc6xHCw5AcWeKju4iR07f00AtDM
iQObxwmG3LlT7YStP5gJ1BijNZ3nvxgrCcSbUjH/BaGVl1lTke0ZBP6UXxWjy0+jfLeae9SXExV7
mHGjF72uknTd+5SVGhdVJNjkKUUi3ZKTkrAQTMWaWPQNeN2LdOM+phb7gt5Y28jjxFnXLo72HGuq
x1lIecn8GQ+N8HZdnxKzwIuUQcDFWDYye+cNPkvENwcIHw6WWnE0t6hT1wVBNpT/rfaI2NkyQm+P
BuxOIm1q5xk9pnhYV4WrEJxsSLMT4JtYVoimFNepo6cN2GIl1RYQSZR4kK9spiUztl5jMYRonRR+
T6Iv6HWsmiCd2LYS0QlMBGj1O3pPcS0kl8CSEw8IwqtpJ/KIN8sLG04YmGgk8dQsmiGt2O3tRLzH
bGC5pVNnUZuGgIAFiaM9rjsgifaMU6vQ42ZjPaqP7z7lLtlkNzEM4gAiDTay5wmlTc+mUEW4bh4a
A2x1X+I/gm/c0POa2c3M56IfU3fFLGkJEKcFRGbDUYkcfM3xKRhxt5ss2Rs7zIsV+UTUQsv9KPxE
oQcay/i9AHGuLku20esW/7SIprHX/KcEO/qdKcKlfeidgSIkMrLg0Zxq+NK10teLYdmNHCzvfvBV
8d6ynS+xERrbjIQQnB8bQhghDp+mLEq/RWTvbTw4JhubTFl42hUEa1vBqUuTmhNpToh36Rl5BlQo
s/uYpTP3Oal5oJVDWvGFgaTqYJY+ZotRU4Fzj6q4TOo6fWfLTogtp2ZxSWevjpqtMm+BAEsyD3Ft
CFROveBais2QIjPctJ1FGp9SXW9eNXrzvyJPi0EkilpqKli8dDB5mV8alcUUhinbsG1yiDX3UWrx
eNqi5p/Y93GTbAcVARPAifDKqT0ivWdfakZqnEKXdE3sq7sMPvMFEmdjO2jz7LVRRrnFjbEDXtUg
boAyzJavByuFYRNxidMOIg/fVK2HSRizby9OUmVfK2pMThfoB3tIP/YlPJnwMfRDVtDaGEZmVNZX
OR4GbHk9e1rlKlhLzNOAy2ALnhNI5JdTHYjrlZsnjL57sRYykklvA3xiOdmH0rU4P8nlYLUWEbvV
Qn7fw8gnb9d9M0gzNkdoszZGYHiCQx9gU6/DwD8XrU8eQghl4AF30/opIzxxU/Xsey2EtOs+Z/Ek
IQFGRuUcXJ3yvFkWctq29Hbx0cLt/6scXbMj6HLgjesNmI1ouoKz8VphNNVp0Ky4gkgdeel50C8v
adhUf+zobzb+MLQXyMKHQy4t8kX9DiKhmS3igQxdRnZOwK7EnIdb4qUGxwZJjXQSK17lgvI9xEys
dytZr3YU78MScRi9lsyOWXxzwZ1JfC0L84AVhOfv3bm3Dnxy/BC3g/qgYnc5xwQNfYDikO063hB2
Z7qd5QCzUsf1uAXxYLOsjZvWIKBkSzld+nu7tdXRgsj2Zaht5yUNhuUr0VIjQirVUW5PYMHUVRaT
i848C4qyi5zhyieIym6Lp0NIVErTlGmzbyosARwIXNeJh2NnlLrJR4wno3uXGh9b1SLHWbxzzIvZ
d+brwK7DDzD/sy9VM/ObnBKNE5UyRPmbpTToWAHYJgF11ES71Qaj+4p3/Rfh+R3Cg2iWqd8vEJ6k
+1LhDPAjwPP6U38BPL6LOFvPp4Gk/8qx/xvgCaw/WNAuI3XcxRnW6Nn/3ygPcQLgmtJnJCQt+OV8
jb9RHusPNkCPeQbwp4YN5L9Bed4O3rSLjoNphYSqT9bV26ABgIk4IzLYfS022wKTLUewWyzzzK7X
t7Q+392gnyA9P/tADyl4IPXczRVvpqoZV11bdeGcbMfyd2LE3mLR02s397HMw8XyN5D02zmfvkBP
utwv4BUkBG8mi0HqYo8MXHbyqth9TnVrsRarnQOb+deX9hZJ4qN41DxrB/MySAhvLq0l2DIaMiFP
me7BE/Ioj06/sDW5MKGv+4We3MtS9ivdqP36o39ylawkIETEzsBob83gpwZdkmm08tRZjKVLH47P
BktrDjjK59+ZZ/0DFeBCWYEkj8JxZ5zzdsioEKpjqZrI01QB5tECUpGQmGlSDI+9x2lRMoaLrwoO
b+QKLU0ye2BF26LyhLEG5r+/AbT+efn46iMWZZCLrgNWwI+j+lTE9LlRKE/+hEH3diUmm8BpF//P
z4LPCfDKEmbhvFlQETby5BfN8mR3E/MEaXQvXl+ou0GX1b9+qnrBfD/MhWHA3F7bBnomS+st0pNQ
jXP8DPI0hvG3V6KzxcD+1x/ys3vHJoSnIB/GLvVm1TLYll5v5fKEZrU6pf5IM+O7uBkLau/foZ1C
3523l2RD6bWguXAL3xq9+aEtxsUQ9im1EorrFUDBrITqe2Vn+01GR+TOvKQacJrj3r5Ei21f/vqa
f7KCYWez7Zn6VdVFxo8LJrQgqoSoN0/K760rOytJAWh0aVQbHSuUxqfYZ5lFrT4vA0jm+vLCqk8u
2EF+h0D/7AlIaUNf108aDPzHL5PlgasKMq5PHfqeu7VOXcUddDLB/tcX/rOPgmHkg6BxtPwDZ1e1
T4vtNfYpcbi9wapqMXKdJYP+73doxI9bPds3RnRgh4HkZAF5ert867iv8qapjSuCqugQDKMFZ7IZ
dC0ryR/bLP83a1n8uAXrj8Rqz9OqL1Yzxnv6K31HQKqzRVoA3sGVGTJJQO1Bod+1nbpzJwOstCNE
Zr92A5gnM1WI0A4UoAcnzygp52EON8dFF8vrDvI66pkXpikYKhgoZRI9lvnNE1mP2P+8EriBuh67
KQsRSgdCN/fN4ydRJpUKM+irLjcLYqhwYaoS1zhEosuGTWUWM5gizUJbwcVP69ndC37ZLZ5ojAVg
6NN5QnRl7w2dqH9ZMJ18UVbG0n3tai0wjHhHZcgUxhG0eRtsh5lY66Ynd5FtmCk/1upJmgelvYUK
bCFosdLmqdeoFXRh+6pNuYEbaPvzTZTkzBKhrQSP/RIbWLoFYSOOonP41Z0X4zNVBDFJpHlLJO4m
gkPvXuRlw2foAZXbxcxmGzw7NnKUmHgxSEL7FFeskFrSQjGz75cLg5LbvVqxua6PCubwrSjjK5yu
+xdQpObJqwk7uSqEpl35VC2G1RsoduA7JX+KOeCReYvtYv48MR96bFCoPpV95j5nicVql3C4n2cR
MCBfSVTuyOC2YEz6pV5C6zg2XnPXun0BRZ+210siOaLXCEZnMwUOJ8w6fTSg0J+YaYD5hYwpbCW5
o8CFj7NEaLwC5Ct0vHaoWFVxfwI0D3cQ+5dHa2S0XAd6HLDGOgnVdi8ZOnBtYgjbcOlCyO8+rg+P
Qz3zt8jwsy+DsOS3FLrtxneVORsu79BF9IlK/qp/IAMvt1FfxW2qqV6EKM6epxvV2JUgE+RpeFex
LkxWjH4dvptIYe4y0DSFzMBgbLgOSJukYdVA3XaePeIomWKmaY2VeoXMcYtfnOdera2kwXyru+jk
CERsKU0Awb4xI5u451x0K3LhWcHRHO2LxRfXsQHwtZudgpEMA30mF0hCOG8wZKNhFqXNWh5p+R47
+PlQGHusRwhJUDe10C4DPcke6jDnnMvYkDj097WNh9jiEViwFQkQ7lg1zrMLmgZlp2z/h70za24b
x6LwX0n1u1Tcl4eeqpHkJXbs7N2JX1SKrYiUKJLiIlL69fOBoBJRdtzdQaqGNTV865YDkiBwAZx7
7jl+BI1ez94vzL1xuceh250YC8e6i7fb+IOHUeYN7orRZINinz4CE9C9c2Qvs6swSrCxikQqIY/q
mlK7Pea+Wj51QOf2YTXSEGvAvN1e7m492HoYZQY4eq5XPhobdg7QT9oD0vp+92GFOCzM9SBNKSDA
HzJmTOKNiwD4WyAjfCeX03INYJAVXz1rn7y0Dbe8pegdV2gKKPDFKldEJiGUtD6rtBRmdQHh4xNK
i1l+nts7515IrUxy1G9fkerMqMKHyFGN/DKFs49y2sU2KZNbf7nVcabe58HdQmTg3KTAiQNh7gvy
ENNrfVe4mwsvr5zPKQgbirLp/g7Tr+TKRJpgB+PL2t9BRV6d2baB2An2CNnEg+ozRiouvltS21Tg
R0zKd6VlLho3VJGN3Jqc50RQDM427AFHW9DX87VH9QOBiSwAcn/vSiC/l9BZ0pfLLMjPd3a5m2Nl
Wp0Fg3DwljK09adwtbXG0S7GATgOV2DTOS6bq2zmFhbzA6B7MjXwPyy3mX6+ThMa8gbgzyQsYY5O
UShcZSaK9o5L/okSB2GfYo8yyD2LRHx5oUSEdPMldXI7exKHW0Qksd4mURj50wn1EfguQKMeY+cd
TPbJDhuYdVJ+xMATy9NtnJ+XeN+AFGv3kZsnn/woNEahr9fn+QDxnjLiOfxpsX7LqrRf8eH3wSvH
2lSjdKHxRV1YCK/AH+I3UL7SN9DrGNQDhx3ZrEkbDIwlUwIFDrs+S9LCWF47tYCRKKkFQyfaFg+L
TCMgJXtqTHfaniGrFWSy0KiBc+KVCMifIZpXA6gmG40cMqm4/ZjUf4L5JgmzBvFqdIMKbFzAYkp7
Sg7DsKgeziLRml6n+YXk4cGUYGMmbOUGNeeoPCetNXEwYfqwTS2mfhnYm0urtuCFNcmnNGXYCv10
8iYrsLrPRrJZsJ8LSugxZmIkQpU2T9d3eA546dddurVEarGgmoEy2LN4aVVzOCmbBY63A/tP8vn+
yyzw80ukNPGbiOtFiPuOvgy+5NtitgRWPbOtcLEYTymTyj9hlVoO3of7FI84zwi82y1o2djB/PQs
qKrN5RKC9/kO2ZWPMBkwEPZdq/qIP9X6HSmKr0a0/1Sj0/p6VRgAV07kRkgLZuWZRXHWw6IIFg/7
MKzeL0qXL8eMX55twGV9UhEuJrnbIFztRpsod68cGyhoUldYno5zeOLI8Zco6l8Wfq1dW8jn3CCH
ZL5z9nU4GGXrVYkXFF9hCcOJLBPlq3V8VusFZvFZZr2myjV6vaGq69069DbjLNGxZNliHY+pg/kl
8Z3tdeGkSPzbUyN0RrlnhmP8vnDpLfcVpYObiHDhT21ctj3rCrrClyluqu+rYrGCR1dqNxm2IHer
ylktxhllLqyVFPiMwLAXtz6g2Q0SnubVwK98B3h3kc+MsEqvYa37ZzHFDde6ow3gXRT5OkMOcRdS
fBiXGKMiNzMdhRa2gOcBXMAPDvoql9vY3L9Pw2D6StshBlEEGrbZ20X1uYyKDf4neW6FV3VY1/bY
S+DYUERToWXl1ADcF35Q5peccgevlu4++YilnuGPByuKQUe4RmgrcFGvuq1Y4b/q201+U6bp9oLa
3901ROl1NEn9YApqr3O8CAhuFysLjz5SyinJVsSftm8XxhaHing5Rf8wJ+R9XtWFOcp2kf2qDg3C
KJVNfjHepFtE5Yx1Vk4xdUqMm8Ld7e0RDCrdO/Mi1yIg6tU8MRzUe/zBBrP0FHzXspCsMYXUSF66
4bt8rW8+lvou/8OjjPdsiwzcGPtTsiKuY+H+DOw9qvdLF+XZysXkerpHYGZdsA4VGgri08E2xDWW
rnqz3XNOiSMgbKrXpuFr+GH1Ry2rBjd2WCD6Gpob89wbmBnVN2lsn29y167GiRH6+UXJ2P0KUFn/
mXpmcV/ZU/ehcgonPNdI9OZjkl9kXZZJ5GajqQduvy+wEplkAWymS7dIv9pBvXiTL6EVjPZhXlwh
VYLTcpLEG5zZws1uZEFBG69YnV8PIvLChuZMiwkSfP7VYr+raxhFiYukE1UV3vWq1MjiWu72U0C+
GlrNYr98DS7saqMpFfKvYzxoixEy6QOIwyZfjbIJ3UJyuYrq8o862KCtMmr26//HQv8SCwUlOzra
TGbF7IUUuLydree///Yn/CDY7h2qu9P8mwPVXcNR1ebw74CHAjW4EFcPVHdd5yeRs0WzmQIejq0H
IFTYKqD44LHmWaCGQuXjAIRqQzA9F8KbB32b86zxT4DQLtYCFKnZYC0Uc+iQ6wFYxcn56OQ4LSs9
tNHkui3XD4s8QrPoy1FvPAF80llHyMfjG5wcTbPajNZpzQ28JYET7ejSn4Xb29AnSfvw/K2ak/XR
kRIYjAocqgDQgvcpCThFFHaIKEc222QqmyLO3mxN0QHQHOS1PGO1se/yZb3w7vFD9Qp4XamRD/bU
ttnwE65gAG4W6weYXZ67QMvcCjTfvZhmC5GMiMt5yIY3XL8qMyunyBfq7/5llPvLaYbvKjrE1OUk
0w+7TXEOwGNf5VgxvVni7BdygJhu4mIM4ZwsmJmhNGtsnQHi3dXW9Kl3jdabYPWegr3FFvIdnj4u
+7PEQ0s5JKeCrHJpXGUc1j7u4HhfR9NN6Qqx5Kg6XxP5zPW1W9jLiY1L9a2nr+zqDrlphzLvxRpZ
A1yUxpQUYTZrDdx0f70s/GDwvkLywIrPzO0CTa9USAIX9fTC5eCaS2j4fyZqtC8iJvVZ47Lytpxn
u3fznHU2PxSRiF8btc0Pyc/90fMNtdHkr+IQWrVMnU5Opnmo5omfayOaFWFRPhCq0AcyDVR7gOpB
07iIRFGCXL/8eaATjr7JA4lbHXXPjzrg+XeTPfn83zz37DLQvnz4/TdQZ0KT2utbQ2F5IWrnCKAi
hj7x+g5ESDJSTfdQPvJf6YT7pIwLMQxhMXRSbITov9cHJy10hoANn9EV1aLNZXb7wKfMiiILR6Cy
zSVv2KOBIDBVSlOURoJFmtGknIKTzZO9IPzRGQgNWv9fGgOzB3YVE3aKWXhfHG8uBNFd8fVNY+g6
5D0NsbM5DgAiaYsGl2ng/y6v3r29Q0mO6uu7Q+Akw3Ps9i3ZW3V6AfE1tFepNhLlcVwy8PRoDlA5
LWOTVGb9tkD9k7UA8XR4dEijY1YirpNOIEnPrhBEnQRcPzuhLShVDQSWTmGV8C1vrpMJgXzDkKQC
Y65R1cOGp28TwtB1UYmn1guMBddyKZMiGyquk7Hg2RTkst0VparNJW/YowmBCJLqmmC6Q8QWSaBR
99dcfOrjqEA/DwEryeFabS/0bSi4HCRVR4I+hBej2yyOT3aCy8qBpRdnzt7FRGqYVeeBiQGEj+iv
kBl4cghootKcTKsjV+AeTQBDszxil1IYEK/PwmjaTKXjke86Q1fDSO3bnrB3b++hrqv68kJfgNpi
eMAyxp12gj1EzMURWivy995NANYq4X+nNgQM9r3Mb4sK66dmgIcRKJQNts3trqB3QwFRCeX9IfNA
Y5rjBHoyETg2CN4iRBI5Bnp3ONLRr1c9HVjWkPfTkGd4ejeg69bQEUQ4oMNmuPUoDOrIIQBqKM0B
wxsi+45IRLv7F3u+43DosTP2YKYaAn4VV+/mADlbXXUxsLQhiiqwbdEtb64TrMhlELiIMEC77O1c
AJJVHAuiF5gHrPgtHHKyKnj+EKIi6ilocsirbzPCgFqluioAl6BkZgKvm9/e8nhGMEJYHAW0dhgM
fesFPpKnGhdAT8X5B22J72vfcS8AnrAx5pAEfNJcvYuODAXlGcEmEeSIAzMbwuY6OTF7GqckREp8
0lfN1bvoCPqrvFW2jCF6HQ446tMAom8OxQHK0dH1aK7enZh1GOrKe2aPldBCG0mQd8V1slL6HjsJ
4GQA529jhaW5R/sFEy60nKYKSJoNaMpkQEhL9sLJSklcMC20+sAO5O+y23vUC1Q0eKq7RpOstJCT
oZ71yTXC18Eb8cE2PFGRwtW7vTMJ+ke2Hf80w2aRQDPwUKMiRV4nSJoLviKM+USWqbn6Fx0hIqge
oBDkM0HSKHT4Pu+PV0rHH1JzpQvJI9kLvRsL6NOIEg6lc4RpcowEMwGhlfOeb33cC6yUns9Bmqyr
7IXerRGUiViqcYGVksAHYgCC3FwnawQzAkkqck7tmtyjsGhKGo/SIOD1+bik7n+QZtE1klGcNQVZ
RY6Cvm2dkcAU7kNqvSCWQF/QjNol8mQQ+NYQrjFezoa8U48GAR4vgiah9Poi38rOm+Oy/MQiV9GJ
BGQW8AkWBVlyjvQvEugkw1V7gd2gg5biIZV2yj4RGUeSrtTItfGwd+cnBEuFI6raWCCFgNEkZwf5
qR/tmYkHktjXZiQZK9ywTzOCvLjyWLCGrItCrU8ybQSGdjwjUAYYovHJKVJ4Nvfs/WEOyI/y82cG
9olkWugASKHNRYcevz80HDbTQnW2DZj9mwumo8tP8/O9YDIXUG0WhfgyMJ5gCS7oGnxOCpzbXupf
XGTNUj4/wsqTktZtL5ycGXTdYXmgG9z2gNm/GSHIAYpx0cLW0KOuHgaynBEnEUGcnARzsfFyF38h
Q1CP4iIP3m5ffn5GkHuBjkt9snAfPg4IJN5RWKC6l5jYXD0MCBzpVAcBu2Wk/S3BQGuu016wOV7D
x+LsKHuhfwHBglCu2gug6RCvhCy8fMuTgEACil/AWK3vHM5+LZHUoT8SkPnHUAoJJsY6rqVtLzze
NCOYRaLO720azmKgqo4FQAQWQFJMiOg2VzcuSIIaewV4Kc2t+hQQOTkqJ+DYKLLTsIj98vVPtggi
9cSM43DZYnc9en9kYgwCmNJxgQSk50NKa7eBjyB21x0iie8JBF72j+zwHvWCCZamvEXSyS+iCAVW
JtcFptXx6sh2Gek3kYf4zujtWUQkjqmmYWEocgrHLgXhjOY6WRdcUnMMFFtojzSXHHx/ayz8jT/6
Vg8zDsLooamECef5UwUzP/qDQx3I49/bGhBR6CFqHDp/KApj5L1lNYj473916PHN6fjox8NpublP
+8/bF3x86869Dm91+J+X4TybZfcB3p0U0ezax5SFf/+OZl9m69ljbv73J/n9t85zHsWCv2g4X520
KzB55XYzjEfibsNNVY16w6tZnM/ywyPKeh1BUVdteTyLwq9JFoedp5ZsX+W2MfjNZg/J4SnFU0sS
qXrLcTy/L8L7sug03vBzVRufzKNZNcvmxy1L/qNyy221yYvk6wvKHsv1l263S2qd6l3O6fXwofM9
W9aWassX8yRbdB+55USqtnxJj4fhcY/rZiNbqNrwy4dZ0BmALYFPuV3UzeMk7M5IqhhYMZSbjh/C
2UkUkewa5ZaTqjssJFFDtdnrx7FJch+UG6aB8n61O/RpE/ZkfZJq06+SMswfdbNM06u2fTML4070
IPXyK5aXmxkKELP44bg7Wlq6+iPn+eweWYt5UXTGdJuhVG4/vA/CxaxbaykLa9SbZi3Ik6Izstuc
mnrbOSbBOTrSndjUpqx+RetJmZ02LfJAyk0ncXESQ9qyTtWWb+dfMgxBur0tAXv1prez7rrFwVOg
v+oNVy8uZ+s0D8Lusk77Alf9Fe1fzbN83olULUn4VzR+M6/D+84yRuMiR/QrGv+M6fahpeZ8gLOu
fvgfTxbNfztwP7fJvk2yIngxnmUJK2V3uMjMhvKzNzeYzFanc18SclWbfx2E3R6XwKNys6uIHUn3
VNOmPZWbzuaL03L2BiBTbfjNPI7zXbSdnRwTWvxFtfl3QfIwf/Eyf7S2Sb6YavPvk/IHA7ElIf2a
GzweiKL5X7Af/EDvz/N83tlStLxK1Uf/MK+7p8oWTFJt92MxCw4hRMQU2GpCXEO12T/m2ZqV7dBQ
07JMCim3HHKyORnepoSUVJt+3q23gT1+Psr+Oc+LF3889fCSiq788M8J0as++4+FnZ5t+Smk6RuB
4zH+dJBIeeqfdcE18Rf30XyW/es/AAAA//8=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png"/><Relationship Id="rId11" Type="http://schemas.openxmlformats.org/officeDocument/2006/relationships/chart" Target="../charts/chart16.xml"/><Relationship Id="rId5" Type="http://schemas.openxmlformats.org/officeDocument/2006/relationships/chart" Target="../charts/chart13.xml"/><Relationship Id="rId10" Type="http://schemas.microsoft.com/office/2014/relationships/chartEx" Target="../charts/chartEx4.xml"/><Relationship Id="rId4" Type="http://schemas.openxmlformats.org/officeDocument/2006/relationships/chart" Target="../charts/chart12.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498474</xdr:colOff>
      <xdr:row>2</xdr:row>
      <xdr:rowOff>85724</xdr:rowOff>
    </xdr:from>
    <xdr:to>
      <xdr:col>12</xdr:col>
      <xdr:colOff>539749</xdr:colOff>
      <xdr:row>17</xdr:row>
      <xdr:rowOff>126999</xdr:rowOff>
    </xdr:to>
    <xdr:graphicFrame macro="">
      <xdr:nvGraphicFramePr>
        <xdr:cNvPr id="2" name="Chart 1">
          <a:extLst>
            <a:ext uri="{FF2B5EF4-FFF2-40B4-BE49-F238E27FC236}">
              <a16:creationId xmlns:a16="http://schemas.microsoft.com/office/drawing/2014/main" id="{0984A25E-F7EB-270E-903A-6526526E4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79375</xdr:colOff>
      <xdr:row>0</xdr:row>
      <xdr:rowOff>101600</xdr:rowOff>
    </xdr:from>
    <xdr:to>
      <xdr:col>13</xdr:col>
      <xdr:colOff>384175</xdr:colOff>
      <xdr:row>15</xdr:row>
      <xdr:rowOff>82550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CF43F6E-7252-1A1C-DF95-3A528DB53B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075" y="101600"/>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xdr:colOff>
      <xdr:row>2</xdr:row>
      <xdr:rowOff>85725</xdr:rowOff>
    </xdr:from>
    <xdr:to>
      <xdr:col>12</xdr:col>
      <xdr:colOff>352425</xdr:colOff>
      <xdr:row>17</xdr:row>
      <xdr:rowOff>66675</xdr:rowOff>
    </xdr:to>
    <xdr:graphicFrame macro="">
      <xdr:nvGraphicFramePr>
        <xdr:cNvPr id="2" name="Chart 1">
          <a:extLst>
            <a:ext uri="{FF2B5EF4-FFF2-40B4-BE49-F238E27FC236}">
              <a16:creationId xmlns:a16="http://schemas.microsoft.com/office/drawing/2014/main" id="{12A421C7-F5EB-477D-5BF5-FC51DC0DA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431800</xdr:colOff>
      <xdr:row>0</xdr:row>
      <xdr:rowOff>0</xdr:rowOff>
    </xdr:from>
    <xdr:to>
      <xdr:col>18</xdr:col>
      <xdr:colOff>431800</xdr:colOff>
      <xdr:row>13</xdr:row>
      <xdr:rowOff>130175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45B7DF8E-F1B6-77D8-FB0C-6358B972F09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064750" y="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95250</xdr:colOff>
      <xdr:row>4</xdr:row>
      <xdr:rowOff>88900</xdr:rowOff>
    </xdr:from>
    <xdr:to>
      <xdr:col>15</xdr:col>
      <xdr:colOff>95250</xdr:colOff>
      <xdr:row>18</xdr:row>
      <xdr:rowOff>34925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EB3B4F8E-9116-B0E8-3E53-70ADE2B825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899400" y="8255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558800</xdr:colOff>
      <xdr:row>7</xdr:row>
      <xdr:rowOff>50800</xdr:rowOff>
    </xdr:from>
    <xdr:to>
      <xdr:col>17</xdr:col>
      <xdr:colOff>558800</xdr:colOff>
      <xdr:row>20</xdr:row>
      <xdr:rowOff>180975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3BFFDDF-AD07-3B22-ECB5-79329392EA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82150" y="13398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22225</xdr:colOff>
      <xdr:row>3</xdr:row>
      <xdr:rowOff>88900</xdr:rowOff>
    </xdr:from>
    <xdr:to>
      <xdr:col>13</xdr:col>
      <xdr:colOff>327025</xdr:colOff>
      <xdr:row>18</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82B3D45-3268-1055-312A-1FB9F10FAC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0025" y="641350"/>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381000</xdr:colOff>
      <xdr:row>4</xdr:row>
      <xdr:rowOff>63500</xdr:rowOff>
    </xdr:from>
    <xdr:to>
      <xdr:col>16</xdr:col>
      <xdr:colOff>381000</xdr:colOff>
      <xdr:row>18</xdr:row>
      <xdr:rowOff>9525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7810402-8526-AF3E-7AEA-792E7305A1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06000" y="8001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104775</xdr:colOff>
      <xdr:row>2</xdr:row>
      <xdr:rowOff>85725</xdr:rowOff>
    </xdr:from>
    <xdr:to>
      <xdr:col>12</xdr:col>
      <xdr:colOff>409575</xdr:colOff>
      <xdr:row>17</xdr:row>
      <xdr:rowOff>66675</xdr:rowOff>
    </xdr:to>
    <xdr:graphicFrame macro="">
      <xdr:nvGraphicFramePr>
        <xdr:cNvPr id="2" name="Chart 1">
          <a:extLst>
            <a:ext uri="{FF2B5EF4-FFF2-40B4-BE49-F238E27FC236}">
              <a16:creationId xmlns:a16="http://schemas.microsoft.com/office/drawing/2014/main" id="{D5CB7821-B5AF-4156-237C-0A62D9E50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127000</xdr:colOff>
      <xdr:row>18</xdr:row>
      <xdr:rowOff>0</xdr:rowOff>
    </xdr:from>
    <xdr:to>
      <xdr:col>1</xdr:col>
      <xdr:colOff>615950</xdr:colOff>
      <xdr:row>20</xdr:row>
      <xdr:rowOff>0</xdr:rowOff>
    </xdr:to>
    <xdr:graphicFrame macro="">
      <xdr:nvGraphicFramePr>
        <xdr:cNvPr id="2" name="Chart 1">
          <a:extLst>
            <a:ext uri="{FF2B5EF4-FFF2-40B4-BE49-F238E27FC236}">
              <a16:creationId xmlns:a16="http://schemas.microsoft.com/office/drawing/2014/main" id="{AB51398E-41F6-101C-5340-8797AE674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18</xdr:row>
      <xdr:rowOff>28575</xdr:rowOff>
    </xdr:from>
    <xdr:to>
      <xdr:col>4</xdr:col>
      <xdr:colOff>673100</xdr:colOff>
      <xdr:row>20</xdr:row>
      <xdr:rowOff>50800</xdr:rowOff>
    </xdr:to>
    <xdr:graphicFrame macro="">
      <xdr:nvGraphicFramePr>
        <xdr:cNvPr id="3" name="Chart 2">
          <a:extLst>
            <a:ext uri="{FF2B5EF4-FFF2-40B4-BE49-F238E27FC236}">
              <a16:creationId xmlns:a16="http://schemas.microsoft.com/office/drawing/2014/main" id="{250A6CBF-BC8D-04B2-54FA-4CA9A8BF3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xdr:colOff>
      <xdr:row>18</xdr:row>
      <xdr:rowOff>15875</xdr:rowOff>
    </xdr:from>
    <xdr:to>
      <xdr:col>7</xdr:col>
      <xdr:colOff>736600</xdr:colOff>
      <xdr:row>20</xdr:row>
      <xdr:rowOff>63500</xdr:rowOff>
    </xdr:to>
    <xdr:graphicFrame macro="">
      <xdr:nvGraphicFramePr>
        <xdr:cNvPr id="4" name="Chart 3">
          <a:extLst>
            <a:ext uri="{FF2B5EF4-FFF2-40B4-BE49-F238E27FC236}">
              <a16:creationId xmlns:a16="http://schemas.microsoft.com/office/drawing/2014/main" id="{5AC7159B-9569-3315-FF19-2F2CF570B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136525</xdr:colOff>
      <xdr:row>18</xdr:row>
      <xdr:rowOff>15875</xdr:rowOff>
    </xdr:from>
    <xdr:to>
      <xdr:col>10</xdr:col>
      <xdr:colOff>889000</xdr:colOff>
      <xdr:row>20</xdr:row>
      <xdr:rowOff>38100</xdr:rowOff>
    </xdr:to>
    <xdr:graphicFrame macro="">
      <xdr:nvGraphicFramePr>
        <xdr:cNvPr id="5" name="Chart 4">
          <a:extLst>
            <a:ext uri="{FF2B5EF4-FFF2-40B4-BE49-F238E27FC236}">
              <a16:creationId xmlns:a16="http://schemas.microsoft.com/office/drawing/2014/main" id="{1DEEB6BE-8513-195F-FEF8-3716C5B9C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406400</xdr:colOff>
      <xdr:row>18</xdr:row>
      <xdr:rowOff>28575</xdr:rowOff>
    </xdr:from>
    <xdr:to>
      <xdr:col>13</xdr:col>
      <xdr:colOff>946150</xdr:colOff>
      <xdr:row>20</xdr:row>
      <xdr:rowOff>12700</xdr:rowOff>
    </xdr:to>
    <xdr:graphicFrame macro="">
      <xdr:nvGraphicFramePr>
        <xdr:cNvPr id="6" name="Chart 5">
          <a:extLst>
            <a:ext uri="{FF2B5EF4-FFF2-40B4-BE49-F238E27FC236}">
              <a16:creationId xmlns:a16="http://schemas.microsoft.com/office/drawing/2014/main" id="{7CF276AB-C2A4-F6DE-0E2E-57186AED1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69850</xdr:colOff>
      <xdr:row>0</xdr:row>
      <xdr:rowOff>50800</xdr:rowOff>
    </xdr:from>
    <xdr:to>
      <xdr:col>21</xdr:col>
      <xdr:colOff>197069</xdr:colOff>
      <xdr:row>2</xdr:row>
      <xdr:rowOff>124080</xdr:rowOff>
    </xdr:to>
    <xdr:sp macro="" textlink="">
      <xdr:nvSpPr>
        <xdr:cNvPr id="2" name="Rectangle: Top Corners Rounded 1">
          <a:extLst>
            <a:ext uri="{FF2B5EF4-FFF2-40B4-BE49-F238E27FC236}">
              <a16:creationId xmlns:a16="http://schemas.microsoft.com/office/drawing/2014/main" id="{35A49B81-6BAE-5260-E29B-A6FFEB056C78}"/>
            </a:ext>
          </a:extLst>
        </xdr:cNvPr>
        <xdr:cNvSpPr/>
      </xdr:nvSpPr>
      <xdr:spPr>
        <a:xfrm>
          <a:off x="69850" y="50800"/>
          <a:ext cx="13002391" cy="438223"/>
        </a:xfrm>
        <a:prstGeom prst="round2SameRect">
          <a:avLst/>
        </a:prstGeom>
        <a:solidFill>
          <a:srgbClr val="404040">
            <a:alpha val="9411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Agency FB" panose="020B0503020202020204" pitchFamily="34" charset="0"/>
              <a:ea typeface="+mn-ea"/>
              <a:cs typeface="+mn-cs"/>
            </a:rPr>
            <a:t>ECOMMERCE SALES ANALYSIS DASHBOARD</a:t>
          </a:r>
          <a:endParaRPr lang="en-NG" sz="2400">
            <a:effectLst/>
            <a:latin typeface="Agency FB" panose="020B0503020202020204" pitchFamily="34" charset="0"/>
          </a:endParaRPr>
        </a:p>
      </xdr:txBody>
    </xdr:sp>
    <xdr:clientData/>
  </xdr:twoCellAnchor>
  <xdr:twoCellAnchor>
    <xdr:from>
      <xdr:col>0</xdr:col>
      <xdr:colOff>63500</xdr:colOff>
      <xdr:row>2</xdr:row>
      <xdr:rowOff>171450</xdr:rowOff>
    </xdr:from>
    <xdr:to>
      <xdr:col>4</xdr:col>
      <xdr:colOff>127000</xdr:colOff>
      <xdr:row>4</xdr:row>
      <xdr:rowOff>171450</xdr:rowOff>
    </xdr:to>
    <xdr:sp macro="" textlink="">
      <xdr:nvSpPr>
        <xdr:cNvPr id="4" name="Rectangle: Top Corners Rounded 3">
          <a:extLst>
            <a:ext uri="{FF2B5EF4-FFF2-40B4-BE49-F238E27FC236}">
              <a16:creationId xmlns:a16="http://schemas.microsoft.com/office/drawing/2014/main" id="{78A734A8-83EB-6D73-EFBD-FD9FF51EC000}"/>
            </a:ext>
          </a:extLst>
        </xdr:cNvPr>
        <xdr:cNvSpPr/>
      </xdr:nvSpPr>
      <xdr:spPr>
        <a:xfrm>
          <a:off x="63500" y="539750"/>
          <a:ext cx="2501900" cy="368300"/>
        </a:xfrm>
        <a:prstGeom prst="round2Same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Agency FB" panose="020B0503020202020204" pitchFamily="34" charset="0"/>
              <a:ea typeface="+mn-ea"/>
              <a:cs typeface="+mn-cs"/>
            </a:rPr>
            <a:t>SALES</a:t>
          </a:r>
          <a:endParaRPr lang="en-NG" sz="2000">
            <a:latin typeface="Agency FB" panose="020B0503020202020204" pitchFamily="34" charset="0"/>
          </a:endParaRPr>
        </a:p>
      </xdr:txBody>
    </xdr:sp>
    <xdr:clientData/>
  </xdr:twoCellAnchor>
  <xdr:twoCellAnchor>
    <xdr:from>
      <xdr:col>0</xdr:col>
      <xdr:colOff>63500</xdr:colOff>
      <xdr:row>5</xdr:row>
      <xdr:rowOff>25400</xdr:rowOff>
    </xdr:from>
    <xdr:to>
      <xdr:col>4</xdr:col>
      <xdr:colOff>120650</xdr:colOff>
      <xdr:row>10</xdr:row>
      <xdr:rowOff>127000</xdr:rowOff>
    </xdr:to>
    <xdr:sp macro="" textlink="">
      <xdr:nvSpPr>
        <xdr:cNvPr id="5" name="Rectangle 4">
          <a:extLst>
            <a:ext uri="{FF2B5EF4-FFF2-40B4-BE49-F238E27FC236}">
              <a16:creationId xmlns:a16="http://schemas.microsoft.com/office/drawing/2014/main" id="{C5F4A7ED-76B5-4AC5-85EF-F4F4D65AB5E6}"/>
            </a:ext>
          </a:extLst>
        </xdr:cNvPr>
        <xdr:cNvSpPr/>
      </xdr:nvSpPr>
      <xdr:spPr>
        <a:xfrm>
          <a:off x="63500" y="946150"/>
          <a:ext cx="2495550" cy="1022350"/>
        </a:xfrm>
        <a:prstGeom prst="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63500</xdr:colOff>
      <xdr:row>5</xdr:row>
      <xdr:rowOff>25400</xdr:rowOff>
    </xdr:from>
    <xdr:to>
      <xdr:col>4</xdr:col>
      <xdr:colOff>120650</xdr:colOff>
      <xdr:row>6</xdr:row>
      <xdr:rowOff>146050</xdr:rowOff>
    </xdr:to>
    <xdr:sp macro="" textlink="">
      <xdr:nvSpPr>
        <xdr:cNvPr id="7" name="Rectangle 6">
          <a:extLst>
            <a:ext uri="{FF2B5EF4-FFF2-40B4-BE49-F238E27FC236}">
              <a16:creationId xmlns:a16="http://schemas.microsoft.com/office/drawing/2014/main" id="{B4BCBE25-BD76-42E8-A164-11D97EC77027}"/>
            </a:ext>
          </a:extLst>
        </xdr:cNvPr>
        <xdr:cNvSpPr/>
      </xdr:nvSpPr>
      <xdr:spPr>
        <a:xfrm>
          <a:off x="63500" y="946150"/>
          <a:ext cx="2495550" cy="304800"/>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a:latin typeface="Bahnschrift SemiBold SemiConden" panose="020B0502040204020203" pitchFamily="34" charset="0"/>
            </a:rPr>
            <a:t> $2,297,200.86 </a:t>
          </a:r>
        </a:p>
      </xdr:txBody>
    </xdr:sp>
    <xdr:clientData/>
  </xdr:twoCellAnchor>
  <xdr:twoCellAnchor>
    <xdr:from>
      <xdr:col>0</xdr:col>
      <xdr:colOff>69850</xdr:colOff>
      <xdr:row>8</xdr:row>
      <xdr:rowOff>165652</xdr:rowOff>
    </xdr:from>
    <xdr:to>
      <xdr:col>4</xdr:col>
      <xdr:colOff>117337</xdr:colOff>
      <xdr:row>10</xdr:row>
      <xdr:rowOff>138043</xdr:rowOff>
    </xdr:to>
    <xdr:sp macro="" textlink="">
      <xdr:nvSpPr>
        <xdr:cNvPr id="8" name="Rectangle 7">
          <a:extLst>
            <a:ext uri="{FF2B5EF4-FFF2-40B4-BE49-F238E27FC236}">
              <a16:creationId xmlns:a16="http://schemas.microsoft.com/office/drawing/2014/main" id="{DD7602B0-5743-4171-8106-856A7D4B1996}"/>
            </a:ext>
          </a:extLst>
        </xdr:cNvPr>
        <xdr:cNvSpPr/>
      </xdr:nvSpPr>
      <xdr:spPr>
        <a:xfrm>
          <a:off x="69850" y="1656522"/>
          <a:ext cx="2477052" cy="345108"/>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latin typeface="Bahnschrift SemiBold Condensed" panose="020B0502040204020203" pitchFamily="34" charset="0"/>
          </a:endParaRPr>
        </a:p>
      </xdr:txBody>
    </xdr:sp>
    <xdr:clientData/>
  </xdr:twoCellAnchor>
  <xdr:twoCellAnchor>
    <xdr:from>
      <xdr:col>0</xdr:col>
      <xdr:colOff>127000</xdr:colOff>
      <xdr:row>9</xdr:row>
      <xdr:rowOff>6350</xdr:rowOff>
    </xdr:from>
    <xdr:to>
      <xdr:col>1</xdr:col>
      <xdr:colOff>577850</xdr:colOff>
      <xdr:row>10</xdr:row>
      <xdr:rowOff>76200</xdr:rowOff>
    </xdr:to>
    <xdr:sp macro="" textlink="">
      <xdr:nvSpPr>
        <xdr:cNvPr id="9" name="TextBox 8">
          <a:extLst>
            <a:ext uri="{FF2B5EF4-FFF2-40B4-BE49-F238E27FC236}">
              <a16:creationId xmlns:a16="http://schemas.microsoft.com/office/drawing/2014/main" id="{48F56F5B-AA06-EE60-73E0-DF8DA03A57E2}"/>
            </a:ext>
          </a:extLst>
        </xdr:cNvPr>
        <xdr:cNvSpPr txBox="1"/>
      </xdr:nvSpPr>
      <xdr:spPr>
        <a:xfrm>
          <a:off x="127000" y="1663700"/>
          <a:ext cx="10604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E5B3D1"/>
              </a:solidFill>
            </a:rPr>
            <a:t>YOY GROWTH</a:t>
          </a:r>
          <a:endParaRPr lang="en-NG" sz="1100" b="1">
            <a:solidFill>
              <a:srgbClr val="E5B3D1"/>
            </a:solidFill>
          </a:endParaRPr>
        </a:p>
      </xdr:txBody>
    </xdr:sp>
    <xdr:clientData/>
  </xdr:twoCellAnchor>
  <xdr:twoCellAnchor>
    <xdr:from>
      <xdr:col>2</xdr:col>
      <xdr:colOff>196850</xdr:colOff>
      <xdr:row>9</xdr:row>
      <xdr:rowOff>31750</xdr:rowOff>
    </xdr:from>
    <xdr:to>
      <xdr:col>3</xdr:col>
      <xdr:colOff>450850</xdr:colOff>
      <xdr:row>10</xdr:row>
      <xdr:rowOff>76200</xdr:rowOff>
    </xdr:to>
    <xdr:sp macro="" textlink="KPI!Q8">
      <xdr:nvSpPr>
        <xdr:cNvPr id="11" name="TextBox 10">
          <a:extLst>
            <a:ext uri="{FF2B5EF4-FFF2-40B4-BE49-F238E27FC236}">
              <a16:creationId xmlns:a16="http://schemas.microsoft.com/office/drawing/2014/main" id="{A9C34C90-A379-B66A-A2D1-023215777914}"/>
            </a:ext>
          </a:extLst>
        </xdr:cNvPr>
        <xdr:cNvSpPr txBox="1"/>
      </xdr:nvSpPr>
      <xdr:spPr>
        <a:xfrm>
          <a:off x="1416050" y="1689100"/>
          <a:ext cx="863600" cy="228600"/>
        </a:xfrm>
        <a:prstGeom prst="rect">
          <a:avLst/>
        </a:prstGeom>
        <a:no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A3E1E5-0DC0-4210-BC84-7A57E80740E8}" type="TxLink">
            <a:rPr lang="en-US" sz="1100" b="0" i="0" u="none" strike="noStrike">
              <a:solidFill>
                <a:srgbClr val="00B050"/>
              </a:solidFill>
              <a:latin typeface="Calibri"/>
              <a:ea typeface="Calibri"/>
              <a:cs typeface="Calibri"/>
            </a:rPr>
            <a:pPr/>
            <a:t>▲20.62%</a:t>
          </a:fld>
          <a:endParaRPr lang="en-NG" sz="1100">
            <a:solidFill>
              <a:srgbClr val="00B050"/>
            </a:solidFill>
          </a:endParaRPr>
        </a:p>
      </xdr:txBody>
    </xdr:sp>
    <xdr:clientData/>
  </xdr:twoCellAnchor>
  <xdr:twoCellAnchor>
    <xdr:from>
      <xdr:col>0</xdr:col>
      <xdr:colOff>545272</xdr:colOff>
      <xdr:row>6</xdr:row>
      <xdr:rowOff>132798</xdr:rowOff>
    </xdr:from>
    <xdr:to>
      <xdr:col>3</xdr:col>
      <xdr:colOff>193262</xdr:colOff>
      <xdr:row>8</xdr:row>
      <xdr:rowOff>124239</xdr:rowOff>
    </xdr:to>
    <xdr:graphicFrame macro="">
      <xdr:nvGraphicFramePr>
        <xdr:cNvPr id="12" name="Chart 11">
          <a:extLst>
            <a:ext uri="{FF2B5EF4-FFF2-40B4-BE49-F238E27FC236}">
              <a16:creationId xmlns:a16="http://schemas.microsoft.com/office/drawing/2014/main" id="{30025EC7-9E3E-4AF6-AA11-E8C86D56C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223354</xdr:colOff>
      <xdr:row>2</xdr:row>
      <xdr:rowOff>178352</xdr:rowOff>
    </xdr:from>
    <xdr:to>
      <xdr:col>8</xdr:col>
      <xdr:colOff>286854</xdr:colOff>
      <xdr:row>4</xdr:row>
      <xdr:rowOff>178352</xdr:rowOff>
    </xdr:to>
    <xdr:sp macro="" textlink="">
      <xdr:nvSpPr>
        <xdr:cNvPr id="13" name="Rectangle: Top Corners Rounded 12">
          <a:extLst>
            <a:ext uri="{FF2B5EF4-FFF2-40B4-BE49-F238E27FC236}">
              <a16:creationId xmlns:a16="http://schemas.microsoft.com/office/drawing/2014/main" id="{E954D703-9C46-4411-A780-32F007D3F5C6}"/>
            </a:ext>
          </a:extLst>
        </xdr:cNvPr>
        <xdr:cNvSpPr/>
      </xdr:nvSpPr>
      <xdr:spPr>
        <a:xfrm>
          <a:off x="2652919" y="551069"/>
          <a:ext cx="2493065" cy="372718"/>
        </a:xfrm>
        <a:prstGeom prst="round2Same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Agency FB" panose="020B0503020202020204" pitchFamily="34" charset="0"/>
              <a:ea typeface="+mn-ea"/>
              <a:cs typeface="+mn-cs"/>
            </a:rPr>
            <a:t>PROFIT</a:t>
          </a:r>
          <a:endParaRPr lang="en-NG" sz="4000">
            <a:latin typeface="Agency FB" panose="020B0503020202020204" pitchFamily="34" charset="0"/>
          </a:endParaRPr>
        </a:p>
      </xdr:txBody>
    </xdr:sp>
    <xdr:clientData/>
  </xdr:twoCellAnchor>
  <xdr:twoCellAnchor>
    <xdr:from>
      <xdr:col>4</xdr:col>
      <xdr:colOff>215900</xdr:colOff>
      <xdr:row>5</xdr:row>
      <xdr:rowOff>19050</xdr:rowOff>
    </xdr:from>
    <xdr:to>
      <xdr:col>8</xdr:col>
      <xdr:colOff>282990</xdr:colOff>
      <xdr:row>10</xdr:row>
      <xdr:rowOff>144946</xdr:rowOff>
    </xdr:to>
    <xdr:sp macro="" textlink="">
      <xdr:nvSpPr>
        <xdr:cNvPr id="14" name="Rectangle 13">
          <a:extLst>
            <a:ext uri="{FF2B5EF4-FFF2-40B4-BE49-F238E27FC236}">
              <a16:creationId xmlns:a16="http://schemas.microsoft.com/office/drawing/2014/main" id="{1C389D99-075B-4F6A-8E80-A2E6FA253797}"/>
            </a:ext>
          </a:extLst>
        </xdr:cNvPr>
        <xdr:cNvSpPr/>
      </xdr:nvSpPr>
      <xdr:spPr>
        <a:xfrm>
          <a:off x="2645465" y="950843"/>
          <a:ext cx="2496655" cy="1057690"/>
        </a:xfrm>
        <a:prstGeom prst="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4</xdr:col>
      <xdr:colOff>229704</xdr:colOff>
      <xdr:row>5</xdr:row>
      <xdr:rowOff>25399</xdr:rowOff>
    </xdr:from>
    <xdr:to>
      <xdr:col>8</xdr:col>
      <xdr:colOff>286854</xdr:colOff>
      <xdr:row>6</xdr:row>
      <xdr:rowOff>146049</xdr:rowOff>
    </xdr:to>
    <xdr:sp macro="" textlink="KPI!E17">
      <xdr:nvSpPr>
        <xdr:cNvPr id="15" name="Rectangle 14">
          <a:extLst>
            <a:ext uri="{FF2B5EF4-FFF2-40B4-BE49-F238E27FC236}">
              <a16:creationId xmlns:a16="http://schemas.microsoft.com/office/drawing/2014/main" id="{1CD0CE31-F72E-46A6-8106-0FBF42CCBCC7}"/>
            </a:ext>
          </a:extLst>
        </xdr:cNvPr>
        <xdr:cNvSpPr/>
      </xdr:nvSpPr>
      <xdr:spPr>
        <a:xfrm>
          <a:off x="2659269" y="957192"/>
          <a:ext cx="2486715" cy="307009"/>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A511816-0E27-48F4-A49D-A21E4786AF8A}" type="TxLink">
            <a:rPr lang="en-US" sz="1600" b="0" i="0" u="none" strike="noStrike">
              <a:solidFill>
                <a:schemeClr val="bg2"/>
              </a:solidFill>
              <a:latin typeface="Bahnschrift SemiBold SemiConden" panose="020B0502040204020203" pitchFamily="34" charset="0"/>
              <a:ea typeface="Calibri"/>
              <a:cs typeface="Calibri"/>
            </a:rPr>
            <a:pPr marL="0" indent="0" algn="ctr"/>
            <a:t> $286,397.022 </a:t>
          </a:fld>
          <a:endParaRPr lang="en-US" sz="2400">
            <a:solidFill>
              <a:schemeClr val="bg2"/>
            </a:solidFill>
            <a:latin typeface="Bahnschrift SemiBold SemiConden" panose="020B0502040204020203" pitchFamily="34" charset="0"/>
          </a:endParaRPr>
        </a:p>
      </xdr:txBody>
    </xdr:sp>
    <xdr:clientData/>
  </xdr:twoCellAnchor>
  <xdr:twoCellAnchor>
    <xdr:from>
      <xdr:col>4</xdr:col>
      <xdr:colOff>222250</xdr:colOff>
      <xdr:row>8</xdr:row>
      <xdr:rowOff>179456</xdr:rowOff>
    </xdr:from>
    <xdr:to>
      <xdr:col>8</xdr:col>
      <xdr:colOff>282990</xdr:colOff>
      <xdr:row>10</xdr:row>
      <xdr:rowOff>138043</xdr:rowOff>
    </xdr:to>
    <xdr:sp macro="" textlink="">
      <xdr:nvSpPr>
        <xdr:cNvPr id="16" name="Rectangle 15">
          <a:extLst>
            <a:ext uri="{FF2B5EF4-FFF2-40B4-BE49-F238E27FC236}">
              <a16:creationId xmlns:a16="http://schemas.microsoft.com/office/drawing/2014/main" id="{86884804-BBB0-47AE-B483-070DC94F5545}"/>
            </a:ext>
          </a:extLst>
        </xdr:cNvPr>
        <xdr:cNvSpPr/>
      </xdr:nvSpPr>
      <xdr:spPr>
        <a:xfrm>
          <a:off x="2651815" y="1670326"/>
          <a:ext cx="2490305" cy="331304"/>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latin typeface="Bahnschrift SemiBold Condensed" panose="020B0502040204020203" pitchFamily="34" charset="0"/>
          </a:endParaRPr>
        </a:p>
      </xdr:txBody>
    </xdr:sp>
    <xdr:clientData/>
  </xdr:twoCellAnchor>
  <xdr:twoCellAnchor>
    <xdr:from>
      <xdr:col>8</xdr:col>
      <xdr:colOff>387350</xdr:colOff>
      <xdr:row>2</xdr:row>
      <xdr:rowOff>171450</xdr:rowOff>
    </xdr:from>
    <xdr:to>
      <xdr:col>12</xdr:col>
      <xdr:colOff>450850</xdr:colOff>
      <xdr:row>4</xdr:row>
      <xdr:rowOff>171450</xdr:rowOff>
    </xdr:to>
    <xdr:sp macro="" textlink="">
      <xdr:nvSpPr>
        <xdr:cNvPr id="17" name="Rectangle: Top Corners Rounded 16">
          <a:extLst>
            <a:ext uri="{FF2B5EF4-FFF2-40B4-BE49-F238E27FC236}">
              <a16:creationId xmlns:a16="http://schemas.microsoft.com/office/drawing/2014/main" id="{3A801C5E-4CE5-4616-B578-82A9A75D8A67}"/>
            </a:ext>
          </a:extLst>
        </xdr:cNvPr>
        <xdr:cNvSpPr/>
      </xdr:nvSpPr>
      <xdr:spPr>
        <a:xfrm>
          <a:off x="5264150" y="539750"/>
          <a:ext cx="2501900" cy="368300"/>
        </a:xfrm>
        <a:prstGeom prst="round2Same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Agency FB" panose="020B0503020202020204" pitchFamily="34" charset="0"/>
              <a:ea typeface="+mn-ea"/>
              <a:cs typeface="+mn-cs"/>
            </a:rPr>
            <a:t>QUANTITY</a:t>
          </a:r>
          <a:endParaRPr lang="en-NG" sz="2000" b="1">
            <a:solidFill>
              <a:schemeClr val="lt1"/>
            </a:solidFill>
            <a:effectLst/>
            <a:latin typeface="Agency FB" panose="020B0503020202020204" pitchFamily="34" charset="0"/>
            <a:ea typeface="+mn-ea"/>
            <a:cs typeface="+mn-cs"/>
          </a:endParaRPr>
        </a:p>
      </xdr:txBody>
    </xdr:sp>
    <xdr:clientData/>
  </xdr:twoCellAnchor>
  <xdr:twoCellAnchor>
    <xdr:from>
      <xdr:col>12</xdr:col>
      <xdr:colOff>577850</xdr:colOff>
      <xdr:row>2</xdr:row>
      <xdr:rowOff>171450</xdr:rowOff>
    </xdr:from>
    <xdr:to>
      <xdr:col>17</xdr:col>
      <xdr:colOff>31750</xdr:colOff>
      <xdr:row>4</xdr:row>
      <xdr:rowOff>171450</xdr:rowOff>
    </xdr:to>
    <xdr:sp macro="" textlink="">
      <xdr:nvSpPr>
        <xdr:cNvPr id="18" name="Rectangle: Top Corners Rounded 17">
          <a:extLst>
            <a:ext uri="{FF2B5EF4-FFF2-40B4-BE49-F238E27FC236}">
              <a16:creationId xmlns:a16="http://schemas.microsoft.com/office/drawing/2014/main" id="{F745F82A-1DE5-4E7C-B081-7B31134991F6}"/>
            </a:ext>
          </a:extLst>
        </xdr:cNvPr>
        <xdr:cNvSpPr/>
      </xdr:nvSpPr>
      <xdr:spPr>
        <a:xfrm>
          <a:off x="7893050" y="539750"/>
          <a:ext cx="2501900" cy="368300"/>
        </a:xfrm>
        <a:prstGeom prst="round2Same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a:solidFill>
                <a:schemeClr val="lt1"/>
              </a:solidFill>
              <a:effectLst/>
              <a:latin typeface="Agency FB" panose="020B0503020202020204" pitchFamily="34" charset="0"/>
              <a:ea typeface="+mn-ea"/>
              <a:cs typeface="+mn-cs"/>
            </a:rPr>
            <a:t>NO</a:t>
          </a:r>
          <a:r>
            <a:rPr lang="en-US" sz="1100" b="1">
              <a:solidFill>
                <a:schemeClr val="lt1"/>
              </a:solidFill>
              <a:effectLst/>
              <a:latin typeface="+mn-lt"/>
              <a:ea typeface="+mn-ea"/>
              <a:cs typeface="+mn-cs"/>
            </a:rPr>
            <a:t> </a:t>
          </a:r>
          <a:r>
            <a:rPr lang="en-US" sz="2000" b="1">
              <a:solidFill>
                <a:schemeClr val="lt1"/>
              </a:solidFill>
              <a:effectLst/>
              <a:latin typeface="Agency FB" panose="020B0503020202020204" pitchFamily="34" charset="0"/>
              <a:ea typeface="+mn-ea"/>
              <a:cs typeface="+mn-cs"/>
            </a:rPr>
            <a:t>OF</a:t>
          </a:r>
          <a:r>
            <a:rPr lang="en-US" sz="1100" b="1">
              <a:solidFill>
                <a:schemeClr val="lt1"/>
              </a:solidFill>
              <a:effectLst/>
              <a:latin typeface="+mn-lt"/>
              <a:ea typeface="+mn-ea"/>
              <a:cs typeface="+mn-cs"/>
            </a:rPr>
            <a:t> </a:t>
          </a:r>
          <a:r>
            <a:rPr lang="en-US" sz="2000" b="1">
              <a:solidFill>
                <a:schemeClr val="lt1"/>
              </a:solidFill>
              <a:effectLst/>
              <a:latin typeface="Agency FB" panose="020B0503020202020204" pitchFamily="34" charset="0"/>
              <a:ea typeface="+mn-ea"/>
              <a:cs typeface="+mn-cs"/>
            </a:rPr>
            <a:t>ORDERS</a:t>
          </a:r>
          <a:endParaRPr lang="en-NG" sz="2000" b="1">
            <a:solidFill>
              <a:schemeClr val="lt1"/>
            </a:solidFill>
            <a:effectLst/>
            <a:latin typeface="Agency FB" panose="020B0503020202020204" pitchFamily="34" charset="0"/>
            <a:ea typeface="+mn-ea"/>
            <a:cs typeface="+mn-cs"/>
          </a:endParaRPr>
        </a:p>
      </xdr:txBody>
    </xdr:sp>
    <xdr:clientData/>
  </xdr:twoCellAnchor>
  <xdr:twoCellAnchor>
    <xdr:from>
      <xdr:col>17</xdr:col>
      <xdr:colOff>139042</xdr:colOff>
      <xdr:row>2</xdr:row>
      <xdr:rowOff>164735</xdr:rowOff>
    </xdr:from>
    <xdr:to>
      <xdr:col>21</xdr:col>
      <xdr:colOff>202543</xdr:colOff>
      <xdr:row>4</xdr:row>
      <xdr:rowOff>164736</xdr:rowOff>
    </xdr:to>
    <xdr:sp macro="" textlink="">
      <xdr:nvSpPr>
        <xdr:cNvPr id="19" name="Rectangle: Top Corners Rounded 18">
          <a:extLst>
            <a:ext uri="{FF2B5EF4-FFF2-40B4-BE49-F238E27FC236}">
              <a16:creationId xmlns:a16="http://schemas.microsoft.com/office/drawing/2014/main" id="{3FCB32BF-B529-4121-84F3-29C967DD7D80}"/>
            </a:ext>
          </a:extLst>
        </xdr:cNvPr>
        <xdr:cNvSpPr/>
      </xdr:nvSpPr>
      <xdr:spPr>
        <a:xfrm>
          <a:off x="10561801" y="529678"/>
          <a:ext cx="2515914" cy="364943"/>
        </a:xfrm>
        <a:prstGeom prst="round2Same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Agency FB" panose="020B0503020202020204" pitchFamily="34" charset="0"/>
              <a:ea typeface="+mn-ea"/>
              <a:cs typeface="+mn-cs"/>
            </a:rPr>
            <a:t>PROFIT</a:t>
          </a:r>
          <a:r>
            <a:rPr lang="en-US" sz="1100" b="1">
              <a:solidFill>
                <a:schemeClr val="lt1"/>
              </a:solidFill>
              <a:effectLst/>
              <a:latin typeface="+mn-lt"/>
              <a:ea typeface="+mn-ea"/>
              <a:cs typeface="+mn-cs"/>
            </a:rPr>
            <a:t> </a:t>
          </a:r>
          <a:r>
            <a:rPr lang="en-US" sz="2000" b="1">
              <a:solidFill>
                <a:schemeClr val="lt1"/>
              </a:solidFill>
              <a:effectLst/>
              <a:latin typeface="Agency FB" panose="020B0503020202020204" pitchFamily="34" charset="0"/>
              <a:ea typeface="+mn-ea"/>
              <a:cs typeface="+mn-cs"/>
            </a:rPr>
            <a:t>MARGIN</a:t>
          </a:r>
          <a:endParaRPr lang="en-NG" sz="2000" b="1">
            <a:solidFill>
              <a:schemeClr val="lt1"/>
            </a:solidFill>
            <a:effectLst/>
            <a:latin typeface="Agency FB" panose="020B0503020202020204" pitchFamily="34" charset="0"/>
            <a:ea typeface="+mn-ea"/>
            <a:cs typeface="+mn-cs"/>
          </a:endParaRPr>
        </a:p>
      </xdr:txBody>
    </xdr:sp>
    <xdr:clientData/>
  </xdr:twoCellAnchor>
  <xdr:twoCellAnchor>
    <xdr:from>
      <xdr:col>8</xdr:col>
      <xdr:colOff>390388</xdr:colOff>
      <xdr:row>5</xdr:row>
      <xdr:rowOff>49420</xdr:rowOff>
    </xdr:from>
    <xdr:to>
      <xdr:col>12</xdr:col>
      <xdr:colOff>455543</xdr:colOff>
      <xdr:row>10</xdr:row>
      <xdr:rowOff>165652</xdr:rowOff>
    </xdr:to>
    <xdr:sp macro="" textlink="">
      <xdr:nvSpPr>
        <xdr:cNvPr id="20" name="Rectangle 19">
          <a:extLst>
            <a:ext uri="{FF2B5EF4-FFF2-40B4-BE49-F238E27FC236}">
              <a16:creationId xmlns:a16="http://schemas.microsoft.com/office/drawing/2014/main" id="{867CB9C7-507D-42F4-9EE7-7BB49CE6C662}"/>
            </a:ext>
          </a:extLst>
        </xdr:cNvPr>
        <xdr:cNvSpPr/>
      </xdr:nvSpPr>
      <xdr:spPr>
        <a:xfrm>
          <a:off x="5249518" y="981213"/>
          <a:ext cx="2494721" cy="1048026"/>
        </a:xfrm>
        <a:prstGeom prst="rect">
          <a:avLst/>
        </a:prstGeom>
        <a:solidFill>
          <a:srgbClr val="404040">
            <a:alpha val="8902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12</xdr:col>
      <xdr:colOff>570395</xdr:colOff>
      <xdr:row>5</xdr:row>
      <xdr:rowOff>63776</xdr:rowOff>
    </xdr:from>
    <xdr:to>
      <xdr:col>17</xdr:col>
      <xdr:colOff>20154</xdr:colOff>
      <xdr:row>10</xdr:row>
      <xdr:rowOff>165376</xdr:rowOff>
    </xdr:to>
    <xdr:sp macro="" textlink="">
      <xdr:nvSpPr>
        <xdr:cNvPr id="21" name="Rectangle 20">
          <a:extLst>
            <a:ext uri="{FF2B5EF4-FFF2-40B4-BE49-F238E27FC236}">
              <a16:creationId xmlns:a16="http://schemas.microsoft.com/office/drawing/2014/main" id="{8EBF6B4D-6EE8-4E20-B268-ECBF54185D1A}"/>
            </a:ext>
          </a:extLst>
        </xdr:cNvPr>
        <xdr:cNvSpPr/>
      </xdr:nvSpPr>
      <xdr:spPr>
        <a:xfrm>
          <a:off x="7859091" y="995569"/>
          <a:ext cx="2486715" cy="1033394"/>
        </a:xfrm>
        <a:prstGeom prst="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17</xdr:col>
      <xdr:colOff>143014</xdr:colOff>
      <xdr:row>5</xdr:row>
      <xdr:rowOff>78133</xdr:rowOff>
    </xdr:from>
    <xdr:to>
      <xdr:col>21</xdr:col>
      <xdr:colOff>200164</xdr:colOff>
      <xdr:row>10</xdr:row>
      <xdr:rowOff>179733</xdr:rowOff>
    </xdr:to>
    <xdr:sp macro="" textlink="">
      <xdr:nvSpPr>
        <xdr:cNvPr id="22" name="Rectangle 21">
          <a:extLst>
            <a:ext uri="{FF2B5EF4-FFF2-40B4-BE49-F238E27FC236}">
              <a16:creationId xmlns:a16="http://schemas.microsoft.com/office/drawing/2014/main" id="{EC8080A8-3F64-491B-9F8C-76A17FC63B3B}"/>
            </a:ext>
          </a:extLst>
        </xdr:cNvPr>
        <xdr:cNvSpPr/>
      </xdr:nvSpPr>
      <xdr:spPr>
        <a:xfrm>
          <a:off x="10468666" y="1009926"/>
          <a:ext cx="2486715" cy="1033394"/>
        </a:xfrm>
        <a:prstGeom prst="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8</xdr:col>
      <xdr:colOff>395909</xdr:colOff>
      <xdr:row>5</xdr:row>
      <xdr:rowOff>46659</xdr:rowOff>
    </xdr:from>
    <xdr:to>
      <xdr:col>12</xdr:col>
      <xdr:colOff>453058</xdr:colOff>
      <xdr:row>6</xdr:row>
      <xdr:rowOff>167309</xdr:rowOff>
    </xdr:to>
    <xdr:sp macro="" textlink="KPI!$H$17">
      <xdr:nvSpPr>
        <xdr:cNvPr id="23" name="Rectangle 22">
          <a:extLst>
            <a:ext uri="{FF2B5EF4-FFF2-40B4-BE49-F238E27FC236}">
              <a16:creationId xmlns:a16="http://schemas.microsoft.com/office/drawing/2014/main" id="{032D1ABE-49CC-4AF7-A6C1-B65A6AC15C96}"/>
            </a:ext>
          </a:extLst>
        </xdr:cNvPr>
        <xdr:cNvSpPr/>
      </xdr:nvSpPr>
      <xdr:spPr>
        <a:xfrm>
          <a:off x="5255039" y="978452"/>
          <a:ext cx="2486715" cy="307009"/>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5EFCDEB-AAEC-4817-9D5C-22E13C02A0C9}" type="TxLink">
            <a:rPr lang="en-US" sz="1600" b="0" i="0" u="none" strike="noStrike">
              <a:solidFill>
                <a:schemeClr val="bg2"/>
              </a:solidFill>
              <a:latin typeface="Bahnschrift SemiBold SemiConden" panose="020B0502040204020203" pitchFamily="34" charset="0"/>
              <a:ea typeface="Calibri"/>
              <a:cs typeface="Calibri"/>
            </a:rPr>
            <a:pPr marL="0" indent="0" algn="ctr"/>
            <a:t># 37873</a:t>
          </a:fld>
          <a:endParaRPr lang="en-US" sz="2400">
            <a:solidFill>
              <a:schemeClr val="bg2"/>
            </a:solidFill>
            <a:latin typeface="Bahnschrift SemiBold SemiConden" panose="020B0502040204020203" pitchFamily="34" charset="0"/>
          </a:endParaRPr>
        </a:p>
      </xdr:txBody>
    </xdr:sp>
    <xdr:clientData/>
  </xdr:twoCellAnchor>
  <xdr:twoCellAnchor>
    <xdr:from>
      <xdr:col>12</xdr:col>
      <xdr:colOff>575917</xdr:colOff>
      <xdr:row>5</xdr:row>
      <xdr:rowOff>54113</xdr:rowOff>
    </xdr:from>
    <xdr:to>
      <xdr:col>17</xdr:col>
      <xdr:colOff>25676</xdr:colOff>
      <xdr:row>6</xdr:row>
      <xdr:rowOff>174763</xdr:rowOff>
    </xdr:to>
    <xdr:sp macro="" textlink="KPI!$K$17">
      <xdr:nvSpPr>
        <xdr:cNvPr id="24" name="Rectangle 23">
          <a:extLst>
            <a:ext uri="{FF2B5EF4-FFF2-40B4-BE49-F238E27FC236}">
              <a16:creationId xmlns:a16="http://schemas.microsoft.com/office/drawing/2014/main" id="{1541EAD2-A18D-4F30-928A-BB787FEF225C}"/>
            </a:ext>
          </a:extLst>
        </xdr:cNvPr>
        <xdr:cNvSpPr/>
      </xdr:nvSpPr>
      <xdr:spPr>
        <a:xfrm>
          <a:off x="7864613" y="985906"/>
          <a:ext cx="2486715" cy="307009"/>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6735F0A-D20E-42CB-8026-A5AFA502D973}" type="TxLink">
            <a:rPr lang="en-US" sz="1600" b="0" i="0" u="none" strike="noStrike">
              <a:solidFill>
                <a:schemeClr val="bg2"/>
              </a:solidFill>
              <a:latin typeface="Bahnschrift SemiBold SemiConden" panose="020B0502040204020203" pitchFamily="34" charset="0"/>
              <a:ea typeface="Calibri"/>
              <a:cs typeface="Calibri"/>
            </a:rPr>
            <a:pPr marL="0" indent="0" algn="ctr"/>
            <a:t># 9994</a:t>
          </a:fld>
          <a:endParaRPr lang="en-US" sz="2400">
            <a:solidFill>
              <a:schemeClr val="bg2"/>
            </a:solidFill>
            <a:latin typeface="Bahnschrift SemiBold SemiConden" panose="020B0502040204020203" pitchFamily="34" charset="0"/>
          </a:endParaRPr>
        </a:p>
      </xdr:txBody>
    </xdr:sp>
    <xdr:clientData/>
  </xdr:twoCellAnchor>
  <xdr:twoCellAnchor>
    <xdr:from>
      <xdr:col>17</xdr:col>
      <xdr:colOff>141632</xdr:colOff>
      <xdr:row>5</xdr:row>
      <xdr:rowOff>82274</xdr:rowOff>
    </xdr:from>
    <xdr:to>
      <xdr:col>21</xdr:col>
      <xdr:colOff>198782</xdr:colOff>
      <xdr:row>7</xdr:row>
      <xdr:rowOff>16565</xdr:rowOff>
    </xdr:to>
    <xdr:sp macro="" textlink="KPI!N17">
      <xdr:nvSpPr>
        <xdr:cNvPr id="25" name="Rectangle 24">
          <a:extLst>
            <a:ext uri="{FF2B5EF4-FFF2-40B4-BE49-F238E27FC236}">
              <a16:creationId xmlns:a16="http://schemas.microsoft.com/office/drawing/2014/main" id="{15696D8F-A054-452D-A3B4-577E41E3F4B6}"/>
            </a:ext>
          </a:extLst>
        </xdr:cNvPr>
        <xdr:cNvSpPr/>
      </xdr:nvSpPr>
      <xdr:spPr>
        <a:xfrm>
          <a:off x="10467284" y="1014067"/>
          <a:ext cx="2486715" cy="307009"/>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9116-99FD-4199-8217-FA8ECACF4786}" type="TxLink">
            <a:rPr lang="en-US" sz="1600" b="0" i="0" u="none" strike="noStrike">
              <a:solidFill>
                <a:schemeClr val="bg2"/>
              </a:solidFill>
              <a:latin typeface="Bahnschrift SemiBold SemiConden" panose="020B0502040204020203" pitchFamily="34" charset="0"/>
              <a:ea typeface="Calibri"/>
              <a:cs typeface="Calibri"/>
            </a:rPr>
            <a:pPr marL="0" indent="0" algn="ctr"/>
            <a:t>12.47%</a:t>
          </a:fld>
          <a:endParaRPr lang="en-US" sz="2400">
            <a:solidFill>
              <a:schemeClr val="bg2"/>
            </a:solidFill>
            <a:latin typeface="Bahnschrift SemiBold SemiConden" panose="020B0502040204020203" pitchFamily="34" charset="0"/>
          </a:endParaRPr>
        </a:p>
      </xdr:txBody>
    </xdr:sp>
    <xdr:clientData/>
  </xdr:twoCellAnchor>
  <xdr:twoCellAnchor>
    <xdr:from>
      <xdr:col>8</xdr:col>
      <xdr:colOff>403640</xdr:colOff>
      <xdr:row>8</xdr:row>
      <xdr:rowOff>183597</xdr:rowOff>
    </xdr:from>
    <xdr:to>
      <xdr:col>12</xdr:col>
      <xdr:colOff>448089</xdr:colOff>
      <xdr:row>10</xdr:row>
      <xdr:rowOff>164547</xdr:rowOff>
    </xdr:to>
    <xdr:sp macro="" textlink="">
      <xdr:nvSpPr>
        <xdr:cNvPr id="26" name="Rectangle 25">
          <a:extLst>
            <a:ext uri="{FF2B5EF4-FFF2-40B4-BE49-F238E27FC236}">
              <a16:creationId xmlns:a16="http://schemas.microsoft.com/office/drawing/2014/main" id="{48A03B64-5B4C-4592-AF3C-AC393B9296BC}"/>
            </a:ext>
          </a:extLst>
        </xdr:cNvPr>
        <xdr:cNvSpPr/>
      </xdr:nvSpPr>
      <xdr:spPr>
        <a:xfrm>
          <a:off x="5262770" y="1674467"/>
          <a:ext cx="2474015" cy="353667"/>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latin typeface="Bahnschrift SemiBold Condensed" panose="020B0502040204020203" pitchFamily="34" charset="0"/>
          </a:endParaRPr>
        </a:p>
      </xdr:txBody>
    </xdr:sp>
    <xdr:clientData/>
  </xdr:twoCellAnchor>
  <xdr:twoCellAnchor>
    <xdr:from>
      <xdr:col>12</xdr:col>
      <xdr:colOff>576745</xdr:colOff>
      <xdr:row>8</xdr:row>
      <xdr:rowOff>184150</xdr:rowOff>
    </xdr:from>
    <xdr:to>
      <xdr:col>17</xdr:col>
      <xdr:colOff>13804</xdr:colOff>
      <xdr:row>10</xdr:row>
      <xdr:rowOff>165100</xdr:rowOff>
    </xdr:to>
    <xdr:sp macro="" textlink="">
      <xdr:nvSpPr>
        <xdr:cNvPr id="27" name="Rectangle 26">
          <a:extLst>
            <a:ext uri="{FF2B5EF4-FFF2-40B4-BE49-F238E27FC236}">
              <a16:creationId xmlns:a16="http://schemas.microsoft.com/office/drawing/2014/main" id="{1B90FDDF-DB57-4435-B98A-D17263A94FBB}"/>
            </a:ext>
          </a:extLst>
        </xdr:cNvPr>
        <xdr:cNvSpPr/>
      </xdr:nvSpPr>
      <xdr:spPr>
        <a:xfrm>
          <a:off x="7865441" y="1675020"/>
          <a:ext cx="2474015" cy="353667"/>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latin typeface="Bahnschrift SemiBold Condensed" panose="020B0502040204020203" pitchFamily="34" charset="0"/>
          </a:endParaRPr>
        </a:p>
      </xdr:txBody>
    </xdr:sp>
    <xdr:clientData/>
  </xdr:twoCellAnchor>
  <xdr:twoCellAnchor>
    <xdr:from>
      <xdr:col>17</xdr:col>
      <xdr:colOff>149363</xdr:colOff>
      <xdr:row>9</xdr:row>
      <xdr:rowOff>5246</xdr:rowOff>
    </xdr:from>
    <xdr:to>
      <xdr:col>21</xdr:col>
      <xdr:colOff>193813</xdr:colOff>
      <xdr:row>10</xdr:row>
      <xdr:rowOff>172554</xdr:rowOff>
    </xdr:to>
    <xdr:sp macro="" textlink="">
      <xdr:nvSpPr>
        <xdr:cNvPr id="28" name="Rectangle 27">
          <a:extLst>
            <a:ext uri="{FF2B5EF4-FFF2-40B4-BE49-F238E27FC236}">
              <a16:creationId xmlns:a16="http://schemas.microsoft.com/office/drawing/2014/main" id="{9BA6B89C-0A50-435D-B19E-774257627400}"/>
            </a:ext>
          </a:extLst>
        </xdr:cNvPr>
        <xdr:cNvSpPr/>
      </xdr:nvSpPr>
      <xdr:spPr>
        <a:xfrm>
          <a:off x="10475015" y="1682474"/>
          <a:ext cx="2474015" cy="353667"/>
        </a:xfrm>
        <a:prstGeom prst="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a:latin typeface="Bahnschrift SemiBold Condensed" panose="020B0502040204020203" pitchFamily="34" charset="0"/>
          </a:endParaRPr>
        </a:p>
      </xdr:txBody>
    </xdr:sp>
    <xdr:clientData/>
  </xdr:twoCellAnchor>
  <xdr:twoCellAnchor>
    <xdr:from>
      <xdr:col>4</xdr:col>
      <xdr:colOff>296794</xdr:colOff>
      <xdr:row>9</xdr:row>
      <xdr:rowOff>41414</xdr:rowOff>
    </xdr:from>
    <xdr:to>
      <xdr:col>6</xdr:col>
      <xdr:colOff>103532</xdr:colOff>
      <xdr:row>10</xdr:row>
      <xdr:rowOff>75925</xdr:rowOff>
    </xdr:to>
    <xdr:sp macro="" textlink="">
      <xdr:nvSpPr>
        <xdr:cNvPr id="30" name="TextBox 29">
          <a:extLst>
            <a:ext uri="{FF2B5EF4-FFF2-40B4-BE49-F238E27FC236}">
              <a16:creationId xmlns:a16="http://schemas.microsoft.com/office/drawing/2014/main" id="{BE8B82BB-8850-8AC2-3A08-01A5B4F6FB0A}"/>
            </a:ext>
          </a:extLst>
        </xdr:cNvPr>
        <xdr:cNvSpPr txBox="1"/>
      </xdr:nvSpPr>
      <xdr:spPr>
        <a:xfrm>
          <a:off x="2726359" y="1718642"/>
          <a:ext cx="1021521" cy="22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E5B3D1"/>
              </a:solidFill>
              <a:latin typeface="+mn-lt"/>
              <a:ea typeface="+mn-ea"/>
              <a:cs typeface="+mn-cs"/>
            </a:rPr>
            <a:t>YOY</a:t>
          </a:r>
          <a:r>
            <a:rPr lang="en-US" sz="1100" b="1">
              <a:solidFill>
                <a:schemeClr val="dk1"/>
              </a:solidFill>
              <a:effectLst/>
              <a:latin typeface="+mn-lt"/>
              <a:ea typeface="+mn-ea"/>
              <a:cs typeface="+mn-cs"/>
            </a:rPr>
            <a:t> </a:t>
          </a:r>
          <a:r>
            <a:rPr lang="en-US" sz="1100" b="1">
              <a:solidFill>
                <a:srgbClr val="E5B3D1"/>
              </a:solidFill>
              <a:latin typeface="+mn-lt"/>
              <a:ea typeface="+mn-ea"/>
              <a:cs typeface="+mn-cs"/>
            </a:rPr>
            <a:t>GROWTH</a:t>
          </a:r>
          <a:endParaRPr lang="en-NG" sz="1100" b="1">
            <a:solidFill>
              <a:srgbClr val="E5B3D1"/>
            </a:solidFill>
            <a:latin typeface="+mn-lt"/>
            <a:ea typeface="+mn-ea"/>
            <a:cs typeface="+mn-cs"/>
          </a:endParaRPr>
        </a:p>
        <a:p>
          <a:endParaRPr lang="en-NG" sz="1100"/>
        </a:p>
      </xdr:txBody>
    </xdr:sp>
    <xdr:clientData/>
  </xdr:twoCellAnchor>
  <xdr:twoCellAnchor>
    <xdr:from>
      <xdr:col>6</xdr:col>
      <xdr:colOff>579783</xdr:colOff>
      <xdr:row>9</xdr:row>
      <xdr:rowOff>55217</xdr:rowOff>
    </xdr:from>
    <xdr:to>
      <xdr:col>8</xdr:col>
      <xdr:colOff>179457</xdr:colOff>
      <xdr:row>10</xdr:row>
      <xdr:rowOff>96630</xdr:rowOff>
    </xdr:to>
    <xdr:sp macro="" textlink="KPI!$R$8">
      <xdr:nvSpPr>
        <xdr:cNvPr id="32" name="TextBox 31">
          <a:extLst>
            <a:ext uri="{FF2B5EF4-FFF2-40B4-BE49-F238E27FC236}">
              <a16:creationId xmlns:a16="http://schemas.microsoft.com/office/drawing/2014/main" id="{EE7A422E-230C-A579-2374-D7F7F1485A1F}"/>
            </a:ext>
          </a:extLst>
        </xdr:cNvPr>
        <xdr:cNvSpPr txBox="1"/>
      </xdr:nvSpPr>
      <xdr:spPr>
        <a:xfrm>
          <a:off x="4224131" y="1732445"/>
          <a:ext cx="814456" cy="227772"/>
        </a:xfrm>
        <a:prstGeom prst="rect">
          <a:avLst/>
        </a:prstGeom>
        <a:no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7817DD-EF70-4731-9A2D-C3F2E506371E}" type="TxLink">
            <a:rPr lang="en-US" sz="1100" b="0" i="0" u="none" strike="noStrike">
              <a:solidFill>
                <a:srgbClr val="00B050"/>
              </a:solidFill>
              <a:latin typeface="Calibri"/>
              <a:ea typeface="Calibri"/>
              <a:cs typeface="Calibri"/>
            </a:rPr>
            <a:pPr marL="0" indent="0"/>
            <a:t>▲14.41%</a:t>
          </a:fld>
          <a:endParaRPr lang="en-NG" sz="1100" b="0" i="0" u="none" strike="noStrike">
            <a:solidFill>
              <a:srgbClr val="00B050"/>
            </a:solidFill>
            <a:latin typeface="Calibri"/>
            <a:ea typeface="Calibri"/>
            <a:cs typeface="Calibri"/>
          </a:endParaRPr>
        </a:p>
      </xdr:txBody>
    </xdr:sp>
    <xdr:clientData/>
  </xdr:twoCellAnchor>
  <xdr:twoCellAnchor>
    <xdr:from>
      <xdr:col>5</xdr:col>
      <xdr:colOff>179456</xdr:colOff>
      <xdr:row>6</xdr:row>
      <xdr:rowOff>136386</xdr:rowOff>
    </xdr:from>
    <xdr:to>
      <xdr:col>7</xdr:col>
      <xdr:colOff>269185</xdr:colOff>
      <xdr:row>8</xdr:row>
      <xdr:rowOff>144945</xdr:rowOff>
    </xdr:to>
    <xdr:graphicFrame macro="">
      <xdr:nvGraphicFramePr>
        <xdr:cNvPr id="33" name="Chart 32">
          <a:extLst>
            <a:ext uri="{FF2B5EF4-FFF2-40B4-BE49-F238E27FC236}">
              <a16:creationId xmlns:a16="http://schemas.microsoft.com/office/drawing/2014/main" id="{23291DED-AB1E-4B0E-A680-6D0240737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407228</xdr:colOff>
      <xdr:row>6</xdr:row>
      <xdr:rowOff>166757</xdr:rowOff>
    </xdr:from>
    <xdr:to>
      <xdr:col>11</xdr:col>
      <xdr:colOff>434837</xdr:colOff>
      <xdr:row>8</xdr:row>
      <xdr:rowOff>165652</xdr:rowOff>
    </xdr:to>
    <xdr:graphicFrame macro="">
      <xdr:nvGraphicFramePr>
        <xdr:cNvPr id="34" name="Chart 33">
          <a:extLst>
            <a:ext uri="{FF2B5EF4-FFF2-40B4-BE49-F238E27FC236}">
              <a16:creationId xmlns:a16="http://schemas.microsoft.com/office/drawing/2014/main" id="{329CEAAC-F962-4058-886F-AAE50ABDF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41412</xdr:colOff>
      <xdr:row>6</xdr:row>
      <xdr:rowOff>160406</xdr:rowOff>
    </xdr:from>
    <xdr:to>
      <xdr:col>16</xdr:col>
      <xdr:colOff>96630</xdr:colOff>
      <xdr:row>8</xdr:row>
      <xdr:rowOff>172554</xdr:rowOff>
    </xdr:to>
    <xdr:graphicFrame macro="">
      <xdr:nvGraphicFramePr>
        <xdr:cNvPr id="35" name="Chart 34">
          <a:extLst>
            <a:ext uri="{FF2B5EF4-FFF2-40B4-BE49-F238E27FC236}">
              <a16:creationId xmlns:a16="http://schemas.microsoft.com/office/drawing/2014/main" id="{2158372E-8A61-42F6-AFE6-EBA631174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143014</xdr:colOff>
      <xdr:row>7</xdr:row>
      <xdr:rowOff>16014</xdr:rowOff>
    </xdr:from>
    <xdr:to>
      <xdr:col>20</xdr:col>
      <xdr:colOff>262283</xdr:colOff>
      <xdr:row>8</xdr:row>
      <xdr:rowOff>179457</xdr:rowOff>
    </xdr:to>
    <xdr:graphicFrame macro="">
      <xdr:nvGraphicFramePr>
        <xdr:cNvPr id="36" name="Chart 35">
          <a:extLst>
            <a:ext uri="{FF2B5EF4-FFF2-40B4-BE49-F238E27FC236}">
              <a16:creationId xmlns:a16="http://schemas.microsoft.com/office/drawing/2014/main" id="{D19B1710-C749-45F1-B045-180F8B315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579783</xdr:colOff>
      <xdr:row>9</xdr:row>
      <xdr:rowOff>69022</xdr:rowOff>
    </xdr:from>
    <xdr:to>
      <xdr:col>10</xdr:col>
      <xdr:colOff>393424</xdr:colOff>
      <xdr:row>10</xdr:row>
      <xdr:rowOff>131141</xdr:rowOff>
    </xdr:to>
    <xdr:sp macro="" textlink="">
      <xdr:nvSpPr>
        <xdr:cNvPr id="3" name="TextBox 2">
          <a:extLst>
            <a:ext uri="{FF2B5EF4-FFF2-40B4-BE49-F238E27FC236}">
              <a16:creationId xmlns:a16="http://schemas.microsoft.com/office/drawing/2014/main" id="{F2A7D4AB-FD8F-07C9-C09F-95AC0F7717AA}"/>
            </a:ext>
          </a:extLst>
        </xdr:cNvPr>
        <xdr:cNvSpPr txBox="1"/>
      </xdr:nvSpPr>
      <xdr:spPr>
        <a:xfrm>
          <a:off x="5438913" y="1746250"/>
          <a:ext cx="1028424"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E5B3D1"/>
              </a:solidFill>
              <a:effectLst/>
              <a:latin typeface="+mn-lt"/>
              <a:ea typeface="+mn-ea"/>
              <a:cs typeface="+mn-cs"/>
            </a:rPr>
            <a:t>YOY GROWTH</a:t>
          </a:r>
          <a:endParaRPr lang="en-NG">
            <a:solidFill>
              <a:srgbClr val="E5B3D1"/>
            </a:solidFill>
            <a:effectLst/>
          </a:endParaRPr>
        </a:p>
        <a:p>
          <a:endParaRPr lang="en-NG" sz="1100"/>
        </a:p>
      </xdr:txBody>
    </xdr:sp>
    <xdr:clientData/>
  </xdr:twoCellAnchor>
  <xdr:twoCellAnchor>
    <xdr:from>
      <xdr:col>11</xdr:col>
      <xdr:colOff>158750</xdr:colOff>
      <xdr:row>9</xdr:row>
      <xdr:rowOff>75925</xdr:rowOff>
    </xdr:from>
    <xdr:to>
      <xdr:col>12</xdr:col>
      <xdr:colOff>324402</xdr:colOff>
      <xdr:row>10</xdr:row>
      <xdr:rowOff>124240</xdr:rowOff>
    </xdr:to>
    <xdr:sp macro="" textlink="KPI!S8">
      <xdr:nvSpPr>
        <xdr:cNvPr id="6" name="TextBox 5">
          <a:extLst>
            <a:ext uri="{FF2B5EF4-FFF2-40B4-BE49-F238E27FC236}">
              <a16:creationId xmlns:a16="http://schemas.microsoft.com/office/drawing/2014/main" id="{5FD99A55-77DB-7146-37A2-2B3BA057CFF7}"/>
            </a:ext>
          </a:extLst>
        </xdr:cNvPr>
        <xdr:cNvSpPr txBox="1"/>
      </xdr:nvSpPr>
      <xdr:spPr>
        <a:xfrm>
          <a:off x="6840054" y="1753153"/>
          <a:ext cx="773044" cy="234674"/>
        </a:xfrm>
        <a:prstGeom prst="rect">
          <a:avLst/>
        </a:prstGeom>
        <a:no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20CA2A-78C0-4638-925D-2ED975BAB0E3}" type="TxLink">
            <a:rPr lang="en-US" sz="1100" b="0" i="0" u="none" strike="noStrike">
              <a:solidFill>
                <a:srgbClr val="00B050"/>
              </a:solidFill>
              <a:latin typeface="Calibri"/>
              <a:ea typeface="Calibri"/>
              <a:cs typeface="Calibri"/>
            </a:rPr>
            <a:pPr marL="0" indent="0"/>
            <a:t>▲27.45%</a:t>
          </a:fld>
          <a:endParaRPr lang="en-NG" sz="1100" b="0" i="0" u="none" strike="noStrike">
            <a:solidFill>
              <a:srgbClr val="00B050"/>
            </a:solidFill>
            <a:latin typeface="Calibri"/>
            <a:ea typeface="Calibri"/>
            <a:cs typeface="Calibri"/>
          </a:endParaRPr>
        </a:p>
      </xdr:txBody>
    </xdr:sp>
    <xdr:clientData/>
  </xdr:twoCellAnchor>
  <xdr:twoCellAnchor>
    <xdr:from>
      <xdr:col>13</xdr:col>
      <xdr:colOff>117337</xdr:colOff>
      <xdr:row>9</xdr:row>
      <xdr:rowOff>82826</xdr:rowOff>
    </xdr:from>
    <xdr:to>
      <xdr:col>14</xdr:col>
      <xdr:colOff>559075</xdr:colOff>
      <xdr:row>10</xdr:row>
      <xdr:rowOff>144945</xdr:rowOff>
    </xdr:to>
    <xdr:sp macro="" textlink="">
      <xdr:nvSpPr>
        <xdr:cNvPr id="10" name="TextBox 9">
          <a:extLst>
            <a:ext uri="{FF2B5EF4-FFF2-40B4-BE49-F238E27FC236}">
              <a16:creationId xmlns:a16="http://schemas.microsoft.com/office/drawing/2014/main" id="{BA482B36-17BF-4189-8607-CE22264651CE}"/>
            </a:ext>
          </a:extLst>
        </xdr:cNvPr>
        <xdr:cNvSpPr txBox="1"/>
      </xdr:nvSpPr>
      <xdr:spPr>
        <a:xfrm>
          <a:off x="8013424" y="1760054"/>
          <a:ext cx="1049129"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rgbClr val="E5B3D1"/>
              </a:solidFill>
              <a:effectLst/>
              <a:latin typeface="+mn-lt"/>
              <a:ea typeface="+mn-ea"/>
              <a:cs typeface="+mn-cs"/>
            </a:rPr>
            <a:t>YOY GROWTH</a:t>
          </a:r>
          <a:endParaRPr lang="en-NG">
            <a:solidFill>
              <a:srgbClr val="E5B3D1"/>
            </a:solidFill>
            <a:effectLst/>
          </a:endParaRPr>
        </a:p>
        <a:p>
          <a:endParaRPr lang="en-NG" sz="1100"/>
        </a:p>
      </xdr:txBody>
    </xdr:sp>
    <xdr:clientData/>
  </xdr:twoCellAnchor>
  <xdr:twoCellAnchor>
    <xdr:from>
      <xdr:col>15</xdr:col>
      <xdr:colOff>213967</xdr:colOff>
      <xdr:row>9</xdr:row>
      <xdr:rowOff>89728</xdr:rowOff>
    </xdr:from>
    <xdr:to>
      <xdr:col>16</xdr:col>
      <xdr:colOff>386522</xdr:colOff>
      <xdr:row>10</xdr:row>
      <xdr:rowOff>131140</xdr:rowOff>
    </xdr:to>
    <xdr:sp macro="" textlink="KPI!T8">
      <xdr:nvSpPr>
        <xdr:cNvPr id="29" name="TextBox 28">
          <a:extLst>
            <a:ext uri="{FF2B5EF4-FFF2-40B4-BE49-F238E27FC236}">
              <a16:creationId xmlns:a16="http://schemas.microsoft.com/office/drawing/2014/main" id="{0B502A74-E5F9-4ABE-8B1D-465828A0A9CC}"/>
            </a:ext>
          </a:extLst>
        </xdr:cNvPr>
        <xdr:cNvSpPr txBox="1"/>
      </xdr:nvSpPr>
      <xdr:spPr>
        <a:xfrm>
          <a:off x="9324837" y="1766956"/>
          <a:ext cx="779946" cy="227771"/>
        </a:xfrm>
        <a:prstGeom prst="rect">
          <a:avLst/>
        </a:prstGeom>
        <a:no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D0561D-E36B-4A60-B3B9-15D68C560250}" type="TxLink">
            <a:rPr lang="en-US" sz="1100" b="0" i="0" u="none" strike="noStrike">
              <a:solidFill>
                <a:srgbClr val="00B050"/>
              </a:solidFill>
              <a:latin typeface="Calibri"/>
              <a:ea typeface="Calibri"/>
              <a:cs typeface="Calibri"/>
            </a:rPr>
            <a:pPr marL="0" indent="0"/>
            <a:t>▲28.64%</a:t>
          </a:fld>
          <a:endParaRPr lang="en-NG" sz="1100" b="0" i="0" u="none" strike="noStrike">
            <a:solidFill>
              <a:srgbClr val="00B050"/>
            </a:solidFill>
            <a:latin typeface="Calibri"/>
            <a:ea typeface="Calibri"/>
            <a:cs typeface="Calibri"/>
          </a:endParaRPr>
        </a:p>
      </xdr:txBody>
    </xdr:sp>
    <xdr:clientData/>
  </xdr:twoCellAnchor>
  <xdr:twoCellAnchor>
    <xdr:from>
      <xdr:col>19</xdr:col>
      <xdr:colOff>386521</xdr:colOff>
      <xdr:row>9</xdr:row>
      <xdr:rowOff>69021</xdr:rowOff>
    </xdr:from>
    <xdr:to>
      <xdr:col>20</xdr:col>
      <xdr:colOff>538368</xdr:colOff>
      <xdr:row>10</xdr:row>
      <xdr:rowOff>131141</xdr:rowOff>
    </xdr:to>
    <xdr:sp macro="" textlink="KPI!U8">
      <xdr:nvSpPr>
        <xdr:cNvPr id="31" name="TextBox 30">
          <a:extLst>
            <a:ext uri="{FF2B5EF4-FFF2-40B4-BE49-F238E27FC236}">
              <a16:creationId xmlns:a16="http://schemas.microsoft.com/office/drawing/2014/main" id="{50C7117B-A16A-4CEF-BC11-8609AD3572CC}"/>
            </a:ext>
          </a:extLst>
        </xdr:cNvPr>
        <xdr:cNvSpPr txBox="1"/>
      </xdr:nvSpPr>
      <xdr:spPr>
        <a:xfrm>
          <a:off x="11926956" y="1746249"/>
          <a:ext cx="759238" cy="248479"/>
        </a:xfrm>
        <a:prstGeom prst="rect">
          <a:avLst/>
        </a:prstGeom>
        <a:noFill/>
        <a:ln w="9525" cmpd="sng">
          <a:solidFill>
            <a:schemeClr val="bg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23310E-AD24-439F-9C05-177F15266D38}" type="TxLink">
            <a:rPr lang="en-US" sz="1100" b="0" i="0" u="none" strike="noStrike">
              <a:solidFill>
                <a:srgbClr val="FF0000"/>
              </a:solidFill>
              <a:latin typeface="Calibri"/>
              <a:ea typeface="Calibri"/>
              <a:cs typeface="Calibri"/>
            </a:rPr>
            <a:pPr marL="0" indent="0"/>
            <a:t> ▼5.15%</a:t>
          </a:fld>
          <a:endParaRPr lang="en-US" sz="1100" b="0" i="0" u="none" strike="noStrike">
            <a:solidFill>
              <a:srgbClr val="FF0000"/>
            </a:solidFill>
            <a:latin typeface="Calibri"/>
            <a:ea typeface="Calibri"/>
            <a:cs typeface="Calibri"/>
          </a:endParaRPr>
        </a:p>
      </xdr:txBody>
    </xdr:sp>
    <xdr:clientData/>
  </xdr:twoCellAnchor>
  <xdr:twoCellAnchor editAs="oneCell">
    <xdr:from>
      <xdr:col>17</xdr:col>
      <xdr:colOff>225941</xdr:colOff>
      <xdr:row>9</xdr:row>
      <xdr:rowOff>113403</xdr:rowOff>
    </xdr:from>
    <xdr:to>
      <xdr:col>19</xdr:col>
      <xdr:colOff>55217</xdr:colOff>
      <xdr:row>10</xdr:row>
      <xdr:rowOff>175855</xdr:rowOff>
    </xdr:to>
    <xdr:pic>
      <xdr:nvPicPr>
        <xdr:cNvPr id="38" name="Picture 37">
          <a:extLst>
            <a:ext uri="{FF2B5EF4-FFF2-40B4-BE49-F238E27FC236}">
              <a16:creationId xmlns:a16="http://schemas.microsoft.com/office/drawing/2014/main" id="{84C5EAE0-E9DE-C7FC-9520-1F76AD4F6F62}"/>
            </a:ext>
          </a:extLst>
        </xdr:cNvPr>
        <xdr:cNvPicPr>
          <a:picLocks noChangeAspect="1"/>
        </xdr:cNvPicPr>
      </xdr:nvPicPr>
      <xdr:blipFill>
        <a:blip xmlns:r="http://schemas.openxmlformats.org/officeDocument/2006/relationships" r:embed="rId6"/>
        <a:stretch>
          <a:fillRect/>
        </a:stretch>
      </xdr:blipFill>
      <xdr:spPr>
        <a:xfrm>
          <a:off x="10551593" y="1790631"/>
          <a:ext cx="1044059" cy="248811"/>
        </a:xfrm>
        <a:prstGeom prst="rect">
          <a:avLst/>
        </a:prstGeom>
      </xdr:spPr>
    </xdr:pic>
    <xdr:clientData/>
  </xdr:twoCellAnchor>
  <xdr:twoCellAnchor>
    <xdr:from>
      <xdr:col>0</xdr:col>
      <xdr:colOff>62120</xdr:colOff>
      <xdr:row>11</xdr:row>
      <xdr:rowOff>20707</xdr:rowOff>
    </xdr:from>
    <xdr:to>
      <xdr:col>8</xdr:col>
      <xdr:colOff>324403</xdr:colOff>
      <xdr:row>25</xdr:row>
      <xdr:rowOff>179457</xdr:rowOff>
    </xdr:to>
    <xdr:sp macro="" textlink="">
      <xdr:nvSpPr>
        <xdr:cNvPr id="40" name="Rectangle: Rounded Corners 39">
          <a:extLst>
            <a:ext uri="{FF2B5EF4-FFF2-40B4-BE49-F238E27FC236}">
              <a16:creationId xmlns:a16="http://schemas.microsoft.com/office/drawing/2014/main" id="{F167FA8A-0C42-442F-83FA-AB8ACF717B78}"/>
            </a:ext>
          </a:extLst>
        </xdr:cNvPr>
        <xdr:cNvSpPr/>
      </xdr:nvSpPr>
      <xdr:spPr>
        <a:xfrm>
          <a:off x="62120" y="2070653"/>
          <a:ext cx="5121413" cy="2767771"/>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138043</xdr:colOff>
      <xdr:row>12</xdr:row>
      <xdr:rowOff>172556</xdr:rowOff>
    </xdr:from>
    <xdr:to>
      <xdr:col>8</xdr:col>
      <xdr:colOff>138044</xdr:colOff>
      <xdr:row>25</xdr:row>
      <xdr:rowOff>144947</xdr:rowOff>
    </xdr:to>
    <xdr:graphicFrame macro="">
      <xdr:nvGraphicFramePr>
        <xdr:cNvPr id="39" name="Chart 38">
          <a:extLst>
            <a:ext uri="{FF2B5EF4-FFF2-40B4-BE49-F238E27FC236}">
              <a16:creationId xmlns:a16="http://schemas.microsoft.com/office/drawing/2014/main" id="{5AAD9D4F-CF65-4E86-B9E8-6CFDC1E09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276087</xdr:colOff>
      <xdr:row>11</xdr:row>
      <xdr:rowOff>75924</xdr:rowOff>
    </xdr:from>
    <xdr:to>
      <xdr:col>4</xdr:col>
      <xdr:colOff>469348</xdr:colOff>
      <xdr:row>13</xdr:row>
      <xdr:rowOff>6902</xdr:rowOff>
    </xdr:to>
    <xdr:sp macro="" textlink="">
      <xdr:nvSpPr>
        <xdr:cNvPr id="41" name="Rectangle: Rounded Corners 40">
          <a:extLst>
            <a:ext uri="{FF2B5EF4-FFF2-40B4-BE49-F238E27FC236}">
              <a16:creationId xmlns:a16="http://schemas.microsoft.com/office/drawing/2014/main" id="{770E5F35-D2D9-DBD6-C386-7E23DCEC3F41}"/>
            </a:ext>
          </a:extLst>
        </xdr:cNvPr>
        <xdr:cNvSpPr/>
      </xdr:nvSpPr>
      <xdr:spPr>
        <a:xfrm>
          <a:off x="276087" y="2125870"/>
          <a:ext cx="2622826" cy="303695"/>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Bodoni MT Condensed" panose="02070606080606020203" pitchFamily="18" charset="0"/>
              <a:ea typeface="+mn-ea"/>
              <a:cs typeface="+mn-cs"/>
            </a:rPr>
            <a:t>SALES AND PROFIT ANALYSIS</a:t>
          </a:r>
          <a:endParaRPr lang="en-NG" sz="1200" b="1">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8</xdr:col>
      <xdr:colOff>372718</xdr:colOff>
      <xdr:row>11</xdr:row>
      <xdr:rowOff>48314</xdr:rowOff>
    </xdr:from>
    <xdr:to>
      <xdr:col>16</xdr:col>
      <xdr:colOff>133350</xdr:colOff>
      <xdr:row>25</xdr:row>
      <xdr:rowOff>101600</xdr:rowOff>
    </xdr:to>
    <xdr:sp macro="" textlink="">
      <xdr:nvSpPr>
        <xdr:cNvPr id="42" name="Rectangle: Rounded Corners 41">
          <a:extLst>
            <a:ext uri="{FF2B5EF4-FFF2-40B4-BE49-F238E27FC236}">
              <a16:creationId xmlns:a16="http://schemas.microsoft.com/office/drawing/2014/main" id="{955EDF30-5D0B-496C-8BFF-F6C6C1319DB3}"/>
            </a:ext>
          </a:extLst>
        </xdr:cNvPr>
        <xdr:cNvSpPr/>
      </xdr:nvSpPr>
      <xdr:spPr>
        <a:xfrm>
          <a:off x="5249518" y="2073964"/>
          <a:ext cx="4637432" cy="2631386"/>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8</xdr:col>
      <xdr:colOff>539750</xdr:colOff>
      <xdr:row>13</xdr:row>
      <xdr:rowOff>146050</xdr:rowOff>
    </xdr:from>
    <xdr:to>
      <xdr:col>15</xdr:col>
      <xdr:colOff>520700</xdr:colOff>
      <xdr:row>25</xdr:row>
      <xdr:rowOff>57150</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7DF58E8A-A49C-4F42-9730-D2E219474A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416550" y="2540000"/>
              <a:ext cx="4248150" cy="21209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563218</xdr:colOff>
      <xdr:row>11</xdr:row>
      <xdr:rowOff>149914</xdr:rowOff>
    </xdr:from>
    <xdr:to>
      <xdr:col>13</xdr:col>
      <xdr:colOff>146879</xdr:colOff>
      <xdr:row>13</xdr:row>
      <xdr:rowOff>80892</xdr:rowOff>
    </xdr:to>
    <xdr:sp macro="" textlink="">
      <xdr:nvSpPr>
        <xdr:cNvPr id="44" name="Rectangle: Rounded Corners 43">
          <a:extLst>
            <a:ext uri="{FF2B5EF4-FFF2-40B4-BE49-F238E27FC236}">
              <a16:creationId xmlns:a16="http://schemas.microsoft.com/office/drawing/2014/main" id="{6D583D1B-9B8F-4441-9896-4C9E52E3063E}"/>
            </a:ext>
          </a:extLst>
        </xdr:cNvPr>
        <xdr:cNvSpPr/>
      </xdr:nvSpPr>
      <xdr:spPr>
        <a:xfrm>
          <a:off x="5440018" y="2175564"/>
          <a:ext cx="2631661" cy="299278"/>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Bodoni MT Condensed" panose="02070606080606020203" pitchFamily="18" charset="0"/>
              <a:ea typeface="+mn-ea"/>
              <a:cs typeface="+mn-cs"/>
            </a:rPr>
            <a:t>CATEGORY WISE PROFIT  </a:t>
          </a:r>
          <a:endParaRPr lang="en-NG" sz="1200" b="1">
            <a:effectLst/>
            <a:latin typeface="Bodoni MT Condensed" panose="02070606080606020203"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NG" sz="1200" b="1">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16</xdr:col>
      <xdr:colOff>184150</xdr:colOff>
      <xdr:row>11</xdr:row>
      <xdr:rowOff>69850</xdr:rowOff>
    </xdr:from>
    <xdr:to>
      <xdr:col>21</xdr:col>
      <xdr:colOff>234950</xdr:colOff>
      <xdr:row>25</xdr:row>
      <xdr:rowOff>69850</xdr:rowOff>
    </xdr:to>
    <xdr:sp macro="" textlink="">
      <xdr:nvSpPr>
        <xdr:cNvPr id="45" name="Rectangle: Rounded Corners 44">
          <a:extLst>
            <a:ext uri="{FF2B5EF4-FFF2-40B4-BE49-F238E27FC236}">
              <a16:creationId xmlns:a16="http://schemas.microsoft.com/office/drawing/2014/main" id="{A108B180-6113-423A-9432-8DC9254DA655}"/>
            </a:ext>
          </a:extLst>
        </xdr:cNvPr>
        <xdr:cNvSpPr/>
      </xdr:nvSpPr>
      <xdr:spPr>
        <a:xfrm>
          <a:off x="9937750" y="2095500"/>
          <a:ext cx="3098800" cy="2578100"/>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16</xdr:col>
      <xdr:colOff>292100</xdr:colOff>
      <xdr:row>12</xdr:row>
      <xdr:rowOff>31750</xdr:rowOff>
    </xdr:from>
    <xdr:to>
      <xdr:col>20</xdr:col>
      <xdr:colOff>485361</xdr:colOff>
      <xdr:row>13</xdr:row>
      <xdr:rowOff>146878</xdr:rowOff>
    </xdr:to>
    <xdr:sp macro="" textlink="">
      <xdr:nvSpPr>
        <xdr:cNvPr id="46" name="Rectangle: Rounded Corners 45">
          <a:extLst>
            <a:ext uri="{FF2B5EF4-FFF2-40B4-BE49-F238E27FC236}">
              <a16:creationId xmlns:a16="http://schemas.microsoft.com/office/drawing/2014/main" id="{FFC03886-34DE-41A4-A604-5F338287DEFA}"/>
            </a:ext>
          </a:extLst>
        </xdr:cNvPr>
        <xdr:cNvSpPr/>
      </xdr:nvSpPr>
      <xdr:spPr>
        <a:xfrm>
          <a:off x="10045700" y="2241550"/>
          <a:ext cx="2631661" cy="299278"/>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Bodoni MT Condensed" panose="02070606080606020203" pitchFamily="18" charset="0"/>
              <a:ea typeface="+mn-ea"/>
              <a:cs typeface="+mn-cs"/>
            </a:rPr>
            <a:t>CATEGORY WISE SALES SHARE %</a:t>
          </a:r>
          <a:endParaRPr lang="en-NG" sz="1200" b="1">
            <a:effectLst/>
            <a:latin typeface="Bodoni MT Condensed" panose="02070606080606020203"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Bodoni MT Condensed" panose="02070606080606020203" pitchFamily="18" charset="0"/>
              <a:ea typeface="+mn-ea"/>
              <a:cs typeface="+mn-cs"/>
            </a:rPr>
            <a:t>  </a:t>
          </a:r>
          <a:endParaRPr lang="en-NG" sz="1200" b="1">
            <a:effectLst/>
            <a:latin typeface="Bodoni MT Condensed" panose="02070606080606020203"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NG" sz="1200" b="1">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16</xdr:col>
      <xdr:colOff>349250</xdr:colOff>
      <xdr:row>13</xdr:row>
      <xdr:rowOff>171450</xdr:rowOff>
    </xdr:from>
    <xdr:to>
      <xdr:col>21</xdr:col>
      <xdr:colOff>127000</xdr:colOff>
      <xdr:row>24</xdr:row>
      <xdr:rowOff>107950</xdr:rowOff>
    </xdr:to>
    <xdr:graphicFrame macro="">
      <xdr:nvGraphicFramePr>
        <xdr:cNvPr id="47" name="Chart 46">
          <a:extLst>
            <a:ext uri="{FF2B5EF4-FFF2-40B4-BE49-F238E27FC236}">
              <a16:creationId xmlns:a16="http://schemas.microsoft.com/office/drawing/2014/main" id="{9C3CE15E-1FBC-41A5-93C1-2360825ED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26</xdr:row>
      <xdr:rowOff>64575</xdr:rowOff>
    </xdr:from>
    <xdr:to>
      <xdr:col>6</xdr:col>
      <xdr:colOff>387458</xdr:colOff>
      <xdr:row>42</xdr:row>
      <xdr:rowOff>96866</xdr:rowOff>
    </xdr:to>
    <xdr:sp macro="" textlink="">
      <xdr:nvSpPr>
        <xdr:cNvPr id="37" name="Rectangle: Rounded Corners 36">
          <a:extLst>
            <a:ext uri="{FF2B5EF4-FFF2-40B4-BE49-F238E27FC236}">
              <a16:creationId xmlns:a16="http://schemas.microsoft.com/office/drawing/2014/main" id="{6E479D48-BC6C-4D55-9045-E519D6281655}"/>
            </a:ext>
          </a:extLst>
        </xdr:cNvPr>
        <xdr:cNvSpPr/>
      </xdr:nvSpPr>
      <xdr:spPr>
        <a:xfrm>
          <a:off x="0" y="4821694"/>
          <a:ext cx="4068305" cy="2959748"/>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6</xdr:col>
      <xdr:colOff>452035</xdr:colOff>
      <xdr:row>26</xdr:row>
      <xdr:rowOff>1</xdr:rowOff>
    </xdr:from>
    <xdr:to>
      <xdr:col>13</xdr:col>
      <xdr:colOff>419746</xdr:colOff>
      <xdr:row>42</xdr:row>
      <xdr:rowOff>107627</xdr:rowOff>
    </xdr:to>
    <xdr:sp macro="" textlink="">
      <xdr:nvSpPr>
        <xdr:cNvPr id="48" name="Rectangle: Rounded Corners 47">
          <a:extLst>
            <a:ext uri="{FF2B5EF4-FFF2-40B4-BE49-F238E27FC236}">
              <a16:creationId xmlns:a16="http://schemas.microsoft.com/office/drawing/2014/main" id="{CD259392-B6F8-4D35-A43C-20C15669BA98}"/>
            </a:ext>
          </a:extLst>
        </xdr:cNvPr>
        <xdr:cNvSpPr/>
      </xdr:nvSpPr>
      <xdr:spPr>
        <a:xfrm>
          <a:off x="4132882" y="4757120"/>
          <a:ext cx="4262033" cy="3035083"/>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13</xdr:col>
      <xdr:colOff>473560</xdr:colOff>
      <xdr:row>25</xdr:row>
      <xdr:rowOff>118390</xdr:rowOff>
    </xdr:from>
    <xdr:to>
      <xdr:col>21</xdr:col>
      <xdr:colOff>581187</xdr:colOff>
      <xdr:row>42</xdr:row>
      <xdr:rowOff>161441</xdr:rowOff>
    </xdr:to>
    <xdr:sp macro="" textlink="">
      <xdr:nvSpPr>
        <xdr:cNvPr id="49" name="Rectangle: Rounded Corners 48">
          <a:extLst>
            <a:ext uri="{FF2B5EF4-FFF2-40B4-BE49-F238E27FC236}">
              <a16:creationId xmlns:a16="http://schemas.microsoft.com/office/drawing/2014/main" id="{D6E47B9F-E65D-4AC0-9E39-82D133C3F8A7}"/>
            </a:ext>
          </a:extLst>
        </xdr:cNvPr>
        <xdr:cNvSpPr/>
      </xdr:nvSpPr>
      <xdr:spPr>
        <a:xfrm>
          <a:off x="8448729" y="4692543"/>
          <a:ext cx="5015424" cy="3153474"/>
        </a:xfrm>
        <a:prstGeom prst="roundRect">
          <a:avLst/>
        </a:prstGeom>
        <a:solidFill>
          <a:srgbClr val="404040">
            <a:alpha val="9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247542</xdr:colOff>
      <xdr:row>27</xdr:row>
      <xdr:rowOff>21524</xdr:rowOff>
    </xdr:from>
    <xdr:to>
      <xdr:col>4</xdr:col>
      <xdr:colOff>440803</xdr:colOff>
      <xdr:row>28</xdr:row>
      <xdr:rowOff>135468</xdr:rowOff>
    </xdr:to>
    <xdr:sp macro="" textlink="">
      <xdr:nvSpPr>
        <xdr:cNvPr id="50" name="Rectangle: Rounded Corners 49">
          <a:extLst>
            <a:ext uri="{FF2B5EF4-FFF2-40B4-BE49-F238E27FC236}">
              <a16:creationId xmlns:a16="http://schemas.microsoft.com/office/drawing/2014/main" id="{5C440F46-6323-431C-A2DA-9AEE816276F9}"/>
            </a:ext>
          </a:extLst>
        </xdr:cNvPr>
        <xdr:cNvSpPr/>
      </xdr:nvSpPr>
      <xdr:spPr>
        <a:xfrm>
          <a:off x="247542" y="4961609"/>
          <a:ext cx="2647159" cy="296910"/>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Bodoni MT Condensed" panose="02070606080606020203" pitchFamily="18" charset="0"/>
              <a:ea typeface="+mn-ea"/>
              <a:cs typeface="+mn-cs"/>
            </a:rPr>
            <a:t>SALES BY STATE</a:t>
          </a:r>
          <a:endParaRPr lang="en-NG" sz="1200" b="0">
            <a:effectLst/>
            <a:latin typeface="Bodoni MT Condensed" panose="02070606080606020203"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NG" sz="1200" b="1">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7</xdr:col>
      <xdr:colOff>55536</xdr:colOff>
      <xdr:row>27</xdr:row>
      <xdr:rowOff>34008</xdr:rowOff>
    </xdr:from>
    <xdr:to>
      <xdr:col>11</xdr:col>
      <xdr:colOff>248797</xdr:colOff>
      <xdr:row>28</xdr:row>
      <xdr:rowOff>147952</xdr:rowOff>
    </xdr:to>
    <xdr:sp macro="" textlink="">
      <xdr:nvSpPr>
        <xdr:cNvPr id="51" name="Rectangle: Rounded Corners 50">
          <a:extLst>
            <a:ext uri="{FF2B5EF4-FFF2-40B4-BE49-F238E27FC236}">
              <a16:creationId xmlns:a16="http://schemas.microsoft.com/office/drawing/2014/main" id="{B70499D9-E437-4255-89ED-55BFE9918DFE}"/>
            </a:ext>
          </a:extLst>
        </xdr:cNvPr>
        <xdr:cNvSpPr/>
      </xdr:nvSpPr>
      <xdr:spPr>
        <a:xfrm>
          <a:off x="4349858" y="4974093"/>
          <a:ext cx="2647159" cy="296910"/>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lt1"/>
              </a:solidFill>
              <a:effectLst/>
              <a:latin typeface="Bodoni MT Condensed" panose="02070606080606020203" pitchFamily="18" charset="0"/>
              <a:ea typeface="+mn-ea"/>
              <a:cs typeface="+mn-cs"/>
            </a:rPr>
            <a:t>TOP 5 SUBCATEGORIES BY SALES</a:t>
          </a:r>
          <a:endParaRPr lang="en-NG" sz="1200">
            <a:effectLst/>
            <a:latin typeface="Bodoni MT Condensed" panose="02070606080606020203" pitchFamily="18"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NG" sz="1200" b="1">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14</xdr:col>
      <xdr:colOff>401664</xdr:colOff>
      <xdr:row>25</xdr:row>
      <xdr:rowOff>154121</xdr:rowOff>
    </xdr:from>
    <xdr:to>
      <xdr:col>18</xdr:col>
      <xdr:colOff>594925</xdr:colOff>
      <xdr:row>27</xdr:row>
      <xdr:rowOff>85099</xdr:rowOff>
    </xdr:to>
    <xdr:sp macro="" textlink="">
      <xdr:nvSpPr>
        <xdr:cNvPr id="52" name="Rectangle: Rounded Corners 51">
          <a:extLst>
            <a:ext uri="{FF2B5EF4-FFF2-40B4-BE49-F238E27FC236}">
              <a16:creationId xmlns:a16="http://schemas.microsoft.com/office/drawing/2014/main" id="{A169AB02-2C07-450A-A852-B7B56BB9FA3F}"/>
            </a:ext>
          </a:extLst>
        </xdr:cNvPr>
        <xdr:cNvSpPr/>
      </xdr:nvSpPr>
      <xdr:spPr>
        <a:xfrm>
          <a:off x="8990308" y="4728274"/>
          <a:ext cx="2647159" cy="296910"/>
        </a:xfrm>
        <a:prstGeom prst="roundRect">
          <a:avLst/>
        </a:prstGeom>
        <a:gradFill flip="none" rotWithShape="1">
          <a:gsLst>
            <a:gs pos="0">
              <a:schemeClr val="bg2">
                <a:lumMod val="92000"/>
                <a:alpha val="0"/>
              </a:schemeClr>
            </a:gs>
            <a:gs pos="50000">
              <a:schemeClr val="tx2">
                <a:lumMod val="65000"/>
                <a:lumOff val="35000"/>
              </a:schemeClr>
            </a:gs>
            <a:gs pos="100000">
              <a:schemeClr val="tx2">
                <a:lumMod val="75000"/>
                <a:lumOff val="2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a:solidFill>
                <a:schemeClr val="lt1"/>
              </a:solidFill>
              <a:effectLst/>
              <a:latin typeface="Bodoni MT Condensed" panose="02070606080606020203" pitchFamily="18" charset="0"/>
              <a:ea typeface="+mn-ea"/>
              <a:cs typeface="+mn-cs"/>
            </a:rPr>
            <a:t>FILTERS</a:t>
          </a:r>
          <a:endParaRPr lang="en-NG" sz="1200">
            <a:effectLst/>
            <a:latin typeface="Bodoni MT Condensed" panose="02070606080606020203" pitchFamily="18" charset="0"/>
          </a:endParaRPr>
        </a:p>
        <a:p>
          <a:pPr algn="l"/>
          <a:endParaRPr lang="en-NG" sz="1200" b="1">
            <a:latin typeface="Bodoni MT Condensed" panose="02070606080606020203" pitchFamily="18" charset="0"/>
          </a:endParaRPr>
        </a:p>
      </xdr:txBody>
    </xdr:sp>
    <xdr:clientData/>
  </xdr:twoCellAnchor>
  <xdr:twoCellAnchor>
    <xdr:from>
      <xdr:col>0</xdr:col>
      <xdr:colOff>0</xdr:colOff>
      <xdr:row>28</xdr:row>
      <xdr:rowOff>172202</xdr:rowOff>
    </xdr:from>
    <xdr:to>
      <xdr:col>5</xdr:col>
      <xdr:colOff>548898</xdr:colOff>
      <xdr:row>42</xdr:row>
      <xdr:rowOff>75339</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F0BCE9FA-843D-433E-AC6E-2652786AC5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0" y="5295253"/>
              <a:ext cx="3616271" cy="2464662"/>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507571</xdr:colOff>
      <xdr:row>28</xdr:row>
      <xdr:rowOff>107627</xdr:rowOff>
    </xdr:from>
    <xdr:to>
      <xdr:col>12</xdr:col>
      <xdr:colOff>570423</xdr:colOff>
      <xdr:row>41</xdr:row>
      <xdr:rowOff>172203</xdr:rowOff>
    </xdr:to>
    <xdr:graphicFrame macro="">
      <xdr:nvGraphicFramePr>
        <xdr:cNvPr id="54" name="Chart 53">
          <a:extLst>
            <a:ext uri="{FF2B5EF4-FFF2-40B4-BE49-F238E27FC236}">
              <a16:creationId xmlns:a16="http://schemas.microsoft.com/office/drawing/2014/main" id="{8404B59A-1CE0-416E-AAAA-49CEEBCEE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135194</xdr:colOff>
      <xdr:row>27</xdr:row>
      <xdr:rowOff>142110</xdr:rowOff>
    </xdr:from>
    <xdr:to>
      <xdr:col>21</xdr:col>
      <xdr:colOff>328921</xdr:colOff>
      <xdr:row>41</xdr:row>
      <xdr:rowOff>152873</xdr:rowOff>
    </xdr:to>
    <mc:AlternateContent xmlns:mc="http://schemas.openxmlformats.org/markup-compatibility/2006">
      <mc:Choice xmlns:a14="http://schemas.microsoft.com/office/drawing/2010/main" Requires="a14">
        <xdr:graphicFrame macro="">
          <xdr:nvGraphicFramePr>
            <xdr:cNvPr id="56" name="Segment 1">
              <a:extLst>
                <a:ext uri="{FF2B5EF4-FFF2-40B4-BE49-F238E27FC236}">
                  <a16:creationId xmlns:a16="http://schemas.microsoft.com/office/drawing/2014/main" id="{4C8EFB70-DAFA-4D6B-9205-CDB3A6435F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707745" y="5040681"/>
              <a:ext cx="1411890" cy="25507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557244</xdr:colOff>
      <xdr:row>27</xdr:row>
      <xdr:rowOff>141528</xdr:rowOff>
    </xdr:from>
    <xdr:to>
      <xdr:col>16</xdr:col>
      <xdr:colOff>279500</xdr:colOff>
      <xdr:row>41</xdr:row>
      <xdr:rowOff>84235</xdr:rowOff>
    </xdr:to>
    <mc:AlternateContent xmlns:mc="http://schemas.openxmlformats.org/markup-compatibility/2006">
      <mc:Choice xmlns:a14="http://schemas.microsoft.com/office/drawing/2010/main" Requires="a14">
        <xdr:graphicFrame macro="">
          <xdr:nvGraphicFramePr>
            <xdr:cNvPr id="58" name="Year 2">
              <a:extLst>
                <a:ext uri="{FF2B5EF4-FFF2-40B4-BE49-F238E27FC236}">
                  <a16:creationId xmlns:a16="http://schemas.microsoft.com/office/drawing/2014/main" id="{9992C8D1-18D8-4E55-B1F5-F6DDB24EE43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475305" y="5040099"/>
              <a:ext cx="1549501" cy="248270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315344</xdr:colOff>
      <xdr:row>27</xdr:row>
      <xdr:rowOff>141162</xdr:rowOff>
    </xdr:from>
    <xdr:to>
      <xdr:col>19</xdr:col>
      <xdr:colOff>96645</xdr:colOff>
      <xdr:row>41</xdr:row>
      <xdr:rowOff>137718</xdr:rowOff>
    </xdr:to>
    <mc:AlternateContent xmlns:mc="http://schemas.openxmlformats.org/markup-compatibility/2006">
      <mc:Choice xmlns:a14="http://schemas.microsoft.com/office/drawing/2010/main" Requires="a14">
        <xdr:graphicFrame macro="">
          <xdr:nvGraphicFramePr>
            <xdr:cNvPr id="60" name="Region 1">
              <a:extLst>
                <a:ext uri="{FF2B5EF4-FFF2-40B4-BE49-F238E27FC236}">
                  <a16:creationId xmlns:a16="http://schemas.microsoft.com/office/drawing/2014/main" id="{5555CC20-2AA8-4E7D-A93B-782FABC5B07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60650" y="5039733"/>
              <a:ext cx="1608546" cy="25365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5</xdr:col>
      <xdr:colOff>168275</xdr:colOff>
      <xdr:row>2</xdr:row>
      <xdr:rowOff>69850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3216275" y="4254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ilayo Nyaaku" refreshedDate="46024.445158101851" createdVersion="8" refreshedVersion="8" minRefreshableVersion="3" recordCount="9994" xr:uid="{119A4663-2ED9-4819-A200-5213B447FDEE}">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t"/>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1663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7B056-E0E3-49BF-A9DF-8CF21E91A1D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8">
        <item sd="0" x="0"/>
        <item x="1"/>
        <item sd="0" x="2"/>
        <item sd="0" x="3"/>
        <item sd="0" x="4"/>
        <item sd="0" x="5"/>
        <item sd="0" x="6"/>
        <item t="default"/>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89">
      <pivotArea collapsedLevelsAreSubtotals="1" fieldPosition="0">
        <references count="1">
          <reference field="22" count="1">
            <x v="1"/>
          </reference>
        </references>
      </pivotArea>
    </format>
    <format dxfId="88">
      <pivotArea collapsedLevelsAreSubtotals="1" fieldPosition="0">
        <references count="1">
          <reference field="22" count="1">
            <x v="2"/>
          </reference>
        </references>
      </pivotArea>
    </format>
    <format dxfId="87">
      <pivotArea collapsedLevelsAreSubtotals="1" fieldPosition="0">
        <references count="1">
          <reference field="22" count="1">
            <x v="3"/>
          </reference>
        </references>
      </pivotArea>
    </format>
    <format dxfId="86">
      <pivotArea collapsedLevelsAreSubtotals="1" fieldPosition="0">
        <references count="1">
          <reference field="22" count="1">
            <x v="4"/>
          </reference>
        </references>
      </pivotArea>
    </format>
    <format dxfId="85">
      <pivotArea collapsedLevelsAreSubtotals="1" fieldPosition="0">
        <references count="1">
          <reference field="22" count="1">
            <x v="5"/>
          </reference>
        </references>
      </pivotArea>
    </format>
    <format dxfId="84">
      <pivotArea collapsedLevelsAreSubtotals="1" fieldPosition="0">
        <references count="1">
          <reference field="22" count="1">
            <x v="6"/>
          </reference>
        </references>
      </pivotArea>
    </format>
    <format dxfId="83">
      <pivotArea collapsedLevelsAreSubtotals="1" fieldPosition="0">
        <references count="1">
          <reference field="22" count="1">
            <x v="7"/>
          </reference>
        </references>
      </pivotArea>
    </format>
    <format dxfId="82">
      <pivotArea collapsedLevelsAreSubtotals="1" fieldPosition="0">
        <references count="1">
          <reference field="22" count="1">
            <x v="8"/>
          </reference>
        </references>
      </pivotArea>
    </format>
    <format dxfId="81">
      <pivotArea collapsedLevelsAreSubtotals="1" fieldPosition="0">
        <references count="1">
          <reference field="22" count="1">
            <x v="9"/>
          </reference>
        </references>
      </pivotArea>
    </format>
    <format dxfId="80">
      <pivotArea collapsedLevelsAreSubtotals="1" fieldPosition="0">
        <references count="1">
          <reference field="22" count="1">
            <x v="10"/>
          </reference>
        </references>
      </pivotArea>
    </format>
    <format dxfId="79">
      <pivotArea collapsedLevelsAreSubtotals="1" fieldPosition="0">
        <references count="1">
          <reference field="22" count="1">
            <x v="11"/>
          </reference>
        </references>
      </pivotArea>
    </format>
    <format dxfId="78">
      <pivotArea collapsedLevelsAreSubtotals="1" fieldPosition="0">
        <references count="1">
          <reference field="22" count="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901C2-2EB0-4257-8640-71F89EF9B08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BEC96-4F66-4B9C-B520-3F74F3D408B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
    <format dxfId="77">
      <pivotArea collapsedLevelsAreSubtotals="1" fieldPosition="0">
        <references count="1">
          <reference field="15"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A0C5B-F317-42E1-85BD-7729F705795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7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0C7503-8A04-4745-A9DE-BE9DC0C2198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E15E7F-DC4E-4332-96B4-AB0B45636AF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DB3BFA-FE90-4A6A-9621-C011C94671E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FEB045-126B-466A-A92B-6BF8B70F15B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4D410C-3FCC-4AE8-AC75-6466D844C91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10781E-410F-4368-A27C-1DB627D244A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2"/>
    <field x="24"/>
    <field x="23"/>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29508D-CFCD-412D-AAD8-91EC6C1F9B97}"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P3:U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4">
    <field x="24"/>
    <field x="22"/>
    <field x="23"/>
    <field x="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E43363E-4266-408A-A612-E5E3EDDE5FA5}" sourceName="Year">
  <pivotTables>
    <pivotTable tabId="5" name="PivotTable3"/>
    <pivotTable tabId="3" name="PivotTable1"/>
    <pivotTable tabId="8" name="PivotTable2"/>
    <pivotTable tabId="8" name="PivotTable3"/>
    <pivotTable tabId="8" name="PivotTable6"/>
    <pivotTable tabId="8" name="PivotTable7"/>
    <pivotTable tabId="8" name="PivotTable8"/>
    <pivotTable tabId="8" name="PivotTable9"/>
    <pivotTable tabId="6" name="PivotTable4"/>
    <pivotTable tabId="7" name="PivotTable1"/>
    <pivotTable tabId="4" name="PivotTable2"/>
  </pivotTables>
  <data>
    <tabular pivotCacheId="11663833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6EFF6A6-11B7-4961-9606-42089EAB43C0}" sourceName="Segment">
  <pivotTables>
    <pivotTable tabId="5" name="PivotTable3"/>
    <pivotTable tabId="3" name="PivotTable1"/>
    <pivotTable tabId="8" name="PivotTable2"/>
    <pivotTable tabId="8" name="PivotTable3"/>
    <pivotTable tabId="8" name="PivotTable6"/>
    <pivotTable tabId="8" name="PivotTable7"/>
    <pivotTable tabId="8" name="PivotTable8"/>
    <pivotTable tabId="8" name="PivotTable9"/>
    <pivotTable tabId="6" name="PivotTable4"/>
    <pivotTable tabId="7" name="PivotTable1"/>
    <pivotTable tabId="4" name="PivotTable2"/>
  </pivotTables>
  <data>
    <tabular pivotCacheId="11663833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37B582-0A4C-4C84-9329-99701A8D5283}" sourceName="Region">
  <pivotTables>
    <pivotTable tabId="5" name="PivotTable3"/>
    <pivotTable tabId="3" name="PivotTable1"/>
    <pivotTable tabId="8" name="PivotTable2"/>
    <pivotTable tabId="8" name="PivotTable3"/>
    <pivotTable tabId="8" name="PivotTable6"/>
    <pivotTable tabId="8" name="PivotTable7"/>
    <pivotTable tabId="8" name="PivotTable8"/>
    <pivotTable tabId="8" name="PivotTable9"/>
    <pivotTable tabId="6" name="PivotTable4"/>
    <pivotTable tabId="7" name="PivotTable1"/>
    <pivotTable tabId="4" name="PivotTable2"/>
  </pivotTables>
  <data>
    <tabular pivotCacheId="11663833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987E8C4-462D-40EC-A66D-EEDC313996E7}" cache="Slicer_Year1" caption="Year" rowHeight="241300"/>
  <slicer name="Segment" xr10:uid="{83057D2C-CB8E-48A1-8D34-128711A39518}" cache="Slicer_Segment" caption="Segment" rowHeight="241300"/>
  <slicer name="Region" xr10:uid="{FC8E807C-A13E-459F-828C-1EAFE8FBFFFA}"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7A64FA1-E60E-421B-9971-15B6DB00CA42}"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9DE8AA2-E66D-43CD-AA77-56E02160DD2E}" cache="Slicer_Year1" caption="Year" style="Slicer Style 3" rowHeight="468000"/>
  <slicer name="Segment 1" xr10:uid="{7842856F-6240-418E-9110-A80CDCA9DFC2}" cache="Slicer_Segment" caption="Segment" style="Slicer Style 3" rowHeight="612000"/>
  <slicer name="Region 1" xr10:uid="{920AA275-D32D-4AEF-9AB0-442F2D9B364D}" cache="Slicer_Region" caption="Region" style="Slicer Style 3"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D2" workbookViewId="0">
      <selection activeCell="C12" sqref="C12"/>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AE9C5-9E62-4F95-B2ED-2330740A401A}">
  <dimension ref="A3:C16"/>
  <sheetViews>
    <sheetView workbookViewId="0">
      <selection activeCell="R17" sqref="R17"/>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6" t="s">
        <v>10933</v>
      </c>
      <c r="B3" s="5" t="s">
        <v>10947</v>
      </c>
      <c r="C3" s="10" t="s">
        <v>10948</v>
      </c>
    </row>
    <row r="4" spans="1:3" x14ac:dyDescent="0.35">
      <c r="A4" s="8" t="s">
        <v>10935</v>
      </c>
      <c r="B4" s="11">
        <v>95365.937600000019</v>
      </c>
      <c r="C4" s="12">
        <v>9199.2699999999986</v>
      </c>
    </row>
    <row r="5" spans="1:3" x14ac:dyDescent="0.35">
      <c r="A5" s="8" t="s">
        <v>10936</v>
      </c>
      <c r="B5" s="11">
        <v>60172.649400000024</v>
      </c>
      <c r="C5" s="12">
        <v>10288.898699999991</v>
      </c>
    </row>
    <row r="6" spans="1:3" x14ac:dyDescent="0.35">
      <c r="A6" s="8" t="s">
        <v>10937</v>
      </c>
      <c r="B6" s="11">
        <v>199252.98399999991</v>
      </c>
      <c r="C6" s="12">
        <v>26806.573700000015</v>
      </c>
    </row>
    <row r="7" spans="1:3" x14ac:dyDescent="0.35">
      <c r="A7" s="8" t="s">
        <v>10938</v>
      </c>
      <c r="B7" s="11">
        <v>141851.5674</v>
      </c>
      <c r="C7" s="12">
        <v>13437.806799999998</v>
      </c>
    </row>
    <row r="8" spans="1:3" x14ac:dyDescent="0.35">
      <c r="A8" s="8" t="s">
        <v>10939</v>
      </c>
      <c r="B8" s="11">
        <v>156122.28669999994</v>
      </c>
      <c r="C8" s="12">
        <v>22308.51279999999</v>
      </c>
    </row>
    <row r="9" spans="1:3" x14ac:dyDescent="0.35">
      <c r="A9" s="8" t="s">
        <v>10940</v>
      </c>
      <c r="B9" s="11">
        <v>147082.61130000011</v>
      </c>
      <c r="C9" s="12">
        <v>20899.334500000012</v>
      </c>
    </row>
    <row r="10" spans="1:3" x14ac:dyDescent="0.35">
      <c r="A10" s="8" t="s">
        <v>10941</v>
      </c>
      <c r="B10" s="11">
        <v>149580.83800000031</v>
      </c>
      <c r="C10" s="12">
        <v>13535.38299999998</v>
      </c>
    </row>
    <row r="11" spans="1:3" x14ac:dyDescent="0.35">
      <c r="A11" s="8" t="s">
        <v>10942</v>
      </c>
      <c r="B11" s="11">
        <v>159589.45099999988</v>
      </c>
      <c r="C11" s="12">
        <v>21896.715399999972</v>
      </c>
    </row>
    <row r="12" spans="1:3" x14ac:dyDescent="0.35">
      <c r="A12" s="8" t="s">
        <v>10943</v>
      </c>
      <c r="B12" s="11">
        <v>309770.09970000025</v>
      </c>
      <c r="C12" s="12">
        <v>37293.192500000034</v>
      </c>
    </row>
    <row r="13" spans="1:3" x14ac:dyDescent="0.35">
      <c r="A13" s="8" t="s">
        <v>10944</v>
      </c>
      <c r="B13" s="11">
        <v>197115.20170000009</v>
      </c>
      <c r="C13" s="12">
        <v>31469.663800000035</v>
      </c>
    </row>
    <row r="14" spans="1:3" x14ac:dyDescent="0.35">
      <c r="A14" s="8" t="s">
        <v>10945</v>
      </c>
      <c r="B14" s="11">
        <v>349120.07400000008</v>
      </c>
      <c r="C14" s="12">
        <v>35825.536599999927</v>
      </c>
    </row>
    <row r="15" spans="1:3" x14ac:dyDescent="0.35">
      <c r="A15" s="8" t="s">
        <v>10946</v>
      </c>
      <c r="B15" s="11">
        <v>332177.15950000001</v>
      </c>
      <c r="C15" s="12">
        <v>43436.13390000003</v>
      </c>
    </row>
    <row r="16" spans="1:3" x14ac:dyDescent="0.35">
      <c r="A16" s="9" t="s">
        <v>10934</v>
      </c>
      <c r="B16" s="32">
        <v>2297200.8603000008</v>
      </c>
      <c r="C16" s="33">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ED0A-CC40-410F-932B-144501C3E7CE}">
  <dimension ref="A3:E7"/>
  <sheetViews>
    <sheetView workbookViewId="0">
      <selection activeCell="E18" sqref="E18"/>
    </sheetView>
  </sheetViews>
  <sheetFormatPr defaultRowHeight="14.5" x14ac:dyDescent="0.35"/>
  <cols>
    <col min="1" max="1" width="13.1796875" bestFit="1" customWidth="1"/>
    <col min="2" max="2" width="11.81640625" bestFit="1" customWidth="1"/>
    <col min="4" max="4" width="13.1796875" bestFit="1" customWidth="1"/>
    <col min="5" max="5" width="11.81640625" bestFit="1" customWidth="1"/>
  </cols>
  <sheetData>
    <row r="3" spans="1:5" x14ac:dyDescent="0.35">
      <c r="A3" s="6" t="s">
        <v>10933</v>
      </c>
      <c r="B3" s="7" t="s">
        <v>10948</v>
      </c>
      <c r="D3" s="14" t="s">
        <v>15</v>
      </c>
      <c r="E3" s="14" t="s">
        <v>21</v>
      </c>
    </row>
    <row r="4" spans="1:5" x14ac:dyDescent="0.35">
      <c r="A4" s="8" t="s">
        <v>32</v>
      </c>
      <c r="B4" s="34">
        <v>18451.272799999992</v>
      </c>
      <c r="D4" s="8" t="s">
        <v>32</v>
      </c>
      <c r="E4" s="18">
        <f>GETPIVOTDATA("Profit",$A$3,"Category", A4)</f>
        <v>18451.272799999992</v>
      </c>
    </row>
    <row r="5" spans="1:5" x14ac:dyDescent="0.35">
      <c r="A5" s="13" t="s">
        <v>46</v>
      </c>
      <c r="B5" s="38">
        <v>122490.8008000001</v>
      </c>
      <c r="D5" s="13" t="s">
        <v>46</v>
      </c>
      <c r="E5" s="18">
        <f t="shared" ref="E5:E6" si="0">GETPIVOTDATA("Profit",$A$3,"Category", A5)</f>
        <v>122490.8008000001</v>
      </c>
    </row>
    <row r="6" spans="1:5" x14ac:dyDescent="0.35">
      <c r="A6" s="13" t="s">
        <v>71</v>
      </c>
      <c r="B6" s="38">
        <v>145454.9480999998</v>
      </c>
      <c r="D6" s="13" t="s">
        <v>71</v>
      </c>
      <c r="E6" s="18">
        <f t="shared" si="0"/>
        <v>145454.9480999998</v>
      </c>
    </row>
    <row r="7" spans="1:5" x14ac:dyDescent="0.35">
      <c r="A7" s="9" t="s">
        <v>10934</v>
      </c>
      <c r="B7" s="35">
        <v>286397.02169999992</v>
      </c>
      <c r="D7" s="17" t="s">
        <v>10934</v>
      </c>
      <c r="E7" s="18">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0C87-A7FA-4B56-AD1F-6C1D9106472E}">
  <dimension ref="A3:B7"/>
  <sheetViews>
    <sheetView workbookViewId="0">
      <selection activeCell="H19" sqref="H19"/>
    </sheetView>
  </sheetViews>
  <sheetFormatPr defaultRowHeight="14.5" x14ac:dyDescent="0.35"/>
  <cols>
    <col min="1" max="1" width="13.1796875" bestFit="1" customWidth="1"/>
    <col min="2" max="2" width="11.26953125" bestFit="1" customWidth="1"/>
  </cols>
  <sheetData>
    <row r="3" spans="1:2" x14ac:dyDescent="0.35">
      <c r="A3" s="6" t="s">
        <v>10933</v>
      </c>
      <c r="B3" s="7" t="s">
        <v>10947</v>
      </c>
    </row>
    <row r="4" spans="1:2" x14ac:dyDescent="0.35">
      <c r="A4" s="8" t="s">
        <v>32</v>
      </c>
      <c r="B4" s="28">
        <v>0.32300170530281774</v>
      </c>
    </row>
    <row r="5" spans="1:2" x14ac:dyDescent="0.35">
      <c r="A5" s="13" t="s">
        <v>46</v>
      </c>
      <c r="B5" s="29">
        <v>0.31301008302169103</v>
      </c>
    </row>
    <row r="6" spans="1:2" x14ac:dyDescent="0.35">
      <c r="A6" s="13" t="s">
        <v>71</v>
      </c>
      <c r="B6" s="29">
        <v>0.36398821167549117</v>
      </c>
    </row>
    <row r="7" spans="1:2" x14ac:dyDescent="0.35">
      <c r="A7" s="9" t="s">
        <v>10934</v>
      </c>
      <c r="B7"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FA7A-07F4-41C3-B12B-8353CD478AE3}">
  <dimension ref="A3:E53"/>
  <sheetViews>
    <sheetView topLeftCell="B1" workbookViewId="0">
      <selection activeCell="B9" sqref="B9"/>
    </sheetView>
  </sheetViews>
  <sheetFormatPr defaultRowHeight="14.5" x14ac:dyDescent="0.35"/>
  <cols>
    <col min="1" max="1" width="17.36328125" bestFit="1" customWidth="1"/>
    <col min="2" max="2" width="11.26953125" bestFit="1" customWidth="1"/>
    <col min="4" max="4" width="17.36328125" bestFit="1" customWidth="1"/>
    <col min="5" max="5" width="11.81640625" bestFit="1" customWidth="1"/>
  </cols>
  <sheetData>
    <row r="3" spans="1:5" x14ac:dyDescent="0.35">
      <c r="A3" s="6" t="s">
        <v>10933</v>
      </c>
      <c r="B3" s="7" t="s">
        <v>10947</v>
      </c>
      <c r="D3" s="14" t="s">
        <v>11</v>
      </c>
      <c r="E3" s="14" t="s">
        <v>18</v>
      </c>
    </row>
    <row r="4" spans="1:5" x14ac:dyDescent="0.35">
      <c r="A4" s="8" t="s">
        <v>358</v>
      </c>
      <c r="B4" s="15">
        <v>19510.639999999992</v>
      </c>
      <c r="D4" s="8" t="s">
        <v>358</v>
      </c>
      <c r="E4" s="18">
        <f>GETPIVOTDATA("Sales",$A$3,"State",A4)</f>
        <v>19510.639999999992</v>
      </c>
    </row>
    <row r="5" spans="1:5" x14ac:dyDescent="0.35">
      <c r="A5" s="13" t="s">
        <v>310</v>
      </c>
      <c r="B5" s="16">
        <v>35282.000999999997</v>
      </c>
      <c r="D5" s="13" t="s">
        <v>310</v>
      </c>
      <c r="E5" s="18">
        <f t="shared" ref="E5:E52" si="0">GETPIVOTDATA("Sales",$A$3,"State",A5)</f>
        <v>35282.000999999997</v>
      </c>
    </row>
    <row r="6" spans="1:5" x14ac:dyDescent="0.35">
      <c r="A6" s="13" t="s">
        <v>1707</v>
      </c>
      <c r="B6" s="16">
        <v>11678.129999999997</v>
      </c>
      <c r="D6" s="13" t="s">
        <v>1707</v>
      </c>
      <c r="E6" s="18">
        <f t="shared" si="0"/>
        <v>11678.129999999997</v>
      </c>
    </row>
    <row r="7" spans="1:5" x14ac:dyDescent="0.35">
      <c r="A7" s="13" t="s">
        <v>43</v>
      </c>
      <c r="B7" s="16">
        <v>457687.63150000101</v>
      </c>
      <c r="D7" s="13" t="s">
        <v>43</v>
      </c>
      <c r="E7" s="18">
        <f t="shared" si="0"/>
        <v>457687.63150000101</v>
      </c>
    </row>
    <row r="8" spans="1:5" x14ac:dyDescent="0.35">
      <c r="A8" s="13" t="s">
        <v>457</v>
      </c>
      <c r="B8" s="16">
        <v>32108.117999999995</v>
      </c>
      <c r="D8" s="13" t="s">
        <v>457</v>
      </c>
      <c r="E8" s="18">
        <f t="shared" si="0"/>
        <v>32108.117999999995</v>
      </c>
    </row>
    <row r="9" spans="1:5" x14ac:dyDescent="0.35">
      <c r="A9" s="13" t="s">
        <v>747</v>
      </c>
      <c r="B9" s="16">
        <v>13384.356999999996</v>
      </c>
      <c r="D9" s="13" t="s">
        <v>747</v>
      </c>
      <c r="E9" s="18">
        <f t="shared" si="0"/>
        <v>13384.356999999996</v>
      </c>
    </row>
    <row r="10" spans="1:5" x14ac:dyDescent="0.35">
      <c r="A10" s="13" t="s">
        <v>245</v>
      </c>
      <c r="B10" s="16">
        <v>27451.068999999992</v>
      </c>
      <c r="D10" s="13" t="s">
        <v>245</v>
      </c>
      <c r="E10" s="18">
        <f t="shared" si="0"/>
        <v>27451.068999999992</v>
      </c>
    </row>
    <row r="11" spans="1:5" x14ac:dyDescent="0.35">
      <c r="A11" s="13" t="s">
        <v>3034</v>
      </c>
      <c r="B11" s="16">
        <v>2865.0199999999995</v>
      </c>
      <c r="D11" s="13" t="s">
        <v>3034</v>
      </c>
      <c r="E11" s="18">
        <f t="shared" si="0"/>
        <v>2865.0199999999995</v>
      </c>
    </row>
    <row r="12" spans="1:5" x14ac:dyDescent="0.35">
      <c r="A12" s="13" t="s">
        <v>54</v>
      </c>
      <c r="B12" s="16">
        <v>89473.707999999999</v>
      </c>
      <c r="D12" s="13" t="s">
        <v>54</v>
      </c>
      <c r="E12" s="18">
        <f t="shared" si="0"/>
        <v>89473.707999999999</v>
      </c>
    </row>
    <row r="13" spans="1:5" x14ac:dyDescent="0.35">
      <c r="A13" s="13" t="s">
        <v>1272</v>
      </c>
      <c r="B13" s="16">
        <v>49095.840000000004</v>
      </c>
      <c r="D13" s="13" t="s">
        <v>1272</v>
      </c>
      <c r="E13" s="18">
        <f t="shared" si="0"/>
        <v>49095.840000000004</v>
      </c>
    </row>
    <row r="14" spans="1:5" x14ac:dyDescent="0.35">
      <c r="A14" s="13" t="s">
        <v>6260</v>
      </c>
      <c r="B14" s="16">
        <v>4382.4860000000017</v>
      </c>
      <c r="D14" s="13" t="s">
        <v>6260</v>
      </c>
      <c r="E14" s="18">
        <f t="shared" si="0"/>
        <v>4382.4860000000017</v>
      </c>
    </row>
    <row r="15" spans="1:5" x14ac:dyDescent="0.35">
      <c r="A15" s="13" t="s">
        <v>211</v>
      </c>
      <c r="B15" s="16">
        <v>80166.10099999985</v>
      </c>
      <c r="D15" s="13" t="s">
        <v>211</v>
      </c>
      <c r="E15" s="18">
        <f t="shared" si="0"/>
        <v>80166.10099999985</v>
      </c>
    </row>
    <row r="16" spans="1:5" x14ac:dyDescent="0.35">
      <c r="A16" s="13" t="s">
        <v>254</v>
      </c>
      <c r="B16" s="16">
        <v>53555.360000000001</v>
      </c>
      <c r="D16" s="13" t="s">
        <v>254</v>
      </c>
      <c r="E16" s="18">
        <f t="shared" si="0"/>
        <v>53555.360000000001</v>
      </c>
    </row>
    <row r="17" spans="1:5" x14ac:dyDescent="0.35">
      <c r="A17" s="13" t="s">
        <v>489</v>
      </c>
      <c r="B17" s="16">
        <v>4579.7599999999993</v>
      </c>
      <c r="D17" s="13" t="s">
        <v>489</v>
      </c>
      <c r="E17" s="18">
        <f t="shared" si="0"/>
        <v>4579.7599999999993</v>
      </c>
    </row>
    <row r="18" spans="1:5" x14ac:dyDescent="0.35">
      <c r="A18" s="13" t="s">
        <v>4530</v>
      </c>
      <c r="B18" s="16">
        <v>2914.31</v>
      </c>
      <c r="D18" s="13" t="s">
        <v>4530</v>
      </c>
      <c r="E18" s="18">
        <f t="shared" si="0"/>
        <v>2914.31</v>
      </c>
    </row>
    <row r="19" spans="1:5" x14ac:dyDescent="0.35">
      <c r="A19" s="13" t="s">
        <v>29</v>
      </c>
      <c r="B19" s="16">
        <v>36591.749999999971</v>
      </c>
      <c r="D19" s="13" t="s">
        <v>29</v>
      </c>
      <c r="E19" s="18">
        <f t="shared" si="0"/>
        <v>36591.749999999971</v>
      </c>
    </row>
    <row r="20" spans="1:5" x14ac:dyDescent="0.35">
      <c r="A20" s="13" t="s">
        <v>736</v>
      </c>
      <c r="B20" s="16">
        <v>9217.0299999999988</v>
      </c>
      <c r="D20" s="13" t="s">
        <v>736</v>
      </c>
      <c r="E20" s="18">
        <f t="shared" si="0"/>
        <v>9217.0299999999988</v>
      </c>
    </row>
    <row r="21" spans="1:5" x14ac:dyDescent="0.35">
      <c r="A21" s="13" t="s">
        <v>5235</v>
      </c>
      <c r="B21" s="16">
        <v>1270.53</v>
      </c>
      <c r="D21" s="13" t="s">
        <v>5235</v>
      </c>
      <c r="E21" s="18">
        <f t="shared" si="0"/>
        <v>1270.53</v>
      </c>
    </row>
    <row r="22" spans="1:5" x14ac:dyDescent="0.35">
      <c r="A22" s="13" t="s">
        <v>2735</v>
      </c>
      <c r="B22" s="16">
        <v>23705.523000000005</v>
      </c>
      <c r="D22" s="13" t="s">
        <v>2735</v>
      </c>
      <c r="E22" s="18">
        <f t="shared" si="0"/>
        <v>23705.523000000005</v>
      </c>
    </row>
    <row r="23" spans="1:5" x14ac:dyDescent="0.35">
      <c r="A23" s="13" t="s">
        <v>1245</v>
      </c>
      <c r="B23" s="16">
        <v>28634.43399999999</v>
      </c>
      <c r="D23" s="13" t="s">
        <v>1245</v>
      </c>
      <c r="E23" s="18">
        <f t="shared" si="0"/>
        <v>28634.43399999999</v>
      </c>
    </row>
    <row r="24" spans="1:5" x14ac:dyDescent="0.35">
      <c r="A24" s="13" t="s">
        <v>238</v>
      </c>
      <c r="B24" s="16">
        <v>76269.614000000016</v>
      </c>
      <c r="D24" s="13" t="s">
        <v>238</v>
      </c>
      <c r="E24" s="18">
        <f t="shared" si="0"/>
        <v>76269.614000000016</v>
      </c>
    </row>
    <row r="25" spans="1:5" x14ac:dyDescent="0.35">
      <c r="A25" s="13" t="s">
        <v>229</v>
      </c>
      <c r="B25" s="16">
        <v>29863.149999999994</v>
      </c>
      <c r="D25" s="13" t="s">
        <v>229</v>
      </c>
      <c r="E25" s="18">
        <f t="shared" si="0"/>
        <v>29863.149999999994</v>
      </c>
    </row>
    <row r="26" spans="1:5" x14ac:dyDescent="0.35">
      <c r="A26" s="13" t="s">
        <v>1487</v>
      </c>
      <c r="B26" s="16">
        <v>10771.34</v>
      </c>
      <c r="D26" s="13" t="s">
        <v>1487</v>
      </c>
      <c r="E26" s="18">
        <f t="shared" si="0"/>
        <v>10771.34</v>
      </c>
    </row>
    <row r="27" spans="1:5" x14ac:dyDescent="0.35">
      <c r="A27" s="13" t="s">
        <v>596</v>
      </c>
      <c r="B27" s="16">
        <v>22205.149999999998</v>
      </c>
      <c r="D27" s="13" t="s">
        <v>596</v>
      </c>
      <c r="E27" s="18">
        <f t="shared" si="0"/>
        <v>22205.149999999998</v>
      </c>
    </row>
    <row r="28" spans="1:5" x14ac:dyDescent="0.35">
      <c r="A28" s="13" t="s">
        <v>1762</v>
      </c>
      <c r="B28" s="16">
        <v>5589.3519999999971</v>
      </c>
      <c r="D28" s="13" t="s">
        <v>1762</v>
      </c>
      <c r="E28" s="18">
        <f t="shared" si="0"/>
        <v>5589.3519999999971</v>
      </c>
    </row>
    <row r="29" spans="1:5" x14ac:dyDescent="0.35">
      <c r="A29" s="13" t="s">
        <v>138</v>
      </c>
      <c r="B29" s="16">
        <v>7464.9299999999985</v>
      </c>
      <c r="D29" s="13" t="s">
        <v>138</v>
      </c>
      <c r="E29" s="18">
        <f t="shared" si="0"/>
        <v>7464.9299999999985</v>
      </c>
    </row>
    <row r="30" spans="1:5" x14ac:dyDescent="0.35">
      <c r="A30" s="13" t="s">
        <v>1392</v>
      </c>
      <c r="B30" s="16">
        <v>16729.101999999999</v>
      </c>
      <c r="D30" s="13" t="s">
        <v>1392</v>
      </c>
      <c r="E30" s="18">
        <f t="shared" si="0"/>
        <v>16729.101999999999</v>
      </c>
    </row>
    <row r="31" spans="1:5" x14ac:dyDescent="0.35">
      <c r="A31" s="13" t="s">
        <v>2694</v>
      </c>
      <c r="B31" s="16">
        <v>7292.5239999999994</v>
      </c>
      <c r="D31" s="13" t="s">
        <v>2694</v>
      </c>
      <c r="E31" s="18">
        <f t="shared" si="0"/>
        <v>7292.5239999999994</v>
      </c>
    </row>
    <row r="32" spans="1:5" x14ac:dyDescent="0.35">
      <c r="A32" s="13" t="s">
        <v>788</v>
      </c>
      <c r="B32" s="16">
        <v>35764.312000000013</v>
      </c>
      <c r="D32" s="13" t="s">
        <v>788</v>
      </c>
      <c r="E32" s="18">
        <f t="shared" si="0"/>
        <v>35764.312000000013</v>
      </c>
    </row>
    <row r="33" spans="1:5" x14ac:dyDescent="0.35">
      <c r="A33" s="13" t="s">
        <v>668</v>
      </c>
      <c r="B33" s="16">
        <v>4783.5220000000008</v>
      </c>
      <c r="D33" s="13" t="s">
        <v>668</v>
      </c>
      <c r="E33" s="18">
        <f t="shared" si="0"/>
        <v>4783.5220000000008</v>
      </c>
    </row>
    <row r="34" spans="1:5" x14ac:dyDescent="0.35">
      <c r="A34" s="13" t="s">
        <v>267</v>
      </c>
      <c r="B34" s="16">
        <v>310876.27099999978</v>
      </c>
      <c r="D34" s="13" t="s">
        <v>267</v>
      </c>
      <c r="E34" s="18">
        <f t="shared" si="0"/>
        <v>310876.27099999978</v>
      </c>
    </row>
    <row r="35" spans="1:5" x14ac:dyDescent="0.35">
      <c r="A35" s="13" t="s">
        <v>88</v>
      </c>
      <c r="B35" s="16">
        <v>55603.163999999968</v>
      </c>
      <c r="D35" s="13" t="s">
        <v>88</v>
      </c>
      <c r="E35" s="18">
        <f t="shared" si="0"/>
        <v>55603.163999999968</v>
      </c>
    </row>
    <row r="36" spans="1:5" x14ac:dyDescent="0.35">
      <c r="A36" s="13" t="s">
        <v>7449</v>
      </c>
      <c r="B36" s="16">
        <v>919.91</v>
      </c>
      <c r="D36" s="13" t="s">
        <v>7449</v>
      </c>
      <c r="E36" s="18">
        <f t="shared" si="0"/>
        <v>919.91</v>
      </c>
    </row>
    <row r="37" spans="1:5" x14ac:dyDescent="0.35">
      <c r="A37" s="13" t="s">
        <v>498</v>
      </c>
      <c r="B37" s="16">
        <v>78258.135999999926</v>
      </c>
      <c r="D37" s="13" t="s">
        <v>498</v>
      </c>
      <c r="E37" s="18">
        <f t="shared" si="0"/>
        <v>78258.135999999926</v>
      </c>
    </row>
    <row r="38" spans="1:5" x14ac:dyDescent="0.35">
      <c r="A38" s="13" t="s">
        <v>649</v>
      </c>
      <c r="B38" s="16">
        <v>19683.390000000003</v>
      </c>
      <c r="D38" s="13" t="s">
        <v>649</v>
      </c>
      <c r="E38" s="18">
        <f t="shared" si="0"/>
        <v>19683.390000000003</v>
      </c>
    </row>
    <row r="39" spans="1:5" x14ac:dyDescent="0.35">
      <c r="A39" s="13" t="s">
        <v>420</v>
      </c>
      <c r="B39" s="16">
        <v>17431.149999999991</v>
      </c>
      <c r="D39" s="13" t="s">
        <v>420</v>
      </c>
      <c r="E39" s="18">
        <f t="shared" si="0"/>
        <v>17431.149999999991</v>
      </c>
    </row>
    <row r="40" spans="1:5" x14ac:dyDescent="0.35">
      <c r="A40" s="13" t="s">
        <v>147</v>
      </c>
      <c r="B40" s="16">
        <v>116511.91400000003</v>
      </c>
      <c r="D40" s="13" t="s">
        <v>147</v>
      </c>
      <c r="E40" s="18">
        <f t="shared" si="0"/>
        <v>116511.91400000003</v>
      </c>
    </row>
    <row r="41" spans="1:5" x14ac:dyDescent="0.35">
      <c r="A41" s="13" t="s">
        <v>1399</v>
      </c>
      <c r="B41" s="16">
        <v>22627.955999999995</v>
      </c>
      <c r="D41" s="13" t="s">
        <v>1399</v>
      </c>
      <c r="E41" s="18">
        <f t="shared" si="0"/>
        <v>22627.955999999995</v>
      </c>
    </row>
    <row r="42" spans="1:5" x14ac:dyDescent="0.35">
      <c r="A42" s="13" t="s">
        <v>383</v>
      </c>
      <c r="B42" s="16">
        <v>8481.7099999999991</v>
      </c>
      <c r="D42" s="13" t="s">
        <v>383</v>
      </c>
      <c r="E42" s="18">
        <f t="shared" si="0"/>
        <v>8481.7099999999991</v>
      </c>
    </row>
    <row r="43" spans="1:5" x14ac:dyDescent="0.35">
      <c r="A43" s="13" t="s">
        <v>5326</v>
      </c>
      <c r="B43" s="16">
        <v>1315.5600000000002</v>
      </c>
      <c r="D43" s="13" t="s">
        <v>5326</v>
      </c>
      <c r="E43" s="18">
        <f t="shared" si="0"/>
        <v>1315.5600000000002</v>
      </c>
    </row>
    <row r="44" spans="1:5" x14ac:dyDescent="0.35">
      <c r="A44" s="13" t="s">
        <v>335</v>
      </c>
      <c r="B44" s="16">
        <v>30661.872999999981</v>
      </c>
      <c r="D44" s="13" t="s">
        <v>335</v>
      </c>
      <c r="E44" s="18">
        <f t="shared" si="0"/>
        <v>30661.872999999981</v>
      </c>
    </row>
    <row r="45" spans="1:5" x14ac:dyDescent="0.35">
      <c r="A45" s="13" t="s">
        <v>104</v>
      </c>
      <c r="B45" s="16">
        <v>170188.04580000002</v>
      </c>
      <c r="D45" s="13" t="s">
        <v>104</v>
      </c>
      <c r="E45" s="18">
        <f t="shared" si="0"/>
        <v>170188.04580000002</v>
      </c>
    </row>
    <row r="46" spans="1:5" x14ac:dyDescent="0.35">
      <c r="A46" s="13" t="s">
        <v>121</v>
      </c>
      <c r="B46" s="16">
        <v>11220.055999999999</v>
      </c>
      <c r="D46" s="13" t="s">
        <v>121</v>
      </c>
      <c r="E46" s="18">
        <f t="shared" si="0"/>
        <v>11220.055999999999</v>
      </c>
    </row>
    <row r="47" spans="1:5" x14ac:dyDescent="0.35">
      <c r="A47" s="13" t="s">
        <v>5203</v>
      </c>
      <c r="B47" s="16">
        <v>8929.369999999999</v>
      </c>
      <c r="D47" s="13" t="s">
        <v>5203</v>
      </c>
      <c r="E47" s="18">
        <f t="shared" si="0"/>
        <v>8929.369999999999</v>
      </c>
    </row>
    <row r="48" spans="1:5" x14ac:dyDescent="0.35">
      <c r="A48" s="13" t="s">
        <v>319</v>
      </c>
      <c r="B48" s="16">
        <v>70636.719999999987</v>
      </c>
      <c r="D48" s="13" t="s">
        <v>319</v>
      </c>
      <c r="E48" s="18">
        <f t="shared" si="0"/>
        <v>70636.719999999987</v>
      </c>
    </row>
    <row r="49" spans="1:5" x14ac:dyDescent="0.35">
      <c r="A49" s="13" t="s">
        <v>96</v>
      </c>
      <c r="B49" s="16">
        <v>138641.26999999993</v>
      </c>
      <c r="D49" s="13" t="s">
        <v>96</v>
      </c>
      <c r="E49" s="18">
        <f t="shared" si="0"/>
        <v>138641.26999999993</v>
      </c>
    </row>
    <row r="50" spans="1:5" x14ac:dyDescent="0.35">
      <c r="A50" s="13" t="s">
        <v>9726</v>
      </c>
      <c r="B50" s="16">
        <v>1209.8240000000001</v>
      </c>
      <c r="D50" s="13" t="s">
        <v>9726</v>
      </c>
      <c r="E50" s="18">
        <f t="shared" si="0"/>
        <v>1209.8240000000001</v>
      </c>
    </row>
    <row r="51" spans="1:5" x14ac:dyDescent="0.35">
      <c r="A51" s="13" t="s">
        <v>114</v>
      </c>
      <c r="B51" s="16">
        <v>32114.610000000019</v>
      </c>
      <c r="D51" s="13" t="s">
        <v>114</v>
      </c>
      <c r="E51" s="18">
        <f t="shared" si="0"/>
        <v>32114.610000000019</v>
      </c>
    </row>
    <row r="52" spans="1:5" x14ac:dyDescent="0.35">
      <c r="A52" s="13" t="s">
        <v>8542</v>
      </c>
      <c r="B52" s="16">
        <v>1603.1360000000002</v>
      </c>
      <c r="D52" s="13" t="s">
        <v>8542</v>
      </c>
      <c r="E52" s="18">
        <f t="shared" si="0"/>
        <v>1603.1360000000002</v>
      </c>
    </row>
    <row r="53" spans="1:5" x14ac:dyDescent="0.35">
      <c r="A53" s="9" t="s">
        <v>10934</v>
      </c>
      <c r="B53" s="20">
        <v>2297200.8603000003</v>
      </c>
      <c r="D53" s="9" t="s">
        <v>10934</v>
      </c>
      <c r="E53" s="18">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39A5-5CB8-4219-BDE1-7B5ACF190434}">
  <dimension ref="A3:B9"/>
  <sheetViews>
    <sheetView workbookViewId="0">
      <selection activeCell="E15" sqref="E15"/>
    </sheetView>
  </sheetViews>
  <sheetFormatPr defaultRowHeight="14.5" x14ac:dyDescent="0.35"/>
  <cols>
    <col min="1" max="1" width="12.36328125" bestFit="1" customWidth="1"/>
    <col min="2" max="2" width="11.26953125" bestFit="1" customWidth="1"/>
  </cols>
  <sheetData>
    <row r="3" spans="1:2" x14ac:dyDescent="0.35">
      <c r="A3" s="6" t="s">
        <v>10933</v>
      </c>
      <c r="B3" s="7" t="s">
        <v>10947</v>
      </c>
    </row>
    <row r="4" spans="1:2" x14ac:dyDescent="0.35">
      <c r="A4" s="8" t="s">
        <v>75</v>
      </c>
      <c r="B4" s="34">
        <v>203412.73300000009</v>
      </c>
    </row>
    <row r="5" spans="1:2" x14ac:dyDescent="0.35">
      <c r="A5" s="13" t="s">
        <v>56</v>
      </c>
      <c r="B5" s="38">
        <v>206965.53200000009</v>
      </c>
    </row>
    <row r="6" spans="1:2" x14ac:dyDescent="0.35">
      <c r="A6" s="13" t="s">
        <v>59</v>
      </c>
      <c r="B6" s="38">
        <v>223843.60800000012</v>
      </c>
    </row>
    <row r="7" spans="1:2" x14ac:dyDescent="0.35">
      <c r="A7" s="13" t="s">
        <v>36</v>
      </c>
      <c r="B7" s="38">
        <v>328449.1030000007</v>
      </c>
    </row>
    <row r="8" spans="1:2" x14ac:dyDescent="0.35">
      <c r="A8" s="13" t="s">
        <v>72</v>
      </c>
      <c r="B8" s="38">
        <v>330007.05400000012</v>
      </c>
    </row>
    <row r="9" spans="1:2" x14ac:dyDescent="0.35">
      <c r="A9" s="9" t="s">
        <v>10934</v>
      </c>
      <c r="B9" s="35">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05C4-56CA-43ED-82F6-893AF97374C9}">
  <dimension ref="A3:U18"/>
  <sheetViews>
    <sheetView topLeftCell="J1" workbookViewId="0">
      <selection activeCell="U9" sqref="U9"/>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4.36328125" bestFit="1" customWidth="1"/>
    <col min="10" max="10" width="12.36328125" bestFit="1" customWidth="1"/>
    <col min="11" max="11" width="15.7265625" bestFit="1" customWidth="1"/>
    <col min="13" max="13" width="12.36328125" bestFit="1" customWidth="1"/>
    <col min="14" max="14" width="18.1796875" bestFit="1" customWidth="1"/>
    <col min="16" max="16" width="12.36328125" bestFit="1" customWidth="1"/>
    <col min="17" max="17" width="11.81640625" bestFit="1" customWidth="1"/>
    <col min="18" max="18" width="11.6328125" bestFit="1" customWidth="1"/>
    <col min="19" max="19" width="14.36328125" bestFit="1" customWidth="1"/>
    <col min="20" max="20" width="15.7265625" bestFit="1" customWidth="1"/>
    <col min="21" max="21" width="18.1796875" bestFit="1" customWidth="1"/>
  </cols>
  <sheetData>
    <row r="3" spans="1:21" x14ac:dyDescent="0.35">
      <c r="A3" s="6" t="s">
        <v>10933</v>
      </c>
      <c r="B3" s="7" t="s">
        <v>10947</v>
      </c>
      <c r="D3" s="6" t="s">
        <v>10933</v>
      </c>
      <c r="E3" s="7" t="s">
        <v>10948</v>
      </c>
      <c r="G3" s="6" t="s">
        <v>10933</v>
      </c>
      <c r="H3" s="7" t="s">
        <v>10953</v>
      </c>
      <c r="J3" s="6" t="s">
        <v>10933</v>
      </c>
      <c r="K3" s="7" t="s">
        <v>10954</v>
      </c>
      <c r="M3" s="6" t="s">
        <v>10933</v>
      </c>
      <c r="N3" s="7" t="s">
        <v>10955</v>
      </c>
      <c r="P3" s="6" t="s">
        <v>10933</v>
      </c>
      <c r="Q3" s="5" t="s">
        <v>10947</v>
      </c>
      <c r="R3" s="25" t="s">
        <v>10948</v>
      </c>
      <c r="S3" s="25" t="s">
        <v>10953</v>
      </c>
      <c r="T3" s="25" t="s">
        <v>10954</v>
      </c>
      <c r="U3" s="10" t="s">
        <v>10955</v>
      </c>
    </row>
    <row r="4" spans="1:21" x14ac:dyDescent="0.35">
      <c r="A4" s="8" t="s">
        <v>10935</v>
      </c>
      <c r="B4" s="34">
        <v>95365.937600000019</v>
      </c>
      <c r="D4" s="8" t="s">
        <v>10935</v>
      </c>
      <c r="E4" s="34">
        <v>9199.2699999999986</v>
      </c>
      <c r="G4" s="8" t="s">
        <v>10935</v>
      </c>
      <c r="H4" s="34">
        <v>1500</v>
      </c>
      <c r="J4" s="8" t="s">
        <v>10935</v>
      </c>
      <c r="K4" s="34">
        <v>387</v>
      </c>
      <c r="M4" s="8" t="s">
        <v>10935</v>
      </c>
      <c r="N4" s="34">
        <v>9.6462848596792869E-2</v>
      </c>
      <c r="P4" s="8" t="s">
        <v>10949</v>
      </c>
      <c r="Q4" s="30">
        <v>484247.49810000096</v>
      </c>
      <c r="R4" s="36">
        <v>49543.974100000007</v>
      </c>
      <c r="S4" s="36">
        <v>7581</v>
      </c>
      <c r="T4" s="36">
        <v>1993</v>
      </c>
      <c r="U4" s="31">
        <v>0.10231126499236715</v>
      </c>
    </row>
    <row r="5" spans="1:21" x14ac:dyDescent="0.35">
      <c r="A5" s="8" t="s">
        <v>10936</v>
      </c>
      <c r="B5" s="34">
        <v>60172.649400000024</v>
      </c>
      <c r="D5" s="8" t="s">
        <v>10936</v>
      </c>
      <c r="E5" s="34">
        <v>10288.898699999991</v>
      </c>
      <c r="G5" s="8" t="s">
        <v>10936</v>
      </c>
      <c r="H5" s="34">
        <v>1068</v>
      </c>
      <c r="J5" s="8" t="s">
        <v>10936</v>
      </c>
      <c r="K5" s="34">
        <v>301</v>
      </c>
      <c r="M5" s="8" t="s">
        <v>10936</v>
      </c>
      <c r="N5" s="34">
        <v>0.17098962406664425</v>
      </c>
      <c r="P5" s="8" t="s">
        <v>10950</v>
      </c>
      <c r="Q5" s="30">
        <v>470532.50899999985</v>
      </c>
      <c r="R5" s="36">
        <v>61618.603700000051</v>
      </c>
      <c r="S5" s="36">
        <v>7979</v>
      </c>
      <c r="T5" s="36">
        <v>2102</v>
      </c>
      <c r="U5" s="31">
        <v>0.13095504034557592</v>
      </c>
    </row>
    <row r="6" spans="1:21" x14ac:dyDescent="0.35">
      <c r="A6" s="8" t="s">
        <v>10937</v>
      </c>
      <c r="B6" s="34">
        <v>199252.98399999991</v>
      </c>
      <c r="D6" s="8" t="s">
        <v>10937</v>
      </c>
      <c r="E6" s="34">
        <v>26806.573700000015</v>
      </c>
      <c r="G6" s="8" t="s">
        <v>10937</v>
      </c>
      <c r="H6" s="34">
        <v>2491</v>
      </c>
      <c r="J6" s="8" t="s">
        <v>10937</v>
      </c>
      <c r="K6" s="34">
        <v>680</v>
      </c>
      <c r="M6" s="8" t="s">
        <v>10937</v>
      </c>
      <c r="N6" s="34">
        <v>0.13453536886554246</v>
      </c>
      <c r="P6" s="8" t="s">
        <v>10951</v>
      </c>
      <c r="Q6" s="30">
        <v>608473.83000000066</v>
      </c>
      <c r="R6" s="36">
        <v>81726.930800000177</v>
      </c>
      <c r="S6" s="36">
        <v>9810</v>
      </c>
      <c r="T6" s="36">
        <v>2580</v>
      </c>
      <c r="U6" s="31">
        <v>0.13431461924993568</v>
      </c>
    </row>
    <row r="7" spans="1:21" x14ac:dyDescent="0.35">
      <c r="A7" s="8" t="s">
        <v>10938</v>
      </c>
      <c r="B7" s="34">
        <v>141851.5674</v>
      </c>
      <c r="D7" s="8" t="s">
        <v>10938</v>
      </c>
      <c r="E7" s="34">
        <v>13437.806799999998</v>
      </c>
      <c r="G7" s="8" t="s">
        <v>10938</v>
      </c>
      <c r="H7" s="34">
        <v>2441</v>
      </c>
      <c r="J7" s="8" t="s">
        <v>10938</v>
      </c>
      <c r="K7" s="34">
        <v>663</v>
      </c>
      <c r="M7" s="8" t="s">
        <v>10938</v>
      </c>
      <c r="N7" s="34">
        <v>9.4731465053942004E-2</v>
      </c>
      <c r="P7" s="9" t="s">
        <v>10952</v>
      </c>
      <c r="Q7" s="32">
        <v>733947.0231999997</v>
      </c>
      <c r="R7" s="37">
        <v>93507.513099999967</v>
      </c>
      <c r="S7" s="37">
        <v>12503</v>
      </c>
      <c r="T7" s="37">
        <v>3319</v>
      </c>
      <c r="U7" s="33">
        <v>0.12740362743390987</v>
      </c>
    </row>
    <row r="8" spans="1:21" x14ac:dyDescent="0.35">
      <c r="A8" s="8" t="s">
        <v>10939</v>
      </c>
      <c r="B8" s="34">
        <v>156122.28669999994</v>
      </c>
      <c r="D8" s="8" t="s">
        <v>10939</v>
      </c>
      <c r="E8" s="34">
        <v>22308.51279999999</v>
      </c>
      <c r="G8" s="8" t="s">
        <v>10939</v>
      </c>
      <c r="H8" s="34">
        <v>2850</v>
      </c>
      <c r="J8" s="8" t="s">
        <v>10939</v>
      </c>
      <c r="K8" s="34">
        <v>750</v>
      </c>
      <c r="M8" s="8" t="s">
        <v>10939</v>
      </c>
      <c r="N8" s="34">
        <v>0.14289127626517142</v>
      </c>
      <c r="Q8" s="26">
        <f>(GETPIVOTDATA("Sum of Sales",$P$3,"Years (Order Date)",2014)/GETPIVOTDATA("Sum of Sales",$P$3,"Years (Order Date)",2013)) - 1</f>
        <v>0.20620967905883303</v>
      </c>
      <c r="R8" s="26">
        <f>(GETPIVOTDATA("Sum of Profit",$P$3,"Years (Order Date)",2014)/GETPIVOTDATA("Sum of Profit",$P$3,"Years (Order Date)",2013)) -1</f>
        <v>0.14414565902185772</v>
      </c>
      <c r="S8" s="26">
        <f>(GETPIVOTDATA("Sum of Quantity",$P$3,"Years (Order Date)",2014)/GETPIVOTDATA("Sum of Quantity",$P$3,"Years (Order Date)",2013)) -1</f>
        <v>0.27451580020387367</v>
      </c>
      <c r="T8" s="26">
        <f>(GETPIVOTDATA("Count of Order ID",$P$3,"Years (Order Date)",2014)/GETPIVOTDATA("Count of Order ID",$P$3,"Years (Order Date)",2013)) -1</f>
        <v>0.2864341085271318</v>
      </c>
      <c r="U8" s="26">
        <f>(GETPIVOTDATA("Sum of Profit Margin",$P$3,"Years (Order Date)",2014)/GETPIVOTDATA("Sum of Profit Margin",$P$3,"Years (Order Date)",2013)) -1</f>
        <v>-5.1453757264990463E-2</v>
      </c>
    </row>
    <row r="9" spans="1:21" x14ac:dyDescent="0.35">
      <c r="A9" s="8" t="s">
        <v>10940</v>
      </c>
      <c r="B9" s="34">
        <v>147082.61130000011</v>
      </c>
      <c r="D9" s="8" t="s">
        <v>10940</v>
      </c>
      <c r="E9" s="34">
        <v>20899.334500000012</v>
      </c>
      <c r="G9" s="8" t="s">
        <v>10940</v>
      </c>
      <c r="H9" s="34">
        <v>2644</v>
      </c>
      <c r="J9" s="8" t="s">
        <v>10940</v>
      </c>
      <c r="K9" s="34">
        <v>709</v>
      </c>
      <c r="M9" s="8" t="s">
        <v>10940</v>
      </c>
      <c r="N9" s="34">
        <v>0.1420924901678027</v>
      </c>
    </row>
    <row r="10" spans="1:21" x14ac:dyDescent="0.35">
      <c r="A10" s="8" t="s">
        <v>10941</v>
      </c>
      <c r="B10" s="34">
        <v>149580.83800000031</v>
      </c>
      <c r="D10" s="8" t="s">
        <v>10941</v>
      </c>
      <c r="E10" s="34">
        <v>13535.38299999998</v>
      </c>
      <c r="G10" s="8" t="s">
        <v>10941</v>
      </c>
      <c r="H10" s="34">
        <v>2705</v>
      </c>
      <c r="J10" s="8" t="s">
        <v>10941</v>
      </c>
      <c r="K10" s="34">
        <v>708</v>
      </c>
      <c r="M10" s="8" t="s">
        <v>10941</v>
      </c>
      <c r="N10" s="34">
        <v>9.0488749635163512E-2</v>
      </c>
    </row>
    <row r="11" spans="1:21" x14ac:dyDescent="0.35">
      <c r="A11" s="8" t="s">
        <v>10942</v>
      </c>
      <c r="B11" s="34">
        <v>159589.45099999988</v>
      </c>
      <c r="D11" s="8" t="s">
        <v>10942</v>
      </c>
      <c r="E11" s="34">
        <v>21896.715399999972</v>
      </c>
      <c r="G11" s="8" t="s">
        <v>10942</v>
      </c>
      <c r="H11" s="34">
        <v>2796</v>
      </c>
      <c r="J11" s="8" t="s">
        <v>10942</v>
      </c>
      <c r="K11" s="34">
        <v>710</v>
      </c>
      <c r="M11" s="8" t="s">
        <v>10942</v>
      </c>
      <c r="N11" s="34">
        <v>0.13720653378273723</v>
      </c>
    </row>
    <row r="12" spans="1:21" x14ac:dyDescent="0.35">
      <c r="A12" s="8" t="s">
        <v>10943</v>
      </c>
      <c r="B12" s="34">
        <v>309770.09970000025</v>
      </c>
      <c r="D12" s="8" t="s">
        <v>10943</v>
      </c>
      <c r="E12" s="34">
        <v>37293.192500000034</v>
      </c>
      <c r="G12" s="8" t="s">
        <v>10943</v>
      </c>
      <c r="H12" s="34">
        <v>5073</v>
      </c>
      <c r="J12" s="8" t="s">
        <v>10943</v>
      </c>
      <c r="K12" s="34">
        <v>1386</v>
      </c>
      <c r="M12" s="8" t="s">
        <v>10943</v>
      </c>
      <c r="N12" s="34">
        <v>0.12038990379031732</v>
      </c>
    </row>
    <row r="13" spans="1:21" x14ac:dyDescent="0.35">
      <c r="A13" s="8" t="s">
        <v>10944</v>
      </c>
      <c r="B13" s="34">
        <v>197115.20170000009</v>
      </c>
      <c r="D13" s="8" t="s">
        <v>10944</v>
      </c>
      <c r="E13" s="34">
        <v>31469.663800000035</v>
      </c>
      <c r="G13" s="8" t="s">
        <v>10944</v>
      </c>
      <c r="H13" s="34">
        <v>3095</v>
      </c>
      <c r="J13" s="8" t="s">
        <v>10944</v>
      </c>
      <c r="K13" s="34">
        <v>817</v>
      </c>
      <c r="M13" s="8" t="s">
        <v>10944</v>
      </c>
      <c r="N13" s="34">
        <v>0.15965112547684351</v>
      </c>
    </row>
    <row r="14" spans="1:21" x14ac:dyDescent="0.35">
      <c r="A14" s="8" t="s">
        <v>10945</v>
      </c>
      <c r="B14" s="34">
        <v>349120.07400000008</v>
      </c>
      <c r="D14" s="8" t="s">
        <v>10945</v>
      </c>
      <c r="E14" s="34">
        <v>35825.536599999927</v>
      </c>
      <c r="G14" s="8" t="s">
        <v>10945</v>
      </c>
      <c r="H14" s="34">
        <v>5741</v>
      </c>
      <c r="J14" s="8" t="s">
        <v>10945</v>
      </c>
      <c r="K14" s="34">
        <v>1462</v>
      </c>
      <c r="M14" s="8" t="s">
        <v>10945</v>
      </c>
      <c r="N14" s="34">
        <v>0.10261666191099604</v>
      </c>
    </row>
    <row r="15" spans="1:21" x14ac:dyDescent="0.35">
      <c r="A15" s="8" t="s">
        <v>10946</v>
      </c>
      <c r="B15" s="34">
        <v>332177.15950000001</v>
      </c>
      <c r="D15" s="8" t="s">
        <v>10946</v>
      </c>
      <c r="E15" s="34">
        <v>43436.13390000003</v>
      </c>
      <c r="G15" s="8" t="s">
        <v>10946</v>
      </c>
      <c r="H15" s="34">
        <v>5469</v>
      </c>
      <c r="J15" s="8" t="s">
        <v>10946</v>
      </c>
      <c r="K15" s="34">
        <v>1421</v>
      </c>
      <c r="M15" s="8" t="s">
        <v>10946</v>
      </c>
      <c r="N15" s="34">
        <v>0.13076195234308405</v>
      </c>
    </row>
    <row r="16" spans="1:21" x14ac:dyDescent="0.35">
      <c r="A16" s="9" t="s">
        <v>10934</v>
      </c>
      <c r="B16" s="35">
        <v>2297200.8603000008</v>
      </c>
      <c r="D16" s="9" t="s">
        <v>10934</v>
      </c>
      <c r="E16" s="35">
        <v>286397.02169999998</v>
      </c>
      <c r="G16" s="9" t="s">
        <v>10934</v>
      </c>
      <c r="H16" s="35">
        <v>37873</v>
      </c>
      <c r="J16" s="9" t="s">
        <v>10934</v>
      </c>
      <c r="K16" s="35">
        <v>9994</v>
      </c>
      <c r="M16" s="9" t="s">
        <v>10934</v>
      </c>
      <c r="N16" s="35">
        <v>0.12467217240315856</v>
      </c>
    </row>
    <row r="17" spans="2:14" x14ac:dyDescent="0.35">
      <c r="B17" s="21">
        <f>GETPIVOTDATA("Sales",$A$3)</f>
        <v>2297200.8603000008</v>
      </c>
      <c r="E17" s="22">
        <f>GETPIVOTDATA("Profit",$D$3)</f>
        <v>286397.02169999998</v>
      </c>
      <c r="H17" s="23">
        <f>GETPIVOTDATA("Quantity",$G$3)</f>
        <v>37873</v>
      </c>
      <c r="K17" s="23">
        <f>GETPIVOTDATA("Order ID",$J$3)</f>
        <v>9994</v>
      </c>
      <c r="N17" s="27">
        <f>GETPIVOTDATA("Profit Margin",$M$3)</f>
        <v>0.12467217240315856</v>
      </c>
    </row>
    <row r="18" spans="2:14" x14ac:dyDescent="0.35">
      <c r="N18" s="24"/>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C58E-143B-47B4-91B0-F5DB837105D2}">
  <dimension ref="A1"/>
  <sheetViews>
    <sheetView showGridLines="0" showRowColHeaders="0" tabSelected="1" topLeftCell="D23" zoomScale="98" zoomScaleNormal="98" workbookViewId="0">
      <selection activeCell="AA24" sqref="AA24"/>
    </sheetView>
  </sheetViews>
  <sheetFormatPr defaultRowHeight="14.5" x14ac:dyDescent="0.35"/>
  <sheetData/>
  <pageMargins left="0.25" right="0.25" top="0.75" bottom="0.75" header="0.3" footer="0.3"/>
  <pageSetup paperSize="3" fitToWidth="0" fitToHeight="0" orientation="landscape" r:id="rId1"/>
  <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19" workbookViewId="0"/>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 Chart</vt:lpstr>
      <vt:lpstr>Pie Chart</vt:lpstr>
      <vt:lpstr>Map Chart</vt:lpstr>
      <vt:lpstr>Top 5</vt:lpstr>
      <vt:lpstr>KPI</vt:lpstr>
      <vt:lpstr>Sheet1</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Titilayo Nyaaku</cp:lastModifiedBy>
  <dcterms:created xsi:type="dcterms:W3CDTF">2015-06-05T18:17:20Z</dcterms:created>
  <dcterms:modified xsi:type="dcterms:W3CDTF">2026-01-05T09:36:23Z</dcterms:modified>
</cp:coreProperties>
</file>