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oann\DEBT 2008-2022\DEBT 2022\debt apr2022\"/>
    </mc:Choice>
  </mc:AlternateContent>
  <bookViews>
    <workbookView xWindow="0" yWindow="0" windowWidth="28800" windowHeight="12330"/>
  </bookViews>
  <sheets>
    <sheet name="2022" sheetId="1" r:id="rId1"/>
    <sheet name="2022 (2)" sheetId="2" r:id="rId2"/>
  </sheets>
  <definedNames>
    <definedName name="_xlnm.Print_Area" localSheetId="0">'2022'!$A$1:$I$46</definedName>
    <definedName name="_xlnm.Print_Area" localSheetId="1">'2022 (2)'!$A$1:$I$27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16" i="2" s="1"/>
  <c r="I12" i="2"/>
  <c r="I9" i="2" s="1"/>
  <c r="I27" i="1"/>
  <c r="I24" i="1"/>
  <c r="I23" i="1" s="1"/>
  <c r="I22" i="1" s="1"/>
  <c r="I7" i="2" l="1"/>
  <c r="I14" i="1" l="1"/>
  <c r="I10" i="1"/>
  <c r="I9" i="1" s="1"/>
  <c r="I8" i="1" s="1"/>
  <c r="I7" i="1" s="1"/>
  <c r="I37" i="1" s="1"/>
  <c r="H19" i="2" l="1"/>
  <c r="H16" i="2" s="1"/>
  <c r="H12" i="2"/>
  <c r="H9" i="2" s="1"/>
  <c r="H27" i="1"/>
  <c r="H24" i="1"/>
  <c r="H23" i="1" s="1"/>
  <c r="H22" i="1" s="1"/>
  <c r="H14" i="1"/>
  <c r="H10" i="1"/>
  <c r="H9" i="1" s="1"/>
  <c r="H8" i="1" l="1"/>
  <c r="H7" i="1" s="1"/>
  <c r="H37" i="1" s="1"/>
  <c r="H7" i="2"/>
  <c r="G19" i="2"/>
  <c r="G16" i="2" s="1"/>
  <c r="G12" i="2"/>
  <c r="G9" i="2"/>
  <c r="G27" i="1"/>
  <c r="G24" i="1"/>
  <c r="G23" i="1" s="1"/>
  <c r="G22" i="1" s="1"/>
  <c r="G14" i="1"/>
  <c r="G10" i="1"/>
  <c r="G9" i="1" s="1"/>
  <c r="G7" i="2" l="1"/>
  <c r="G8" i="1"/>
  <c r="G7" i="1" s="1"/>
  <c r="G37" i="1" s="1"/>
  <c r="A2" i="2" l="1"/>
  <c r="F10" i="1" l="1"/>
  <c r="F19" i="2" l="1"/>
  <c r="F16" i="2" s="1"/>
  <c r="F12" i="2"/>
  <c r="F9" i="2" s="1"/>
  <c r="F27" i="1"/>
  <c r="F24" i="1"/>
  <c r="F14" i="1"/>
  <c r="F9" i="1"/>
  <c r="F8" i="1" l="1"/>
  <c r="F7" i="1" s="1"/>
  <c r="F7" i="2"/>
  <c r="F23" i="1"/>
  <c r="F22" i="1" s="1"/>
  <c r="F37" i="1" l="1"/>
</calcChain>
</file>

<file path=xl/sharedStrings.xml><?xml version="1.0" encoding="utf-8"?>
<sst xmlns="http://schemas.openxmlformats.org/spreadsheetml/2006/main" count="59" uniqueCount="36">
  <si>
    <t>National Government Outstanding Debt</t>
  </si>
  <si>
    <t>(In Million Pesos)</t>
  </si>
  <si>
    <t>Particulars</t>
  </si>
  <si>
    <t>Jan</t>
  </si>
  <si>
    <t>I. Domestic Debt</t>
  </si>
  <si>
    <t>Loans</t>
  </si>
  <si>
    <t>Direct</t>
  </si>
  <si>
    <t>Agencies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</si>
  <si>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</si>
  <si>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</si>
  <si>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</si>
  <si>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</si>
  <si>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</si>
  <si>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</si>
  <si>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</si>
  <si>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II. External Debt</t>
  </si>
  <si>
    <t>PAL</t>
  </si>
  <si>
    <t xml:space="preserve">        T O T A L</t>
  </si>
  <si>
    <t>*Breakdown of totals may not sum up due to rounding.</t>
  </si>
  <si>
    <t>Forex Rate Used</t>
  </si>
  <si>
    <t>Source: DMAD-BTr</t>
  </si>
  <si>
    <t>National Government Guaranteed Debt</t>
  </si>
  <si>
    <t>T O T A L</t>
  </si>
  <si>
    <t>Domestic</t>
  </si>
  <si>
    <t>Direct Guarantee</t>
  </si>
  <si>
    <t>Assumed GFI</t>
  </si>
  <si>
    <t xml:space="preserve">DBP </t>
  </si>
  <si>
    <t>External</t>
  </si>
  <si>
    <t>PGC</t>
  </si>
  <si>
    <t>NG Other Domestic</t>
  </si>
  <si>
    <t>Feb</t>
  </si>
  <si>
    <t>Mar</t>
  </si>
  <si>
    <t>As of April 2022</t>
  </si>
  <si>
    <t>Apr</t>
  </si>
  <si>
    <r>
      <t xml:space="preserve">BSP Provisional Advances </t>
    </r>
    <r>
      <rPr>
        <vertAlign val="superscript"/>
        <sz val="11"/>
        <rFont val="Arial"/>
        <family val="2"/>
      </rPr>
      <t>1/</t>
    </r>
  </si>
  <si>
    <r>
      <rPr>
        <vertAlign val="superscript"/>
        <sz val="10"/>
        <rFont val="Arial"/>
        <family val="2"/>
      </rPr>
      <t>1/</t>
    </r>
    <r>
      <rPr>
        <i/>
        <sz val="10"/>
        <rFont val="Arial"/>
        <family val="2"/>
      </rPr>
      <t xml:space="preserve">Short-term borrowings from BSP in the form Promissory note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</si>
</sst>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;[Red]#,##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u val="double"/>
      <sz val="11"/>
      <name val="Arial"/>
      <family val="2"/>
    </font>
    <font>
      <b/>
      <i/>
      <sz val="11"/>
      <color theme="0"/>
      <name val="Arial"/>
      <family val="2"/>
    </font>
    <font>
      <i/>
      <sz val="11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17" fontId="2" fillId="0" borderId="0" xfId="2" applyNumberFormat="1" applyFont="1" applyFill="1" applyAlignment="1"/>
    <xf numFmtId="0" fontId="3" fillId="0" borderId="0" xfId="2" applyFont="1"/>
    <xf numFmtId="0" fontId="1" fillId="0" borderId="0" xfId="2" applyFont="1" applyFill="1"/>
    <xf numFmtId="0" fontId="1" fillId="0" borderId="0" xfId="2" applyFont="1" applyFill="1" applyBorder="1"/>
    <xf numFmtId="165" fontId="5" fillId="0" borderId="0" xfId="2" applyNumberFormat="1" applyFont="1" applyFill="1"/>
    <xf numFmtId="0" fontId="5" fillId="0" borderId="0" xfId="2" applyFont="1" applyFill="1"/>
    <xf numFmtId="0" fontId="1" fillId="0" borderId="0" xfId="2" applyFont="1"/>
    <xf numFmtId="0" fontId="3" fillId="0" borderId="0" xfId="2" applyFont="1" applyFill="1"/>
    <xf numFmtId="17" fontId="3" fillId="0" borderId="0" xfId="2" applyNumberFormat="1" applyFont="1" applyFill="1"/>
    <xf numFmtId="0" fontId="2" fillId="0" borderId="0" xfId="2" applyFont="1" applyFill="1"/>
    <xf numFmtId="37" fontId="7" fillId="0" borderId="0" xfId="2" applyNumberFormat="1" applyFont="1" applyFill="1" applyAlignment="1"/>
    <xf numFmtId="37" fontId="8" fillId="0" borderId="0" xfId="2" applyNumberFormat="1" applyFont="1" applyFill="1" applyAlignment="1"/>
    <xf numFmtId="37" fontId="3" fillId="0" borderId="0" xfId="2" applyNumberFormat="1" applyFont="1" applyFill="1" applyAlignment="1"/>
    <xf numFmtId="0" fontId="2" fillId="0" borderId="1" xfId="2" applyFont="1" applyFill="1" applyBorder="1"/>
    <xf numFmtId="0" fontId="3" fillId="0" borderId="1" xfId="2" applyFont="1" applyFill="1" applyBorder="1"/>
    <xf numFmtId="0" fontId="3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/>
    <xf numFmtId="17" fontId="3" fillId="0" borderId="0" xfId="2" applyNumberFormat="1" applyFont="1" applyFill="1" applyAlignment="1"/>
    <xf numFmtId="17" fontId="3" fillId="0" borderId="0" xfId="2" applyNumberFormat="1" applyFont="1" applyFill="1" applyAlignment="1">
      <alignment horizontal="center"/>
    </xf>
    <xf numFmtId="0" fontId="10" fillId="2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37" fontId="7" fillId="0" borderId="0" xfId="2" applyNumberFormat="1" applyFont="1" applyFill="1" applyAlignment="1">
      <alignment vertical="center"/>
    </xf>
    <xf numFmtId="37" fontId="3" fillId="0" borderId="0" xfId="2" applyNumberFormat="1" applyFont="1" applyFill="1"/>
    <xf numFmtId="164" fontId="3" fillId="0" borderId="0" xfId="2" applyNumberFormat="1" applyFont="1" applyFill="1" applyAlignment="1"/>
    <xf numFmtId="0" fontId="5" fillId="0" borderId="0" xfId="2" applyFont="1" applyFill="1" applyBorder="1"/>
    <xf numFmtId="0" fontId="11" fillId="0" borderId="0" xfId="2" applyFont="1" applyFill="1" applyBorder="1" applyAlignment="1">
      <alignment horizontal="center" vertical="center"/>
    </xf>
    <xf numFmtId="37" fontId="2" fillId="0" borderId="0" xfId="2" applyNumberFormat="1" applyFont="1" applyFill="1" applyAlignment="1"/>
    <xf numFmtId="37" fontId="2" fillId="0" borderId="0" xfId="2" applyNumberFormat="1" applyFont="1" applyFill="1"/>
    <xf numFmtId="37" fontId="8" fillId="0" borderId="0" xfId="1" applyNumberFormat="1" applyFont="1" applyFill="1" applyAlignment="1"/>
    <xf numFmtId="37" fontId="9" fillId="0" borderId="0" xfId="2" applyNumberFormat="1" applyFont="1" applyFill="1" applyAlignment="1">
      <alignment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81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K34" sqref="K34"/>
    </sheetView>
  </sheetViews>
  <sheetFormatPr defaultRowHeight="14.25" x14ac:dyDescent="0.2"/>
  <cols>
    <col min="1" max="2" width="1.85546875" style="8" customWidth="1"/>
    <col min="3" max="3" width="2.28515625" style="8" customWidth="1"/>
    <col min="4" max="4" width="1.7109375" style="8" customWidth="1"/>
    <col min="5" max="5" width="26" style="8" customWidth="1"/>
    <col min="6" max="9" width="15" style="8" customWidth="1"/>
    <col min="10" max="169" width="9.140625" style="8"/>
    <col min="170" max="170" width="9.42578125" style="8" bestFit="1" customWidth="1"/>
    <col min="171" max="16384" width="9.140625" style="8"/>
  </cols>
  <sheetData>
    <row r="1" spans="1:9" ht="15" x14ac:dyDescent="0.25">
      <c r="A1" s="1" t="s">
        <v>0</v>
      </c>
      <c r="B1" s="1"/>
      <c r="C1" s="1"/>
      <c r="D1" s="1"/>
      <c r="E1" s="1"/>
      <c r="F1" s="1"/>
    </row>
    <row r="2" spans="1:9" ht="15" x14ac:dyDescent="0.25">
      <c r="A2" s="1" t="s">
        <v>32</v>
      </c>
      <c r="B2" s="1"/>
      <c r="C2" s="1"/>
      <c r="D2" s="1"/>
      <c r="E2" s="1"/>
      <c r="F2" s="1"/>
    </row>
    <row r="3" spans="1:9" x14ac:dyDescent="0.2">
      <c r="A3" s="19" t="s">
        <v>1</v>
      </c>
      <c r="B3" s="19"/>
      <c r="C3" s="19"/>
      <c r="D3" s="19"/>
      <c r="E3" s="19"/>
      <c r="F3" s="19"/>
    </row>
    <row r="4" spans="1:9" ht="8.25" customHeight="1" x14ac:dyDescent="0.2">
      <c r="A4" s="9"/>
    </row>
    <row r="5" spans="1:9" ht="21" customHeight="1" thickBot="1" x14ac:dyDescent="0.25">
      <c r="A5" s="33" t="s">
        <v>2</v>
      </c>
      <c r="B5" s="34"/>
      <c r="C5" s="34"/>
      <c r="D5" s="34"/>
      <c r="E5" s="34"/>
      <c r="F5" s="35" t="s">
        <v>3</v>
      </c>
      <c r="G5" s="35" t="s">
        <v>30</v>
      </c>
      <c r="H5" s="35" t="s">
        <v>31</v>
      </c>
      <c r="I5" s="35" t="s">
        <v>33</v>
      </c>
    </row>
    <row r="6" spans="1:9" ht="9" customHeight="1" thickTop="1" x14ac:dyDescent="0.2">
      <c r="A6" s="28"/>
      <c r="B6" s="28"/>
      <c r="C6" s="28"/>
      <c r="D6" s="28"/>
      <c r="E6" s="28"/>
      <c r="F6" s="28"/>
    </row>
    <row r="7" spans="1:9" ht="14.25" customHeight="1" x14ac:dyDescent="0.25">
      <c r="A7" s="10" t="s">
        <v>4</v>
      </c>
      <c r="B7" s="10"/>
      <c r="C7" s="10"/>
      <c r="D7" s="10"/>
      <c r="E7" s="10"/>
      <c r="F7" s="11">
        <f t="shared" ref="F7:G7" si="0">F8+F20</f>
        <v>8367788</v>
      </c>
      <c r="G7" s="11">
        <f t="shared" si="0"/>
        <v>8413204</v>
      </c>
      <c r="H7" s="11">
        <f t="shared" ref="H7:I7" si="1">H8+H20</f>
        <v>8868651</v>
      </c>
      <c r="I7" s="11">
        <f t="shared" si="1"/>
        <v>8935854</v>
      </c>
    </row>
    <row r="8" spans="1:9" ht="15" x14ac:dyDescent="0.25">
      <c r="A8" s="10"/>
      <c r="B8" s="10" t="s">
        <v>5</v>
      </c>
      <c r="C8" s="10"/>
      <c r="D8" s="10"/>
      <c r="E8" s="10"/>
      <c r="F8" s="11">
        <f t="shared" ref="F8:G8" si="2">F9+F14</f>
        <v>300156</v>
      </c>
      <c r="G8" s="11">
        <f t="shared" si="2"/>
        <v>300156</v>
      </c>
      <c r="H8" s="11">
        <f t="shared" ref="H8:I8" si="3">H9+H14</f>
        <v>300156</v>
      </c>
      <c r="I8" s="11">
        <f t="shared" si="3"/>
        <v>300156</v>
      </c>
    </row>
    <row r="9" spans="1:9" x14ac:dyDescent="0.2">
      <c r="C9" s="8" t="s">
        <v>6</v>
      </c>
      <c r="F9" s="12">
        <f t="shared" ref="F9:G9" si="4">F10+F13</f>
        <v>300156</v>
      </c>
      <c r="G9" s="12">
        <f t="shared" si="4"/>
        <v>300156</v>
      </c>
      <c r="H9" s="12">
        <f t="shared" ref="H9:I9" si="5">H10+H13</f>
        <v>300156</v>
      </c>
      <c r="I9" s="12">
        <f t="shared" si="5"/>
        <v>300156</v>
      </c>
    </row>
    <row r="10" spans="1:9" x14ac:dyDescent="0.2">
      <c r="D10" s="8" t="s">
        <v>7</v>
      </c>
      <c r="F10" s="13">
        <f>+F11+F12</f>
        <v>300156</v>
      </c>
      <c r="G10" s="13">
        <f>+G11+G12</f>
        <v>300156</v>
      </c>
      <c r="H10" s="13">
        <f>+H11+H12</f>
        <v>300156</v>
      </c>
      <c r="I10" s="13">
        <f>+I11+I12</f>
        <v>300156</v>
      </c>
    </row>
    <row r="11" spans="1:9" x14ac:dyDescent="0.2">
      <c r="E11" s="8" t="s">
        <v>29</v>
      </c>
      <c r="F11" s="13">
        <v>156</v>
      </c>
      <c r="G11" s="13">
        <v>156</v>
      </c>
      <c r="H11" s="13">
        <v>156</v>
      </c>
      <c r="I11" s="13">
        <v>156</v>
      </c>
    </row>
    <row r="12" spans="1:9" ht="16.5" x14ac:dyDescent="0.2">
      <c r="E12" s="8" t="s">
        <v>34</v>
      </c>
      <c r="F12" s="13">
        <v>300000</v>
      </c>
      <c r="G12" s="13">
        <v>300000</v>
      </c>
      <c r="H12" s="13">
        <v>300000</v>
      </c>
      <c r="I12" s="13">
        <v>300000</v>
      </c>
    </row>
    <row r="13" spans="1:9" x14ac:dyDescent="0.2">
      <c r="D13" s="8" t="s">
        <v>8</v>
      </c>
      <c r="F13" s="13">
        <v>0</v>
      </c>
      <c r="G13" s="13">
        <v>0</v>
      </c>
      <c r="H13" s="13">
        <v>0</v>
      </c>
      <c r="I13" s="13">
        <v>0</v>
      </c>
    </row>
    <row r="14" spans="1:9" x14ac:dyDescent="0.2">
      <c r="C14" s="8" t="s">
        <v>9</v>
      </c>
      <c r="F14" s="12">
        <f t="shared" ref="F14:G14" si="6">SUM(F15:F18)</f>
        <v>0</v>
      </c>
      <c r="G14" s="12">
        <f t="shared" si="6"/>
        <v>0</v>
      </c>
      <c r="H14" s="12">
        <f t="shared" ref="H14:I14" si="7">SUM(H15:H18)</f>
        <v>0</v>
      </c>
      <c r="I14" s="12">
        <f t="shared" si="7"/>
        <v>0</v>
      </c>
    </row>
    <row r="15" spans="1:9" hidden="1" x14ac:dyDescent="0.2">
      <c r="D15" s="8" t="s">
        <v>10</v>
      </c>
      <c r="F15" s="13">
        <v>0</v>
      </c>
      <c r="G15" s="13">
        <v>0</v>
      </c>
      <c r="H15" s="13">
        <v>0</v>
      </c>
    </row>
    <row r="16" spans="1:9" hidden="1" x14ac:dyDescent="0.2">
      <c r="D16" s="8" t="s">
        <v>11</v>
      </c>
      <c r="F16" s="13">
        <v>0</v>
      </c>
      <c r="G16" s="13">
        <v>0</v>
      </c>
      <c r="H16" s="13">
        <v>0</v>
      </c>
    </row>
    <row r="17" spans="1:9" hidden="1" x14ac:dyDescent="0.2">
      <c r="D17" s="8" t="s">
        <v>12</v>
      </c>
      <c r="F17" s="13">
        <v>0</v>
      </c>
      <c r="G17" s="13">
        <v>0</v>
      </c>
      <c r="H17" s="13">
        <v>0</v>
      </c>
    </row>
    <row r="18" spans="1:9" hidden="1" x14ac:dyDescent="0.2">
      <c r="D18" s="8" t="s">
        <v>13</v>
      </c>
      <c r="F18" s="13">
        <v>0</v>
      </c>
      <c r="G18" s="13">
        <v>0</v>
      </c>
      <c r="H18" s="13">
        <v>0</v>
      </c>
    </row>
    <row r="19" spans="1:9" ht="8.25" customHeight="1" x14ac:dyDescent="0.2">
      <c r="F19" s="13"/>
      <c r="G19" s="13"/>
      <c r="H19" s="25"/>
    </row>
    <row r="20" spans="1:9" s="10" customFormat="1" ht="15" customHeight="1" x14ac:dyDescent="0.25">
      <c r="B20" s="10" t="s">
        <v>14</v>
      </c>
      <c r="F20" s="29">
        <v>8067632</v>
      </c>
      <c r="G20" s="29">
        <v>8113048</v>
      </c>
      <c r="H20" s="30">
        <v>8568495</v>
      </c>
      <c r="I20" s="30">
        <v>8635698</v>
      </c>
    </row>
    <row r="21" spans="1:9" x14ac:dyDescent="0.2">
      <c r="F21" s="13"/>
      <c r="H21" s="25"/>
      <c r="I21" s="25"/>
    </row>
    <row r="22" spans="1:9" ht="15" customHeight="1" x14ac:dyDescent="0.25">
      <c r="A22" s="10" t="s">
        <v>15</v>
      </c>
      <c r="B22" s="10"/>
      <c r="C22" s="10"/>
      <c r="D22" s="10"/>
      <c r="E22" s="10"/>
      <c r="F22" s="11">
        <f t="shared" ref="F22:G22" si="8">F23+F34</f>
        <v>3661884</v>
      </c>
      <c r="G22" s="11">
        <f t="shared" si="8"/>
        <v>3680296</v>
      </c>
      <c r="H22" s="11">
        <f t="shared" ref="H22:I22" si="9">H23+H34</f>
        <v>3811134</v>
      </c>
      <c r="I22" s="11">
        <f t="shared" si="9"/>
        <v>3827333</v>
      </c>
    </row>
    <row r="23" spans="1:9" ht="15" x14ac:dyDescent="0.25">
      <c r="A23" s="10"/>
      <c r="B23" s="10" t="s">
        <v>5</v>
      </c>
      <c r="C23" s="10"/>
      <c r="D23" s="10"/>
      <c r="E23" s="10"/>
      <c r="F23" s="11">
        <f t="shared" ref="F23:G23" si="10">F24+F27</f>
        <v>1673954</v>
      </c>
      <c r="G23" s="11">
        <f t="shared" si="10"/>
        <v>1684137</v>
      </c>
      <c r="H23" s="11">
        <f t="shared" ref="H23:I23" si="11">H24+H27</f>
        <v>1686930</v>
      </c>
      <c r="I23" s="11">
        <f t="shared" si="11"/>
        <v>1675248</v>
      </c>
    </row>
    <row r="24" spans="1:9" ht="15.75" customHeight="1" x14ac:dyDescent="0.2">
      <c r="C24" s="8" t="s">
        <v>6</v>
      </c>
      <c r="F24" s="31">
        <f t="shared" ref="F24:I24" si="12">+F25+F26</f>
        <v>1673954</v>
      </c>
      <c r="G24" s="31">
        <f t="shared" si="12"/>
        <v>1684137</v>
      </c>
      <c r="H24" s="31">
        <f t="shared" si="12"/>
        <v>1686930</v>
      </c>
      <c r="I24" s="31">
        <f t="shared" si="12"/>
        <v>1675248</v>
      </c>
    </row>
    <row r="25" spans="1:9" x14ac:dyDescent="0.2">
      <c r="D25" s="8" t="s">
        <v>7</v>
      </c>
      <c r="F25" s="13">
        <v>1657745</v>
      </c>
      <c r="G25" s="13">
        <v>1668100</v>
      </c>
      <c r="H25" s="25">
        <v>1671980</v>
      </c>
      <c r="I25" s="25">
        <v>1661314</v>
      </c>
    </row>
    <row r="26" spans="1:9" x14ac:dyDescent="0.2">
      <c r="D26" s="8" t="s">
        <v>8</v>
      </c>
      <c r="F26" s="13">
        <v>16209</v>
      </c>
      <c r="G26" s="13">
        <v>16037</v>
      </c>
      <c r="H26" s="25">
        <v>14950</v>
      </c>
      <c r="I26" s="25">
        <v>13934</v>
      </c>
    </row>
    <row r="27" spans="1:9" x14ac:dyDescent="0.2">
      <c r="C27" s="8" t="s">
        <v>9</v>
      </c>
      <c r="F27" s="12">
        <f t="shared" ref="F27:I27" si="13">SUM(F28:F32)</f>
        <v>0</v>
      </c>
      <c r="G27" s="12">
        <f t="shared" si="13"/>
        <v>0</v>
      </c>
      <c r="H27" s="12">
        <f t="shared" si="13"/>
        <v>0</v>
      </c>
      <c r="I27" s="12">
        <f t="shared" si="13"/>
        <v>0</v>
      </c>
    </row>
    <row r="28" spans="1:9" hidden="1" x14ac:dyDescent="0.2">
      <c r="D28" s="8" t="s">
        <v>10</v>
      </c>
      <c r="F28" s="13">
        <v>0</v>
      </c>
      <c r="G28" s="13">
        <v>0</v>
      </c>
      <c r="H28" s="25"/>
      <c r="I28" s="25"/>
    </row>
    <row r="29" spans="1:9" hidden="1" x14ac:dyDescent="0.2">
      <c r="D29" s="8" t="s">
        <v>11</v>
      </c>
      <c r="F29" s="13">
        <v>0</v>
      </c>
      <c r="G29" s="13">
        <v>0</v>
      </c>
      <c r="H29" s="25"/>
      <c r="I29" s="25"/>
    </row>
    <row r="30" spans="1:9" hidden="1" x14ac:dyDescent="0.2">
      <c r="D30" s="8" t="s">
        <v>12</v>
      </c>
      <c r="F30" s="13">
        <v>0</v>
      </c>
      <c r="G30" s="13">
        <v>0</v>
      </c>
      <c r="H30" s="25"/>
      <c r="I30" s="25"/>
    </row>
    <row r="31" spans="1:9" hidden="1" x14ac:dyDescent="0.2">
      <c r="D31" s="8" t="s">
        <v>13</v>
      </c>
      <c r="F31" s="13">
        <v>0</v>
      </c>
      <c r="G31" s="13">
        <v>0</v>
      </c>
      <c r="H31" s="25"/>
      <c r="I31" s="25"/>
    </row>
    <row r="32" spans="1:9" hidden="1" x14ac:dyDescent="0.2">
      <c r="D32" s="8" t="s">
        <v>16</v>
      </c>
      <c r="F32" s="13">
        <v>0</v>
      </c>
      <c r="G32" s="13">
        <v>0</v>
      </c>
      <c r="H32" s="25"/>
      <c r="I32" s="25"/>
    </row>
    <row r="33" spans="1:170" ht="11.25" customHeight="1" x14ac:dyDescent="0.2">
      <c r="F33" s="13"/>
      <c r="G33" s="13"/>
      <c r="H33" s="25"/>
      <c r="I33" s="25"/>
    </row>
    <row r="34" spans="1:170" s="10" customFormat="1" ht="15" x14ac:dyDescent="0.25">
      <c r="B34" s="10" t="s">
        <v>14</v>
      </c>
      <c r="F34" s="29">
        <v>1987930</v>
      </c>
      <c r="G34" s="29">
        <v>1996159</v>
      </c>
      <c r="H34" s="30">
        <v>2124204</v>
      </c>
      <c r="I34" s="30">
        <v>2152085</v>
      </c>
    </row>
    <row r="35" spans="1:170" x14ac:dyDescent="0.2">
      <c r="F35" s="25"/>
      <c r="G35" s="25"/>
      <c r="H35" s="25"/>
      <c r="I35" s="25"/>
      <c r="FN35" s="8">
        <v>0</v>
      </c>
    </row>
    <row r="36" spans="1:170" x14ac:dyDescent="0.2">
      <c r="F36" s="25"/>
      <c r="G36" s="25"/>
      <c r="H36" s="25"/>
      <c r="I36" s="25"/>
    </row>
    <row r="37" spans="1:170" ht="18.75" customHeight="1" x14ac:dyDescent="0.2">
      <c r="C37" s="23" t="s">
        <v>17</v>
      </c>
      <c r="D37" s="23"/>
      <c r="E37" s="23"/>
      <c r="F37" s="32">
        <f t="shared" ref="F37:I37" si="14">+F7+F22</f>
        <v>12029672</v>
      </c>
      <c r="G37" s="32">
        <f t="shared" si="14"/>
        <v>12093500</v>
      </c>
      <c r="H37" s="32">
        <f t="shared" si="14"/>
        <v>12679785</v>
      </c>
      <c r="I37" s="32">
        <f t="shared" si="14"/>
        <v>12763187</v>
      </c>
    </row>
    <row r="38" spans="1:170" ht="15" x14ac:dyDescent="0.25">
      <c r="A38" s="14"/>
      <c r="B38" s="15"/>
      <c r="C38" s="15"/>
      <c r="D38" s="15"/>
    </row>
    <row r="39" spans="1:170" s="6" customFormat="1" ht="12.75" x14ac:dyDescent="0.2">
      <c r="A39" s="5" t="s">
        <v>19</v>
      </c>
      <c r="B39" s="5"/>
      <c r="C39" s="5"/>
      <c r="D39" s="5"/>
      <c r="E39" s="5"/>
      <c r="F39" s="5">
        <v>51.134999999999998</v>
      </c>
      <c r="G39" s="5">
        <v>51.384999999999998</v>
      </c>
      <c r="H39" s="6">
        <v>51.905999999999999</v>
      </c>
      <c r="I39" s="6">
        <v>52.335000000000001</v>
      </c>
    </row>
    <row r="40" spans="1:170" s="6" customFormat="1" ht="12.75" x14ac:dyDescent="0.2">
      <c r="A40" s="5"/>
      <c r="B40" s="5"/>
      <c r="C40" s="5"/>
      <c r="D40" s="5"/>
      <c r="E40" s="5"/>
      <c r="F40" s="5"/>
    </row>
    <row r="41" spans="1:170" s="3" customFormat="1" ht="12.75" x14ac:dyDescent="0.2">
      <c r="A41" s="4" t="s">
        <v>18</v>
      </c>
      <c r="B41" s="4"/>
      <c r="C41" s="4"/>
      <c r="D41" s="4"/>
    </row>
    <row r="42" spans="1:170" s="3" customFormat="1" x14ac:dyDescent="0.2">
      <c r="A42" s="7" t="s">
        <v>35</v>
      </c>
      <c r="B42" s="4"/>
      <c r="C42" s="4"/>
      <c r="D42" s="4"/>
    </row>
    <row r="43" spans="1:170" s="6" customFormat="1" ht="12.75" x14ac:dyDescent="0.2">
      <c r="A43" s="5"/>
      <c r="B43" s="5"/>
      <c r="C43" s="5"/>
      <c r="D43" s="5"/>
      <c r="E43" s="5"/>
    </row>
    <row r="44" spans="1:170" s="6" customFormat="1" ht="12.75" x14ac:dyDescent="0.2">
      <c r="A44" s="5"/>
      <c r="B44" s="5"/>
      <c r="C44" s="5"/>
      <c r="D44" s="5"/>
      <c r="E44" s="5"/>
    </row>
    <row r="45" spans="1:170" s="3" customFormat="1" ht="12.75" x14ac:dyDescent="0.2">
      <c r="A45" s="6" t="s">
        <v>20</v>
      </c>
    </row>
    <row r="46" spans="1:170" x14ac:dyDescent="0.2">
      <c r="A46" s="17"/>
    </row>
    <row r="47" spans="1:170" x14ac:dyDescent="0.2">
      <c r="E47" s="17"/>
    </row>
    <row r="48" spans="1:170" x14ac:dyDescent="0.2">
      <c r="A48" s="18"/>
      <c r="E48" s="17"/>
    </row>
    <row r="49" spans="1:5" x14ac:dyDescent="0.2">
      <c r="A49" s="18"/>
      <c r="E49" s="17"/>
    </row>
    <row r="50" spans="1:5" x14ac:dyDescent="0.2">
      <c r="A50" s="18"/>
      <c r="E50" s="17"/>
    </row>
    <row r="51" spans="1:5" x14ac:dyDescent="0.2">
      <c r="A51" s="18"/>
      <c r="E51" s="17"/>
    </row>
    <row r="52" spans="1:5" x14ac:dyDescent="0.2">
      <c r="A52" s="18"/>
      <c r="E52" s="17"/>
    </row>
    <row r="53" spans="1:5" x14ac:dyDescent="0.2">
      <c r="A53" s="18"/>
      <c r="E53" s="17"/>
    </row>
    <row r="54" spans="1:5" x14ac:dyDescent="0.2">
      <c r="A54" s="18"/>
      <c r="E54" s="17"/>
    </row>
    <row r="55" spans="1:5" x14ac:dyDescent="0.2">
      <c r="A55" s="18"/>
      <c r="E55" s="17"/>
    </row>
    <row r="56" spans="1:5" x14ac:dyDescent="0.2">
      <c r="A56" s="18"/>
      <c r="E56" s="17"/>
    </row>
    <row r="57" spans="1:5" x14ac:dyDescent="0.2">
      <c r="A57" s="18"/>
      <c r="E57" s="17"/>
    </row>
    <row r="58" spans="1:5" x14ac:dyDescent="0.2">
      <c r="A58" s="18"/>
      <c r="E58" s="17"/>
    </row>
    <row r="59" spans="1:5" x14ac:dyDescent="0.2">
      <c r="A59" s="18"/>
      <c r="E59" s="17"/>
    </row>
    <row r="60" spans="1:5" x14ac:dyDescent="0.2">
      <c r="A60" s="18"/>
      <c r="E60" s="17"/>
    </row>
    <row r="61" spans="1:5" x14ac:dyDescent="0.2">
      <c r="A61" s="18"/>
      <c r="E61" s="17"/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/>
      <c r="B65" s="2"/>
      <c r="C65" s="2"/>
      <c r="D65" s="2"/>
      <c r="E65" s="2"/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/>
      <c r="B69" s="2"/>
      <c r="C69" s="2"/>
      <c r="D69" s="2"/>
      <c r="E69" s="2"/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/>
      <c r="B73" s="2"/>
      <c r="C73" s="2"/>
      <c r="D73" s="2"/>
      <c r="E73" s="2"/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/>
      <c r="B77" s="2"/>
      <c r="C77" s="2"/>
      <c r="D77" s="2"/>
      <c r="E77" s="2"/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/>
      <c r="B81" s="2"/>
      <c r="C81" s="2"/>
      <c r="D81" s="2"/>
      <c r="E81" s="2"/>
    </row>
  </sheetData>
  <sheetProtection algorithmName="SHA-512" hashValue="5VycYYegINmVls5enJE8+N1qzG9UIruLWm+8Gr2SDloLw2z0IWKDYqh59pjZq4HMFnOcxINGKujL5o3WnL5z6g==" saltValue="UwDdyaFC9ppZ6w1SyXjkMQ==" spinCount="100000" sheet="1" objects="1" scenarios="1"/>
  <mergeCells count="1">
    <mergeCell ref="A5:E5"/>
  </mergeCells>
  <printOptions horizontalCentered="1"/>
  <pageMargins left="0" right="0" top="0.74803149606299202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S53"/>
  <sheetViews>
    <sheetView zoomScaleNormal="100" workbookViewId="0">
      <selection activeCell="H33" sqref="H33"/>
    </sheetView>
  </sheetViews>
  <sheetFormatPr defaultRowHeight="14.25" x14ac:dyDescent="0.2"/>
  <cols>
    <col min="1" max="2" width="1.85546875" style="8" customWidth="1"/>
    <col min="3" max="3" width="2.28515625" style="8" customWidth="1"/>
    <col min="4" max="4" width="1.7109375" style="8" customWidth="1"/>
    <col min="5" max="5" width="18.85546875" style="8" customWidth="1"/>
    <col min="6" max="9" width="10.85546875" style="8" customWidth="1"/>
    <col min="10" max="16384" width="9.140625" style="8"/>
  </cols>
  <sheetData>
    <row r="1" spans="1:9 16373:16373" ht="15" x14ac:dyDescent="0.25">
      <c r="A1" s="1" t="s">
        <v>21</v>
      </c>
      <c r="B1" s="1"/>
      <c r="C1" s="1"/>
      <c r="D1" s="1"/>
      <c r="E1" s="1"/>
      <c r="F1" s="1"/>
    </row>
    <row r="2" spans="1:9 16373:16373" ht="15" x14ac:dyDescent="0.25">
      <c r="A2" s="1" t="str">
        <f>'2022'!A2</f>
        <v>As of April 2022</v>
      </c>
      <c r="B2" s="1"/>
      <c r="C2" s="1"/>
      <c r="D2" s="1"/>
      <c r="E2" s="1"/>
      <c r="F2" s="1"/>
    </row>
    <row r="3" spans="1:9 16373:16373" x14ac:dyDescent="0.2">
      <c r="A3" s="19" t="s">
        <v>1</v>
      </c>
      <c r="B3" s="19"/>
      <c r="C3" s="19"/>
      <c r="D3" s="19"/>
      <c r="E3" s="19"/>
      <c r="F3" s="19"/>
    </row>
    <row r="4" spans="1:9 16373:16373" ht="8.25" customHeight="1" x14ac:dyDescent="0.2">
      <c r="A4" s="20"/>
      <c r="B4" s="20"/>
      <c r="C4" s="20"/>
      <c r="D4" s="20"/>
      <c r="E4" s="20"/>
      <c r="F4" s="20"/>
    </row>
    <row r="5" spans="1:9 16373:16373" ht="19.5" customHeight="1" x14ac:dyDescent="0.2">
      <c r="A5" s="21" t="s">
        <v>2</v>
      </c>
      <c r="B5" s="21"/>
      <c r="C5" s="21"/>
      <c r="D5" s="21"/>
      <c r="E5" s="21"/>
      <c r="F5" s="22" t="s">
        <v>3</v>
      </c>
      <c r="G5" s="22" t="s">
        <v>30</v>
      </c>
      <c r="H5" s="22" t="s">
        <v>31</v>
      </c>
      <c r="I5" s="22" t="s">
        <v>33</v>
      </c>
    </row>
    <row r="6" spans="1:9 16373:16373" ht="6.75" customHeight="1" x14ac:dyDescent="0.2"/>
    <row r="7" spans="1:9 16373:16373" ht="17.25" customHeight="1" x14ac:dyDescent="0.2">
      <c r="A7" s="23" t="s">
        <v>22</v>
      </c>
      <c r="B7" s="23"/>
      <c r="C7" s="23"/>
      <c r="D7" s="23"/>
      <c r="E7" s="23"/>
      <c r="F7" s="24">
        <f t="shared" ref="F7:G7" si="0">+F9+F16</f>
        <v>422516</v>
      </c>
      <c r="G7" s="24">
        <f t="shared" si="0"/>
        <v>416204</v>
      </c>
      <c r="H7" s="24">
        <f t="shared" ref="H7:I7" si="1">+H9+H16</f>
        <v>411044</v>
      </c>
      <c r="I7" s="24">
        <f t="shared" si="1"/>
        <v>413428</v>
      </c>
    </row>
    <row r="8" spans="1:9 16373:16373" ht="15" x14ac:dyDescent="0.25">
      <c r="A8" s="10"/>
      <c r="B8" s="10"/>
      <c r="C8" s="10"/>
      <c r="D8" s="10"/>
      <c r="E8" s="10"/>
      <c r="F8" s="11"/>
      <c r="G8" s="11"/>
      <c r="H8" s="11"/>
      <c r="I8" s="11"/>
    </row>
    <row r="9" spans="1:9 16373:16373" ht="15" x14ac:dyDescent="0.25">
      <c r="A9" s="10"/>
      <c r="B9" s="10" t="s">
        <v>23</v>
      </c>
      <c r="C9" s="10"/>
      <c r="D9" s="10"/>
      <c r="E9" s="10"/>
      <c r="F9" s="11">
        <f t="shared" ref="F9:G9" si="2">+F11+F12</f>
        <v>192957</v>
      </c>
      <c r="G9" s="11">
        <f t="shared" si="2"/>
        <v>188890</v>
      </c>
      <c r="H9" s="11">
        <f t="shared" ref="H9:I9" si="3">+H11+H12</f>
        <v>188135</v>
      </c>
      <c r="I9" s="11">
        <f t="shared" si="3"/>
        <v>194292</v>
      </c>
    </row>
    <row r="10" spans="1:9 16373:16373" ht="4.5" customHeight="1" x14ac:dyDescent="0.25">
      <c r="A10" s="10"/>
      <c r="B10" s="10"/>
      <c r="C10" s="10"/>
      <c r="D10" s="10"/>
      <c r="E10" s="10"/>
      <c r="F10" s="11"/>
      <c r="G10" s="11"/>
      <c r="H10" s="25"/>
      <c r="I10" s="25"/>
    </row>
    <row r="11" spans="1:9 16373:16373" x14ac:dyDescent="0.2">
      <c r="C11" s="8" t="s">
        <v>24</v>
      </c>
      <c r="F11" s="13">
        <v>192821</v>
      </c>
      <c r="G11" s="13">
        <v>188754</v>
      </c>
      <c r="H11" s="25">
        <v>187999</v>
      </c>
      <c r="I11" s="25">
        <v>194156</v>
      </c>
    </row>
    <row r="12" spans="1:9 16373:16373" x14ac:dyDescent="0.2">
      <c r="C12" s="8" t="s">
        <v>25</v>
      </c>
      <c r="F12" s="12">
        <f t="shared" ref="F12:G12" si="4">+F13+F14</f>
        <v>136</v>
      </c>
      <c r="G12" s="12">
        <f t="shared" si="4"/>
        <v>136</v>
      </c>
      <c r="H12" s="12">
        <f t="shared" ref="H12:I12" si="5">+H13+H14</f>
        <v>136</v>
      </c>
      <c r="I12" s="12">
        <f t="shared" si="5"/>
        <v>136</v>
      </c>
    </row>
    <row r="13" spans="1:9 16373:16373" x14ac:dyDescent="0.2">
      <c r="D13" s="8" t="s">
        <v>26</v>
      </c>
      <c r="F13" s="13">
        <v>37</v>
      </c>
      <c r="G13" s="13">
        <v>37</v>
      </c>
      <c r="H13" s="13">
        <v>37</v>
      </c>
      <c r="I13" s="13">
        <v>37</v>
      </c>
    </row>
    <row r="14" spans="1:9 16373:16373" x14ac:dyDescent="0.2">
      <c r="D14" s="8" t="s">
        <v>13</v>
      </c>
      <c r="F14" s="13">
        <v>99</v>
      </c>
      <c r="G14" s="13">
        <v>99</v>
      </c>
      <c r="H14" s="13">
        <v>99</v>
      </c>
      <c r="I14" s="13">
        <v>99</v>
      </c>
    </row>
    <row r="15" spans="1:9 16373:16373" x14ac:dyDescent="0.2">
      <c r="F15" s="13"/>
      <c r="G15" s="13"/>
      <c r="H15" s="13"/>
      <c r="I15" s="25"/>
    </row>
    <row r="16" spans="1:9 16373:16373" ht="15" x14ac:dyDescent="0.25">
      <c r="A16" s="10"/>
      <c r="B16" s="10" t="s">
        <v>27</v>
      </c>
      <c r="C16" s="10"/>
      <c r="D16" s="10"/>
      <c r="E16" s="10"/>
      <c r="F16" s="11">
        <f t="shared" ref="F16:G16" si="6">+F18+F19</f>
        <v>229559</v>
      </c>
      <c r="G16" s="11">
        <f t="shared" si="6"/>
        <v>227314</v>
      </c>
      <c r="H16" s="11">
        <f t="shared" ref="H16:I16" si="7">+H18+H19</f>
        <v>222909</v>
      </c>
      <c r="I16" s="11">
        <f t="shared" si="7"/>
        <v>219136</v>
      </c>
      <c r="XES16" s="10"/>
    </row>
    <row r="17" spans="1:9" ht="3.75" customHeight="1" x14ac:dyDescent="0.25">
      <c r="A17" s="10"/>
      <c r="B17" s="10"/>
      <c r="C17" s="10"/>
      <c r="D17" s="10"/>
      <c r="E17" s="10"/>
      <c r="F17" s="11"/>
      <c r="G17" s="11"/>
      <c r="H17" s="25"/>
      <c r="I17" s="25"/>
    </row>
    <row r="18" spans="1:9" x14ac:dyDescent="0.2">
      <c r="C18" s="8" t="s">
        <v>24</v>
      </c>
      <c r="F18" s="13">
        <v>225185</v>
      </c>
      <c r="G18" s="13">
        <v>222919</v>
      </c>
      <c r="H18" s="25">
        <v>218470</v>
      </c>
      <c r="I18" s="25">
        <v>214661</v>
      </c>
    </row>
    <row r="19" spans="1:9" x14ac:dyDescent="0.2">
      <c r="C19" s="8" t="s">
        <v>25</v>
      </c>
      <c r="F19" s="12">
        <f t="shared" ref="F19:I19" si="8">SUM(F20:F23)</f>
        <v>4374</v>
      </c>
      <c r="G19" s="12">
        <f t="shared" si="8"/>
        <v>4395</v>
      </c>
      <c r="H19" s="12">
        <f t="shared" si="8"/>
        <v>4439</v>
      </c>
      <c r="I19" s="12">
        <f t="shared" si="8"/>
        <v>4475</v>
      </c>
    </row>
    <row r="20" spans="1:9" x14ac:dyDescent="0.2">
      <c r="D20" s="8" t="s">
        <v>10</v>
      </c>
      <c r="F20" s="13">
        <v>4334</v>
      </c>
      <c r="G20" s="13">
        <v>4395</v>
      </c>
      <c r="H20" s="25">
        <v>4439</v>
      </c>
      <c r="I20" s="25">
        <v>4475</v>
      </c>
    </row>
    <row r="21" spans="1:9" hidden="1" x14ac:dyDescent="0.2">
      <c r="D21" s="8" t="s">
        <v>11</v>
      </c>
      <c r="F21" s="13">
        <v>0</v>
      </c>
      <c r="G21" s="13">
        <v>0</v>
      </c>
      <c r="H21" s="25"/>
      <c r="I21" s="25"/>
    </row>
    <row r="22" spans="1:9" x14ac:dyDescent="0.2">
      <c r="D22" s="8" t="s">
        <v>28</v>
      </c>
      <c r="F22" s="13">
        <v>40</v>
      </c>
      <c r="G22" s="13">
        <v>0</v>
      </c>
      <c r="H22" s="25">
        <v>0</v>
      </c>
      <c r="I22" s="25">
        <v>0</v>
      </c>
    </row>
    <row r="23" spans="1:9" hidden="1" x14ac:dyDescent="0.2">
      <c r="D23" s="8" t="s">
        <v>13</v>
      </c>
      <c r="F23" s="26">
        <v>0</v>
      </c>
    </row>
    <row r="25" spans="1:9" x14ac:dyDescent="0.2">
      <c r="A25" s="16"/>
      <c r="B25" s="16"/>
      <c r="C25" s="16"/>
      <c r="D25" s="16"/>
      <c r="E25" s="16"/>
    </row>
    <row r="26" spans="1:9" ht="15" x14ac:dyDescent="0.25">
      <c r="A26" s="14"/>
      <c r="B26" s="15"/>
      <c r="C26" s="15"/>
      <c r="D26" s="15"/>
    </row>
    <row r="27" spans="1:9" s="6" customFormat="1" ht="12.75" x14ac:dyDescent="0.2">
      <c r="A27" s="27" t="s">
        <v>18</v>
      </c>
      <c r="B27" s="27"/>
      <c r="C27" s="27"/>
      <c r="D27" s="27"/>
    </row>
    <row r="28" spans="1:9" x14ac:dyDescent="0.2">
      <c r="A28" s="16"/>
      <c r="B28" s="16"/>
      <c r="C28" s="16"/>
      <c r="D28" s="16"/>
    </row>
    <row r="29" spans="1:9" x14ac:dyDescent="0.2">
      <c r="A29" s="16"/>
      <c r="B29" s="16"/>
      <c r="C29" s="16"/>
      <c r="D29" s="16"/>
    </row>
    <row r="30" spans="1:9" x14ac:dyDescent="0.2">
      <c r="A30" s="16"/>
      <c r="B30" s="16"/>
      <c r="C30" s="16"/>
      <c r="D30" s="16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</sheetData>
  <sheetProtection algorithmName="SHA-512" hashValue="/Fj3Cyvgc70xhp3IERNqyoFMzbx1kEtlzGcZT8mDdOAFCYC9CspEGHVD7Cw8Cp+DPvXkyOULwzcdZz0SVgMLnA==" saltValue="6zXMde7ujYo9CnWM6jBixw==" spinCount="100000" sheet="1" objects="1" scenarios="1"/>
  <mergeCells count="1">
    <mergeCell ref="A5:E5"/>
  </mergeCells>
  <printOptions horizontalCentered="1"/>
  <pageMargins left="0" right="0" top="0.74803149606299202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2022</vt:lpstr>
      <vt:lpstr>2022 (2)</vt:lpstr>
      <vt:lpstr>'2022'!Print_Area</vt:lpstr>
      <vt:lpstr>'2022 (2)'!Print_Area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Elizabeth P. Awayan</cp:lastModifiedBy>
  <cp:lastPrinted>2022-06-02T01:04:08Z</cp:lastPrinted>
  <dcterms:created xsi:type="dcterms:W3CDTF">2020-05-24T12:57:54Z</dcterms:created>
  <dcterms:modified xsi:type="dcterms:W3CDTF">2022-06-02T01:04:38Z</dcterms:modified>
</cp:coreProperties>
</file>