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P:\NTS\2021\123021 December\to web\"/>
    </mc:Choice>
  </mc:AlternateContent>
  <xr:revisionPtr revIDLastSave="0" documentId="13_ncr:1_{D4A5FA5C-5A7D-4C68-9593-A10FA282B192}" xr6:coauthVersionLast="45" xr6:coauthVersionMax="45" xr10:uidLastSave="{00000000-0000-0000-0000-000000000000}"/>
  <bookViews>
    <workbookView xWindow="-20610" yWindow="2565" windowWidth="20730" windowHeight="11160" firstSheet="1" activeTab="1" xr2:uid="{00000000-000D-0000-FFFF-FFFF00000000}"/>
  </bookViews>
  <sheets>
    <sheet name="1-40_all" sheetId="3" state="hidden" r:id="rId1"/>
    <sheet name="1-40" sheetId="40" r:id="rId2"/>
    <sheet name="Antiplanner" sheetId="34" state="hidden" r:id="rId3"/>
  </sheets>
  <externalReferences>
    <externalReference r:id="rId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4" i="3" l="1"/>
  <c r="AI4" i="3"/>
  <c r="AH4" i="3"/>
  <c r="AG4" i="3"/>
  <c r="AF4" i="3"/>
  <c r="AE4" i="3"/>
  <c r="AD4" i="3"/>
  <c r="AC4" i="3"/>
  <c r="AB4" i="3"/>
  <c r="AA4" i="3"/>
  <c r="Z4" i="3"/>
  <c r="Y4" i="3"/>
  <c r="X4" i="3"/>
  <c r="W4" i="3"/>
  <c r="V4" i="3"/>
  <c r="U4" i="3"/>
  <c r="T4" i="3"/>
  <c r="S4" i="3"/>
  <c r="R4" i="3"/>
  <c r="Q4" i="3"/>
  <c r="P4" i="3"/>
  <c r="O4" i="3"/>
  <c r="N4" i="3"/>
  <c r="M4" i="3"/>
  <c r="L4" i="3"/>
  <c r="K4" i="3"/>
  <c r="J4" i="3"/>
  <c r="I4" i="3"/>
  <c r="H4" i="3"/>
  <c r="AH14" i="3" l="1"/>
  <c r="AG14" i="3"/>
  <c r="AF14" i="3"/>
  <c r="AE14" i="3"/>
  <c r="AD14" i="3"/>
  <c r="AC14" i="3"/>
  <c r="AB14" i="3"/>
  <c r="AA14" i="3"/>
  <c r="Z14" i="3"/>
  <c r="Y14" i="3"/>
  <c r="X14" i="3"/>
  <c r="W14" i="3"/>
  <c r="V14" i="3"/>
  <c r="U14" i="3"/>
  <c r="T14" i="3"/>
  <c r="S14" i="3"/>
  <c r="R14" i="3"/>
  <c r="Q14" i="3"/>
  <c r="P14" i="3"/>
  <c r="O14" i="3"/>
  <c r="N14" i="3"/>
  <c r="M14" i="3"/>
  <c r="L14" i="3"/>
  <c r="G7" i="3" l="1"/>
  <c r="F7" i="3"/>
  <c r="AI31" i="3" l="1"/>
  <c r="AA31" i="3"/>
  <c r="S31" i="3"/>
  <c r="M31" i="3"/>
  <c r="AI30" i="3"/>
  <c r="AA30" i="3"/>
  <c r="S30" i="3"/>
  <c r="M30" i="3"/>
  <c r="AH13" i="3"/>
  <c r="AG13" i="3"/>
  <c r="AF13" i="3"/>
  <c r="AE13" i="3"/>
  <c r="AD13" i="3"/>
  <c r="AC13" i="3"/>
  <c r="AB13" i="3"/>
  <c r="AA13" i="3"/>
  <c r="Z13" i="3"/>
  <c r="Y13" i="3"/>
  <c r="X13" i="3"/>
  <c r="W13" i="3"/>
  <c r="V13" i="3"/>
  <c r="U13" i="3"/>
  <c r="T13" i="3"/>
  <c r="S13" i="3"/>
  <c r="R13" i="3"/>
  <c r="Q13" i="3"/>
  <c r="P13" i="3"/>
  <c r="O13" i="3"/>
  <c r="N13" i="3"/>
  <c r="M13" i="3"/>
  <c r="L13" i="3"/>
  <c r="AH12" i="3"/>
  <c r="AG12" i="3"/>
  <c r="AF12" i="3"/>
  <c r="AE12" i="3"/>
  <c r="AD12" i="3"/>
  <c r="AC12" i="3"/>
  <c r="AB12" i="3"/>
  <c r="AA12" i="3"/>
  <c r="Z12" i="3"/>
  <c r="Y12" i="3"/>
  <c r="X12" i="3"/>
  <c r="W12" i="3"/>
  <c r="V12" i="3"/>
  <c r="U12" i="3"/>
  <c r="T12" i="3"/>
  <c r="S12" i="3"/>
  <c r="R12" i="3"/>
  <c r="Q12" i="3"/>
  <c r="P12" i="3"/>
  <c r="O12" i="3"/>
  <c r="N12" i="3"/>
  <c r="M12" i="3"/>
  <c r="L12" i="3"/>
  <c r="AH11" i="3"/>
  <c r="AG11" i="3"/>
  <c r="AF11" i="3"/>
  <c r="AE11" i="3"/>
  <c r="AD11" i="3"/>
  <c r="AC11" i="3"/>
  <c r="AB11" i="3"/>
  <c r="AA11" i="3"/>
  <c r="Z11" i="3"/>
  <c r="Y11" i="3"/>
  <c r="X11" i="3"/>
  <c r="W11" i="3"/>
  <c r="V11" i="3"/>
  <c r="U11" i="3"/>
  <c r="T11" i="3"/>
  <c r="S11" i="3"/>
  <c r="R11" i="3"/>
  <c r="Q11" i="3"/>
  <c r="P11" i="3"/>
  <c r="O11" i="3"/>
  <c r="N11" i="3"/>
  <c r="M11" i="3"/>
  <c r="L11" i="3"/>
  <c r="AH10" i="3"/>
  <c r="AG10" i="3"/>
  <c r="AF10" i="3"/>
  <c r="AE10" i="3"/>
  <c r="AD10" i="3"/>
  <c r="AC10" i="3"/>
  <c r="AB10" i="3"/>
  <c r="AA10" i="3"/>
  <c r="Z10" i="3"/>
  <c r="Y10" i="3"/>
  <c r="X10" i="3"/>
  <c r="W10" i="3"/>
  <c r="V10" i="3"/>
  <c r="U10" i="3"/>
  <c r="T10" i="3"/>
  <c r="S10" i="3"/>
  <c r="R10" i="3"/>
  <c r="Q10" i="3"/>
  <c r="P10" i="3"/>
  <c r="O10" i="3"/>
  <c r="N10" i="3"/>
  <c r="M10" i="3"/>
  <c r="L10" i="3"/>
  <c r="AH9" i="3"/>
  <c r="AG9" i="3"/>
  <c r="AF9" i="3"/>
  <c r="AE9" i="3"/>
  <c r="AD9" i="3"/>
  <c r="AC9" i="3"/>
  <c r="AB9" i="3"/>
  <c r="AA9" i="3"/>
  <c r="Z9" i="3"/>
  <c r="Y9" i="3"/>
  <c r="X9" i="3"/>
  <c r="W9" i="3"/>
  <c r="V9" i="3"/>
  <c r="U9" i="3"/>
  <c r="T9" i="3"/>
  <c r="S9" i="3"/>
  <c r="R9" i="3"/>
  <c r="Q9" i="3"/>
  <c r="P9" i="3"/>
  <c r="O9" i="3"/>
  <c r="N9" i="3"/>
  <c r="M9" i="3"/>
  <c r="L9" i="3"/>
  <c r="Z7" i="3"/>
  <c r="K7" i="3"/>
  <c r="J7" i="3"/>
  <c r="I7" i="3"/>
  <c r="H7" i="3"/>
  <c r="E7" i="3"/>
  <c r="D7" i="3"/>
  <c r="C7" i="3"/>
  <c r="B7" i="3"/>
  <c r="AJ5" i="3"/>
  <c r="AI5" i="3"/>
  <c r="AH5" i="3"/>
  <c r="AG5" i="3"/>
  <c r="AF5" i="3"/>
  <c r="AE5" i="3"/>
  <c r="AD5" i="3"/>
  <c r="AC5" i="3"/>
  <c r="AB5" i="3"/>
  <c r="AA5" i="3"/>
  <c r="Z5" i="3"/>
  <c r="Y5" i="3"/>
  <c r="X5" i="3"/>
  <c r="W5" i="3"/>
  <c r="V5" i="3"/>
  <c r="U5" i="3"/>
  <c r="T5" i="3"/>
  <c r="S5" i="3"/>
  <c r="R5" i="3"/>
  <c r="Q5" i="3"/>
  <c r="P5" i="3"/>
  <c r="O5" i="3"/>
  <c r="N5" i="3"/>
  <c r="M5" i="3"/>
  <c r="L5" i="3"/>
  <c r="K5" i="3"/>
  <c r="J5" i="3"/>
  <c r="I5" i="3"/>
  <c r="H5" i="3"/>
  <c r="AC7" i="3" l="1"/>
  <c r="Q7" i="3"/>
  <c r="M7" i="3"/>
  <c r="U7" i="3"/>
  <c r="Y7" i="3"/>
  <c r="AG7" i="3"/>
  <c r="L7" i="3"/>
  <c r="P7" i="3"/>
  <c r="T7" i="3"/>
  <c r="X7" i="3"/>
  <c r="AB7" i="3"/>
  <c r="AF7" i="3"/>
  <c r="O7" i="3"/>
  <c r="S7" i="3"/>
  <c r="W7" i="3"/>
  <c r="AA7" i="3"/>
  <c r="AE7" i="3"/>
  <c r="N7" i="3"/>
  <c r="R7" i="3"/>
  <c r="V7" i="3"/>
  <c r="AD7" i="3"/>
  <c r="AH7" i="3"/>
  <c r="AI14" i="3" l="1"/>
  <c r="AJ14" i="3"/>
  <c r="AI13" i="3"/>
  <c r="AJ13" i="3"/>
  <c r="AI10" i="3"/>
  <c r="AJ10" i="3"/>
  <c r="AJ11" i="3"/>
  <c r="AI9" i="3"/>
  <c r="AJ9" i="3"/>
  <c r="AI11" i="3"/>
  <c r="AI12" i="3"/>
  <c r="AJ12" i="3"/>
  <c r="AI7" i="3" l="1"/>
  <c r="AJ7" i="3"/>
</calcChain>
</file>

<file path=xl/sharedStrings.xml><?xml version="1.0" encoding="utf-8"?>
<sst xmlns="http://schemas.openxmlformats.org/spreadsheetml/2006/main" count="569" uniqueCount="178">
  <si>
    <t>U</t>
  </si>
  <si>
    <t xml:space="preserve">Table 1-40:  U.S. Passenger-Miles (Millions) </t>
  </si>
  <si>
    <t>Air</t>
  </si>
  <si>
    <t>Highway, total</t>
  </si>
  <si>
    <t>Truck, combination</t>
  </si>
  <si>
    <t>Heavy rail</t>
  </si>
  <si>
    <t>Commuter rail</t>
  </si>
  <si>
    <t>Rail</t>
  </si>
  <si>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</si>
  <si>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</si>
  <si>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</si>
  <si>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</si>
  <si>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</si>
  <si>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</si>
  <si>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</si>
  <si>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</si>
  <si>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</si>
  <si>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</si>
  <si>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</si>
  <si>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</si>
  <si>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</si>
  <si>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</si>
  <si>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</si>
  <si>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</si>
  <si>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</si>
  <si>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</si>
  <si>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</si>
  <si>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</si>
  <si>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Heavy rail</t>
  </si>
  <si>
    <r>
      <t>1990-2000: Ibid.,</t>
    </r>
    <r>
      <rPr>
        <i/>
        <sz val="9"/>
        <rFont val="Arial"/>
        <family val="2"/>
      </rPr>
      <t xml:space="preserve"> Amtrak Annual Report </t>
    </r>
    <r>
      <rPr>
        <sz val="9"/>
        <rFont val="Arial"/>
        <family val="2"/>
      </rPr>
      <t>(Washington, DC: Annual Issues), Statistical Appendix.</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</si>
  <si>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</si>
  <si>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Light duty vehicle, long wheel base</t>
    </r>
    <r>
      <rPr>
        <vertAlign val="superscript"/>
        <sz val="11"/>
        <rFont val="Arial Narrow"/>
        <family val="2"/>
      </rPr>
      <t>a,b</t>
    </r>
  </si>
  <si>
    <r>
      <t>Light duty vehicle, short wheel base</t>
    </r>
    <r>
      <rPr>
        <vertAlign val="superscript"/>
        <sz val="11"/>
        <rFont val="Arial Narrow"/>
        <family val="2"/>
      </rPr>
      <t>a,b</t>
    </r>
  </si>
  <si>
    <r>
      <t>Truck, single-unit 2-axle 6-tire or more</t>
    </r>
    <r>
      <rPr>
        <vertAlign val="superscript"/>
        <sz val="11"/>
        <rFont val="Arial Narrow"/>
        <family val="2"/>
      </rPr>
      <t>b</t>
    </r>
  </si>
  <si>
    <r>
      <t>Motorcycle</t>
    </r>
    <r>
      <rPr>
        <vertAlign val="superscript"/>
        <sz val="11"/>
        <rFont val="Arial Narrow"/>
        <family val="2"/>
      </rPr>
      <t>b</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</si>
  <si>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</si>
  <si>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Transit</t>
    </r>
    <r>
      <rPr>
        <b/>
        <vertAlign val="superscript"/>
        <sz val="11"/>
        <rFont val="Arial Narrow"/>
        <family val="2"/>
      </rPr>
      <t>d</t>
    </r>
    <r>
      <rPr>
        <b/>
        <sz val="11"/>
        <rFont val="Arial Narrow"/>
        <family val="2"/>
      </rPr>
      <t>, total</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</si>
  <si>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</si>
  <si>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</si>
  <si>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t>2001-18: National Railroad Passenger Corporation (Amtrak), Energy Management Department and Government Affairs Department, personal communications, May 23, 2019.</t>
  </si>
  <si>
    <t>Walking</t>
  </si>
  <si>
    <t>Cycling</t>
  </si>
  <si>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</si>
  <si>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</si>
  <si>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</si>
  <si>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1994-2018: Ibid., </t>
    </r>
    <r>
      <rPr>
        <i/>
        <sz val="9"/>
        <rFont val="Arial"/>
        <family val="2"/>
      </rPr>
      <t>Highway Statistics</t>
    </r>
    <r>
      <rPr>
        <sz val="9"/>
        <rFont val="Arial"/>
        <family val="2"/>
      </rPr>
      <t xml:space="preserve"> (Washington, DC: Annual Issues), table VM-1, available at http://www.fhwa.dot.gov/policyinformation/statistics.cfm as of Mar. 25, 2020.</t>
    </r>
  </si>
  <si>
    <r>
      <t>2009-18: Ibid.,</t>
    </r>
    <r>
      <rPr>
        <i/>
        <sz val="9"/>
        <rFont val="Arial"/>
        <family val="2"/>
      </rPr>
      <t xml:space="preserve"> National Transit Database</t>
    </r>
    <r>
      <rPr>
        <sz val="9"/>
        <rFont val="Arial"/>
        <family val="2"/>
      </rPr>
      <t xml:space="preserve"> (Washington, DC: Annual Issues), Annual Database Service, available at https://www.transit.dot.gov/ntd/ntd-data as of Jul. 15, 2020.</t>
    </r>
  </si>
  <si>
    <t>General aviation</t>
  </si>
  <si>
    <t>N</t>
  </si>
  <si>
    <r>
      <t>KEY:</t>
    </r>
    <r>
      <rPr>
        <sz val="9"/>
        <rFont val="Arial"/>
        <family val="2"/>
      </rPr>
      <t xml:space="preserve"> R = revised; U = data are not available; </t>
    </r>
    <r>
      <rPr>
        <sz val="9"/>
        <color rgb="FFFF0000"/>
        <rFont val="Arial"/>
        <family val="2"/>
      </rPr>
      <t>N=data do not exist.</t>
    </r>
  </si>
  <si>
    <t>U.S. Department of Transportation, Bureau of Transportation Statistics, Federal Highway Administration, National Household Travel Survey data, Jul. 15, 2020.</t>
  </si>
  <si>
    <r>
      <t xml:space="preserve">Eno Transportation Foundation, Inc., </t>
    </r>
    <r>
      <rPr>
        <i/>
        <sz val="9"/>
        <color rgb="FFFF0000"/>
        <rFont val="Arial"/>
        <family val="2"/>
      </rPr>
      <t>Transportation in America,</t>
    </r>
    <r>
      <rPr>
        <sz val="9"/>
        <color rgb="FFFF0000"/>
        <rFont val="Arial"/>
        <family val="2"/>
      </rPr>
      <t xml:space="preserve"> Annual Issues (Washington, DC), pp. 40 and 45, and similar tables in earlier editions.</t>
    </r>
  </si>
  <si>
    <t>U.S. air carrier, certificated, domestic, all services</t>
  </si>
  <si>
    <t>U.S. air carrier, certificated, international, all services</t>
  </si>
  <si>
    <t>Value</t>
  </si>
  <si>
    <t>Description</t>
  </si>
  <si>
    <t>Year</t>
  </si>
  <si>
    <t>Source</t>
  </si>
  <si>
    <t>URL</t>
  </si>
  <si>
    <t>school buses</t>
  </si>
  <si>
    <t>National Association for Pupil Transportation</t>
  </si>
  <si>
    <t>https://s3-us-west-2.amazonaws.com/nsta/6571/Yellow-School-Bus-Industry-White-Paper.pdf</t>
  </si>
  <si>
    <t>transit buses</t>
  </si>
  <si>
    <t>motorcoaches</t>
  </si>
  <si>
    <t>school bus passenger miles</t>
  </si>
  <si>
    <t>New Geography</t>
  </si>
  <si>
    <t>http://www.newgeography.com/content/004801-school-buses-americas-largest-transit-system</t>
  </si>
  <si>
    <t>American Bus Association</t>
  </si>
  <si>
    <t>https://www.buses.org/assets/images/uploads/pdf/FINAL_2017_Census_1.pdf</t>
  </si>
  <si>
    <t>Average Vehicle Occupancy</t>
  </si>
  <si>
    <t>National Household Travel Survey</t>
  </si>
  <si>
    <t>https://nhts.ornl.gov/2009/pub/stt.pdf?source=post_page---------------------------</t>
  </si>
  <si>
    <t>Average person miles walked</t>
  </si>
  <si>
    <t>Bicycling &amp; Walking in the United States</t>
  </si>
  <si>
    <t>https://bikeleague.org/benchmarking-report</t>
  </si>
  <si>
    <t>Average person miles biked</t>
  </si>
  <si>
    <t>General aviation:</t>
  </si>
  <si>
    <t>Notes</t>
  </si>
  <si>
    <t xml:space="preserve">2000-2006 </t>
  </si>
  <si>
    <t>using a methodology developed in the late 1990s</t>
  </si>
  <si>
    <t>enhanced methodology implemented in March 2011</t>
  </si>
  <si>
    <t xml:space="preserve">2007-present </t>
  </si>
  <si>
    <t>VM-1 data notes</t>
  </si>
  <si>
    <t>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t>
  </si>
  <si>
    <t xml:space="preserve">2009-2016 </t>
  </si>
  <si>
    <t>2017-2018</t>
  </si>
  <si>
    <t>2017 National Household Travel Survey (NHTS) and the annual R.L. Polk Vehicle registration data.</t>
  </si>
  <si>
    <t>2009 National Household Travel Survey (NHTS) and the annual RL Polk Vehicle registration data</t>
  </si>
  <si>
    <t>Methodology</t>
  </si>
  <si>
    <r>
      <t>Light duty vehicle, short wheel base</t>
    </r>
    <r>
      <rPr>
        <vertAlign val="superscript"/>
        <sz val="11"/>
        <color theme="0" tint="-0.34998626667073579"/>
        <rFont val="Arial Narrow"/>
        <family val="2"/>
      </rPr>
      <t>a,b</t>
    </r>
  </si>
  <si>
    <r>
      <t>Light duty vehicle, long wheel base</t>
    </r>
    <r>
      <rPr>
        <vertAlign val="superscript"/>
        <sz val="11"/>
        <color theme="0" tint="-0.34998626667073579"/>
        <rFont val="Arial Narrow"/>
        <family val="2"/>
      </rPr>
      <t>a,b</t>
    </r>
  </si>
  <si>
    <t>2001-2008</t>
  </si>
  <si>
    <t xml:space="preserve">2006-present </t>
  </si>
  <si>
    <t>nominal values for heavy trucks</t>
  </si>
  <si>
    <t>2003-2005</t>
  </si>
  <si>
    <t>2001 National Household Travel Survey (NHTS)</t>
  </si>
  <si>
    <r>
      <t>Light duty vehicle</t>
    </r>
    <r>
      <rPr>
        <vertAlign val="superscript"/>
        <sz val="11"/>
        <color rgb="FFFF0000"/>
        <rFont val="Arial Narrow"/>
        <family val="2"/>
      </rPr>
      <t>a,b</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</si>
  <si>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</si>
  <si>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1995 Nationwide Personal Transportation Survey (NPTS)</t>
  </si>
  <si>
    <t>For single unit truck and heavy trucks, 1 motor vehicle miles travelled = 1 person-miles traveled</t>
  </si>
  <si>
    <t>Trucks</t>
  </si>
  <si>
    <t>1995-2000</t>
  </si>
  <si>
    <t>before 1995</t>
  </si>
  <si>
    <t xml:space="preserve">Vehicle occupancy estimated by the FHWA using </t>
  </si>
  <si>
    <t>Nationwide Personal Transportation Study, TIUS, and National Transportation Statistics Annual Report.</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</si>
  <si>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Nationwide Personal Transportation Study, TIUS and TSAR. For single unit trucks and combination trucks, 1 motor vehicle miles traveled = 1 person-miles traveled.</t>
  </si>
  <si>
    <t xml:space="preserve">Source for this is NHTS, survey available sporadically </t>
  </si>
  <si>
    <t>Motorcoach:</t>
  </si>
  <si>
    <r>
      <t xml:space="preserve">American Bus Association, </t>
    </r>
    <r>
      <rPr>
        <i/>
        <sz val="9"/>
        <color rgb="FFFF0000"/>
        <rFont val="Arial"/>
        <family val="2"/>
      </rPr>
      <t>Motorcoach Census</t>
    </r>
    <r>
      <rPr>
        <sz val="9"/>
        <color rgb="FFFF0000"/>
        <rFont val="Arial"/>
        <family val="2"/>
      </rPr>
      <t>, available at https://www.buses.org/aba-foundation/research-summary/size-and-scope as of Jul. 16, 2020.</t>
    </r>
  </si>
  <si>
    <t xml:space="preserve">VM-1 is using the NHTS occupancy rate, see below </t>
  </si>
  <si>
    <t xml:space="preserve">Not a regular publication, one off </t>
  </si>
  <si>
    <t>Only few years available and would need to contact to get permission to use. 2011, 2012, 2013, 2014, 2015, 2017.</t>
  </si>
  <si>
    <t xml:space="preserve">Only few years available and would need to contact to get permission to use. 2011, 2012, 2013, 2014, 2015, 2017. </t>
  </si>
  <si>
    <t>US &amp; Canada motorcoach passenger miles</t>
  </si>
  <si>
    <t>motorcoach owners report using their buses for commuters</t>
  </si>
  <si>
    <t>NTD</t>
  </si>
  <si>
    <t>Passenger miles CB private owners</t>
  </si>
  <si>
    <t>American Bus Association, motor coach census</t>
  </si>
  <si>
    <t>1.8 b</t>
  </si>
  <si>
    <t>0.6 b</t>
  </si>
  <si>
    <t>Vehicle Miles in US &amp; canada</t>
  </si>
  <si>
    <r>
      <t>a</t>
    </r>
    <r>
      <rPr>
        <sz val="9"/>
        <color rgb="FFFF0000"/>
        <rFont val="Arial"/>
        <family val="2"/>
      </rPr>
      <t xml:space="preserve"> Data from 2007 were calculated using a new methodology developed by FHWA. Data for these years are based on new categories and are not comparable to previous years. The new category</t>
    </r>
    <r>
      <rPr>
        <i/>
        <sz val="9"/>
        <color rgb="FFFF0000"/>
        <rFont val="Arial"/>
        <family val="2"/>
      </rPr>
      <t xml:space="preserve"> Light duty vehicle, short wheel base </t>
    </r>
    <r>
      <rPr>
        <sz val="9"/>
        <color rgb="FFFF0000"/>
        <rFont val="Arial"/>
        <family val="2"/>
      </rPr>
      <t>replaces the old category Passenger car and Other 2-axle, 4-tire vehicle and includes passenger cars, light trucks, vans, sport utility vehicles, large passenger cars, vans, pickup trucks, and sport/utility vehicles.</t>
    </r>
  </si>
  <si>
    <t>This edition of 1-40 is not comparable to those before the 2020 edition.</t>
  </si>
  <si>
    <t>note about not summing</t>
  </si>
  <si>
    <r>
      <t>Truck, single-unit 2-axle 6-tire or more</t>
    </r>
    <r>
      <rPr>
        <vertAlign val="superscript"/>
        <sz val="11"/>
        <color theme="9" tint="-0.499984740745262"/>
        <rFont val="Arial Narrow"/>
        <family val="2"/>
      </rPr>
      <t>b</t>
    </r>
  </si>
  <si>
    <r>
      <t xml:space="preserve">f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</si>
  <si>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g </t>
    </r>
    <r>
      <rPr>
        <sz val="9"/>
        <rFont val="Arial"/>
        <family val="2"/>
      </rPr>
      <t>Ferry boat included with Other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</si>
  <si>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 Incudes Bus Rapid Transit and Commuter Bus before 2011.</t>
    </r>
  </si>
  <si>
    <r>
      <t>i</t>
    </r>
    <r>
      <rPr>
        <sz val="9"/>
        <rFont val="Arial"/>
        <family val="2"/>
      </rPr>
      <t xml:space="preserve"> National Passenger Railroad Corporation (Amtrak) began operations in 1971. Does not include contract commuter passengers.</t>
    </r>
  </si>
  <si>
    <r>
      <t>Intercity/Amtrak</t>
    </r>
    <r>
      <rPr>
        <vertAlign val="superscript"/>
        <sz val="11"/>
        <rFont val="Arial Narrow"/>
        <family val="2"/>
      </rPr>
      <t>i</t>
    </r>
  </si>
  <si>
    <r>
      <t>Light rail</t>
    </r>
    <r>
      <rPr>
        <vertAlign val="superscript"/>
        <sz val="11"/>
        <rFont val="Arial Narrow"/>
        <family val="2"/>
      </rPr>
      <t>f</t>
    </r>
  </si>
  <si>
    <r>
      <t>e</t>
    </r>
    <r>
      <rPr>
        <sz val="9"/>
        <color rgb="FFFF0000"/>
        <rFont val="Arial"/>
        <family val="2"/>
      </rPr>
      <t xml:space="preserve"> As of 2011, motor bus category includes motor bus, commuter bus and bus rapid transit.</t>
    </r>
  </si>
  <si>
    <r>
      <t>Bus</t>
    </r>
    <r>
      <rPr>
        <vertAlign val="superscript"/>
        <sz val="11"/>
        <rFont val="Arial Narrow"/>
        <family val="2"/>
      </rPr>
      <t>c,e</t>
    </r>
  </si>
  <si>
    <r>
      <t>Motor bus</t>
    </r>
    <r>
      <rPr>
        <vertAlign val="superscript"/>
        <sz val="11"/>
        <rFont val="Arial Narrow"/>
        <family val="2"/>
      </rPr>
      <t>c,e</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</si>
  <si>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</si>
  <si>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</si>
  <si>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</si>
  <si>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 xml:space="preserve">1975-85: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https://transtats.bts.gov/ as of Mar. 25, 2020.</t>
    </r>
  </si>
  <si>
    <r>
      <t xml:space="preserve">1990-2018: Ibid., </t>
    </r>
    <r>
      <rPr>
        <i/>
        <sz val="9"/>
        <color rgb="FFFF0000"/>
        <rFont val="Arial"/>
        <family val="2"/>
      </rPr>
      <t>Air Carrier Statistics T-100</t>
    </r>
    <r>
      <rPr>
        <sz val="9"/>
        <color rgb="FFFF0000"/>
        <rFont val="Arial"/>
        <family val="2"/>
      </rPr>
      <t>, available at https://transtats.bts.gov/ as of Jul. 15, 2020.</t>
    </r>
  </si>
  <si>
    <r>
      <t>Trolley bus</t>
    </r>
    <r>
      <rPr>
        <vertAlign val="superscript"/>
        <sz val="11"/>
        <rFont val="Arial Narrow"/>
        <family val="2"/>
      </rPr>
      <t>c</t>
    </r>
  </si>
  <si>
    <r>
      <t>c</t>
    </r>
    <r>
      <rPr>
        <sz val="9"/>
        <color rgb="FFFF0000"/>
        <rFont val="Arial"/>
        <family val="2"/>
      </rPr>
      <t xml:space="preserve"> To reduce double counting </t>
    </r>
    <r>
      <rPr>
        <i/>
        <sz val="9"/>
        <color rgb="FFFF0000"/>
        <rFont val="Arial"/>
        <family val="2"/>
      </rPr>
      <t xml:space="preserve">Motor bus, Trolley bus, </t>
    </r>
    <r>
      <rPr>
        <sz val="9"/>
        <color rgb="FFFF0000"/>
        <rFont val="Arial"/>
        <family val="2"/>
      </rPr>
      <t xml:space="preserve">and </t>
    </r>
    <r>
      <rPr>
        <i/>
        <sz val="9"/>
        <color rgb="FFFF0000"/>
        <rFont val="Arial"/>
        <family val="2"/>
      </rPr>
      <t>Demand response</t>
    </r>
    <r>
      <rPr>
        <sz val="9"/>
        <color rgb="FFFF0000"/>
        <rFont val="Arial"/>
        <family val="2"/>
      </rPr>
      <t xml:space="preserve"> (Commonly called "paratransit" service) have been removed from </t>
    </r>
    <r>
      <rPr>
        <i/>
        <sz val="9"/>
        <color rgb="FFFF0000"/>
        <rFont val="Arial"/>
        <family val="2"/>
      </rPr>
      <t xml:space="preserve">Highway, total </t>
    </r>
    <r>
      <rPr>
        <sz val="9"/>
        <color rgb="FFFF0000"/>
        <rFont val="Arial"/>
        <family val="2"/>
      </rPr>
      <t>and</t>
    </r>
    <r>
      <rPr>
        <i/>
        <sz val="9"/>
        <color rgb="FFFF0000"/>
        <rFont val="Arial"/>
        <family val="2"/>
      </rPr>
      <t xml:space="preserve"> Bus</t>
    </r>
    <r>
      <rPr>
        <sz val="9"/>
        <color rgb="FFFF0000"/>
        <rFont val="Arial"/>
        <family val="2"/>
      </rPr>
      <t xml:space="preserve"> because such miles are included in transit.</t>
    </r>
  </si>
  <si>
    <r>
      <t>j</t>
    </r>
    <r>
      <rPr>
        <sz val="9"/>
        <color rgb="FFFF0000"/>
        <rFont val="Arial"/>
        <family val="2"/>
      </rPr>
      <t xml:space="preserve"> Data incudes US and Canada Motor coaches</t>
    </r>
  </si>
  <si>
    <r>
      <t>Motorcoach</t>
    </r>
    <r>
      <rPr>
        <b/>
        <vertAlign val="superscript"/>
        <sz val="11"/>
        <color rgb="FFFF0000"/>
        <rFont val="Arial Narrow"/>
        <family val="2"/>
      </rPr>
      <t>j</t>
    </r>
  </si>
  <si>
    <r>
      <t>Transit- Light rail</t>
    </r>
    <r>
      <rPr>
        <vertAlign val="superscript"/>
        <sz val="11"/>
        <color theme="9" tint="-0.499984740745262"/>
        <rFont val="Arial Narrow"/>
        <family val="2"/>
      </rPr>
      <t>f</t>
    </r>
  </si>
  <si>
    <t>2007 data for Bus, Demand responsive (Paratransit), and Other are not comparable to earlier years due to change in the method of data collection and estimation by the American Public Transportation Association (APTA).</t>
  </si>
  <si>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</si>
  <si>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t>Walking and Cycling:</t>
  </si>
  <si>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</si>
  <si>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</si>
  <si>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</si>
  <si>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</si>
  <si>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 xml:space="preserve">f </t>
    </r>
    <r>
      <rPr>
        <i/>
        <sz val="9"/>
        <rFont val="Arial"/>
        <family val="2"/>
      </rPr>
      <t>Light rail</t>
    </r>
    <r>
      <rPr>
        <sz val="9"/>
        <rFont val="Arial"/>
        <family val="2"/>
      </rPr>
      <t xml:space="preserve"> includes Light Rail, Street Car Rail, and Hybrid Rail.</t>
    </r>
  </si>
  <si>
    <t>Walking, Cycling:</t>
  </si>
  <si>
    <t>Intercity / Amtrak:</t>
  </si>
  <si>
    <r>
      <t>Intercity/Amtrak</t>
    </r>
    <r>
      <rPr>
        <b/>
        <vertAlign val="superscript"/>
        <sz val="11"/>
        <rFont val="Arial Narrow"/>
        <family val="2"/>
      </rPr>
      <t>i</t>
    </r>
  </si>
  <si>
    <t>All data except General aviation:</t>
  </si>
  <si>
    <t>Bus:</t>
  </si>
  <si>
    <r>
      <t>Commuter bus</t>
    </r>
    <r>
      <rPr>
        <vertAlign val="superscript"/>
        <sz val="11"/>
        <rFont val="Arial Narrow"/>
        <family val="2"/>
      </rPr>
      <t>e</t>
    </r>
  </si>
  <si>
    <r>
      <t>Walking</t>
    </r>
    <r>
      <rPr>
        <b/>
        <vertAlign val="superscript"/>
        <sz val="11"/>
        <rFont val="Arial Narrow"/>
        <family val="2"/>
      </rPr>
      <t>j</t>
    </r>
  </si>
  <si>
    <r>
      <t>Cycling</t>
    </r>
    <r>
      <rPr>
        <b/>
        <vertAlign val="superscript"/>
        <sz val="11"/>
        <rFont val="Arial Narrow"/>
        <family val="2"/>
      </rPr>
      <t>j</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</si>
  <si>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</si>
  <si>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</si>
  <si>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</si>
  <si>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</si>
  <si>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</si>
  <si>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</si>
  <si>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t>U.S. Department of Transportation, Bureau of Transportation Statistics and Federal Highway Administration, National Household Travel Survey data, available at https://nhts.ornl.gov/ as of Jul. 15, 2020.</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</si>
  <si>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</si>
  <si>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1990-2000: Amtrak, </t>
    </r>
    <r>
      <rPr>
        <i/>
        <sz val="9"/>
        <rFont val="Arial"/>
        <family val="2"/>
      </rPr>
      <t xml:space="preserve">Amtrak Annual Report </t>
    </r>
    <r>
      <rPr>
        <sz val="9"/>
        <rFont val="Arial"/>
        <family val="2"/>
      </rPr>
      <t>(Washington, DC: Annual Issues), Statistical Appendix.</t>
    </r>
  </si>
  <si>
    <t>2001-20: Amtrak, Energy Management Department and Government Affairs Department, personal communications, Aug. 5, 2021.</t>
  </si>
  <si>
    <t>This edition of table 1-40 is not comparable to those before the 2019 edition.</t>
  </si>
  <si>
    <t xml:space="preserve">Table 1-40:  U.S. Passenger-Miles (millions) </t>
  </si>
  <si>
    <r>
      <t xml:space="preserve">1990-2020: U.S. Department of Transportation, Bureau of Transportation Statistics, Office of Airline Information,  </t>
    </r>
    <r>
      <rPr>
        <i/>
        <sz val="9"/>
        <rFont val="Arial"/>
        <family val="2"/>
      </rPr>
      <t>Air Carrier Statistics T-100</t>
    </r>
    <r>
      <rPr>
        <sz val="9"/>
        <rFont val="Arial"/>
        <family val="2"/>
      </rPr>
      <t>, available at https://transtats.bts.gov/ as of Dec. 20, 2021.</t>
    </r>
  </si>
  <si>
    <r>
      <t xml:space="preserve">1994-2020: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 minus transit bus categories (Motor bus, Trolley bus, and Demand response).</t>
    </r>
  </si>
  <si>
    <r>
      <t xml:space="preserve">1994-2020: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t>
    </r>
  </si>
  <si>
    <r>
      <t xml:space="preserve">2009-20: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Dec. 8, 2021.</t>
    </r>
  </si>
  <si>
    <r>
      <t xml:space="preserve">2009-20: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Dec. 8, 2021.</t>
    </r>
  </si>
  <si>
    <r>
      <t>KEY:</t>
    </r>
    <r>
      <rPr>
        <sz val="9"/>
        <rFont val="Arial"/>
        <family val="2"/>
      </rPr>
      <t xml:space="preserve"> N = data do not exist; U = data are not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</si>
</sst>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_)"/>
    <numFmt numFmtId="165" formatCode="#,##0_)"/>
    <numFmt numFmtId="167" formatCode="&quot;(R)&quot;\ #,##0;&quot;(R) -&quot;#,##0;&quot;(R) &quot;\ 0"/>
    <numFmt numFmtId="173" formatCode="\(\R\)\ #,##0"/>
  </numFmts>
  <fonts count="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sz val="8"/>
      <name val="Helv"/>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b/>
      <sz val="11"/>
      <color theme="1"/>
      <name val="Calibri"/>
      <family val="2"/>
      <scheme val="minor"/>
    </font>
    <font>
      <b/>
      <sz val="10"/>
      <name val="Arial"/>
      <family val="2"/>
    </font>
    <font>
      <u/>
      <sz val="10"/>
      <color theme="10"/>
      <name val="Arial"/>
      <family val="2"/>
    </font>
    <font>
      <sz val="10"/>
      <color rgb="FFFF0000"/>
      <name val="Arial"/>
      <family val="2"/>
    </font>
    <font>
      <sz val="9"/>
      <color rgb="FFFF0000"/>
      <name val="Arial"/>
      <family val="2"/>
    </font>
    <font>
      <sz val="10"/>
      <name val="P-AVGARD"/>
    </font>
    <font>
      <sz val="10"/>
      <name val="Arial"/>
      <family val="2"/>
    </font>
    <font>
      <sz val="11"/>
      <color rgb="FFFF0000"/>
      <name val="Arial Narrow"/>
      <family val="2"/>
    </font>
    <font>
      <i/>
      <sz val="9"/>
      <color rgb="FFFF0000"/>
      <name val="Arial"/>
      <family val="2"/>
    </font>
    <font>
      <b/>
      <sz val="9"/>
      <color rgb="FFFF0000"/>
      <name val="Arial"/>
      <family val="2"/>
    </font>
    <font>
      <b/>
      <sz val="11"/>
      <color rgb="FFFF0000"/>
      <name val="Arial Narrow"/>
      <family val="2"/>
    </font>
    <font>
      <sz val="11"/>
      <color theme="0" tint="-0.34998626667073579"/>
      <name val="Arial Narrow"/>
      <family val="2"/>
    </font>
    <font>
      <vertAlign val="superscript"/>
      <sz val="11"/>
      <color theme="0" tint="-0.34998626667073579"/>
      <name val="Arial Narrow"/>
      <family val="2"/>
    </font>
    <font>
      <vertAlign val="superscript"/>
      <sz val="11"/>
      <color rgb="FFFF0000"/>
      <name val="Arial Narrow"/>
      <family val="2"/>
    </font>
    <font>
      <sz val="10"/>
      <color indexed="8"/>
      <name val="P-AVGARD"/>
    </font>
    <font>
      <vertAlign val="superscript"/>
      <sz val="9"/>
      <color rgb="FFFF0000"/>
      <name val="Arial"/>
      <family val="2"/>
    </font>
    <font>
      <b/>
      <vertAlign val="superscript"/>
      <sz val="11"/>
      <color rgb="FFFF0000"/>
      <name val="Arial Narrow"/>
      <family val="2"/>
    </font>
    <font>
      <sz val="11"/>
      <color theme="9" tint="-0.499984740745262"/>
      <name val="Arial Narrow"/>
      <family val="2"/>
    </font>
    <font>
      <vertAlign val="superscript"/>
      <sz val="11"/>
      <color theme="9" tint="-0.499984740745262"/>
      <name val="Arial Narrow"/>
      <family val="2"/>
    </font>
  </fonts>
  <fills count="28">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6">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7" fillId="0" borderId="1">
      <alignment horizontal="left"/>
    </xf>
    <xf numFmtId="164" fontId="18" fillId="0" borderId="1" applyNumberFormat="0" applyFill="0">
      <alignment horizontal="right"/>
    </xf>
    <xf numFmtId="0" fontId="19" fillId="0" borderId="0">
      <alignment horizontal="right"/>
    </xf>
    <xf numFmtId="0" fontId="20"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1"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2"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15" borderId="0" applyNumberFormat="0" applyBorder="0" applyAlignment="0" applyProtection="0"/>
    <xf numFmtId="0" fontId="33" fillId="16"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23" borderId="0" applyNumberFormat="0" applyBorder="0" applyAlignment="0" applyProtection="0"/>
    <xf numFmtId="0" fontId="34" fillId="7" borderId="0" applyNumberFormat="0" applyBorder="0" applyAlignment="0" applyProtection="0"/>
    <xf numFmtId="0" fontId="35" fillId="24" borderId="9" applyNumberFormat="0" applyAlignment="0" applyProtection="0"/>
    <xf numFmtId="0" fontId="36" fillId="25" borderId="10" applyNumberFormat="0" applyAlignment="0" applyProtection="0"/>
    <xf numFmtId="44" fontId="7" fillId="0" borderId="0" applyFont="0" applyFill="0" applyBorder="0" applyAlignment="0" applyProtection="0"/>
    <xf numFmtId="0" fontId="37" fillId="0" borderId="0" applyNumberFormat="0" applyFill="0" applyBorder="0" applyAlignment="0" applyProtection="0"/>
    <xf numFmtId="0" fontId="38" fillId="8" borderId="0" applyNumberFormat="0" applyBorder="0" applyAlignment="0" applyProtection="0"/>
    <xf numFmtId="0" fontId="39" fillId="0" borderId="11" applyNumberFormat="0" applyFill="0" applyAlignment="0" applyProtection="0"/>
    <xf numFmtId="0" fontId="40" fillId="0" borderId="12" applyNumberFormat="0" applyFill="0" applyAlignment="0" applyProtection="0"/>
    <xf numFmtId="0" fontId="41" fillId="0" borderId="13" applyNumberFormat="0" applyFill="0" applyAlignment="0" applyProtection="0"/>
    <xf numFmtId="0" fontId="41" fillId="0" borderId="0" applyNumberFormat="0" applyFill="0" applyBorder="0" applyAlignment="0" applyProtection="0"/>
    <xf numFmtId="0" fontId="42" fillId="11" borderId="9" applyNumberFormat="0" applyAlignment="0" applyProtection="0"/>
    <xf numFmtId="0" fontId="43" fillId="0" borderId="14" applyNumberFormat="0" applyFill="0" applyAlignment="0" applyProtection="0"/>
    <xf numFmtId="0" fontId="44" fillId="2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7" borderId="15" applyNumberFormat="0" applyFont="0" applyAlignment="0" applyProtection="0"/>
    <xf numFmtId="0" fontId="45" fillId="24" borderId="16" applyNumberFormat="0" applyAlignment="0" applyProtection="0"/>
    <xf numFmtId="9" fontId="7" fillId="0" borderId="0" applyFont="0" applyFill="0" applyBorder="0" applyAlignment="0" applyProtection="0"/>
    <xf numFmtId="0" fontId="46" fillId="0" borderId="0" applyNumberFormat="0" applyFill="0" applyBorder="0" applyAlignment="0" applyProtection="0"/>
    <xf numFmtId="0" fontId="47" fillId="0" borderId="17"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2" fillId="0" borderId="0" applyNumberForma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37" fontId="55" fillId="0" borderId="0"/>
    <xf numFmtId="0" fontId="55" fillId="0" borderId="0"/>
    <xf numFmtId="9" fontId="56" fillId="0" borderId="0" applyFont="0" applyFill="0" applyBorder="0" applyAlignment="0" applyProtection="0"/>
  </cellStyleXfs>
  <cellXfs count="98">
    <xf numFmtId="0" fontId="0" fillId="0" borderId="0" xfId="0"/>
    <xf numFmtId="0" fontId="22" fillId="0" borderId="0" xfId="0" applyFont="1" applyFill="1"/>
    <xf numFmtId="0" fontId="23" fillId="0" borderId="6" xfId="0" applyFont="1" applyFill="1" applyBorder="1" applyAlignment="1">
      <alignment horizontal="center"/>
    </xf>
    <xf numFmtId="0" fontId="23" fillId="0" borderId="6" xfId="38" applyNumberFormat="1" applyFont="1" applyFill="1" applyBorder="1" applyAlignment="1">
      <alignment horizontal="center"/>
    </xf>
    <xf numFmtId="1" fontId="23" fillId="0" borderId="6" xfId="0" applyNumberFormat="1" applyFont="1" applyFill="1" applyBorder="1" applyAlignment="1">
      <alignment horizontal="center"/>
    </xf>
    <xf numFmtId="3" fontId="23" fillId="0" borderId="0" xfId="39" applyNumberFormat="1" applyFont="1" applyFill="1" applyBorder="1" applyAlignment="1">
      <alignment horizontal="left"/>
    </xf>
    <xf numFmtId="3" fontId="23" fillId="0" borderId="0" xfId="39" applyNumberFormat="1" applyFont="1" applyFill="1" applyBorder="1" applyAlignment="1">
      <alignment horizontal="right"/>
    </xf>
    <xf numFmtId="167" fontId="23" fillId="0" borderId="0" xfId="0" applyNumberFormat="1" applyFont="1" applyFill="1" applyBorder="1" applyAlignment="1">
      <alignment horizontal="right"/>
    </xf>
    <xf numFmtId="3" fontId="24" fillId="0" borderId="0" xfId="39" applyNumberFormat="1" applyFont="1" applyFill="1" applyBorder="1" applyAlignment="1">
      <alignment horizontal="left" indent="1"/>
    </xf>
    <xf numFmtId="3" fontId="24" fillId="0" borderId="0" xfId="39" applyNumberFormat="1" applyFont="1" applyFill="1" applyBorder="1" applyAlignment="1">
      <alignment horizontal="right"/>
    </xf>
    <xf numFmtId="3" fontId="24" fillId="0" borderId="0" xfId="0" applyNumberFormat="1" applyFont="1" applyFill="1" applyBorder="1" applyAlignment="1">
      <alignment horizontal="right"/>
    </xf>
    <xf numFmtId="0" fontId="23" fillId="0" borderId="0" xfId="0" applyFont="1" applyFill="1" applyBorder="1"/>
    <xf numFmtId="3" fontId="23" fillId="0" borderId="0" xfId="0" applyNumberFormat="1" applyFont="1" applyFill="1" applyBorder="1" applyAlignment="1"/>
    <xf numFmtId="3" fontId="24" fillId="0" borderId="0" xfId="39" applyNumberFormat="1" applyFont="1" applyFill="1" applyBorder="1" applyAlignment="1">
      <alignment horizontal="left" vertical="top" indent="1"/>
    </xf>
    <xf numFmtId="3" fontId="24" fillId="0" borderId="0" xfId="0" applyNumberFormat="1" applyFont="1" applyFill="1" applyAlignment="1">
      <alignment horizontal="right"/>
    </xf>
    <xf numFmtId="0" fontId="24" fillId="0" borderId="0" xfId="39" applyNumberFormat="1" applyFont="1" applyFill="1" applyBorder="1" applyAlignment="1">
      <alignment horizontal="right"/>
    </xf>
    <xf numFmtId="0" fontId="23" fillId="0" borderId="0" xfId="0" applyFont="1" applyFill="1" applyBorder="1" applyAlignment="1">
      <alignment horizontal="left"/>
    </xf>
    <xf numFmtId="3" fontId="24" fillId="0" borderId="0" xfId="0" applyNumberFormat="1" applyFont="1" applyFill="1" applyBorder="1" applyAlignment="1"/>
    <xf numFmtId="0" fontId="24" fillId="0" borderId="0" xfId="0" applyFont="1" applyFill="1" applyBorder="1"/>
    <xf numFmtId="0" fontId="28" fillId="0" borderId="0" xfId="0" applyFont="1" applyFill="1"/>
    <xf numFmtId="0" fontId="28" fillId="0" borderId="0" xfId="41" applyFont="1" applyFill="1" applyAlignment="1">
      <alignment horizontal="left"/>
    </xf>
    <xf numFmtId="0" fontId="7" fillId="0" borderId="0" xfId="0" applyFont="1" applyFill="1"/>
    <xf numFmtId="3" fontId="7" fillId="0" borderId="0" xfId="0" applyNumberFormat="1" applyFont="1" applyFill="1"/>
    <xf numFmtId="0" fontId="7" fillId="0" borderId="0" xfId="0" applyFont="1"/>
    <xf numFmtId="3" fontId="23" fillId="0" borderId="0" xfId="0" applyNumberFormat="1" applyFont="1" applyFill="1" applyBorder="1" applyAlignment="1">
      <alignment horizontal="right"/>
    </xf>
    <xf numFmtId="0" fontId="24" fillId="0" borderId="0" xfId="0" applyFont="1" applyFill="1"/>
    <xf numFmtId="3" fontId="0" fillId="0" borderId="0" xfId="0" applyNumberFormat="1"/>
    <xf numFmtId="0" fontId="52" fillId="0" borderId="0" xfId="138"/>
    <xf numFmtId="3" fontId="24" fillId="0" borderId="0" xfId="0" applyNumberFormat="1" applyFont="1" applyFill="1"/>
    <xf numFmtId="0" fontId="53" fillId="0" borderId="0" xfId="0" applyFont="1"/>
    <xf numFmtId="0" fontId="24" fillId="0" borderId="0" xfId="0" applyFont="1" applyFill="1" applyAlignment="1">
      <alignment horizontal="center"/>
    </xf>
    <xf numFmtId="0" fontId="28" fillId="0" borderId="0" xfId="0" applyFont="1" applyFill="1" applyAlignment="1">
      <alignment horizontal="center"/>
    </xf>
    <xf numFmtId="3" fontId="24" fillId="5" borderId="0" xfId="0" applyNumberFormat="1" applyFont="1" applyFill="1" applyBorder="1" applyAlignment="1">
      <alignment horizontal="right"/>
    </xf>
    <xf numFmtId="3" fontId="23" fillId="0" borderId="0" xfId="0" applyNumberFormat="1" applyFont="1" applyFill="1" applyBorder="1"/>
    <xf numFmtId="173" fontId="24" fillId="5" borderId="0" xfId="39" applyNumberFormat="1" applyFont="1" applyFill="1" applyBorder="1" applyAlignment="1">
      <alignment horizontal="right"/>
    </xf>
    <xf numFmtId="3" fontId="7" fillId="0" borderId="0" xfId="0" applyNumberFormat="1" applyFont="1" applyAlignment="1">
      <alignment horizontal="right"/>
    </xf>
    <xf numFmtId="3" fontId="57" fillId="0" borderId="0" xfId="39" applyNumberFormat="1" applyFont="1" applyFill="1" applyBorder="1" applyAlignment="1">
      <alignment horizontal="left" indent="1"/>
    </xf>
    <xf numFmtId="0" fontId="51" fillId="0" borderId="0" xfId="0" applyFont="1"/>
    <xf numFmtId="4" fontId="0" fillId="0" borderId="0" xfId="0" applyNumberFormat="1"/>
    <xf numFmtId="3" fontId="57" fillId="0" borderId="0" xfId="39" applyNumberFormat="1" applyFont="1" applyFill="1" applyBorder="1" applyAlignment="1">
      <alignment horizontal="right"/>
    </xf>
    <xf numFmtId="3" fontId="57" fillId="0" borderId="0" xfId="0" applyNumberFormat="1" applyFont="1" applyFill="1" applyBorder="1" applyAlignment="1">
      <alignment horizontal="right"/>
    </xf>
    <xf numFmtId="3" fontId="53" fillId="0" borderId="0" xfId="0" applyNumberFormat="1" applyFont="1" applyFill="1"/>
    <xf numFmtId="3" fontId="57" fillId="0" borderId="0" xfId="0" applyNumberFormat="1" applyFont="1" applyFill="1" applyAlignment="1">
      <alignment horizontal="right" vertical="center"/>
    </xf>
    <xf numFmtId="3" fontId="60" fillId="0" borderId="0" xfId="39" applyNumberFormat="1" applyFont="1" applyFill="1" applyBorder="1" applyAlignment="1">
      <alignment horizontal="left"/>
    </xf>
    <xf numFmtId="3" fontId="57" fillId="0" borderId="0" xfId="39" applyNumberFormat="1" applyFont="1" applyFill="1" applyBorder="1" applyAlignment="1">
      <alignment horizontal="left" vertical="top" indent="1"/>
    </xf>
    <xf numFmtId="3" fontId="57" fillId="0" borderId="5" xfId="0" applyNumberFormat="1" applyFont="1" applyFill="1" applyBorder="1" applyAlignment="1">
      <alignment horizontal="right"/>
    </xf>
    <xf numFmtId="3" fontId="57" fillId="0" borderId="5" xfId="39" applyNumberFormat="1" applyFont="1" applyFill="1" applyBorder="1" applyAlignment="1">
      <alignment horizontal="right"/>
    </xf>
    <xf numFmtId="0" fontId="50" fillId="0" borderId="0" xfId="0" applyFont="1"/>
    <xf numFmtId="3" fontId="61" fillId="0" borderId="0" xfId="39" applyNumberFormat="1" applyFont="1" applyFill="1" applyBorder="1" applyAlignment="1">
      <alignment horizontal="right"/>
    </xf>
    <xf numFmtId="3" fontId="61" fillId="0" borderId="0" xfId="0" applyNumberFormat="1" applyFont="1" applyFill="1" applyAlignment="1">
      <alignment horizontal="right"/>
    </xf>
    <xf numFmtId="0" fontId="61" fillId="0" borderId="0" xfId="0" applyFont="1" applyFill="1"/>
    <xf numFmtId="0" fontId="7" fillId="0" borderId="0" xfId="0" applyFont="1" applyAlignment="1">
      <alignment horizontal="left" wrapText="1"/>
    </xf>
    <xf numFmtId="3" fontId="57" fillId="0" borderId="0" xfId="0" applyNumberFormat="1" applyFont="1" applyFill="1" applyBorder="1" applyAlignment="1"/>
    <xf numFmtId="3" fontId="61" fillId="0" borderId="0" xfId="39" applyNumberFormat="1" applyFont="1" applyFill="1" applyBorder="1" applyAlignment="1">
      <alignment horizontal="left" vertical="top" indent="1"/>
    </xf>
    <xf numFmtId="0" fontId="64" fillId="0" borderId="0" xfId="144" applyFont="1" applyBorder="1" applyAlignment="1" applyProtection="1">
      <alignment vertical="center"/>
    </xf>
    <xf numFmtId="0" fontId="57" fillId="0" borderId="0" xfId="0" applyFont="1" applyFill="1" applyBorder="1"/>
    <xf numFmtId="3" fontId="57" fillId="0" borderId="0" xfId="0" applyNumberFormat="1" applyFont="1" applyFill="1" applyBorder="1"/>
    <xf numFmtId="173" fontId="23" fillId="5" borderId="0" xfId="0" applyNumberFormat="1" applyFont="1" applyFill="1" applyBorder="1" applyAlignment="1">
      <alignment horizontal="right"/>
    </xf>
    <xf numFmtId="9" fontId="0" fillId="0" borderId="0" xfId="145" applyFont="1"/>
    <xf numFmtId="0" fontId="7" fillId="0" borderId="0" xfId="0" applyFont="1" applyAlignment="1"/>
    <xf numFmtId="3" fontId="67" fillId="0" borderId="0" xfId="39" applyNumberFormat="1" applyFont="1" applyFill="1" applyBorder="1" applyAlignment="1">
      <alignment horizontal="left" indent="1"/>
    </xf>
    <xf numFmtId="3" fontId="67" fillId="0" borderId="0" xfId="39" applyNumberFormat="1" applyFont="1" applyFill="1" applyBorder="1" applyAlignment="1">
      <alignment horizontal="right"/>
    </xf>
    <xf numFmtId="173" fontId="67" fillId="5" borderId="0" xfId="39" applyNumberFormat="1" applyFont="1" applyFill="1" applyBorder="1" applyAlignment="1">
      <alignment horizontal="right"/>
    </xf>
    <xf numFmtId="3" fontId="67" fillId="0" borderId="0" xfId="0" applyNumberFormat="1" applyFont="1" applyFill="1" applyBorder="1"/>
    <xf numFmtId="0" fontId="67" fillId="0" borderId="0" xfId="0" applyFont="1" applyFill="1" applyBorder="1"/>
    <xf numFmtId="3" fontId="67" fillId="0" borderId="0" xfId="0" applyNumberFormat="1" applyFont="1" applyFill="1" applyAlignment="1">
      <alignment horizontal="right"/>
    </xf>
    <xf numFmtId="0" fontId="67" fillId="0" borderId="0" xfId="0" applyFont="1" applyFill="1"/>
    <xf numFmtId="3" fontId="23" fillId="0" borderId="5" xfId="0" applyNumberFormat="1" applyFont="1" applyFill="1" applyBorder="1" applyAlignment="1">
      <alignment horizontal="right"/>
    </xf>
    <xf numFmtId="0" fontId="24" fillId="0" borderId="0" xfId="0" applyFont="1" applyFill="1" applyAlignment="1"/>
    <xf numFmtId="0" fontId="28" fillId="0" borderId="0" xfId="0" applyFont="1" applyFill="1" applyAlignment="1"/>
    <xf numFmtId="0" fontId="27" fillId="0" borderId="0" xfId="40" applyFont="1" applyFill="1" applyAlignment="1">
      <alignment wrapText="1"/>
    </xf>
    <xf numFmtId="49" fontId="30" fillId="0" borderId="0" xfId="0" applyNumberFormat="1" applyFont="1" applyFill="1" applyAlignment="1">
      <alignment wrapText="1"/>
    </xf>
    <xf numFmtId="0" fontId="54" fillId="0" borderId="0" xfId="0" applyFont="1" applyAlignment="1">
      <alignment wrapText="1"/>
    </xf>
    <xf numFmtId="0" fontId="27" fillId="0" borderId="7" xfId="40" applyFont="1" applyFill="1" applyBorder="1" applyAlignment="1">
      <alignment wrapText="1"/>
    </xf>
    <xf numFmtId="3" fontId="28" fillId="0" borderId="0" xfId="39" applyNumberFormat="1" applyFont="1" applyFill="1" applyBorder="1" applyAlignment="1">
      <alignment horizontal="center" wrapText="1"/>
    </xf>
    <xf numFmtId="0" fontId="29" fillId="0" borderId="0" xfId="41" applyNumberFormat="1" applyFont="1" applyFill="1" applyAlignment="1">
      <alignment wrapText="1"/>
    </xf>
    <xf numFmtId="0" fontId="65" fillId="0" borderId="0" xfId="41" applyFont="1" applyFill="1" applyAlignment="1">
      <alignment wrapText="1"/>
    </xf>
    <xf numFmtId="0" fontId="29" fillId="0" borderId="0" xfId="41" applyFont="1" applyFill="1" applyAlignment="1">
      <alignment wrapText="1"/>
    </xf>
    <xf numFmtId="0" fontId="29" fillId="0" borderId="0" xfId="21" applyFont="1" applyFill="1" applyAlignment="1">
      <alignment horizontal="left" wrapText="1"/>
    </xf>
    <xf numFmtId="0" fontId="54" fillId="0" borderId="0" xfId="41" applyNumberFormat="1" applyFont="1" applyFill="1" applyAlignment="1">
      <alignment wrapText="1"/>
    </xf>
    <xf numFmtId="0" fontId="28" fillId="0" borderId="0" xfId="0" applyFont="1" applyFill="1" applyAlignment="1">
      <alignment wrapText="1"/>
    </xf>
    <xf numFmtId="0" fontId="21" fillId="0" borderId="5" xfId="0" applyFont="1" applyFill="1" applyBorder="1" applyAlignment="1">
      <alignment horizontal="left" wrapText="1"/>
    </xf>
    <xf numFmtId="0" fontId="28" fillId="0" borderId="0" xfId="41" applyNumberFormat="1" applyFont="1" applyFill="1" applyAlignment="1">
      <alignment horizontal="left" wrapText="1"/>
    </xf>
    <xf numFmtId="0" fontId="30" fillId="0" borderId="0" xfId="0" applyFont="1" applyFill="1" applyAlignment="1">
      <alignment wrapText="1"/>
    </xf>
    <xf numFmtId="0" fontId="28" fillId="0" borderId="0" xfId="41" applyNumberFormat="1" applyFont="1" applyFill="1" applyAlignment="1">
      <alignment wrapText="1"/>
    </xf>
    <xf numFmtId="0" fontId="28" fillId="0" borderId="0" xfId="0" applyFont="1" applyFill="1" applyAlignment="1"/>
    <xf numFmtId="0" fontId="27" fillId="0" borderId="0" xfId="41" applyNumberFormat="1" applyFont="1" applyFill="1" applyAlignment="1">
      <alignment wrapText="1"/>
    </xf>
    <xf numFmtId="0" fontId="54" fillId="0" borderId="0" xfId="41" applyNumberFormat="1" applyFont="1" applyFill="1" applyAlignment="1">
      <alignment horizontal="left" wrapText="1"/>
    </xf>
    <xf numFmtId="0" fontId="54" fillId="0" borderId="0" xfId="0" applyNumberFormat="1" applyFont="1" applyFill="1" applyAlignment="1">
      <alignment wrapText="1"/>
    </xf>
    <xf numFmtId="49" fontId="27" fillId="0" borderId="0" xfId="0" applyNumberFormat="1" applyFont="1" applyFill="1" applyAlignment="1">
      <alignment wrapText="1"/>
    </xf>
    <xf numFmtId="49" fontId="28" fillId="0" borderId="0" xfId="0" applyNumberFormat="1" applyFont="1" applyFill="1" applyAlignment="1">
      <alignment wrapText="1"/>
    </xf>
    <xf numFmtId="0" fontId="28" fillId="0" borderId="0" xfId="0" applyNumberFormat="1" applyFont="1" applyFill="1" applyAlignment="1">
      <alignment wrapText="1"/>
    </xf>
    <xf numFmtId="49" fontId="59" fillId="0" borderId="0" xfId="0" applyNumberFormat="1" applyFont="1" applyFill="1" applyAlignment="1">
      <alignment wrapText="1"/>
    </xf>
    <xf numFmtId="49" fontId="54" fillId="0" borderId="0" xfId="0" applyNumberFormat="1" applyFont="1" applyFill="1" applyAlignment="1">
      <alignment wrapText="1"/>
    </xf>
    <xf numFmtId="0" fontId="65" fillId="0" borderId="0" xfId="41" applyNumberFormat="1" applyFont="1" applyFill="1" applyAlignment="1">
      <alignment wrapText="1"/>
    </xf>
    <xf numFmtId="0" fontId="58" fillId="0" borderId="0" xfId="40" applyFont="1" applyFill="1" applyAlignment="1">
      <alignment wrapText="1"/>
    </xf>
    <xf numFmtId="0" fontId="30" fillId="0" borderId="0" xfId="40" applyFont="1" applyFill="1" applyAlignment="1">
      <alignment wrapText="1"/>
    </xf>
    <xf numFmtId="0" fontId="7" fillId="0" borderId="0" xfId="0" applyFont="1" applyAlignment="1">
      <alignment horizontal="left" wrapText="1"/>
    </xf>
  </cellXfs>
  <cellStyles count="146">
    <cellStyle name="20% - Accent1 2" xfId="68" xr:uid="{00000000-0005-0000-0000-000000000000}"/>
    <cellStyle name="20% - Accent2 2" xfId="69" xr:uid="{00000000-0005-0000-0000-000001000000}"/>
    <cellStyle name="20% - Accent3 2" xfId="70" xr:uid="{00000000-0005-0000-0000-000002000000}"/>
    <cellStyle name="20% - Accent4 2" xfId="71" xr:uid="{00000000-0005-0000-0000-000003000000}"/>
    <cellStyle name="20% - Accent5 2" xfId="72" xr:uid="{00000000-0005-0000-0000-000004000000}"/>
    <cellStyle name="20% - Accent6 2" xfId="73" xr:uid="{00000000-0005-0000-0000-000005000000}"/>
    <cellStyle name="40% - Accent1 2" xfId="74" xr:uid="{00000000-0005-0000-0000-000006000000}"/>
    <cellStyle name="40% - Accent2 2" xfId="75" xr:uid="{00000000-0005-0000-0000-000007000000}"/>
    <cellStyle name="40% - Accent3 2" xfId="76" xr:uid="{00000000-0005-0000-0000-000008000000}"/>
    <cellStyle name="40% - Accent4 2" xfId="77" xr:uid="{00000000-0005-0000-0000-000009000000}"/>
    <cellStyle name="40% - Accent5 2" xfId="78" xr:uid="{00000000-0005-0000-0000-00000A000000}"/>
    <cellStyle name="40% - Accent6 2" xfId="79" xr:uid="{00000000-0005-0000-0000-00000B000000}"/>
    <cellStyle name="60% - Accent1 2" xfId="80" xr:uid="{00000000-0005-0000-0000-00000C000000}"/>
    <cellStyle name="60% - Accent2 2" xfId="81" xr:uid="{00000000-0005-0000-0000-00000D000000}"/>
    <cellStyle name="60% - Accent3 2" xfId="82" xr:uid="{00000000-0005-0000-0000-00000E000000}"/>
    <cellStyle name="60% - Accent4 2" xfId="83" xr:uid="{00000000-0005-0000-0000-00000F000000}"/>
    <cellStyle name="60% - Accent5 2" xfId="84" xr:uid="{00000000-0005-0000-0000-000010000000}"/>
    <cellStyle name="60% - Accent6 2" xfId="85" xr:uid="{00000000-0005-0000-0000-000011000000}"/>
    <cellStyle name="Accent1 2" xfId="86" xr:uid="{00000000-0005-0000-0000-000012000000}"/>
    <cellStyle name="Accent2 2" xfId="87" xr:uid="{00000000-0005-0000-0000-000013000000}"/>
    <cellStyle name="Accent3 2" xfId="88" xr:uid="{00000000-0005-0000-0000-000014000000}"/>
    <cellStyle name="Accent4 2" xfId="89" xr:uid="{00000000-0005-0000-0000-000015000000}"/>
    <cellStyle name="Accent5 2" xfId="90" xr:uid="{00000000-0005-0000-0000-000016000000}"/>
    <cellStyle name="Accent6 2" xfId="91" xr:uid="{00000000-0005-0000-0000-000017000000}"/>
    <cellStyle name="Bad 2" xfId="92" xr:uid="{00000000-0005-0000-0000-000018000000}"/>
    <cellStyle name="Calculation 2" xfId="93" xr:uid="{00000000-0005-0000-0000-000019000000}"/>
    <cellStyle name="Check Cell 2" xfId="94" xr:uid="{00000000-0005-0000-0000-00001A000000}"/>
    <cellStyle name="Column heading" xfId="1" xr:uid="{00000000-0005-0000-0000-00001B000000}"/>
    <cellStyle name="Comma 2" xfId="45" xr:uid="{00000000-0005-0000-0000-00001D000000}"/>
    <cellStyle name="Comma 2 2" xfId="53" xr:uid="{00000000-0005-0000-0000-00001E000000}"/>
    <cellStyle name="Comma 3" xfId="46" xr:uid="{00000000-0005-0000-0000-00001F000000}"/>
    <cellStyle name="Comma 4" xfId="54" xr:uid="{00000000-0005-0000-0000-000020000000}"/>
    <cellStyle name="Comma 5" xfId="55" xr:uid="{00000000-0005-0000-0000-000021000000}"/>
    <cellStyle name="Comma 6" xfId="44" xr:uid="{00000000-0005-0000-0000-000022000000}"/>
    <cellStyle name="Comma 7" xfId="140" xr:uid="{00000000-0005-0000-0000-000023000000}"/>
    <cellStyle name="Comma 8" xfId="142" xr:uid="{00000000-0005-0000-0000-000024000000}"/>
    <cellStyle name="Corner heading" xfId="2" xr:uid="{00000000-0005-0000-0000-000025000000}"/>
    <cellStyle name="Currency 2" xfId="56" xr:uid="{00000000-0005-0000-0000-000026000000}"/>
    <cellStyle name="Currency 3" xfId="66" xr:uid="{00000000-0005-0000-0000-000027000000}"/>
    <cellStyle name="Currency 3 2" xfId="95" xr:uid="{00000000-0005-0000-0000-000028000000}"/>
    <cellStyle name="Data" xfId="3" xr:uid="{00000000-0005-0000-0000-000029000000}"/>
    <cellStyle name="Data 2" xfId="39" xr:uid="{00000000-0005-0000-0000-00002A000000}"/>
    <cellStyle name="Data no deci" xfId="4" xr:uid="{00000000-0005-0000-0000-00002B000000}"/>
    <cellStyle name="Data Superscript" xfId="5" xr:uid="{00000000-0005-0000-0000-00002C000000}"/>
    <cellStyle name="Data_1-1A-Regular" xfId="6" xr:uid="{00000000-0005-0000-0000-00002D000000}"/>
    <cellStyle name="Explanatory Text 2" xfId="96" xr:uid="{00000000-0005-0000-0000-00002E000000}"/>
    <cellStyle name="Good 2" xfId="97" xr:uid="{00000000-0005-0000-0000-00002F000000}"/>
    <cellStyle name="Heading 1 2" xfId="98" xr:uid="{00000000-0005-0000-0000-000030000000}"/>
    <cellStyle name="Heading 2 2" xfId="99" xr:uid="{00000000-0005-0000-0000-000031000000}"/>
    <cellStyle name="Heading 3 2" xfId="100" xr:uid="{00000000-0005-0000-0000-000032000000}"/>
    <cellStyle name="Heading 4 2" xfId="101" xr:uid="{00000000-0005-0000-0000-000033000000}"/>
    <cellStyle name="Hed Side" xfId="7" xr:uid="{00000000-0005-0000-0000-000034000000}"/>
    <cellStyle name="Hed Side 2" xfId="38" xr:uid="{00000000-0005-0000-0000-000035000000}"/>
    <cellStyle name="Hed Side bold" xfId="8" xr:uid="{00000000-0005-0000-0000-000036000000}"/>
    <cellStyle name="Hed Side Indent" xfId="9" xr:uid="{00000000-0005-0000-0000-000037000000}"/>
    <cellStyle name="Hed Side Regular" xfId="10" xr:uid="{00000000-0005-0000-0000-000038000000}"/>
    <cellStyle name="Hed Side_1-1A-Regular" xfId="11" xr:uid="{00000000-0005-0000-0000-000039000000}"/>
    <cellStyle name="Hed Top" xfId="12" xr:uid="{00000000-0005-0000-0000-00003A000000}"/>
    <cellStyle name="Hed Top - SECTION" xfId="13" xr:uid="{00000000-0005-0000-0000-00003B000000}"/>
    <cellStyle name="Hed Top_3-new4" xfId="14" xr:uid="{00000000-0005-0000-0000-00003C000000}"/>
    <cellStyle name="Hyperlink" xfId="138" builtinId="8"/>
    <cellStyle name="Hyperlink 2" xfId="137" xr:uid="{00000000-0005-0000-0000-00003E000000}"/>
    <cellStyle name="Input 2" xfId="102" xr:uid="{00000000-0005-0000-0000-00003F000000}"/>
    <cellStyle name="Linked Cell 2" xfId="103" xr:uid="{00000000-0005-0000-0000-000040000000}"/>
    <cellStyle name="Neutral 2" xfId="104" xr:uid="{00000000-0005-0000-0000-000041000000}"/>
    <cellStyle name="Normal" xfId="0" builtinId="0"/>
    <cellStyle name="Normal 10" xfId="141" xr:uid="{00000000-0005-0000-0000-000043000000}"/>
    <cellStyle name="Normal 11" xfId="139" xr:uid="{00000000-0005-0000-0000-000044000000}"/>
    <cellStyle name="Normal 12" xfId="143" xr:uid="{00000000-0005-0000-0000-000045000000}"/>
    <cellStyle name="Normal 13" xfId="144" xr:uid="{00000000-0005-0000-0000-000046000000}"/>
    <cellStyle name="Normal 2" xfId="15" xr:uid="{00000000-0005-0000-0000-000047000000}"/>
    <cellStyle name="Normal 2 2" xfId="57" xr:uid="{00000000-0005-0000-0000-000048000000}"/>
    <cellStyle name="Normal 2 3" xfId="58" xr:uid="{00000000-0005-0000-0000-000049000000}"/>
    <cellStyle name="Normal 3" xfId="47" xr:uid="{00000000-0005-0000-0000-00004A000000}"/>
    <cellStyle name="Normal 3 2" xfId="59" xr:uid="{00000000-0005-0000-0000-00004B000000}"/>
    <cellStyle name="Normal 3 2 2" xfId="105" xr:uid="{00000000-0005-0000-0000-00004C000000}"/>
    <cellStyle name="Normal 3 2 2 2" xfId="106" xr:uid="{00000000-0005-0000-0000-00004D000000}"/>
    <cellStyle name="Normal 3 2 3" xfId="107" xr:uid="{00000000-0005-0000-0000-00004E000000}"/>
    <cellStyle name="Normal 3 3" xfId="108" xr:uid="{00000000-0005-0000-0000-00004F000000}"/>
    <cellStyle name="Normal 3 3 2" xfId="109" xr:uid="{00000000-0005-0000-0000-000050000000}"/>
    <cellStyle name="Normal 3 3 2 2" xfId="110" xr:uid="{00000000-0005-0000-0000-000051000000}"/>
    <cellStyle name="Normal 3 3 3" xfId="111" xr:uid="{00000000-0005-0000-0000-000052000000}"/>
    <cellStyle name="Normal 3 4" xfId="112" xr:uid="{00000000-0005-0000-0000-000053000000}"/>
    <cellStyle name="Normal 3 4 2" xfId="113" xr:uid="{00000000-0005-0000-0000-000054000000}"/>
    <cellStyle name="Normal 3 5" xfId="114" xr:uid="{00000000-0005-0000-0000-000055000000}"/>
    <cellStyle name="Normal 3 6" xfId="115" xr:uid="{00000000-0005-0000-0000-000056000000}"/>
    <cellStyle name="Normal 3 7" xfId="116" xr:uid="{00000000-0005-0000-0000-000057000000}"/>
    <cellStyle name="Normal 4" xfId="48" xr:uid="{00000000-0005-0000-0000-000058000000}"/>
    <cellStyle name="Normal 4 2" xfId="60" xr:uid="{00000000-0005-0000-0000-000059000000}"/>
    <cellStyle name="Normal 4 2 2" xfId="117" xr:uid="{00000000-0005-0000-0000-00005A000000}"/>
    <cellStyle name="Normal 4 2 2 2" xfId="118" xr:uid="{00000000-0005-0000-0000-00005B000000}"/>
    <cellStyle name="Normal 4 2 3" xfId="119" xr:uid="{00000000-0005-0000-0000-00005C000000}"/>
    <cellStyle name="Normal 4 3" xfId="120" xr:uid="{00000000-0005-0000-0000-00005D000000}"/>
    <cellStyle name="Normal 4 3 2" xfId="121" xr:uid="{00000000-0005-0000-0000-00005E000000}"/>
    <cellStyle name="Normal 4 3 2 2" xfId="122" xr:uid="{00000000-0005-0000-0000-00005F000000}"/>
    <cellStyle name="Normal 4 3 3" xfId="123" xr:uid="{00000000-0005-0000-0000-000060000000}"/>
    <cellStyle name="Normal 4 4" xfId="124" xr:uid="{00000000-0005-0000-0000-000061000000}"/>
    <cellStyle name="Normal 4 4 2" xfId="125" xr:uid="{00000000-0005-0000-0000-000062000000}"/>
    <cellStyle name="Normal 4 5" xfId="126" xr:uid="{00000000-0005-0000-0000-000063000000}"/>
    <cellStyle name="Normal 4 6" xfId="127" xr:uid="{00000000-0005-0000-0000-000064000000}"/>
    <cellStyle name="Normal 4 7" xfId="128" xr:uid="{00000000-0005-0000-0000-000065000000}"/>
    <cellStyle name="Normal 5" xfId="49" xr:uid="{00000000-0005-0000-0000-000066000000}"/>
    <cellStyle name="Normal 5 2" xfId="61" xr:uid="{00000000-0005-0000-0000-000067000000}"/>
    <cellStyle name="Normal 5 3" xfId="129" xr:uid="{00000000-0005-0000-0000-000068000000}"/>
    <cellStyle name="Normal 6" xfId="62" xr:uid="{00000000-0005-0000-0000-000069000000}"/>
    <cellStyle name="Normal 6 2" xfId="130" xr:uid="{00000000-0005-0000-0000-00006A000000}"/>
    <cellStyle name="Normal 7" xfId="42" xr:uid="{00000000-0005-0000-0000-00006B000000}"/>
    <cellStyle name="Normal 7 2" xfId="52" xr:uid="{00000000-0005-0000-0000-00006C000000}"/>
    <cellStyle name="Normal 8" xfId="43" xr:uid="{00000000-0005-0000-0000-00006D000000}"/>
    <cellStyle name="Normal 9" xfId="63" xr:uid="{00000000-0005-0000-0000-00006E000000}"/>
    <cellStyle name="Note 2" xfId="67" xr:uid="{00000000-0005-0000-0000-00006F000000}"/>
    <cellStyle name="Note 2 2" xfId="131" xr:uid="{00000000-0005-0000-0000-000070000000}"/>
    <cellStyle name="Output 2" xfId="132" xr:uid="{00000000-0005-0000-0000-000071000000}"/>
    <cellStyle name="Percent" xfId="145" builtinId="5"/>
    <cellStyle name="Percent 2" xfId="50" xr:uid="{00000000-0005-0000-0000-000073000000}"/>
    <cellStyle name="Percent 2 2" xfId="64" xr:uid="{00000000-0005-0000-0000-000074000000}"/>
    <cellStyle name="Percent 3" xfId="51" xr:uid="{00000000-0005-0000-0000-000075000000}"/>
    <cellStyle name="Percent 3 2" xfId="133" xr:uid="{00000000-0005-0000-0000-000076000000}"/>
    <cellStyle name="Percent 4" xfId="65" xr:uid="{00000000-0005-0000-0000-000077000000}"/>
    <cellStyle name="Reference" xfId="16" xr:uid="{00000000-0005-0000-0000-000078000000}"/>
    <cellStyle name="Row heading" xfId="17" xr:uid="{00000000-0005-0000-0000-000079000000}"/>
    <cellStyle name="Source Hed" xfId="18" xr:uid="{00000000-0005-0000-0000-00007A000000}"/>
    <cellStyle name="Source Letter" xfId="19" xr:uid="{00000000-0005-0000-0000-00007B000000}"/>
    <cellStyle name="Source Superscript" xfId="20" xr:uid="{00000000-0005-0000-0000-00007C000000}"/>
    <cellStyle name="Source Superscript 2" xfId="40" xr:uid="{00000000-0005-0000-0000-00007D000000}"/>
    <cellStyle name="Source Text" xfId="21" xr:uid="{00000000-0005-0000-0000-00007E000000}"/>
    <cellStyle name="Source Text 2" xfId="41" xr:uid="{00000000-0005-0000-0000-00007F000000}"/>
    <cellStyle name="State" xfId="22" xr:uid="{00000000-0005-0000-0000-000080000000}"/>
    <cellStyle name="Superscript" xfId="23" xr:uid="{00000000-0005-0000-0000-000081000000}"/>
    <cellStyle name="Table Data" xfId="24" xr:uid="{00000000-0005-0000-0000-000082000000}"/>
    <cellStyle name="Table Head Top" xfId="25" xr:uid="{00000000-0005-0000-0000-000083000000}"/>
    <cellStyle name="Table Hed Side" xfId="26" xr:uid="{00000000-0005-0000-0000-000084000000}"/>
    <cellStyle name="Table Title" xfId="27" xr:uid="{00000000-0005-0000-0000-000085000000}"/>
    <cellStyle name="Title 2" xfId="134" xr:uid="{00000000-0005-0000-0000-000086000000}"/>
    <cellStyle name="Title Text" xfId="28" xr:uid="{00000000-0005-0000-0000-000087000000}"/>
    <cellStyle name="Title Text 1" xfId="29" xr:uid="{00000000-0005-0000-0000-000088000000}"/>
    <cellStyle name="Title Text 2" xfId="30" xr:uid="{00000000-0005-0000-0000-000089000000}"/>
    <cellStyle name="Title-1" xfId="31" xr:uid="{00000000-0005-0000-0000-00008A000000}"/>
    <cellStyle name="Title-2" xfId="32" xr:uid="{00000000-0005-0000-0000-00008B000000}"/>
    <cellStyle name="Title-3" xfId="33" xr:uid="{00000000-0005-0000-0000-00008C000000}"/>
    <cellStyle name="Total 2" xfId="135" xr:uid="{00000000-0005-0000-0000-00008D000000}"/>
    <cellStyle name="Warning Text 2" xfId="136" xr:uid="{00000000-0005-0000-0000-00008E000000}"/>
    <cellStyle name="Wrap" xfId="34" xr:uid="{00000000-0005-0000-0000-00008F000000}"/>
    <cellStyle name="Wrap Bold" xfId="35" xr:uid="{00000000-0005-0000-0000-000090000000}"/>
    <cellStyle name="Wrap Title" xfId="36" xr:uid="{00000000-0005-0000-0000-000091000000}"/>
    <cellStyle name="Wrap_NTS99-~11" xfId="37" xr:uid="{00000000-0005-0000-0000-00009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uses.org/assets/images/uploads/pdf/FINAL_2017_Census_1.pdf" TargetMode="External"/><Relationship Id="rId3" Type="http://schemas.openxmlformats.org/officeDocument/2006/relationships/hyperlink" Target="https://s3-us-west-2.amazonaws.com/nsta/6571/Yellow-School-Bus-Industry-White-Paper.pdf" TargetMode="External"/><Relationship Id="rId7" Type="http://schemas.openxmlformats.org/officeDocument/2006/relationships/hyperlink" Target="https://bikeleague.org/benchmarking-report" TargetMode="External"/><Relationship Id="rId2" Type="http://schemas.openxmlformats.org/officeDocument/2006/relationships/hyperlink" Target="https://s3-us-west-2.amazonaws.com/nsta/6571/Yellow-School-Bus-Industry-White-Paper.pdf" TargetMode="External"/><Relationship Id="rId1" Type="http://schemas.openxmlformats.org/officeDocument/2006/relationships/hyperlink" Target="https://s3-us-west-2.amazonaws.com/nsta/6571/Yellow-School-Bus-Industry-White-Paper.pdf" TargetMode="External"/><Relationship Id="rId6" Type="http://schemas.openxmlformats.org/officeDocument/2006/relationships/hyperlink" Target="https://bikeleague.org/benchmarking-report" TargetMode="External"/><Relationship Id="rId11" Type="http://schemas.openxmlformats.org/officeDocument/2006/relationships/hyperlink" Target="https://www.buses.org/assets/images/uploads/pdf/FINAL_2017_Census_1.pdf" TargetMode="External"/><Relationship Id="rId5" Type="http://schemas.openxmlformats.org/officeDocument/2006/relationships/hyperlink" Target="https://nhts.ornl.gov/2009/pub/stt.pdf?source=post_page---------------------------" TargetMode="External"/><Relationship Id="rId10" Type="http://schemas.openxmlformats.org/officeDocument/2006/relationships/hyperlink" Target="https://www.buses.org/assets/images/uploads/pdf/FINAL_2017_Census_1.pdf" TargetMode="External"/><Relationship Id="rId4" Type="http://schemas.openxmlformats.org/officeDocument/2006/relationships/hyperlink" Target="http://www.newgeography.com/content/004801-school-buses-americas-largest-transit-system" TargetMode="External"/><Relationship Id="rId9" Type="http://schemas.openxmlformats.org/officeDocument/2006/relationships/hyperlink" Target="https://www.buses.org/assets/images/uploads/pdf/FINAL_2017_Census_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88"/>
  <sheetViews>
    <sheetView zoomScaleNormal="100" workbookViewId="0">
      <pane xSplit="1" ySplit="2" topLeftCell="B3" activePane="bottomRight" state="frozen"/>
      <selection pane="topRight" activeCell="B1" sqref="B1"/>
      <selection pane="bottomLeft" activeCell="A3" sqref="A3"/>
      <selection pane="bottomRight" activeCell="A20" sqref="A20"/>
    </sheetView>
  </sheetViews>
  <sheetFormatPr defaultRowHeight="12.75"/>
  <cols>
    <col min="1" max="1" width="43.85546875" style="21" customWidth="1"/>
    <col min="2" max="11" width="8.85546875" style="21" customWidth="1"/>
    <col min="12" max="12" width="9" style="21" customWidth="1"/>
    <col min="13" max="32" width="8.85546875" style="21" customWidth="1"/>
    <col min="33" max="35" width="9.28515625" style="21" bestFit="1" customWidth="1"/>
    <col min="36" max="36" width="8.85546875" style="21" customWidth="1"/>
    <col min="37" max="245" width="9.140625" style="21"/>
    <col min="246" max="246" width="37.7109375" style="21" customWidth="1"/>
    <col min="247" max="273" width="12.140625" style="21" customWidth="1"/>
    <col min="274" max="274" width="12.7109375" style="21" bestFit="1" customWidth="1"/>
    <col min="275" max="276" width="9.140625" style="21"/>
    <col min="277" max="278" width="13.42578125" style="21" bestFit="1" customWidth="1"/>
    <col min="279" max="279" width="13.85546875" style="21" bestFit="1" customWidth="1"/>
    <col min="280" max="501" width="9.140625" style="21"/>
    <col min="502" max="502" width="37.7109375" style="21" customWidth="1"/>
    <col min="503" max="529" width="12.140625" style="21" customWidth="1"/>
    <col min="530" max="530" width="12.7109375" style="21" bestFit="1" customWidth="1"/>
    <col min="531" max="532" width="9.140625" style="21"/>
    <col min="533" max="534" width="13.42578125" style="21" bestFit="1" customWidth="1"/>
    <col min="535" max="535" width="13.85546875" style="21" bestFit="1" customWidth="1"/>
    <col min="536" max="757" width="9.140625" style="21"/>
    <col min="758" max="758" width="37.7109375" style="21" customWidth="1"/>
    <col min="759" max="785" width="12.140625" style="21" customWidth="1"/>
    <col min="786" max="786" width="12.7109375" style="21" bestFit="1" customWidth="1"/>
    <col min="787" max="788" width="9.140625" style="21"/>
    <col min="789" max="790" width="13.42578125" style="21" bestFit="1" customWidth="1"/>
    <col min="791" max="791" width="13.85546875" style="21" bestFit="1" customWidth="1"/>
    <col min="792" max="1013" width="9.140625" style="21"/>
    <col min="1014" max="1014" width="37.7109375" style="21" customWidth="1"/>
    <col min="1015" max="1041" width="12.140625" style="21" customWidth="1"/>
    <col min="1042" max="1042" width="12.7109375" style="21" bestFit="1" customWidth="1"/>
    <col min="1043" max="1044" width="9.140625" style="21"/>
    <col min="1045" max="1046" width="13.42578125" style="21" bestFit="1" customWidth="1"/>
    <col min="1047" max="1047" width="13.85546875" style="21" bestFit="1" customWidth="1"/>
    <col min="1048" max="1269" width="9.140625" style="21"/>
    <col min="1270" max="1270" width="37.7109375" style="21" customWidth="1"/>
    <col min="1271" max="1297" width="12.140625" style="21" customWidth="1"/>
    <col min="1298" max="1298" width="12.7109375" style="21" bestFit="1" customWidth="1"/>
    <col min="1299" max="1300" width="9.140625" style="21"/>
    <col min="1301" max="1302" width="13.42578125" style="21" bestFit="1" customWidth="1"/>
    <col min="1303" max="1303" width="13.85546875" style="21" bestFit="1" customWidth="1"/>
    <col min="1304" max="1525" width="9.140625" style="21"/>
    <col min="1526" max="1526" width="37.7109375" style="21" customWidth="1"/>
    <col min="1527" max="1553" width="12.140625" style="21" customWidth="1"/>
    <col min="1554" max="1554" width="12.7109375" style="21" bestFit="1" customWidth="1"/>
    <col min="1555" max="1556" width="9.140625" style="21"/>
    <col min="1557" max="1558" width="13.42578125" style="21" bestFit="1" customWidth="1"/>
    <col min="1559" max="1559" width="13.85546875" style="21" bestFit="1" customWidth="1"/>
    <col min="1560" max="1781" width="9.140625" style="21"/>
    <col min="1782" max="1782" width="37.7109375" style="21" customWidth="1"/>
    <col min="1783" max="1809" width="12.140625" style="21" customWidth="1"/>
    <col min="1810" max="1810" width="12.7109375" style="21" bestFit="1" customWidth="1"/>
    <col min="1811" max="1812" width="9.140625" style="21"/>
    <col min="1813" max="1814" width="13.42578125" style="21" bestFit="1" customWidth="1"/>
    <col min="1815" max="1815" width="13.85546875" style="21" bestFit="1" customWidth="1"/>
    <col min="1816" max="2037" width="9.140625" style="21"/>
    <col min="2038" max="2038" width="37.7109375" style="21" customWidth="1"/>
    <col min="2039" max="2065" width="12.140625" style="21" customWidth="1"/>
    <col min="2066" max="2066" width="12.7109375" style="21" bestFit="1" customWidth="1"/>
    <col min="2067" max="2068" width="9.140625" style="21"/>
    <col min="2069" max="2070" width="13.42578125" style="21" bestFit="1" customWidth="1"/>
    <col min="2071" max="2071" width="13.85546875" style="21" bestFit="1" customWidth="1"/>
    <col min="2072" max="2293" width="9.140625" style="21"/>
    <col min="2294" max="2294" width="37.7109375" style="21" customWidth="1"/>
    <col min="2295" max="2321" width="12.140625" style="21" customWidth="1"/>
    <col min="2322" max="2322" width="12.7109375" style="21" bestFit="1" customWidth="1"/>
    <col min="2323" max="2324" width="9.140625" style="21"/>
    <col min="2325" max="2326" width="13.42578125" style="21" bestFit="1" customWidth="1"/>
    <col min="2327" max="2327" width="13.85546875" style="21" bestFit="1" customWidth="1"/>
    <col min="2328" max="2549" width="9.140625" style="21"/>
    <col min="2550" max="2550" width="37.7109375" style="21" customWidth="1"/>
    <col min="2551" max="2577" width="12.140625" style="21" customWidth="1"/>
    <col min="2578" max="2578" width="12.7109375" style="21" bestFit="1" customWidth="1"/>
    <col min="2579" max="2580" width="9.140625" style="21"/>
    <col min="2581" max="2582" width="13.42578125" style="21" bestFit="1" customWidth="1"/>
    <col min="2583" max="2583" width="13.85546875" style="21" bestFit="1" customWidth="1"/>
    <col min="2584" max="2805" width="9.140625" style="21"/>
    <col min="2806" max="2806" width="37.7109375" style="21" customWidth="1"/>
    <col min="2807" max="2833" width="12.140625" style="21" customWidth="1"/>
    <col min="2834" max="2834" width="12.7109375" style="21" bestFit="1" customWidth="1"/>
    <col min="2835" max="2836" width="9.140625" style="21"/>
    <col min="2837" max="2838" width="13.42578125" style="21" bestFit="1" customWidth="1"/>
    <col min="2839" max="2839" width="13.85546875" style="21" bestFit="1" customWidth="1"/>
    <col min="2840" max="3061" width="9.140625" style="21"/>
    <col min="3062" max="3062" width="37.7109375" style="21" customWidth="1"/>
    <col min="3063" max="3089" width="12.140625" style="21" customWidth="1"/>
    <col min="3090" max="3090" width="12.7109375" style="21" bestFit="1" customWidth="1"/>
    <col min="3091" max="3092" width="9.140625" style="21"/>
    <col min="3093" max="3094" width="13.42578125" style="21" bestFit="1" customWidth="1"/>
    <col min="3095" max="3095" width="13.85546875" style="21" bestFit="1" customWidth="1"/>
    <col min="3096" max="3317" width="9.140625" style="21"/>
    <col min="3318" max="3318" width="37.7109375" style="21" customWidth="1"/>
    <col min="3319" max="3345" width="12.140625" style="21" customWidth="1"/>
    <col min="3346" max="3346" width="12.7109375" style="21" bestFit="1" customWidth="1"/>
    <col min="3347" max="3348" width="9.140625" style="21"/>
    <col min="3349" max="3350" width="13.42578125" style="21" bestFit="1" customWidth="1"/>
    <col min="3351" max="3351" width="13.85546875" style="21" bestFit="1" customWidth="1"/>
    <col min="3352" max="3573" width="9.140625" style="21"/>
    <col min="3574" max="3574" width="37.7109375" style="21" customWidth="1"/>
    <col min="3575" max="3601" width="12.140625" style="21" customWidth="1"/>
    <col min="3602" max="3602" width="12.7109375" style="21" bestFit="1" customWidth="1"/>
    <col min="3603" max="3604" width="9.140625" style="21"/>
    <col min="3605" max="3606" width="13.42578125" style="21" bestFit="1" customWidth="1"/>
    <col min="3607" max="3607" width="13.85546875" style="21" bestFit="1" customWidth="1"/>
    <col min="3608" max="3829" width="9.140625" style="21"/>
    <col min="3830" max="3830" width="37.7109375" style="21" customWidth="1"/>
    <col min="3831" max="3857" width="12.140625" style="21" customWidth="1"/>
    <col min="3858" max="3858" width="12.7109375" style="21" bestFit="1" customWidth="1"/>
    <col min="3859" max="3860" width="9.140625" style="21"/>
    <col min="3861" max="3862" width="13.42578125" style="21" bestFit="1" customWidth="1"/>
    <col min="3863" max="3863" width="13.85546875" style="21" bestFit="1" customWidth="1"/>
    <col min="3864" max="4085" width="9.140625" style="21"/>
    <col min="4086" max="4086" width="37.7109375" style="21" customWidth="1"/>
    <col min="4087" max="4113" width="12.140625" style="21" customWidth="1"/>
    <col min="4114" max="4114" width="12.7109375" style="21" bestFit="1" customWidth="1"/>
    <col min="4115" max="4116" width="9.140625" style="21"/>
    <col min="4117" max="4118" width="13.42578125" style="21" bestFit="1" customWidth="1"/>
    <col min="4119" max="4119" width="13.85546875" style="21" bestFit="1" customWidth="1"/>
    <col min="4120" max="4341" width="9.140625" style="21"/>
    <col min="4342" max="4342" width="37.7109375" style="21" customWidth="1"/>
    <col min="4343" max="4369" width="12.140625" style="21" customWidth="1"/>
    <col min="4370" max="4370" width="12.7109375" style="21" bestFit="1" customWidth="1"/>
    <col min="4371" max="4372" width="9.140625" style="21"/>
    <col min="4373" max="4374" width="13.42578125" style="21" bestFit="1" customWidth="1"/>
    <col min="4375" max="4375" width="13.85546875" style="21" bestFit="1" customWidth="1"/>
    <col min="4376" max="4597" width="9.140625" style="21"/>
    <col min="4598" max="4598" width="37.7109375" style="21" customWidth="1"/>
    <col min="4599" max="4625" width="12.140625" style="21" customWidth="1"/>
    <col min="4626" max="4626" width="12.7109375" style="21" bestFit="1" customWidth="1"/>
    <col min="4627" max="4628" width="9.140625" style="21"/>
    <col min="4629" max="4630" width="13.42578125" style="21" bestFit="1" customWidth="1"/>
    <col min="4631" max="4631" width="13.85546875" style="21" bestFit="1" customWidth="1"/>
    <col min="4632" max="4853" width="9.140625" style="21"/>
    <col min="4854" max="4854" width="37.7109375" style="21" customWidth="1"/>
    <col min="4855" max="4881" width="12.140625" style="21" customWidth="1"/>
    <col min="4882" max="4882" width="12.7109375" style="21" bestFit="1" customWidth="1"/>
    <col min="4883" max="4884" width="9.140625" style="21"/>
    <col min="4885" max="4886" width="13.42578125" style="21" bestFit="1" customWidth="1"/>
    <col min="4887" max="4887" width="13.85546875" style="21" bestFit="1" customWidth="1"/>
    <col min="4888" max="5109" width="9.140625" style="21"/>
    <col min="5110" max="5110" width="37.7109375" style="21" customWidth="1"/>
    <col min="5111" max="5137" width="12.140625" style="21" customWidth="1"/>
    <col min="5138" max="5138" width="12.7109375" style="21" bestFit="1" customWidth="1"/>
    <col min="5139" max="5140" width="9.140625" style="21"/>
    <col min="5141" max="5142" width="13.42578125" style="21" bestFit="1" customWidth="1"/>
    <col min="5143" max="5143" width="13.85546875" style="21" bestFit="1" customWidth="1"/>
    <col min="5144" max="5365" width="9.140625" style="21"/>
    <col min="5366" max="5366" width="37.7109375" style="21" customWidth="1"/>
    <col min="5367" max="5393" width="12.140625" style="21" customWidth="1"/>
    <col min="5394" max="5394" width="12.7109375" style="21" bestFit="1" customWidth="1"/>
    <col min="5395" max="5396" width="9.140625" style="21"/>
    <col min="5397" max="5398" width="13.42578125" style="21" bestFit="1" customWidth="1"/>
    <col min="5399" max="5399" width="13.85546875" style="21" bestFit="1" customWidth="1"/>
    <col min="5400" max="5621" width="9.140625" style="21"/>
    <col min="5622" max="5622" width="37.7109375" style="21" customWidth="1"/>
    <col min="5623" max="5649" width="12.140625" style="21" customWidth="1"/>
    <col min="5650" max="5650" width="12.7109375" style="21" bestFit="1" customWidth="1"/>
    <col min="5651" max="5652" width="9.140625" style="21"/>
    <col min="5653" max="5654" width="13.42578125" style="21" bestFit="1" customWidth="1"/>
    <col min="5655" max="5655" width="13.85546875" style="21" bestFit="1" customWidth="1"/>
    <col min="5656" max="5877" width="9.140625" style="21"/>
    <col min="5878" max="5878" width="37.7109375" style="21" customWidth="1"/>
    <col min="5879" max="5905" width="12.140625" style="21" customWidth="1"/>
    <col min="5906" max="5906" width="12.7109375" style="21" bestFit="1" customWidth="1"/>
    <col min="5907" max="5908" width="9.140625" style="21"/>
    <col min="5909" max="5910" width="13.42578125" style="21" bestFit="1" customWidth="1"/>
    <col min="5911" max="5911" width="13.85546875" style="21" bestFit="1" customWidth="1"/>
    <col min="5912" max="6133" width="9.140625" style="21"/>
    <col min="6134" max="6134" width="37.7109375" style="21" customWidth="1"/>
    <col min="6135" max="6161" width="12.140625" style="21" customWidth="1"/>
    <col min="6162" max="6162" width="12.7109375" style="21" bestFit="1" customWidth="1"/>
    <col min="6163" max="6164" width="9.140625" style="21"/>
    <col min="6165" max="6166" width="13.42578125" style="21" bestFit="1" customWidth="1"/>
    <col min="6167" max="6167" width="13.85546875" style="21" bestFit="1" customWidth="1"/>
    <col min="6168" max="6389" width="9.140625" style="21"/>
    <col min="6390" max="6390" width="37.7109375" style="21" customWidth="1"/>
    <col min="6391" max="6417" width="12.140625" style="21" customWidth="1"/>
    <col min="6418" max="6418" width="12.7109375" style="21" bestFit="1" customWidth="1"/>
    <col min="6419" max="6420" width="9.140625" style="21"/>
    <col min="6421" max="6422" width="13.42578125" style="21" bestFit="1" customWidth="1"/>
    <col min="6423" max="6423" width="13.85546875" style="21" bestFit="1" customWidth="1"/>
    <col min="6424" max="6645" width="9.140625" style="21"/>
    <col min="6646" max="6646" width="37.7109375" style="21" customWidth="1"/>
    <col min="6647" max="6673" width="12.140625" style="21" customWidth="1"/>
    <col min="6674" max="6674" width="12.7109375" style="21" bestFit="1" customWidth="1"/>
    <col min="6675" max="6676" width="9.140625" style="21"/>
    <col min="6677" max="6678" width="13.42578125" style="21" bestFit="1" customWidth="1"/>
    <col min="6679" max="6679" width="13.85546875" style="21" bestFit="1" customWidth="1"/>
    <col min="6680" max="6901" width="9.140625" style="21"/>
    <col min="6902" max="6902" width="37.7109375" style="21" customWidth="1"/>
    <col min="6903" max="6929" width="12.140625" style="21" customWidth="1"/>
    <col min="6930" max="6930" width="12.7109375" style="21" bestFit="1" customWidth="1"/>
    <col min="6931" max="6932" width="9.140625" style="21"/>
    <col min="6933" max="6934" width="13.42578125" style="21" bestFit="1" customWidth="1"/>
    <col min="6935" max="6935" width="13.85546875" style="21" bestFit="1" customWidth="1"/>
    <col min="6936" max="7157" width="9.140625" style="21"/>
    <col min="7158" max="7158" width="37.7109375" style="21" customWidth="1"/>
    <col min="7159" max="7185" width="12.140625" style="21" customWidth="1"/>
    <col min="7186" max="7186" width="12.7109375" style="21" bestFit="1" customWidth="1"/>
    <col min="7187" max="7188" width="9.140625" style="21"/>
    <col min="7189" max="7190" width="13.42578125" style="21" bestFit="1" customWidth="1"/>
    <col min="7191" max="7191" width="13.85546875" style="21" bestFit="1" customWidth="1"/>
    <col min="7192" max="7413" width="9.140625" style="21"/>
    <col min="7414" max="7414" width="37.7109375" style="21" customWidth="1"/>
    <col min="7415" max="7441" width="12.140625" style="21" customWidth="1"/>
    <col min="7442" max="7442" width="12.7109375" style="21" bestFit="1" customWidth="1"/>
    <col min="7443" max="7444" width="9.140625" style="21"/>
    <col min="7445" max="7446" width="13.42578125" style="21" bestFit="1" customWidth="1"/>
    <col min="7447" max="7447" width="13.85546875" style="21" bestFit="1" customWidth="1"/>
    <col min="7448" max="7669" width="9.140625" style="21"/>
    <col min="7670" max="7670" width="37.7109375" style="21" customWidth="1"/>
    <col min="7671" max="7697" width="12.140625" style="21" customWidth="1"/>
    <col min="7698" max="7698" width="12.7109375" style="21" bestFit="1" customWidth="1"/>
    <col min="7699" max="7700" width="9.140625" style="21"/>
    <col min="7701" max="7702" width="13.42578125" style="21" bestFit="1" customWidth="1"/>
    <col min="7703" max="7703" width="13.85546875" style="21" bestFit="1" customWidth="1"/>
    <col min="7704" max="7925" width="9.140625" style="21"/>
    <col min="7926" max="7926" width="37.7109375" style="21" customWidth="1"/>
    <col min="7927" max="7953" width="12.140625" style="21" customWidth="1"/>
    <col min="7954" max="7954" width="12.7109375" style="21" bestFit="1" customWidth="1"/>
    <col min="7955" max="7956" width="9.140625" style="21"/>
    <col min="7957" max="7958" width="13.42578125" style="21" bestFit="1" customWidth="1"/>
    <col min="7959" max="7959" width="13.85546875" style="21" bestFit="1" customWidth="1"/>
    <col min="7960" max="8181" width="9.140625" style="21"/>
    <col min="8182" max="8182" width="37.7109375" style="21" customWidth="1"/>
    <col min="8183" max="8209" width="12.140625" style="21" customWidth="1"/>
    <col min="8210" max="8210" width="12.7109375" style="21" bestFit="1" customWidth="1"/>
    <col min="8211" max="8212" width="9.140625" style="21"/>
    <col min="8213" max="8214" width="13.42578125" style="21" bestFit="1" customWidth="1"/>
    <col min="8215" max="8215" width="13.85546875" style="21" bestFit="1" customWidth="1"/>
    <col min="8216" max="8437" width="9.140625" style="21"/>
    <col min="8438" max="8438" width="37.7109375" style="21" customWidth="1"/>
    <col min="8439" max="8465" width="12.140625" style="21" customWidth="1"/>
    <col min="8466" max="8466" width="12.7109375" style="21" bestFit="1" customWidth="1"/>
    <col min="8467" max="8468" width="9.140625" style="21"/>
    <col min="8469" max="8470" width="13.42578125" style="21" bestFit="1" customWidth="1"/>
    <col min="8471" max="8471" width="13.85546875" style="21" bestFit="1" customWidth="1"/>
    <col min="8472" max="8693" width="9.140625" style="21"/>
    <col min="8694" max="8694" width="37.7109375" style="21" customWidth="1"/>
    <col min="8695" max="8721" width="12.140625" style="21" customWidth="1"/>
    <col min="8722" max="8722" width="12.7109375" style="21" bestFit="1" customWidth="1"/>
    <col min="8723" max="8724" width="9.140625" style="21"/>
    <col min="8725" max="8726" width="13.42578125" style="21" bestFit="1" customWidth="1"/>
    <col min="8727" max="8727" width="13.85546875" style="21" bestFit="1" customWidth="1"/>
    <col min="8728" max="8949" width="9.140625" style="21"/>
    <col min="8950" max="8950" width="37.7109375" style="21" customWidth="1"/>
    <col min="8951" max="8977" width="12.140625" style="21" customWidth="1"/>
    <col min="8978" max="8978" width="12.7109375" style="21" bestFit="1" customWidth="1"/>
    <col min="8979" max="8980" width="9.140625" style="21"/>
    <col min="8981" max="8982" width="13.42578125" style="21" bestFit="1" customWidth="1"/>
    <col min="8983" max="8983" width="13.85546875" style="21" bestFit="1" customWidth="1"/>
    <col min="8984" max="9205" width="9.140625" style="21"/>
    <col min="9206" max="9206" width="37.7109375" style="21" customWidth="1"/>
    <col min="9207" max="9233" width="12.140625" style="21" customWidth="1"/>
    <col min="9234" max="9234" width="12.7109375" style="21" bestFit="1" customWidth="1"/>
    <col min="9235" max="9236" width="9.140625" style="21"/>
    <col min="9237" max="9238" width="13.42578125" style="21" bestFit="1" customWidth="1"/>
    <col min="9239" max="9239" width="13.85546875" style="21" bestFit="1" customWidth="1"/>
    <col min="9240" max="9461" width="9.140625" style="21"/>
    <col min="9462" max="9462" width="37.7109375" style="21" customWidth="1"/>
    <col min="9463" max="9489" width="12.140625" style="21" customWidth="1"/>
    <col min="9490" max="9490" width="12.7109375" style="21" bestFit="1" customWidth="1"/>
    <col min="9491" max="9492" width="9.140625" style="21"/>
    <col min="9493" max="9494" width="13.42578125" style="21" bestFit="1" customWidth="1"/>
    <col min="9495" max="9495" width="13.85546875" style="21" bestFit="1" customWidth="1"/>
    <col min="9496" max="9717" width="9.140625" style="21"/>
    <col min="9718" max="9718" width="37.7109375" style="21" customWidth="1"/>
    <col min="9719" max="9745" width="12.140625" style="21" customWidth="1"/>
    <col min="9746" max="9746" width="12.7109375" style="21" bestFit="1" customWidth="1"/>
    <col min="9747" max="9748" width="9.140625" style="21"/>
    <col min="9749" max="9750" width="13.42578125" style="21" bestFit="1" customWidth="1"/>
    <col min="9751" max="9751" width="13.85546875" style="21" bestFit="1" customWidth="1"/>
    <col min="9752" max="9973" width="9.140625" style="21"/>
    <col min="9974" max="9974" width="37.7109375" style="21" customWidth="1"/>
    <col min="9975" max="10001" width="12.140625" style="21" customWidth="1"/>
    <col min="10002" max="10002" width="12.7109375" style="21" bestFit="1" customWidth="1"/>
    <col min="10003" max="10004" width="9.140625" style="21"/>
    <col min="10005" max="10006" width="13.42578125" style="21" bestFit="1" customWidth="1"/>
    <col min="10007" max="10007" width="13.85546875" style="21" bestFit="1" customWidth="1"/>
    <col min="10008" max="10229" width="9.140625" style="21"/>
    <col min="10230" max="10230" width="37.7109375" style="21" customWidth="1"/>
    <col min="10231" max="10257" width="12.140625" style="21" customWidth="1"/>
    <col min="10258" max="10258" width="12.7109375" style="21" bestFit="1" customWidth="1"/>
    <col min="10259" max="10260" width="9.140625" style="21"/>
    <col min="10261" max="10262" width="13.42578125" style="21" bestFit="1" customWidth="1"/>
    <col min="10263" max="10263" width="13.85546875" style="21" bestFit="1" customWidth="1"/>
    <col min="10264" max="10485" width="9.140625" style="21"/>
    <col min="10486" max="10486" width="37.7109375" style="21" customWidth="1"/>
    <col min="10487" max="10513" width="12.140625" style="21" customWidth="1"/>
    <col min="10514" max="10514" width="12.7109375" style="21" bestFit="1" customWidth="1"/>
    <col min="10515" max="10516" width="9.140625" style="21"/>
    <col min="10517" max="10518" width="13.42578125" style="21" bestFit="1" customWidth="1"/>
    <col min="10519" max="10519" width="13.85546875" style="21" bestFit="1" customWidth="1"/>
    <col min="10520" max="10741" width="9.140625" style="21"/>
    <col min="10742" max="10742" width="37.7109375" style="21" customWidth="1"/>
    <col min="10743" max="10769" width="12.140625" style="21" customWidth="1"/>
    <col min="10770" max="10770" width="12.7109375" style="21" bestFit="1" customWidth="1"/>
    <col min="10771" max="10772" width="9.140625" style="21"/>
    <col min="10773" max="10774" width="13.42578125" style="21" bestFit="1" customWidth="1"/>
    <col min="10775" max="10775" width="13.85546875" style="21" bestFit="1" customWidth="1"/>
    <col min="10776" max="10997" width="9.140625" style="21"/>
    <col min="10998" max="10998" width="37.7109375" style="21" customWidth="1"/>
    <col min="10999" max="11025" width="12.140625" style="21" customWidth="1"/>
    <col min="11026" max="11026" width="12.7109375" style="21" bestFit="1" customWidth="1"/>
    <col min="11027" max="11028" width="9.140625" style="21"/>
    <col min="11029" max="11030" width="13.42578125" style="21" bestFit="1" customWidth="1"/>
    <col min="11031" max="11031" width="13.85546875" style="21" bestFit="1" customWidth="1"/>
    <col min="11032" max="11253" width="9.140625" style="21"/>
    <col min="11254" max="11254" width="37.7109375" style="21" customWidth="1"/>
    <col min="11255" max="11281" width="12.140625" style="21" customWidth="1"/>
    <col min="11282" max="11282" width="12.7109375" style="21" bestFit="1" customWidth="1"/>
    <col min="11283" max="11284" width="9.140625" style="21"/>
    <col min="11285" max="11286" width="13.42578125" style="21" bestFit="1" customWidth="1"/>
    <col min="11287" max="11287" width="13.85546875" style="21" bestFit="1" customWidth="1"/>
    <col min="11288" max="11509" width="9.140625" style="21"/>
    <col min="11510" max="11510" width="37.7109375" style="21" customWidth="1"/>
    <col min="11511" max="11537" width="12.140625" style="21" customWidth="1"/>
    <col min="11538" max="11538" width="12.7109375" style="21" bestFit="1" customWidth="1"/>
    <col min="11539" max="11540" width="9.140625" style="21"/>
    <col min="11541" max="11542" width="13.42578125" style="21" bestFit="1" customWidth="1"/>
    <col min="11543" max="11543" width="13.85546875" style="21" bestFit="1" customWidth="1"/>
    <col min="11544" max="11765" width="9.140625" style="21"/>
    <col min="11766" max="11766" width="37.7109375" style="21" customWidth="1"/>
    <col min="11767" max="11793" width="12.140625" style="21" customWidth="1"/>
    <col min="11794" max="11794" width="12.7109375" style="21" bestFit="1" customWidth="1"/>
    <col min="11795" max="11796" width="9.140625" style="21"/>
    <col min="11797" max="11798" width="13.42578125" style="21" bestFit="1" customWidth="1"/>
    <col min="11799" max="11799" width="13.85546875" style="21" bestFit="1" customWidth="1"/>
    <col min="11800" max="12021" width="9.140625" style="21"/>
    <col min="12022" max="12022" width="37.7109375" style="21" customWidth="1"/>
    <col min="12023" max="12049" width="12.140625" style="21" customWidth="1"/>
    <col min="12050" max="12050" width="12.7109375" style="21" bestFit="1" customWidth="1"/>
    <col min="12051" max="12052" width="9.140625" style="21"/>
    <col min="12053" max="12054" width="13.42578125" style="21" bestFit="1" customWidth="1"/>
    <col min="12055" max="12055" width="13.85546875" style="21" bestFit="1" customWidth="1"/>
    <col min="12056" max="12277" width="9.140625" style="21"/>
    <col min="12278" max="12278" width="37.7109375" style="21" customWidth="1"/>
    <col min="12279" max="12305" width="12.140625" style="21" customWidth="1"/>
    <col min="12306" max="12306" width="12.7109375" style="21" bestFit="1" customWidth="1"/>
    <col min="12307" max="12308" width="9.140625" style="21"/>
    <col min="12309" max="12310" width="13.42578125" style="21" bestFit="1" customWidth="1"/>
    <col min="12311" max="12311" width="13.85546875" style="21" bestFit="1" customWidth="1"/>
    <col min="12312" max="12533" width="9.140625" style="21"/>
    <col min="12534" max="12534" width="37.7109375" style="21" customWidth="1"/>
    <col min="12535" max="12561" width="12.140625" style="21" customWidth="1"/>
    <col min="12562" max="12562" width="12.7109375" style="21" bestFit="1" customWidth="1"/>
    <col min="12563" max="12564" width="9.140625" style="21"/>
    <col min="12565" max="12566" width="13.42578125" style="21" bestFit="1" customWidth="1"/>
    <col min="12567" max="12567" width="13.85546875" style="21" bestFit="1" customWidth="1"/>
    <col min="12568" max="12789" width="9.140625" style="21"/>
    <col min="12790" max="12790" width="37.7109375" style="21" customWidth="1"/>
    <col min="12791" max="12817" width="12.140625" style="21" customWidth="1"/>
    <col min="12818" max="12818" width="12.7109375" style="21" bestFit="1" customWidth="1"/>
    <col min="12819" max="12820" width="9.140625" style="21"/>
    <col min="12821" max="12822" width="13.42578125" style="21" bestFit="1" customWidth="1"/>
    <col min="12823" max="12823" width="13.85546875" style="21" bestFit="1" customWidth="1"/>
    <col min="12824" max="13045" width="9.140625" style="21"/>
    <col min="13046" max="13046" width="37.7109375" style="21" customWidth="1"/>
    <col min="13047" max="13073" width="12.140625" style="21" customWidth="1"/>
    <col min="13074" max="13074" width="12.7109375" style="21" bestFit="1" customWidth="1"/>
    <col min="13075" max="13076" width="9.140625" style="21"/>
    <col min="13077" max="13078" width="13.42578125" style="21" bestFit="1" customWidth="1"/>
    <col min="13079" max="13079" width="13.85546875" style="21" bestFit="1" customWidth="1"/>
    <col min="13080" max="13301" width="9.140625" style="21"/>
    <col min="13302" max="13302" width="37.7109375" style="21" customWidth="1"/>
    <col min="13303" max="13329" width="12.140625" style="21" customWidth="1"/>
    <col min="13330" max="13330" width="12.7109375" style="21" bestFit="1" customWidth="1"/>
    <col min="13331" max="13332" width="9.140625" style="21"/>
    <col min="13333" max="13334" width="13.42578125" style="21" bestFit="1" customWidth="1"/>
    <col min="13335" max="13335" width="13.85546875" style="21" bestFit="1" customWidth="1"/>
    <col min="13336" max="13557" width="9.140625" style="21"/>
    <col min="13558" max="13558" width="37.7109375" style="21" customWidth="1"/>
    <col min="13559" max="13585" width="12.140625" style="21" customWidth="1"/>
    <col min="13586" max="13586" width="12.7109375" style="21" bestFit="1" customWidth="1"/>
    <col min="13587" max="13588" width="9.140625" style="21"/>
    <col min="13589" max="13590" width="13.42578125" style="21" bestFit="1" customWidth="1"/>
    <col min="13591" max="13591" width="13.85546875" style="21" bestFit="1" customWidth="1"/>
    <col min="13592" max="13813" width="9.140625" style="21"/>
    <col min="13814" max="13814" width="37.7109375" style="21" customWidth="1"/>
    <col min="13815" max="13841" width="12.140625" style="21" customWidth="1"/>
    <col min="13842" max="13842" width="12.7109375" style="21" bestFit="1" customWidth="1"/>
    <col min="13843" max="13844" width="9.140625" style="21"/>
    <col min="13845" max="13846" width="13.42578125" style="21" bestFit="1" customWidth="1"/>
    <col min="13847" max="13847" width="13.85546875" style="21" bestFit="1" customWidth="1"/>
    <col min="13848" max="14069" width="9.140625" style="21"/>
    <col min="14070" max="14070" width="37.7109375" style="21" customWidth="1"/>
    <col min="14071" max="14097" width="12.140625" style="21" customWidth="1"/>
    <col min="14098" max="14098" width="12.7109375" style="21" bestFit="1" customWidth="1"/>
    <col min="14099" max="14100" width="9.140625" style="21"/>
    <col min="14101" max="14102" width="13.42578125" style="21" bestFit="1" customWidth="1"/>
    <col min="14103" max="14103" width="13.85546875" style="21" bestFit="1" customWidth="1"/>
    <col min="14104" max="14325" width="9.140625" style="21"/>
    <col min="14326" max="14326" width="37.7109375" style="21" customWidth="1"/>
    <col min="14327" max="14353" width="12.140625" style="21" customWidth="1"/>
    <col min="14354" max="14354" width="12.7109375" style="21" bestFit="1" customWidth="1"/>
    <col min="14355" max="14356" width="9.140625" style="21"/>
    <col min="14357" max="14358" width="13.42578125" style="21" bestFit="1" customWidth="1"/>
    <col min="14359" max="14359" width="13.85546875" style="21" bestFit="1" customWidth="1"/>
    <col min="14360" max="14581" width="9.140625" style="21"/>
    <col min="14582" max="14582" width="37.7109375" style="21" customWidth="1"/>
    <col min="14583" max="14609" width="12.140625" style="21" customWidth="1"/>
    <col min="14610" max="14610" width="12.7109375" style="21" bestFit="1" customWidth="1"/>
    <col min="14611" max="14612" width="9.140625" style="21"/>
    <col min="14613" max="14614" width="13.42578125" style="21" bestFit="1" customWidth="1"/>
    <col min="14615" max="14615" width="13.85546875" style="21" bestFit="1" customWidth="1"/>
    <col min="14616" max="14837" width="9.140625" style="21"/>
    <col min="14838" max="14838" width="37.7109375" style="21" customWidth="1"/>
    <col min="14839" max="14865" width="12.140625" style="21" customWidth="1"/>
    <col min="14866" max="14866" width="12.7109375" style="21" bestFit="1" customWidth="1"/>
    <col min="14867" max="14868" width="9.140625" style="21"/>
    <col min="14869" max="14870" width="13.42578125" style="21" bestFit="1" customWidth="1"/>
    <col min="14871" max="14871" width="13.85546875" style="21" bestFit="1" customWidth="1"/>
    <col min="14872" max="15093" width="9.140625" style="21"/>
    <col min="15094" max="15094" width="37.7109375" style="21" customWidth="1"/>
    <col min="15095" max="15121" width="12.140625" style="21" customWidth="1"/>
    <col min="15122" max="15122" width="12.7109375" style="21" bestFit="1" customWidth="1"/>
    <col min="15123" max="15124" width="9.140625" style="21"/>
    <col min="15125" max="15126" width="13.42578125" style="21" bestFit="1" customWidth="1"/>
    <col min="15127" max="15127" width="13.85546875" style="21" bestFit="1" customWidth="1"/>
    <col min="15128" max="15349" width="9.140625" style="21"/>
    <col min="15350" max="15350" width="37.7109375" style="21" customWidth="1"/>
    <col min="15351" max="15377" width="12.140625" style="21" customWidth="1"/>
    <col min="15378" max="15378" width="12.7109375" style="21" bestFit="1" customWidth="1"/>
    <col min="15379" max="15380" width="9.140625" style="21"/>
    <col min="15381" max="15382" width="13.42578125" style="21" bestFit="1" customWidth="1"/>
    <col min="15383" max="15383" width="13.85546875" style="21" bestFit="1" customWidth="1"/>
    <col min="15384" max="15605" width="9.140625" style="21"/>
    <col min="15606" max="15606" width="37.7109375" style="21" customWidth="1"/>
    <col min="15607" max="15633" width="12.140625" style="21" customWidth="1"/>
    <col min="15634" max="15634" width="12.7109375" style="21" bestFit="1" customWidth="1"/>
    <col min="15635" max="15636" width="9.140625" style="21"/>
    <col min="15637" max="15638" width="13.42578125" style="21" bestFit="1" customWidth="1"/>
    <col min="15639" max="15639" width="13.85546875" style="21" bestFit="1" customWidth="1"/>
    <col min="15640" max="15861" width="9.140625" style="21"/>
    <col min="15862" max="15862" width="37.7109375" style="21" customWidth="1"/>
    <col min="15863" max="15889" width="12.140625" style="21" customWidth="1"/>
    <col min="15890" max="15890" width="12.7109375" style="21" bestFit="1" customWidth="1"/>
    <col min="15891" max="15892" width="9.140625" style="21"/>
    <col min="15893" max="15894" width="13.42578125" style="21" bestFit="1" customWidth="1"/>
    <col min="15895" max="15895" width="13.85546875" style="21" bestFit="1" customWidth="1"/>
    <col min="15896" max="16117" width="9.140625" style="21"/>
    <col min="16118" max="16118" width="37.7109375" style="21" customWidth="1"/>
    <col min="16119" max="16145" width="12.140625" style="21" customWidth="1"/>
    <col min="16146" max="16146" width="12.7109375" style="21" bestFit="1" customWidth="1"/>
    <col min="16147" max="16148" width="9.140625" style="21"/>
    <col min="16149" max="16150" width="13.42578125" style="21" bestFit="1" customWidth="1"/>
    <col min="16151" max="16151" width="13.85546875" style="21" bestFit="1" customWidth="1"/>
    <col min="16152" max="16384" width="9.140625" style="21"/>
  </cols>
  <sheetData>
    <row r="1" spans="1:38" s="1" customFormat="1" ht="16.5" customHeight="1" thickBot="1">
      <c r="A1" s="81" t="s">
        <v>1</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row>
    <row r="2" spans="1:38" s="30"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c r="AG2" s="3">
        <v>2015</v>
      </c>
      <c r="AH2" s="3">
        <v>2016</v>
      </c>
      <c r="AI2" s="3">
        <v>2017</v>
      </c>
      <c r="AJ2" s="3">
        <v>2018</v>
      </c>
    </row>
    <row r="3" spans="1:38" s="25" customFormat="1" ht="16.5" customHeight="1">
      <c r="A3" s="5" t="s">
        <v>2</v>
      </c>
      <c r="B3" s="6"/>
      <c r="C3" s="6"/>
      <c r="D3" s="6"/>
      <c r="E3" s="7"/>
      <c r="F3" s="7"/>
      <c r="G3" s="24"/>
      <c r="H3" s="24"/>
      <c r="I3" s="24"/>
      <c r="J3" s="24"/>
      <c r="K3" s="24"/>
      <c r="L3" s="24"/>
      <c r="M3" s="24"/>
      <c r="N3" s="24"/>
      <c r="O3" s="24"/>
      <c r="P3" s="24"/>
      <c r="Q3" s="24"/>
      <c r="R3" s="24"/>
      <c r="S3" s="6"/>
      <c r="T3" s="24"/>
      <c r="U3" s="24"/>
      <c r="V3" s="24"/>
      <c r="W3" s="24"/>
      <c r="X3" s="24"/>
      <c r="Y3" s="24"/>
      <c r="Z3" s="24"/>
      <c r="AA3" s="6"/>
      <c r="AB3" s="6"/>
      <c r="AC3" s="6"/>
      <c r="AD3" s="6"/>
      <c r="AE3" s="28"/>
      <c r="AF3" s="28"/>
      <c r="AG3" s="28"/>
      <c r="AH3" s="28"/>
      <c r="AI3" s="28"/>
      <c r="AJ3" s="28"/>
    </row>
    <row r="4" spans="1:38" customFormat="1" ht="16.5" customHeight="1">
      <c r="A4" s="8" t="s">
        <v>52</v>
      </c>
      <c r="B4" s="9">
        <v>31099</v>
      </c>
      <c r="C4" s="9">
        <v>53226</v>
      </c>
      <c r="D4" s="9">
        <v>108442</v>
      </c>
      <c r="E4" s="10">
        <v>119591.474</v>
      </c>
      <c r="F4" s="10">
        <v>190765.929</v>
      </c>
      <c r="G4" s="10">
        <v>275863.54700000002</v>
      </c>
      <c r="H4" s="32" t="e">
        <f>#REF!/1000000</f>
        <v>#REF!</v>
      </c>
      <c r="I4" s="32" t="e">
        <f>#REF!/1000000</f>
        <v>#REF!</v>
      </c>
      <c r="J4" s="32" t="e">
        <f>#REF!/1000000</f>
        <v>#REF!</v>
      </c>
      <c r="K4" s="32" t="e">
        <f>#REF!/1000000</f>
        <v>#REF!</v>
      </c>
      <c r="L4" s="32" t="e">
        <f>#REF!/1000000</f>
        <v>#REF!</v>
      </c>
      <c r="M4" s="32" t="e">
        <f>#REF!/1000000</f>
        <v>#REF!</v>
      </c>
      <c r="N4" s="32" t="e">
        <f>#REF!/1000000</f>
        <v>#REF!</v>
      </c>
      <c r="O4" s="32" t="e">
        <f>#REF!/1000000</f>
        <v>#REF!</v>
      </c>
      <c r="P4" s="32" t="e">
        <f>#REF!/1000000</f>
        <v>#REF!</v>
      </c>
      <c r="Q4" s="32" t="e">
        <f>#REF!/1000000</f>
        <v>#REF!</v>
      </c>
      <c r="R4" s="32" t="e">
        <f>#REF!/1000000</f>
        <v>#REF!</v>
      </c>
      <c r="S4" s="32" t="e">
        <f>#REF!/1000000</f>
        <v>#REF!</v>
      </c>
      <c r="T4" s="32" t="e">
        <f>#REF!/1000000</f>
        <v>#REF!</v>
      </c>
      <c r="U4" s="32" t="e">
        <f>#REF!/1000000</f>
        <v>#REF!</v>
      </c>
      <c r="V4" s="32" t="e">
        <f>#REF!/1000000</f>
        <v>#REF!</v>
      </c>
      <c r="W4" s="32" t="e">
        <f>#REF!/1000000</f>
        <v>#REF!</v>
      </c>
      <c r="X4" s="32" t="e">
        <f>#REF!/1000000</f>
        <v>#REF!</v>
      </c>
      <c r="Y4" s="32" t="e">
        <f>#REF!/1000000</f>
        <v>#REF!</v>
      </c>
      <c r="Z4" s="32" t="e">
        <f>#REF!/1000000</f>
        <v>#REF!</v>
      </c>
      <c r="AA4" s="32" t="e">
        <f>#REF!/1000000</f>
        <v>#REF!</v>
      </c>
      <c r="AB4" s="32" t="e">
        <f>#REF!/1000000</f>
        <v>#REF!</v>
      </c>
      <c r="AC4" s="32" t="e">
        <f>#REF!/1000000</f>
        <v>#REF!</v>
      </c>
      <c r="AD4" s="32" t="e">
        <f>#REF!/1000000</f>
        <v>#REF!</v>
      </c>
      <c r="AE4" s="32" t="e">
        <f>#REF!/1000000</f>
        <v>#REF!</v>
      </c>
      <c r="AF4" s="32" t="e">
        <f>#REF!/1000000</f>
        <v>#REF!</v>
      </c>
      <c r="AG4" s="32" t="e">
        <f>#REF!/1000000</f>
        <v>#REF!</v>
      </c>
      <c r="AH4" s="32" t="e">
        <f>#REF!/1000000</f>
        <v>#REF!</v>
      </c>
      <c r="AI4" s="32" t="e">
        <f>#REF!/1000000</f>
        <v>#REF!</v>
      </c>
      <c r="AJ4" s="32" t="e">
        <f>#REF!/1000000</f>
        <v>#REF!</v>
      </c>
      <c r="AL4" s="22"/>
    </row>
    <row r="5" spans="1:38" s="25" customFormat="1" ht="16.5" customHeight="1">
      <c r="A5" s="36" t="s">
        <v>53</v>
      </c>
      <c r="B5" s="39" t="s">
        <v>0</v>
      </c>
      <c r="C5" s="39" t="s">
        <v>0</v>
      </c>
      <c r="D5" s="39" t="s">
        <v>0</v>
      </c>
      <c r="E5" s="39" t="s">
        <v>0</v>
      </c>
      <c r="F5" s="39" t="s">
        <v>0</v>
      </c>
      <c r="G5" s="39" t="s">
        <v>0</v>
      </c>
      <c r="H5" s="40" t="e">
        <f>#REF!/1000000</f>
        <v>#REF!</v>
      </c>
      <c r="I5" s="40" t="e">
        <f>#REF!/1000000</f>
        <v>#REF!</v>
      </c>
      <c r="J5" s="40" t="e">
        <f>#REF!/1000000</f>
        <v>#REF!</v>
      </c>
      <c r="K5" s="40" t="e">
        <f>#REF!/1000000</f>
        <v>#REF!</v>
      </c>
      <c r="L5" s="40" t="e">
        <f>#REF!/1000000</f>
        <v>#REF!</v>
      </c>
      <c r="M5" s="40" t="e">
        <f>#REF!/1000000</f>
        <v>#REF!</v>
      </c>
      <c r="N5" s="40" t="e">
        <f>#REF!/1000000</f>
        <v>#REF!</v>
      </c>
      <c r="O5" s="40" t="e">
        <f>#REF!/1000000</f>
        <v>#REF!</v>
      </c>
      <c r="P5" s="40" t="e">
        <f>#REF!/1000000</f>
        <v>#REF!</v>
      </c>
      <c r="Q5" s="40" t="e">
        <f>#REF!/1000000</f>
        <v>#REF!</v>
      </c>
      <c r="R5" s="40" t="e">
        <f>#REF!/1000000</f>
        <v>#REF!</v>
      </c>
      <c r="S5" s="40" t="e">
        <f>#REF!/1000000</f>
        <v>#REF!</v>
      </c>
      <c r="T5" s="40" t="e">
        <f>#REF!/1000000</f>
        <v>#REF!</v>
      </c>
      <c r="U5" s="40" t="e">
        <f>#REF!/1000000</f>
        <v>#REF!</v>
      </c>
      <c r="V5" s="40" t="e">
        <f>#REF!/1000000</f>
        <v>#REF!</v>
      </c>
      <c r="W5" s="40" t="e">
        <f>#REF!/1000000</f>
        <v>#REF!</v>
      </c>
      <c r="X5" s="40" t="e">
        <f>#REF!/1000000</f>
        <v>#REF!</v>
      </c>
      <c r="Y5" s="40" t="e">
        <f>#REF!/1000000</f>
        <v>#REF!</v>
      </c>
      <c r="Z5" s="40" t="e">
        <f>#REF!/1000000</f>
        <v>#REF!</v>
      </c>
      <c r="AA5" s="40" t="e">
        <f>#REF!/1000000</f>
        <v>#REF!</v>
      </c>
      <c r="AB5" s="40" t="e">
        <f>#REF!/1000000</f>
        <v>#REF!</v>
      </c>
      <c r="AC5" s="40" t="e">
        <f>#REF!/1000000</f>
        <v>#REF!</v>
      </c>
      <c r="AD5" s="40" t="e">
        <f>#REF!/1000000</f>
        <v>#REF!</v>
      </c>
      <c r="AE5" s="40" t="e">
        <f>#REF!/1000000</f>
        <v>#REF!</v>
      </c>
      <c r="AF5" s="40" t="e">
        <f>#REF!/1000000</f>
        <v>#REF!</v>
      </c>
      <c r="AG5" s="40" t="e">
        <f>#REF!/1000000</f>
        <v>#REF!</v>
      </c>
      <c r="AH5" s="40" t="e">
        <f>#REF!/1000000</f>
        <v>#REF!</v>
      </c>
      <c r="AI5" s="40" t="e">
        <f>#REF!/1000000</f>
        <v>#REF!</v>
      </c>
      <c r="AJ5" s="40" t="e">
        <f>#REF!/1000000</f>
        <v>#REF!</v>
      </c>
    </row>
    <row r="6" spans="1:38" s="25" customFormat="1" ht="16.5" customHeight="1">
      <c r="A6" s="36" t="s">
        <v>47</v>
      </c>
      <c r="B6" s="42">
        <v>2300</v>
      </c>
      <c r="C6" s="39" t="s">
        <v>0</v>
      </c>
      <c r="D6" s="42">
        <v>9100</v>
      </c>
      <c r="E6" s="39" t="s">
        <v>0</v>
      </c>
      <c r="F6" s="42">
        <v>14700</v>
      </c>
      <c r="G6" s="39" t="s">
        <v>0</v>
      </c>
      <c r="H6" s="42">
        <v>13000</v>
      </c>
      <c r="I6" s="39" t="s">
        <v>0</v>
      </c>
      <c r="J6" s="39" t="s">
        <v>0</v>
      </c>
      <c r="K6" s="39" t="s">
        <v>0</v>
      </c>
      <c r="L6" s="39" t="s">
        <v>0</v>
      </c>
      <c r="M6" s="42">
        <v>10800</v>
      </c>
      <c r="N6" s="42">
        <v>12000</v>
      </c>
      <c r="O6" s="42">
        <v>12500</v>
      </c>
      <c r="P6" s="42">
        <v>13100</v>
      </c>
      <c r="Q6" s="42">
        <v>14100</v>
      </c>
      <c r="R6" s="42">
        <v>15200</v>
      </c>
      <c r="S6" s="42">
        <v>15900</v>
      </c>
      <c r="T6" s="40" t="s">
        <v>48</v>
      </c>
      <c r="U6" s="40" t="s">
        <v>48</v>
      </c>
      <c r="V6" s="40" t="s">
        <v>48</v>
      </c>
      <c r="W6" s="40" t="s">
        <v>48</v>
      </c>
      <c r="X6" s="40" t="s">
        <v>48</v>
      </c>
      <c r="Y6" s="40" t="s">
        <v>48</v>
      </c>
      <c r="Z6" s="40" t="s">
        <v>48</v>
      </c>
      <c r="AA6" s="40" t="s">
        <v>48</v>
      </c>
      <c r="AB6" s="40" t="s">
        <v>48</v>
      </c>
      <c r="AC6" s="40" t="s">
        <v>48</v>
      </c>
      <c r="AD6" s="40" t="s">
        <v>48</v>
      </c>
      <c r="AE6" s="40" t="s">
        <v>48</v>
      </c>
      <c r="AF6" s="40" t="s">
        <v>48</v>
      </c>
      <c r="AG6" s="40" t="s">
        <v>48</v>
      </c>
      <c r="AH6" s="40" t="s">
        <v>48</v>
      </c>
      <c r="AI6" s="40" t="s">
        <v>48</v>
      </c>
      <c r="AJ6" s="40" t="s">
        <v>48</v>
      </c>
    </row>
    <row r="7" spans="1:38" s="25" customFormat="1" ht="16.5" customHeight="1">
      <c r="A7" s="11" t="s">
        <v>3</v>
      </c>
      <c r="B7" s="12">
        <f t="shared" ref="B7:Y7" si="0">SUM(B9:B14)</f>
        <v>1272078.3999999999</v>
      </c>
      <c r="C7" s="12">
        <f t="shared" si="0"/>
        <v>1555237.28</v>
      </c>
      <c r="D7" s="12">
        <f t="shared" si="0"/>
        <v>2042002.2799999998</v>
      </c>
      <c r="E7" s="12">
        <f t="shared" si="0"/>
        <v>2404954.4</v>
      </c>
      <c r="F7" s="12">
        <f t="shared" si="0"/>
        <v>2653510.21</v>
      </c>
      <c r="G7" s="12">
        <f t="shared" si="0"/>
        <v>2992461.8</v>
      </c>
      <c r="H7" s="12">
        <f t="shared" si="0"/>
        <v>3540851.56</v>
      </c>
      <c r="I7" s="12">
        <f t="shared" si="0"/>
        <v>3579881.4400000004</v>
      </c>
      <c r="J7" s="12">
        <f t="shared" si="0"/>
        <v>3678077.44</v>
      </c>
      <c r="K7" s="12">
        <f t="shared" si="0"/>
        <v>3748568.87</v>
      </c>
      <c r="L7" s="12" t="e">
        <f t="shared" si="0"/>
        <v>#REF!</v>
      </c>
      <c r="M7" s="12" t="e">
        <f t="shared" si="0"/>
        <v>#REF!</v>
      </c>
      <c r="N7" s="12" t="e">
        <f t="shared" si="0"/>
        <v>#REF!</v>
      </c>
      <c r="O7" s="12" t="e">
        <f t="shared" si="0"/>
        <v>#REF!</v>
      </c>
      <c r="P7" s="12" t="e">
        <f t="shared" si="0"/>
        <v>#REF!</v>
      </c>
      <c r="Q7" s="12" t="e">
        <f t="shared" si="0"/>
        <v>#REF!</v>
      </c>
      <c r="R7" s="12" t="e">
        <f t="shared" si="0"/>
        <v>#REF!</v>
      </c>
      <c r="S7" s="12" t="e">
        <f t="shared" si="0"/>
        <v>#REF!</v>
      </c>
      <c r="T7" s="12" t="e">
        <f t="shared" si="0"/>
        <v>#REF!</v>
      </c>
      <c r="U7" s="12" t="e">
        <f t="shared" si="0"/>
        <v>#REF!</v>
      </c>
      <c r="V7" s="12" t="e">
        <f t="shared" si="0"/>
        <v>#REF!</v>
      </c>
      <c r="W7" s="24" t="e">
        <f t="shared" si="0"/>
        <v>#REF!</v>
      </c>
      <c r="X7" s="24" t="e">
        <f t="shared" si="0"/>
        <v>#REF!</v>
      </c>
      <c r="Y7" s="24" t="e">
        <f t="shared" si="0"/>
        <v>#REF!</v>
      </c>
      <c r="Z7" s="24" t="e">
        <f>#REF!</f>
        <v>#REF!</v>
      </c>
      <c r="AA7" s="24" t="e">
        <f t="shared" ref="AA7:AJ7" si="1">SUM(AA9:AA14)</f>
        <v>#REF!</v>
      </c>
      <c r="AB7" s="24" t="e">
        <f t="shared" si="1"/>
        <v>#REF!</v>
      </c>
      <c r="AC7" s="24" t="e">
        <f t="shared" si="1"/>
        <v>#REF!</v>
      </c>
      <c r="AD7" s="24" t="e">
        <f t="shared" si="1"/>
        <v>#REF!</v>
      </c>
      <c r="AE7" s="24" t="e">
        <f t="shared" si="1"/>
        <v>#REF!</v>
      </c>
      <c r="AF7" s="24" t="e">
        <f t="shared" si="1"/>
        <v>#REF!</v>
      </c>
      <c r="AG7" s="24" t="e">
        <f t="shared" si="1"/>
        <v>#REF!</v>
      </c>
      <c r="AH7" s="24" t="e">
        <f t="shared" si="1"/>
        <v>#REF!</v>
      </c>
      <c r="AI7" s="24" t="e">
        <f t="shared" si="1"/>
        <v>#REF!</v>
      </c>
      <c r="AJ7" s="24" t="e">
        <f t="shared" si="1"/>
        <v>#REF!</v>
      </c>
    </row>
    <row r="8" spans="1:38" s="29" customFormat="1" ht="16.5" customHeight="1">
      <c r="A8" s="44" t="s">
        <v>96</v>
      </c>
      <c r="B8" s="52">
        <v>1144673.3999999999</v>
      </c>
      <c r="C8" s="52">
        <v>1394803.28</v>
      </c>
      <c r="D8" s="52">
        <v>1976510.38</v>
      </c>
      <c r="E8" s="52">
        <v>2317432.5</v>
      </c>
      <c r="F8" s="52">
        <v>2532762.41</v>
      </c>
      <c r="G8" s="52">
        <v>2782712</v>
      </c>
      <c r="H8" s="52">
        <v>3281144.46</v>
      </c>
      <c r="I8" s="52">
        <v>3317217.38</v>
      </c>
      <c r="J8" s="52">
        <v>3409893.19</v>
      </c>
      <c r="K8" s="52">
        <v>3466141.49</v>
      </c>
      <c r="L8" s="52">
        <v>3642120</v>
      </c>
      <c r="M8" s="52">
        <v>3543033</v>
      </c>
      <c r="N8" s="52">
        <v>3635367</v>
      </c>
      <c r="O8" s="52">
        <v>3741740</v>
      </c>
      <c r="P8" s="52">
        <v>3844385.6598361214</v>
      </c>
      <c r="Q8" s="52">
        <v>3927922.6820321134</v>
      </c>
      <c r="R8" s="52">
        <v>4012121.1515913554</v>
      </c>
      <c r="S8" s="52">
        <v>4235333.7995885424</v>
      </c>
      <c r="T8" s="52">
        <v>4295180.8130520005</v>
      </c>
      <c r="U8" s="52">
        <v>4347988.0045384467</v>
      </c>
      <c r="V8" s="52">
        <v>4466597.7915555043</v>
      </c>
      <c r="W8" s="52">
        <v>4504152.6492213607</v>
      </c>
      <c r="X8" s="52">
        <v>4547734.0780588184</v>
      </c>
      <c r="Y8" s="52">
        <v>4341984</v>
      </c>
      <c r="Z8" s="52">
        <v>4248783</v>
      </c>
      <c r="AA8" s="52">
        <v>4405258</v>
      </c>
      <c r="AB8" s="52">
        <v>4431451.368792044</v>
      </c>
      <c r="AC8" s="52">
        <v>4436787.6769069508</v>
      </c>
      <c r="AD8" s="52">
        <v>4461107.7009089543</v>
      </c>
      <c r="AE8" s="52">
        <v>4485199.7183859181</v>
      </c>
      <c r="AF8" s="52">
        <v>4539129.7765593808</v>
      </c>
      <c r="AG8" s="52">
        <v>4657152.5655536195</v>
      </c>
      <c r="AH8" s="52">
        <v>4775027.9432121413</v>
      </c>
      <c r="AI8" s="52">
        <v>4816222.6415517014</v>
      </c>
      <c r="AJ8" s="52">
        <v>4849254.3169248179</v>
      </c>
      <c r="AK8" s="52"/>
      <c r="AL8" s="41"/>
    </row>
    <row r="9" spans="1:38" s="50" customFormat="1" ht="16.5" customHeight="1">
      <c r="A9" s="53" t="s">
        <v>89</v>
      </c>
      <c r="B9" s="49">
        <v>1144673.3999999999</v>
      </c>
      <c r="C9" s="49">
        <v>1394803.28</v>
      </c>
      <c r="D9" s="49">
        <v>1750897</v>
      </c>
      <c r="E9" s="49">
        <v>1954165.5</v>
      </c>
      <c r="F9" s="49">
        <v>2011988.76</v>
      </c>
      <c r="G9" s="49">
        <v>2094620.64</v>
      </c>
      <c r="H9" s="49">
        <v>2281390.92</v>
      </c>
      <c r="I9" s="49">
        <v>2200259.7000000002</v>
      </c>
      <c r="J9" s="49">
        <v>2208226.09</v>
      </c>
      <c r="K9" s="49">
        <v>2213281.4900000002</v>
      </c>
      <c r="L9" s="49" t="e">
        <f>#REF!</f>
        <v>#REF!</v>
      </c>
      <c r="M9" s="49" t="e">
        <f>#REF!</f>
        <v>#REF!</v>
      </c>
      <c r="N9" s="49" t="e">
        <f>#REF!</f>
        <v>#REF!</v>
      </c>
      <c r="O9" s="49" t="e">
        <f>#REF!</f>
        <v>#REF!</v>
      </c>
      <c r="P9" s="49" t="e">
        <f>#REF!</f>
        <v>#REF!</v>
      </c>
      <c r="Q9" s="49" t="e">
        <f>#REF!</f>
        <v>#REF!</v>
      </c>
      <c r="R9" s="49" t="e">
        <f>#REF!</f>
        <v>#REF!</v>
      </c>
      <c r="S9" s="49" t="e">
        <f>#REF!</f>
        <v>#REF!</v>
      </c>
      <c r="T9" s="49" t="e">
        <f>#REF!</f>
        <v>#REF!</v>
      </c>
      <c r="U9" s="49" t="e">
        <f>#REF!</f>
        <v>#REF!</v>
      </c>
      <c r="V9" s="49" t="e">
        <f>#REF!</f>
        <v>#REF!</v>
      </c>
      <c r="W9" s="49" t="e">
        <f>#REF!</f>
        <v>#REF!</v>
      </c>
      <c r="X9" s="49" t="e">
        <f>#REF!</f>
        <v>#REF!</v>
      </c>
      <c r="Y9" s="49" t="e">
        <f>#REF!</f>
        <v>#REF!</v>
      </c>
      <c r="Z9" s="49" t="e">
        <f>#REF!</f>
        <v>#REF!</v>
      </c>
      <c r="AA9" s="49" t="e">
        <f>#REF!</f>
        <v>#REF!</v>
      </c>
      <c r="AB9" s="49" t="e">
        <f>#REF!</f>
        <v>#REF!</v>
      </c>
      <c r="AC9" s="49" t="e">
        <f>#REF!</f>
        <v>#REF!</v>
      </c>
      <c r="AD9" s="49" t="e">
        <f>#REF!</f>
        <v>#REF!</v>
      </c>
      <c r="AE9" s="49" t="e">
        <f>#REF!</f>
        <v>#REF!</v>
      </c>
      <c r="AF9" s="49" t="e">
        <f>#REF!</f>
        <v>#REF!</v>
      </c>
      <c r="AG9" s="49" t="e">
        <f>#REF!</f>
        <v>#REF!</v>
      </c>
      <c r="AH9" s="49" t="e">
        <f>#REF!</f>
        <v>#REF!</v>
      </c>
      <c r="AI9" s="49" t="e">
        <f>#REF!</f>
        <v>#REF!</v>
      </c>
      <c r="AJ9" s="49" t="e">
        <f>#REF!</f>
        <v>#REF!</v>
      </c>
    </row>
    <row r="10" spans="1:38" s="25" customFormat="1" ht="16.5" customHeight="1">
      <c r="A10" s="13" t="s">
        <v>34</v>
      </c>
      <c r="B10" s="9" t="s">
        <v>0</v>
      </c>
      <c r="C10" s="15" t="s">
        <v>0</v>
      </c>
      <c r="D10" s="9">
        <v>3276.9</v>
      </c>
      <c r="E10" s="9">
        <v>6191.9</v>
      </c>
      <c r="F10" s="9">
        <v>12256.8</v>
      </c>
      <c r="G10" s="9">
        <v>11811.8</v>
      </c>
      <c r="H10" s="9">
        <v>12424.1</v>
      </c>
      <c r="I10" s="9">
        <v>11656.06</v>
      </c>
      <c r="J10" s="9">
        <v>11946.25</v>
      </c>
      <c r="K10" s="9">
        <v>12184.38</v>
      </c>
      <c r="L10" s="14" t="e">
        <f>#REF!</f>
        <v>#REF!</v>
      </c>
      <c r="M10" s="14" t="e">
        <f>#REF!</f>
        <v>#REF!</v>
      </c>
      <c r="N10" s="14" t="e">
        <f>#REF!</f>
        <v>#REF!</v>
      </c>
      <c r="O10" s="14" t="e">
        <f>#REF!</f>
        <v>#REF!</v>
      </c>
      <c r="P10" s="14" t="e">
        <f>#REF!</f>
        <v>#REF!</v>
      </c>
      <c r="Q10" s="14" t="e">
        <f>#REF!</f>
        <v>#REF!</v>
      </c>
      <c r="R10" s="14" t="e">
        <f>#REF!</f>
        <v>#REF!</v>
      </c>
      <c r="S10" s="14" t="e">
        <f>#REF!</f>
        <v>#REF!</v>
      </c>
      <c r="T10" s="14" t="e">
        <f>#REF!</f>
        <v>#REF!</v>
      </c>
      <c r="U10" s="14" t="e">
        <f>#REF!</f>
        <v>#REF!</v>
      </c>
      <c r="V10" s="14" t="e">
        <f>#REF!</f>
        <v>#REF!</v>
      </c>
      <c r="W10" s="14" t="e">
        <f>#REF!</f>
        <v>#REF!</v>
      </c>
      <c r="X10" s="14" t="e">
        <f>#REF!</f>
        <v>#REF!</v>
      </c>
      <c r="Y10" s="14" t="e">
        <f>#REF!</f>
        <v>#REF!</v>
      </c>
      <c r="Z10" s="14" t="e">
        <f>#REF!</f>
        <v>#REF!</v>
      </c>
      <c r="AA10" s="14" t="e">
        <f>#REF!</f>
        <v>#REF!</v>
      </c>
      <c r="AB10" s="14" t="e">
        <f>#REF!</f>
        <v>#REF!</v>
      </c>
      <c r="AC10" s="14" t="e">
        <f>#REF!</f>
        <v>#REF!</v>
      </c>
      <c r="AD10" s="14" t="e">
        <f>#REF!</f>
        <v>#REF!</v>
      </c>
      <c r="AE10" s="14" t="e">
        <f>#REF!</f>
        <v>#REF!</v>
      </c>
      <c r="AF10" s="14" t="e">
        <f>#REF!</f>
        <v>#REF!</v>
      </c>
      <c r="AG10" s="14" t="e">
        <f>#REF!</f>
        <v>#REF!</v>
      </c>
      <c r="AH10" s="14" t="e">
        <f>#REF!</f>
        <v>#REF!</v>
      </c>
      <c r="AI10" s="14" t="e">
        <f>#REF!</f>
        <v>#REF!</v>
      </c>
      <c r="AJ10" s="14" t="e">
        <f>#REF!</f>
        <v>#REF!</v>
      </c>
    </row>
    <row r="11" spans="1:38" s="50" customFormat="1" ht="16.5" customHeight="1">
      <c r="A11" s="53" t="s">
        <v>90</v>
      </c>
      <c r="B11" s="48" t="s">
        <v>0</v>
      </c>
      <c r="C11" s="48" t="s">
        <v>0</v>
      </c>
      <c r="D11" s="48">
        <v>225613.38</v>
      </c>
      <c r="E11" s="48">
        <v>363267</v>
      </c>
      <c r="F11" s="48">
        <v>520773.65</v>
      </c>
      <c r="G11" s="48">
        <v>688091.36</v>
      </c>
      <c r="H11" s="48">
        <v>999753.54</v>
      </c>
      <c r="I11" s="48">
        <v>1116957.68</v>
      </c>
      <c r="J11" s="48">
        <v>1201667.1000000001</v>
      </c>
      <c r="K11" s="48">
        <v>1252860</v>
      </c>
      <c r="L11" s="49" t="e">
        <f>#REF!</f>
        <v>#REF!</v>
      </c>
      <c r="M11" s="49" t="e">
        <f>#REF!</f>
        <v>#REF!</v>
      </c>
      <c r="N11" s="49" t="e">
        <f>#REF!</f>
        <v>#REF!</v>
      </c>
      <c r="O11" s="49" t="e">
        <f>#REF!</f>
        <v>#REF!</v>
      </c>
      <c r="P11" s="49" t="e">
        <f>#REF!</f>
        <v>#REF!</v>
      </c>
      <c r="Q11" s="49" t="e">
        <f>#REF!</f>
        <v>#REF!</v>
      </c>
      <c r="R11" s="49" t="e">
        <f>#REF!</f>
        <v>#REF!</v>
      </c>
      <c r="S11" s="49" t="e">
        <f>#REF!</f>
        <v>#REF!</v>
      </c>
      <c r="T11" s="49" t="e">
        <f>#REF!</f>
        <v>#REF!</v>
      </c>
      <c r="U11" s="49" t="e">
        <f>#REF!</f>
        <v>#REF!</v>
      </c>
      <c r="V11" s="49" t="e">
        <f>#REF!</f>
        <v>#REF!</v>
      </c>
      <c r="W11" s="49" t="e">
        <f>#REF!</f>
        <v>#REF!</v>
      </c>
      <c r="X11" s="49" t="e">
        <f>#REF!</f>
        <v>#REF!</v>
      </c>
      <c r="Y11" s="49" t="e">
        <f>#REF!</f>
        <v>#REF!</v>
      </c>
      <c r="Z11" s="49" t="e">
        <f>#REF!</f>
        <v>#REF!</v>
      </c>
      <c r="AA11" s="49" t="e">
        <f>#REF!</f>
        <v>#REF!</v>
      </c>
      <c r="AB11" s="49" t="e">
        <f>#REF!</f>
        <v>#REF!</v>
      </c>
      <c r="AC11" s="49" t="e">
        <f>#REF!</f>
        <v>#REF!</v>
      </c>
      <c r="AD11" s="49" t="e">
        <f>#REF!</f>
        <v>#REF!</v>
      </c>
      <c r="AE11" s="49" t="e">
        <f>#REF!</f>
        <v>#REF!</v>
      </c>
      <c r="AF11" s="49" t="e">
        <f>#REF!</f>
        <v>#REF!</v>
      </c>
      <c r="AG11" s="49" t="e">
        <f>#REF!</f>
        <v>#REF!</v>
      </c>
      <c r="AH11" s="49" t="e">
        <f>#REF!</f>
        <v>#REF!</v>
      </c>
      <c r="AI11" s="49" t="e">
        <f>#REF!</f>
        <v>#REF!</v>
      </c>
      <c r="AJ11" s="49" t="e">
        <f>#REF!</f>
        <v>#REF!</v>
      </c>
    </row>
    <row r="12" spans="1:38" s="66" customFormat="1" ht="16.5" customHeight="1">
      <c r="A12" s="60" t="s">
        <v>124</v>
      </c>
      <c r="B12" s="61">
        <v>98551</v>
      </c>
      <c r="C12" s="61">
        <v>128769</v>
      </c>
      <c r="D12" s="61">
        <v>27081</v>
      </c>
      <c r="E12" s="61">
        <v>34606</v>
      </c>
      <c r="F12" s="61">
        <v>39813</v>
      </c>
      <c r="G12" s="61">
        <v>45441</v>
      </c>
      <c r="H12" s="61">
        <v>51901</v>
      </c>
      <c r="I12" s="61">
        <v>52898</v>
      </c>
      <c r="J12" s="61">
        <v>53874</v>
      </c>
      <c r="K12" s="61">
        <v>56772</v>
      </c>
      <c r="L12" s="65" t="e">
        <f>#REF!</f>
        <v>#REF!</v>
      </c>
      <c r="M12" s="65" t="e">
        <f>#REF!</f>
        <v>#REF!</v>
      </c>
      <c r="N12" s="65" t="e">
        <f>#REF!</f>
        <v>#REF!</v>
      </c>
      <c r="O12" s="65" t="e">
        <f>#REF!</f>
        <v>#REF!</v>
      </c>
      <c r="P12" s="65" t="e">
        <f>#REF!</f>
        <v>#REF!</v>
      </c>
      <c r="Q12" s="65" t="e">
        <f>#REF!</f>
        <v>#REF!</v>
      </c>
      <c r="R12" s="65" t="e">
        <f>#REF!</f>
        <v>#REF!</v>
      </c>
      <c r="S12" s="65" t="e">
        <f>#REF!</f>
        <v>#REF!</v>
      </c>
      <c r="T12" s="65" t="e">
        <f>#REF!</f>
        <v>#REF!</v>
      </c>
      <c r="U12" s="65" t="e">
        <f>#REF!</f>
        <v>#REF!</v>
      </c>
      <c r="V12" s="65" t="e">
        <f>#REF!</f>
        <v>#REF!</v>
      </c>
      <c r="W12" s="65" t="e">
        <f>#REF!</f>
        <v>#REF!</v>
      </c>
      <c r="X12" s="65" t="e">
        <f>#REF!</f>
        <v>#REF!</v>
      </c>
      <c r="Y12" s="65" t="e">
        <f>#REF!</f>
        <v>#REF!</v>
      </c>
      <c r="Z12" s="65" t="e">
        <f>#REF!</f>
        <v>#REF!</v>
      </c>
      <c r="AA12" s="65" t="e">
        <f>#REF!</f>
        <v>#REF!</v>
      </c>
      <c r="AB12" s="65" t="e">
        <f>#REF!</f>
        <v>#REF!</v>
      </c>
      <c r="AC12" s="65" t="e">
        <f>#REF!</f>
        <v>#REF!</v>
      </c>
      <c r="AD12" s="65" t="e">
        <f>#REF!</f>
        <v>#REF!</v>
      </c>
      <c r="AE12" s="65" t="e">
        <f>#REF!</f>
        <v>#REF!</v>
      </c>
      <c r="AF12" s="65" t="e">
        <f>#REF!</f>
        <v>#REF!</v>
      </c>
      <c r="AG12" s="65" t="e">
        <f>#REF!</f>
        <v>#REF!</v>
      </c>
      <c r="AH12" s="65" t="e">
        <f>#REF!</f>
        <v>#REF!</v>
      </c>
      <c r="AI12" s="65" t="e">
        <f>#REF!</f>
        <v>#REF!</v>
      </c>
      <c r="AJ12" s="65" t="e">
        <f>#REF!</f>
        <v>#REF!</v>
      </c>
    </row>
    <row r="13" spans="1:38" s="66" customFormat="1" ht="16.5" customHeight="1">
      <c r="A13" s="60" t="s">
        <v>4</v>
      </c>
      <c r="B13" s="61">
        <v>28854</v>
      </c>
      <c r="C13" s="61">
        <v>31665</v>
      </c>
      <c r="D13" s="61">
        <v>35134</v>
      </c>
      <c r="E13" s="61">
        <v>46724</v>
      </c>
      <c r="F13" s="61">
        <v>68678</v>
      </c>
      <c r="G13" s="61">
        <v>78063</v>
      </c>
      <c r="H13" s="61">
        <v>94341</v>
      </c>
      <c r="I13" s="61">
        <v>96645</v>
      </c>
      <c r="J13" s="61">
        <v>99510</v>
      </c>
      <c r="K13" s="61">
        <v>103116</v>
      </c>
      <c r="L13" s="65" t="e">
        <f>#REF!</f>
        <v>#REF!</v>
      </c>
      <c r="M13" s="65" t="e">
        <f>#REF!</f>
        <v>#REF!</v>
      </c>
      <c r="N13" s="65" t="e">
        <f>#REF!</f>
        <v>#REF!</v>
      </c>
      <c r="O13" s="65" t="e">
        <f>#REF!</f>
        <v>#REF!</v>
      </c>
      <c r="P13" s="65" t="e">
        <f>#REF!</f>
        <v>#REF!</v>
      </c>
      <c r="Q13" s="65" t="e">
        <f>#REF!</f>
        <v>#REF!</v>
      </c>
      <c r="R13" s="65" t="e">
        <f>#REF!</f>
        <v>#REF!</v>
      </c>
      <c r="S13" s="65" t="e">
        <f>#REF!</f>
        <v>#REF!</v>
      </c>
      <c r="T13" s="65" t="e">
        <f>#REF!</f>
        <v>#REF!</v>
      </c>
      <c r="U13" s="65" t="e">
        <f>#REF!</f>
        <v>#REF!</v>
      </c>
      <c r="V13" s="65" t="e">
        <f>#REF!</f>
        <v>#REF!</v>
      </c>
      <c r="W13" s="65" t="e">
        <f>#REF!</f>
        <v>#REF!</v>
      </c>
      <c r="X13" s="65" t="e">
        <f>#REF!</f>
        <v>#REF!</v>
      </c>
      <c r="Y13" s="65" t="e">
        <f>#REF!</f>
        <v>#REF!</v>
      </c>
      <c r="Z13" s="65" t="e">
        <f>#REF!</f>
        <v>#REF!</v>
      </c>
      <c r="AA13" s="65" t="e">
        <f>#REF!</f>
        <v>#REF!</v>
      </c>
      <c r="AB13" s="65" t="e">
        <f>#REF!</f>
        <v>#REF!</v>
      </c>
      <c r="AC13" s="65" t="e">
        <f>#REF!</f>
        <v>#REF!</v>
      </c>
      <c r="AD13" s="65" t="e">
        <f>#REF!</f>
        <v>#REF!</v>
      </c>
      <c r="AE13" s="65" t="e">
        <f>#REF!</f>
        <v>#REF!</v>
      </c>
      <c r="AF13" s="65" t="e">
        <f>#REF!</f>
        <v>#REF!</v>
      </c>
      <c r="AG13" s="65" t="e">
        <f>#REF!</f>
        <v>#REF!</v>
      </c>
      <c r="AH13" s="65" t="e">
        <f>#REF!</f>
        <v>#REF!</v>
      </c>
      <c r="AI13" s="65" t="e">
        <f>#REF!</f>
        <v>#REF!</v>
      </c>
      <c r="AJ13" s="65" t="e">
        <f>#REF!</f>
        <v>#REF!</v>
      </c>
    </row>
    <row r="14" spans="1:38" customFormat="1" ht="16.5" customHeight="1">
      <c r="A14" s="8" t="s">
        <v>132</v>
      </c>
      <c r="B14" s="9" t="s">
        <v>0</v>
      </c>
      <c r="C14" s="9" t="s">
        <v>0</v>
      </c>
      <c r="D14" s="9" t="s">
        <v>0</v>
      </c>
      <c r="E14" s="9" t="s">
        <v>0</v>
      </c>
      <c r="F14" s="9" t="s">
        <v>0</v>
      </c>
      <c r="G14" s="9">
        <v>74434</v>
      </c>
      <c r="H14" s="9">
        <v>101041</v>
      </c>
      <c r="I14" s="9">
        <v>101465</v>
      </c>
      <c r="J14" s="9">
        <v>102854</v>
      </c>
      <c r="K14" s="9">
        <v>110355</v>
      </c>
      <c r="L14" s="14" t="e">
        <f>#REF!-L16+L19+L21</f>
        <v>#REF!</v>
      </c>
      <c r="M14" s="14" t="e">
        <f>#REF!-M16+M19+M21</f>
        <v>#REF!</v>
      </c>
      <c r="N14" s="14" t="e">
        <f>#REF!-N16+N19+N21</f>
        <v>#REF!</v>
      </c>
      <c r="O14" s="14" t="e">
        <f>#REF!-O16+O19+O21</f>
        <v>#REF!</v>
      </c>
      <c r="P14" s="14" t="e">
        <f>#REF!-P16+P19+P21</f>
        <v>#REF!</v>
      </c>
      <c r="Q14" s="14" t="e">
        <f>#REF!-Q16+Q19+Q21</f>
        <v>#REF!</v>
      </c>
      <c r="R14" s="14" t="e">
        <f>#REF!-R16+R19+R21</f>
        <v>#REF!</v>
      </c>
      <c r="S14" s="14" t="e">
        <f>#REF!-S16+S19+S21</f>
        <v>#REF!</v>
      </c>
      <c r="T14" s="14" t="e">
        <f>#REF!-T16+T19+T21</f>
        <v>#REF!</v>
      </c>
      <c r="U14" s="14" t="e">
        <f>#REF!-U16+U19+U21</f>
        <v>#REF!</v>
      </c>
      <c r="V14" s="14" t="e">
        <f>#REF!-V16+V19+V21</f>
        <v>#REF!</v>
      </c>
      <c r="W14" s="14" t="e">
        <f>#REF!-W16+W19+W21</f>
        <v>#REF!</v>
      </c>
      <c r="X14" s="14" t="e">
        <f>#REF!-X16+X19+X21</f>
        <v>#REF!</v>
      </c>
      <c r="Y14" s="14" t="e">
        <f>#REF!-Y16+Y19+Y21</f>
        <v>#REF!</v>
      </c>
      <c r="Z14" s="14" t="e">
        <f>#REF!-Z16+Z19+Z21</f>
        <v>#REF!</v>
      </c>
      <c r="AA14" s="14" t="e">
        <f>#REF!-AA16+AA19+AA21</f>
        <v>#REF!</v>
      </c>
      <c r="AB14" s="14" t="e">
        <f>#REF!-AB16+AB19+AB21</f>
        <v>#REF!</v>
      </c>
      <c r="AC14" s="14" t="e">
        <f>#REF!-AC16+AC19+AC21</f>
        <v>#REF!</v>
      </c>
      <c r="AD14" s="14" t="e">
        <f>#REF!-AD16+AD19+AD21</f>
        <v>#REF!</v>
      </c>
      <c r="AE14" s="14" t="e">
        <f>#REF!-AE16+AE19+AE21</f>
        <v>#REF!</v>
      </c>
      <c r="AF14" s="14" t="e">
        <f>#REF!-AF16+AF19+AF21</f>
        <v>#REF!</v>
      </c>
      <c r="AG14" s="14" t="e">
        <f>#REF!-AG16+AG19+AG21</f>
        <v>#REF!</v>
      </c>
      <c r="AH14" s="14" t="e">
        <f>#REF!-AH16+AH19+AH21</f>
        <v>#REF!</v>
      </c>
      <c r="AI14" s="14" t="e">
        <f>#REF!-AI16+AI19+AI21</f>
        <v>#REF!</v>
      </c>
      <c r="AJ14" s="14" t="e">
        <f>#REF!-AJ16+AJ19+AJ21</f>
        <v>#REF!</v>
      </c>
      <c r="AK14" s="14"/>
      <c r="AL14" s="22"/>
    </row>
    <row r="15" spans="1:38" s="18" customFormat="1" ht="16.5" customHeight="1">
      <c r="A15" s="16" t="s">
        <v>36</v>
      </c>
      <c r="B15" s="6" t="s">
        <v>0</v>
      </c>
      <c r="C15" s="6" t="s">
        <v>0</v>
      </c>
      <c r="D15" s="6" t="s">
        <v>0</v>
      </c>
      <c r="E15" s="6" t="s">
        <v>0</v>
      </c>
      <c r="F15" s="12">
        <v>39854</v>
      </c>
      <c r="G15" s="12">
        <v>39581</v>
      </c>
      <c r="H15" s="12">
        <v>41143</v>
      </c>
      <c r="I15" s="12">
        <v>40703</v>
      </c>
      <c r="J15" s="12">
        <v>40241</v>
      </c>
      <c r="K15" s="12">
        <v>39384</v>
      </c>
      <c r="L15" s="12">
        <v>39585</v>
      </c>
      <c r="M15" s="12">
        <v>39808</v>
      </c>
      <c r="N15" s="12">
        <v>38984.124200000006</v>
      </c>
      <c r="O15" s="12">
        <v>40180.218951999996</v>
      </c>
      <c r="P15" s="12">
        <v>41605.038687999993</v>
      </c>
      <c r="Q15" s="12">
        <v>43278.862481000004</v>
      </c>
      <c r="R15" s="12">
        <v>45100.241891000005</v>
      </c>
      <c r="S15" s="12">
        <v>46507.533026999998</v>
      </c>
      <c r="T15" s="12">
        <v>46096.088878999995</v>
      </c>
      <c r="U15" s="12">
        <v>45676.831126000005</v>
      </c>
      <c r="V15" s="12">
        <v>46545.783080000001</v>
      </c>
      <c r="W15" s="12">
        <v>47124.653055000002</v>
      </c>
      <c r="X15" s="12">
        <v>49504.172899999998</v>
      </c>
      <c r="Y15" s="12">
        <v>51873.259700000002</v>
      </c>
      <c r="Z15" s="12">
        <v>53712.078799999996</v>
      </c>
      <c r="AA15" s="12">
        <v>53898.382540000013</v>
      </c>
      <c r="AB15" s="12">
        <v>52627.181348999991</v>
      </c>
      <c r="AC15" s="12">
        <v>54328.134432999992</v>
      </c>
      <c r="AD15" s="12">
        <v>55169.258447999993</v>
      </c>
      <c r="AE15" s="12">
        <v>56467.102654000009</v>
      </c>
      <c r="AF15" s="33">
        <v>57012.092908999999</v>
      </c>
      <c r="AG15" s="57">
        <v>55697.697335999997</v>
      </c>
      <c r="AH15" s="24">
        <v>56321.611936000001</v>
      </c>
      <c r="AI15" s="24">
        <v>54825.884253999997</v>
      </c>
      <c r="AJ15" s="24">
        <v>53830.315946000002</v>
      </c>
    </row>
    <row r="16" spans="1:38" s="18" customFormat="1" ht="16.5" customHeight="1">
      <c r="A16" s="8" t="s">
        <v>133</v>
      </c>
      <c r="B16" s="9" t="s">
        <v>0</v>
      </c>
      <c r="C16" s="9" t="s">
        <v>0</v>
      </c>
      <c r="D16" s="9" t="s">
        <v>0</v>
      </c>
      <c r="E16" s="9" t="s">
        <v>0</v>
      </c>
      <c r="F16" s="9">
        <v>21790</v>
      </c>
      <c r="G16" s="9">
        <v>21161</v>
      </c>
      <c r="H16" s="9">
        <v>20981</v>
      </c>
      <c r="I16" s="9">
        <v>21090</v>
      </c>
      <c r="J16" s="9">
        <v>20336</v>
      </c>
      <c r="K16" s="9">
        <v>20247</v>
      </c>
      <c r="L16" s="9">
        <v>18832</v>
      </c>
      <c r="M16" s="9">
        <v>18818</v>
      </c>
      <c r="N16" s="9">
        <v>16802.168100000003</v>
      </c>
      <c r="O16" s="9">
        <v>17509.219211999996</v>
      </c>
      <c r="P16" s="9">
        <v>17873.721648999999</v>
      </c>
      <c r="Q16" s="9">
        <v>18683.797939</v>
      </c>
      <c r="R16" s="9">
        <v>18807.334752999999</v>
      </c>
      <c r="S16" s="9">
        <v>19582.868181999998</v>
      </c>
      <c r="T16" s="9">
        <v>19678.689117000002</v>
      </c>
      <c r="U16" s="9">
        <v>19178.851354999999</v>
      </c>
      <c r="V16" s="9">
        <v>18920.853862999997</v>
      </c>
      <c r="W16" s="9">
        <v>19424.922553999997</v>
      </c>
      <c r="X16" s="9">
        <v>20390.185932999997</v>
      </c>
      <c r="Y16" s="9">
        <v>20388.053</v>
      </c>
      <c r="Z16" s="9">
        <v>21198.100300000002</v>
      </c>
      <c r="AA16" s="9">
        <v>21099.988628999999</v>
      </c>
      <c r="AB16" s="9">
        <v>20569.726839999999</v>
      </c>
      <c r="AC16" s="9">
        <v>20558.575434999999</v>
      </c>
      <c r="AD16" s="9">
        <v>21142.192439999999</v>
      </c>
      <c r="AE16" s="9">
        <v>21257.402984</v>
      </c>
      <c r="AF16" s="9">
        <v>21428.948043</v>
      </c>
      <c r="AG16" s="34">
        <v>20093.160682999998</v>
      </c>
      <c r="AH16" s="9">
        <v>20411.00721</v>
      </c>
      <c r="AI16" s="9">
        <v>19223.522885999999</v>
      </c>
      <c r="AJ16" s="9">
        <v>18624.585543000001</v>
      </c>
    </row>
    <row r="17" spans="1:36" s="25" customFormat="1" ht="16.5" customHeight="1">
      <c r="A17" s="8" t="s">
        <v>130</v>
      </c>
      <c r="B17" s="9" t="s">
        <v>0</v>
      </c>
      <c r="C17" s="9" t="s">
        <v>0</v>
      </c>
      <c r="D17" s="9" t="s">
        <v>0</v>
      </c>
      <c r="E17" s="9" t="s">
        <v>0</v>
      </c>
      <c r="F17" s="9">
        <v>381</v>
      </c>
      <c r="G17" s="9">
        <v>350</v>
      </c>
      <c r="H17" s="9">
        <v>571</v>
      </c>
      <c r="I17" s="9">
        <v>662</v>
      </c>
      <c r="J17" s="9">
        <v>701</v>
      </c>
      <c r="K17" s="9">
        <v>705</v>
      </c>
      <c r="L17" s="9">
        <v>833</v>
      </c>
      <c r="M17" s="9">
        <v>860</v>
      </c>
      <c r="N17" s="9">
        <v>955.24509999999998</v>
      </c>
      <c r="O17" s="9">
        <v>1023.7081319999999</v>
      </c>
      <c r="P17" s="9">
        <v>1115.35194</v>
      </c>
      <c r="Q17" s="9">
        <v>1190.168551</v>
      </c>
      <c r="R17" s="9">
        <v>1339.431795</v>
      </c>
      <c r="S17" s="9">
        <v>1427.305259</v>
      </c>
      <c r="T17" s="9">
        <v>1431.6725369999999</v>
      </c>
      <c r="U17" s="9">
        <v>1476.0326319999997</v>
      </c>
      <c r="V17" s="9">
        <v>1576.197658</v>
      </c>
      <c r="W17" s="9">
        <v>1699.5838489999999</v>
      </c>
      <c r="X17" s="9">
        <v>1865.7201999999997</v>
      </c>
      <c r="Y17" s="9">
        <v>1930.2944</v>
      </c>
      <c r="Z17" s="9">
        <v>2081.0625999999997</v>
      </c>
      <c r="AA17" s="9">
        <v>2196.117518</v>
      </c>
      <c r="AB17" s="9">
        <v>2172.7471529999998</v>
      </c>
      <c r="AC17" s="9">
        <v>2363.430715</v>
      </c>
      <c r="AD17" s="9">
        <v>2488.8479259999999</v>
      </c>
      <c r="AE17" s="9">
        <v>2564.6256589999998</v>
      </c>
      <c r="AF17" s="9">
        <v>2674.5207209999999</v>
      </c>
      <c r="AG17" s="34">
        <v>2626.9232339999999</v>
      </c>
      <c r="AH17" s="9">
        <v>2755.9249209999998</v>
      </c>
      <c r="AI17" s="9">
        <v>2776.0459599999999</v>
      </c>
      <c r="AJ17" s="9">
        <v>2728.4780609999998</v>
      </c>
    </row>
    <row r="18" spans="1:36" s="25" customFormat="1" ht="16.5" customHeight="1">
      <c r="A18" s="8" t="s">
        <v>5</v>
      </c>
      <c r="B18" s="9" t="s">
        <v>0</v>
      </c>
      <c r="C18" s="9" t="s">
        <v>0</v>
      </c>
      <c r="D18" s="9" t="s">
        <v>0</v>
      </c>
      <c r="E18" s="9" t="s">
        <v>0</v>
      </c>
      <c r="F18" s="9">
        <v>10558</v>
      </c>
      <c r="G18" s="9">
        <v>10427</v>
      </c>
      <c r="H18" s="9">
        <v>11475</v>
      </c>
      <c r="I18" s="9">
        <v>10528</v>
      </c>
      <c r="J18" s="9">
        <v>10737</v>
      </c>
      <c r="K18" s="9">
        <v>10231</v>
      </c>
      <c r="L18" s="9">
        <v>10668</v>
      </c>
      <c r="M18" s="9">
        <v>10559</v>
      </c>
      <c r="N18" s="9">
        <v>11530.220300000001</v>
      </c>
      <c r="O18" s="9">
        <v>12056.0676</v>
      </c>
      <c r="P18" s="9">
        <v>12284.382321999999</v>
      </c>
      <c r="Q18" s="9">
        <v>12902.056581000001</v>
      </c>
      <c r="R18" s="9">
        <v>13843.512074999999</v>
      </c>
      <c r="S18" s="9">
        <v>14178.091572000001</v>
      </c>
      <c r="T18" s="9">
        <v>13663.224326</v>
      </c>
      <c r="U18" s="9">
        <v>13606.195594000001</v>
      </c>
      <c r="V18" s="9">
        <v>14354.281087000001</v>
      </c>
      <c r="W18" s="9">
        <v>14417.698761</v>
      </c>
      <c r="X18" s="9">
        <v>14721.465516</v>
      </c>
      <c r="Y18" s="9">
        <v>16137.9522</v>
      </c>
      <c r="Z18" s="9">
        <v>16849.9198</v>
      </c>
      <c r="AA18" s="9">
        <v>16805.109970000001</v>
      </c>
      <c r="AB18" s="9">
        <v>16406.938677999999</v>
      </c>
      <c r="AC18" s="9">
        <v>17316.613255</v>
      </c>
      <c r="AD18" s="9">
        <v>17516.432841999998</v>
      </c>
      <c r="AE18" s="9">
        <v>18004.627035000001</v>
      </c>
      <c r="AF18" s="9">
        <v>18339.048674999998</v>
      </c>
      <c r="AG18" s="34">
        <v>18283.014310999999</v>
      </c>
      <c r="AH18" s="9">
        <v>18356.560739</v>
      </c>
      <c r="AI18" s="9">
        <v>17591.049738000002</v>
      </c>
      <c r="AJ18" s="9">
        <v>16914.100309000001</v>
      </c>
    </row>
    <row r="19" spans="1:36" s="25" customFormat="1" ht="16.5" customHeight="1">
      <c r="A19" s="8" t="s">
        <v>139</v>
      </c>
      <c r="B19" s="9" t="s">
        <v>0</v>
      </c>
      <c r="C19" s="9" t="s">
        <v>0</v>
      </c>
      <c r="D19" s="9" t="s">
        <v>0</v>
      </c>
      <c r="E19" s="9" t="s">
        <v>0</v>
      </c>
      <c r="F19" s="9">
        <v>219</v>
      </c>
      <c r="G19" s="9">
        <v>306</v>
      </c>
      <c r="H19" s="9">
        <v>193</v>
      </c>
      <c r="I19" s="9">
        <v>195</v>
      </c>
      <c r="J19" s="9">
        <v>199</v>
      </c>
      <c r="K19" s="9">
        <v>188</v>
      </c>
      <c r="L19" s="9">
        <v>187</v>
      </c>
      <c r="M19" s="9">
        <v>187</v>
      </c>
      <c r="N19" s="9">
        <v>184.16370000000001</v>
      </c>
      <c r="O19" s="9">
        <v>189.170345</v>
      </c>
      <c r="P19" s="9">
        <v>181.71669800000001</v>
      </c>
      <c r="Q19" s="9">
        <v>186.10567</v>
      </c>
      <c r="R19" s="9">
        <v>191.89107100000004</v>
      </c>
      <c r="S19" s="9">
        <v>186.99797199999998</v>
      </c>
      <c r="T19" s="9">
        <v>187.793553</v>
      </c>
      <c r="U19" s="9">
        <v>176.144657</v>
      </c>
      <c r="V19" s="9">
        <v>173.21470899999997</v>
      </c>
      <c r="W19" s="9">
        <v>172.98174700000001</v>
      </c>
      <c r="X19" s="9">
        <v>163.88912900000003</v>
      </c>
      <c r="Y19" s="9">
        <v>155.51650000000001</v>
      </c>
      <c r="Z19" s="9">
        <v>160.68529999999998</v>
      </c>
      <c r="AA19" s="9">
        <v>168.066937</v>
      </c>
      <c r="AB19" s="9">
        <v>158.87200799999999</v>
      </c>
      <c r="AC19" s="9">
        <v>160.306691</v>
      </c>
      <c r="AD19" s="9">
        <v>161.88904700000001</v>
      </c>
      <c r="AE19" s="9">
        <v>156.31329400000001</v>
      </c>
      <c r="AF19" s="9">
        <v>157.73160200000001</v>
      </c>
      <c r="AG19" s="34">
        <v>146.21782099999999</v>
      </c>
      <c r="AH19" s="9">
        <v>153.97867400000001</v>
      </c>
      <c r="AI19" s="9">
        <v>140.21642199999999</v>
      </c>
      <c r="AJ19" s="9">
        <v>126.282285</v>
      </c>
    </row>
    <row r="20" spans="1:36" s="25" customFormat="1" ht="16.5" customHeight="1">
      <c r="A20" s="8" t="s">
        <v>6</v>
      </c>
      <c r="B20" s="9">
        <v>4197</v>
      </c>
      <c r="C20" s="9">
        <v>4128</v>
      </c>
      <c r="D20" s="9">
        <v>4592</v>
      </c>
      <c r="E20" s="9">
        <v>4513</v>
      </c>
      <c r="F20" s="9">
        <v>6516</v>
      </c>
      <c r="G20" s="9">
        <v>6534</v>
      </c>
      <c r="H20" s="9">
        <v>7082</v>
      </c>
      <c r="I20" s="9">
        <v>7344</v>
      </c>
      <c r="J20" s="9">
        <v>7320</v>
      </c>
      <c r="K20" s="9">
        <v>6940</v>
      </c>
      <c r="L20" s="9">
        <v>7996</v>
      </c>
      <c r="M20" s="9">
        <v>8244</v>
      </c>
      <c r="N20" s="9">
        <v>8350.4012999999995</v>
      </c>
      <c r="O20" s="9">
        <v>8037.4858980000008</v>
      </c>
      <c r="P20" s="9">
        <v>8702.2589120000011</v>
      </c>
      <c r="Q20" s="9">
        <v>8764.0169889999997</v>
      </c>
      <c r="R20" s="9">
        <v>9399.8729629999998</v>
      </c>
      <c r="S20" s="9">
        <v>9543.5642550000011</v>
      </c>
      <c r="T20" s="9">
        <v>9499.8287029999992</v>
      </c>
      <c r="U20" s="9">
        <v>9555.383124</v>
      </c>
      <c r="V20" s="9">
        <v>9715.2788890000011</v>
      </c>
      <c r="W20" s="9">
        <v>9470.1332469999998</v>
      </c>
      <c r="X20" s="9">
        <v>10358.926487000002</v>
      </c>
      <c r="Y20" s="9">
        <v>11136.821900000001</v>
      </c>
      <c r="Z20" s="9">
        <v>11031.9995</v>
      </c>
      <c r="AA20" s="9">
        <v>11129.418953</v>
      </c>
      <c r="AB20" s="9">
        <v>10773.7353</v>
      </c>
      <c r="AC20" s="9">
        <v>11314.228574000001</v>
      </c>
      <c r="AD20" s="9">
        <v>11120.63185</v>
      </c>
      <c r="AE20" s="9">
        <v>11735.558829</v>
      </c>
      <c r="AF20" s="9">
        <v>11599.846942</v>
      </c>
      <c r="AG20" s="34">
        <v>11687.41799</v>
      </c>
      <c r="AH20" s="9">
        <v>11767.703304999999</v>
      </c>
      <c r="AI20" s="9">
        <v>12250.669639</v>
      </c>
      <c r="AJ20" s="9">
        <v>12609.891154999999</v>
      </c>
    </row>
    <row r="21" spans="1:36" s="25" customFormat="1" ht="16.5" customHeight="1">
      <c r="A21" s="13" t="s">
        <v>134</v>
      </c>
      <c r="B21" s="9" t="s">
        <v>0</v>
      </c>
      <c r="C21" s="9" t="s">
        <v>0</v>
      </c>
      <c r="D21" s="9" t="s">
        <v>0</v>
      </c>
      <c r="E21" s="9" t="s">
        <v>0</v>
      </c>
      <c r="F21" s="9" t="s">
        <v>0</v>
      </c>
      <c r="G21" s="9">
        <v>364</v>
      </c>
      <c r="H21" s="9">
        <v>431</v>
      </c>
      <c r="I21" s="9">
        <v>454</v>
      </c>
      <c r="J21" s="9">
        <v>495</v>
      </c>
      <c r="K21" s="9">
        <v>562</v>
      </c>
      <c r="L21" s="9">
        <v>577</v>
      </c>
      <c r="M21" s="9">
        <v>607</v>
      </c>
      <c r="N21" s="9">
        <v>390.9409</v>
      </c>
      <c r="O21" s="9">
        <v>531.07757100000003</v>
      </c>
      <c r="P21" s="9">
        <v>513.41098099999999</v>
      </c>
      <c r="Q21" s="9">
        <v>558.98629999999991</v>
      </c>
      <c r="R21" s="9">
        <v>587.65657799999997</v>
      </c>
      <c r="S21" s="9">
        <v>625.77712400000007</v>
      </c>
      <c r="T21" s="9">
        <v>650.98968500000001</v>
      </c>
      <c r="U21" s="9">
        <v>688.58305900000005</v>
      </c>
      <c r="V21" s="9">
        <v>703.84377199999994</v>
      </c>
      <c r="W21" s="9">
        <v>738.47902800000008</v>
      </c>
      <c r="X21" s="9">
        <v>753.30440099999998</v>
      </c>
      <c r="Y21" s="9">
        <v>777.72930000000008</v>
      </c>
      <c r="Z21" s="9">
        <v>843.92600000000004</v>
      </c>
      <c r="AA21" s="9">
        <v>881.04851499999995</v>
      </c>
      <c r="AB21" s="9">
        <v>841.18544899999995</v>
      </c>
      <c r="AC21" s="9">
        <v>846.28385000000003</v>
      </c>
      <c r="AD21" s="9">
        <v>851.33871699999997</v>
      </c>
      <c r="AE21" s="9">
        <v>851.65238199999999</v>
      </c>
      <c r="AF21" s="9">
        <v>863.76945699999999</v>
      </c>
      <c r="AG21" s="34">
        <v>871.27002600000003</v>
      </c>
      <c r="AH21" s="9">
        <v>865.04832399999998</v>
      </c>
      <c r="AI21" s="9">
        <v>863.55728899999997</v>
      </c>
      <c r="AJ21" s="9">
        <v>851.11984399999994</v>
      </c>
    </row>
    <row r="22" spans="1:36" s="25" customFormat="1" ht="16.5" customHeight="1">
      <c r="A22" s="8" t="s">
        <v>135</v>
      </c>
      <c r="B22" s="9" t="s">
        <v>0</v>
      </c>
      <c r="C22" s="9" t="s">
        <v>0</v>
      </c>
      <c r="D22" s="9" t="s">
        <v>0</v>
      </c>
      <c r="E22" s="9" t="s">
        <v>0</v>
      </c>
      <c r="F22" s="9" t="s">
        <v>0</v>
      </c>
      <c r="G22" s="9" t="s">
        <v>0</v>
      </c>
      <c r="H22" s="9">
        <v>286</v>
      </c>
      <c r="I22" s="9">
        <v>282</v>
      </c>
      <c r="J22" s="9">
        <v>271</v>
      </c>
      <c r="K22" s="9">
        <v>260</v>
      </c>
      <c r="L22" s="9">
        <v>260</v>
      </c>
      <c r="M22" s="9">
        <v>260</v>
      </c>
      <c r="N22" s="9">
        <v>255.38840000000002</v>
      </c>
      <c r="O22" s="9">
        <v>254.21924200000004</v>
      </c>
      <c r="P22" s="9">
        <v>280.125878</v>
      </c>
      <c r="Q22" s="9">
        <v>294.71404899999999</v>
      </c>
      <c r="R22" s="9">
        <v>298.132858</v>
      </c>
      <c r="S22" s="9">
        <v>295.33117599999997</v>
      </c>
      <c r="T22" s="9">
        <v>301.363563</v>
      </c>
      <c r="U22" s="9">
        <v>366.84362800000002</v>
      </c>
      <c r="V22" s="9">
        <v>356.984306</v>
      </c>
      <c r="W22" s="9">
        <v>359.19848399999995</v>
      </c>
      <c r="X22" s="9">
        <v>359.85686900000002</v>
      </c>
      <c r="Y22" s="9">
        <v>380.78190000000001</v>
      </c>
      <c r="Z22" s="9">
        <v>390.4581</v>
      </c>
      <c r="AA22" s="9">
        <v>364.67172900000003</v>
      </c>
      <c r="AB22" s="9">
        <v>389.20500600000003</v>
      </c>
      <c r="AC22" s="9">
        <v>389.38419099999999</v>
      </c>
      <c r="AD22" s="9">
        <v>402.115701</v>
      </c>
      <c r="AE22" s="9">
        <v>402.30593399999998</v>
      </c>
      <c r="AF22" s="9">
        <v>414.20945999999998</v>
      </c>
      <c r="AG22" s="34">
        <v>450.52650199999999</v>
      </c>
      <c r="AH22" s="9">
        <v>489.35633300000001</v>
      </c>
      <c r="AI22" s="9">
        <v>486.03749599999998</v>
      </c>
      <c r="AJ22" s="9">
        <v>519.78385800000001</v>
      </c>
    </row>
    <row r="23" spans="1:36" s="18" customFormat="1" ht="16.5" customHeight="1">
      <c r="A23" s="8" t="s">
        <v>136</v>
      </c>
      <c r="B23" s="9" t="s">
        <v>0</v>
      </c>
      <c r="C23" s="9" t="s">
        <v>0</v>
      </c>
      <c r="D23" s="9" t="s">
        <v>0</v>
      </c>
      <c r="E23" s="9" t="s">
        <v>0</v>
      </c>
      <c r="F23" s="9">
        <v>390</v>
      </c>
      <c r="G23" s="9">
        <v>439</v>
      </c>
      <c r="H23" s="9">
        <v>124</v>
      </c>
      <c r="I23" s="9">
        <v>148</v>
      </c>
      <c r="J23" s="9">
        <v>182</v>
      </c>
      <c r="K23" s="9">
        <v>251</v>
      </c>
      <c r="L23" s="9">
        <v>232</v>
      </c>
      <c r="M23" s="9">
        <v>273</v>
      </c>
      <c r="N23" s="9">
        <v>515.5963999999949</v>
      </c>
      <c r="O23" s="9">
        <v>579.27095199999894</v>
      </c>
      <c r="P23" s="9">
        <v>654.07030799999484</v>
      </c>
      <c r="Q23" s="9">
        <v>699.01640200000111</v>
      </c>
      <c r="R23" s="9">
        <v>632.40979800000787</v>
      </c>
      <c r="S23" s="9">
        <v>667.59748699999909</v>
      </c>
      <c r="T23" s="9">
        <v>682.52739499999007</v>
      </c>
      <c r="U23" s="9">
        <v>628.79707700001018</v>
      </c>
      <c r="V23" s="9">
        <v>745.12879600000451</v>
      </c>
      <c r="W23" s="9">
        <v>841.65538500000548</v>
      </c>
      <c r="X23" s="9">
        <v>890.82436499999312</v>
      </c>
      <c r="Y23" s="9">
        <v>966.1105000000025</v>
      </c>
      <c r="Z23" s="9">
        <v>1155.9271999999955</v>
      </c>
      <c r="AA23" s="9">
        <v>1253.9602890000001</v>
      </c>
      <c r="AB23" s="9">
        <v>1314.7709150000001</v>
      </c>
      <c r="AC23" s="9">
        <v>1379.3117219999999</v>
      </c>
      <c r="AD23" s="9">
        <v>1485.809925</v>
      </c>
      <c r="AE23" s="9">
        <v>1494.6165370000001</v>
      </c>
      <c r="AF23" s="9">
        <v>1534.0180089999999</v>
      </c>
      <c r="AG23" s="34">
        <v>1539.1667689999999</v>
      </c>
      <c r="AH23" s="9">
        <v>1522.03243</v>
      </c>
      <c r="AI23" s="9">
        <v>1494.7848240000001</v>
      </c>
      <c r="AJ23" s="9">
        <v>1456.074891</v>
      </c>
    </row>
    <row r="24" spans="1:36" s="25" customFormat="1" ht="16.5" customHeight="1">
      <c r="A24" s="5" t="s">
        <v>7</v>
      </c>
      <c r="B24" s="9"/>
      <c r="C24" s="9"/>
      <c r="D24" s="9"/>
      <c r="E24" s="9"/>
      <c r="F24" s="9"/>
      <c r="G24" s="9"/>
      <c r="H24" s="9"/>
      <c r="I24" s="9"/>
      <c r="J24" s="9"/>
      <c r="K24" s="9"/>
      <c r="L24" s="9"/>
      <c r="M24" s="9"/>
      <c r="N24" s="9"/>
      <c r="O24" s="9"/>
      <c r="P24" s="9"/>
      <c r="Q24" s="10"/>
      <c r="R24" s="10"/>
      <c r="S24" s="10"/>
      <c r="T24" s="10"/>
      <c r="U24" s="10"/>
      <c r="V24" s="10"/>
      <c r="W24" s="10"/>
      <c r="X24" s="10"/>
      <c r="Y24" s="10"/>
      <c r="Z24" s="10"/>
      <c r="AA24" s="10"/>
      <c r="AB24" s="10"/>
      <c r="AC24" s="10"/>
      <c r="AD24" s="10"/>
      <c r="AE24" s="10"/>
      <c r="AF24" s="10"/>
      <c r="AG24" s="10"/>
      <c r="AH24" s="10"/>
      <c r="AI24" s="10"/>
      <c r="AJ24" s="10"/>
    </row>
    <row r="25" spans="1:36" s="25" customFormat="1" ht="16.5" customHeight="1">
      <c r="A25" s="13" t="s">
        <v>129</v>
      </c>
      <c r="B25" s="9">
        <v>17064</v>
      </c>
      <c r="C25" s="9">
        <v>13260</v>
      </c>
      <c r="D25" s="9">
        <v>6179</v>
      </c>
      <c r="E25" s="9">
        <v>3931</v>
      </c>
      <c r="F25" s="9">
        <v>4503</v>
      </c>
      <c r="G25" s="9">
        <v>4825</v>
      </c>
      <c r="H25" s="9">
        <v>6057</v>
      </c>
      <c r="I25" s="9">
        <v>6273</v>
      </c>
      <c r="J25" s="9">
        <v>6091</v>
      </c>
      <c r="K25" s="9">
        <v>6199</v>
      </c>
      <c r="L25" s="9">
        <v>5921</v>
      </c>
      <c r="M25" s="9">
        <v>5545</v>
      </c>
      <c r="N25" s="9">
        <v>5050</v>
      </c>
      <c r="O25" s="9">
        <v>5166</v>
      </c>
      <c r="P25" s="9">
        <v>5304</v>
      </c>
      <c r="Q25" s="10">
        <v>5330</v>
      </c>
      <c r="R25" s="10">
        <v>5573.9916949999997</v>
      </c>
      <c r="S25" s="10">
        <v>5571</v>
      </c>
      <c r="T25" s="17">
        <v>5313.8277230000003</v>
      </c>
      <c r="U25" s="10">
        <v>5679.9337930000002</v>
      </c>
      <c r="V25" s="10">
        <v>5510.88</v>
      </c>
      <c r="W25" s="10">
        <v>5381.3719999999994</v>
      </c>
      <c r="X25" s="10">
        <v>5409.8040000000001</v>
      </c>
      <c r="Y25" s="10">
        <v>5782.8180000000002</v>
      </c>
      <c r="Z25" s="9">
        <v>6178.5059999999994</v>
      </c>
      <c r="AA25" s="9">
        <v>5914.0330000000004</v>
      </c>
      <c r="AB25" s="9">
        <v>6419.7687269999997</v>
      </c>
      <c r="AC25" s="10">
        <v>6567.8390909999989</v>
      </c>
      <c r="AD25" s="10">
        <v>6803.8689760000007</v>
      </c>
      <c r="AE25" s="10">
        <v>6809.5782929999996</v>
      </c>
      <c r="AF25" s="10">
        <v>6674.6818009999997</v>
      </c>
      <c r="AG25" s="10">
        <v>6535.9028010000002</v>
      </c>
      <c r="AH25" s="10">
        <v>6520.4109099999996</v>
      </c>
      <c r="AI25" s="10">
        <v>6563.3325960000002</v>
      </c>
      <c r="AJ25" s="10">
        <v>6361.2704389999999</v>
      </c>
    </row>
    <row r="26" spans="1:36" s="64" customFormat="1" ht="16.5" customHeight="1">
      <c r="A26" s="60" t="s">
        <v>6</v>
      </c>
      <c r="B26" s="61">
        <v>4197</v>
      </c>
      <c r="C26" s="61">
        <v>4128</v>
      </c>
      <c r="D26" s="61">
        <v>4592</v>
      </c>
      <c r="E26" s="61">
        <v>4513</v>
      </c>
      <c r="F26" s="61">
        <v>6516</v>
      </c>
      <c r="G26" s="61">
        <v>6534</v>
      </c>
      <c r="H26" s="61">
        <v>7082</v>
      </c>
      <c r="I26" s="61">
        <v>7344</v>
      </c>
      <c r="J26" s="61">
        <v>7320</v>
      </c>
      <c r="K26" s="61">
        <v>6940</v>
      </c>
      <c r="L26" s="61">
        <v>7996</v>
      </c>
      <c r="M26" s="61">
        <v>8244</v>
      </c>
      <c r="N26" s="61">
        <v>8350.4012999999995</v>
      </c>
      <c r="O26" s="61">
        <v>8037.4858980000008</v>
      </c>
      <c r="P26" s="61">
        <v>8702.2589120000011</v>
      </c>
      <c r="Q26" s="61">
        <v>8764.0169889999997</v>
      </c>
      <c r="R26" s="61">
        <v>9399.8729629999998</v>
      </c>
      <c r="S26" s="61">
        <v>9543.5642550000011</v>
      </c>
      <c r="T26" s="61">
        <v>9499.8287029999992</v>
      </c>
      <c r="U26" s="61">
        <v>9555.383124</v>
      </c>
      <c r="V26" s="61">
        <v>9715.2788890000011</v>
      </c>
      <c r="W26" s="61">
        <v>9470.1332469999998</v>
      </c>
      <c r="X26" s="61">
        <v>10358.926487000002</v>
      </c>
      <c r="Y26" s="61">
        <v>11136.821900000001</v>
      </c>
      <c r="Z26" s="61">
        <v>11031.9995</v>
      </c>
      <c r="AA26" s="61">
        <v>11129.418953</v>
      </c>
      <c r="AB26" s="61">
        <v>10773.7353</v>
      </c>
      <c r="AC26" s="61">
        <v>11314.228574000001</v>
      </c>
      <c r="AD26" s="61">
        <v>11120.63185</v>
      </c>
      <c r="AE26" s="61">
        <v>11735.558829</v>
      </c>
      <c r="AF26" s="61">
        <v>11599.846942</v>
      </c>
      <c r="AG26" s="62">
        <v>11687.41799</v>
      </c>
      <c r="AH26" s="63">
        <v>11767.703304999999</v>
      </c>
      <c r="AI26" s="63">
        <v>12250.669639</v>
      </c>
      <c r="AJ26" s="63">
        <v>12609.891154999999</v>
      </c>
    </row>
    <row r="27" spans="1:36" s="64" customFormat="1" ht="16.5" customHeight="1">
      <c r="A27" s="60" t="s">
        <v>143</v>
      </c>
      <c r="B27" s="61" t="s">
        <v>0</v>
      </c>
      <c r="C27" s="61" t="s">
        <v>0</v>
      </c>
      <c r="D27" s="61" t="s">
        <v>0</v>
      </c>
      <c r="E27" s="61" t="s">
        <v>0</v>
      </c>
      <c r="F27" s="61">
        <v>381</v>
      </c>
      <c r="G27" s="61">
        <v>350</v>
      </c>
      <c r="H27" s="61">
        <v>571</v>
      </c>
      <c r="I27" s="61">
        <v>662</v>
      </c>
      <c r="J27" s="61">
        <v>701</v>
      </c>
      <c r="K27" s="61">
        <v>705</v>
      </c>
      <c r="L27" s="61">
        <v>833</v>
      </c>
      <c r="M27" s="61">
        <v>860</v>
      </c>
      <c r="N27" s="61">
        <v>955.24509999999998</v>
      </c>
      <c r="O27" s="61">
        <v>1023.7081319999999</v>
      </c>
      <c r="P27" s="61">
        <v>1115.35194</v>
      </c>
      <c r="Q27" s="61">
        <v>1190.168551</v>
      </c>
      <c r="R27" s="61">
        <v>1339.431795</v>
      </c>
      <c r="S27" s="61">
        <v>1427.305259</v>
      </c>
      <c r="T27" s="61">
        <v>1431.6725369999999</v>
      </c>
      <c r="U27" s="61">
        <v>1476.0326319999997</v>
      </c>
      <c r="V27" s="61">
        <v>1576.197658</v>
      </c>
      <c r="W27" s="61">
        <v>1699.5838489999999</v>
      </c>
      <c r="X27" s="61">
        <v>1865.7201999999997</v>
      </c>
      <c r="Y27" s="61">
        <v>1930.2944</v>
      </c>
      <c r="Z27" s="61">
        <v>2081.0625999999997</v>
      </c>
      <c r="AA27" s="61">
        <v>2196.117518</v>
      </c>
      <c r="AB27" s="61">
        <v>2172.7471529999998</v>
      </c>
      <c r="AC27" s="61">
        <v>2363.430715</v>
      </c>
      <c r="AD27" s="61">
        <v>2488.8479259999999</v>
      </c>
      <c r="AE27" s="61">
        <v>2564.6256589999998</v>
      </c>
      <c r="AF27" s="61">
        <v>2674.5207209999999</v>
      </c>
      <c r="AG27" s="62">
        <v>2626.9232339999999</v>
      </c>
      <c r="AH27" s="63">
        <v>2755.9249209999998</v>
      </c>
      <c r="AI27" s="63">
        <v>2776.0459599999999</v>
      </c>
      <c r="AJ27" s="63">
        <v>2728.4780609999998</v>
      </c>
    </row>
    <row r="28" spans="1:36" s="64" customFormat="1" ht="16.5" customHeight="1">
      <c r="A28" s="60" t="s">
        <v>28</v>
      </c>
      <c r="B28" s="61" t="s">
        <v>0</v>
      </c>
      <c r="C28" s="61" t="s">
        <v>0</v>
      </c>
      <c r="D28" s="61" t="s">
        <v>0</v>
      </c>
      <c r="E28" s="61" t="s">
        <v>0</v>
      </c>
      <c r="F28" s="61">
        <v>10558</v>
      </c>
      <c r="G28" s="61">
        <v>10427</v>
      </c>
      <c r="H28" s="61">
        <v>11475</v>
      </c>
      <c r="I28" s="61">
        <v>10528</v>
      </c>
      <c r="J28" s="61">
        <v>10737</v>
      </c>
      <c r="K28" s="61">
        <v>10231</v>
      </c>
      <c r="L28" s="61">
        <v>10668</v>
      </c>
      <c r="M28" s="61">
        <v>10559</v>
      </c>
      <c r="N28" s="61">
        <v>11530.220300000001</v>
      </c>
      <c r="O28" s="61">
        <v>12056.0676</v>
      </c>
      <c r="P28" s="61">
        <v>12284.382321999999</v>
      </c>
      <c r="Q28" s="61">
        <v>12902.056581000001</v>
      </c>
      <c r="R28" s="61">
        <v>13843.512074999999</v>
      </c>
      <c r="S28" s="61">
        <v>14178.091572000001</v>
      </c>
      <c r="T28" s="61">
        <v>13663.224326</v>
      </c>
      <c r="U28" s="61">
        <v>13606.195594000001</v>
      </c>
      <c r="V28" s="61">
        <v>14354.281087000001</v>
      </c>
      <c r="W28" s="61">
        <v>14417.698761</v>
      </c>
      <c r="X28" s="61">
        <v>14721.465516</v>
      </c>
      <c r="Y28" s="61">
        <v>16137.9522</v>
      </c>
      <c r="Z28" s="61">
        <v>16849.9198</v>
      </c>
      <c r="AA28" s="61">
        <v>16805.109970000001</v>
      </c>
      <c r="AB28" s="61">
        <v>16406.938677999999</v>
      </c>
      <c r="AC28" s="61">
        <v>17316.613255</v>
      </c>
      <c r="AD28" s="61">
        <v>17516.432841999998</v>
      </c>
      <c r="AE28" s="61">
        <v>18004.627035000001</v>
      </c>
      <c r="AF28" s="61">
        <v>18339.048674999998</v>
      </c>
      <c r="AG28" s="62">
        <v>18283.014310999999</v>
      </c>
      <c r="AH28" s="63">
        <v>18356.560739</v>
      </c>
      <c r="AI28" s="63">
        <v>17591.049738000002</v>
      </c>
      <c r="AJ28" s="63">
        <v>16914.100309000001</v>
      </c>
    </row>
    <row r="29" spans="1:36" s="55" customFormat="1" ht="16.5" customHeight="1">
      <c r="A29" s="43" t="s">
        <v>142</v>
      </c>
      <c r="B29" s="39" t="s">
        <v>48</v>
      </c>
      <c r="C29" s="39" t="s">
        <v>48</v>
      </c>
      <c r="D29" s="39" t="s">
        <v>48</v>
      </c>
      <c r="E29" s="39" t="s">
        <v>48</v>
      </c>
      <c r="F29" s="39" t="s">
        <v>48</v>
      </c>
      <c r="G29" s="39" t="s">
        <v>48</v>
      </c>
      <c r="H29" s="39" t="s">
        <v>48</v>
      </c>
      <c r="I29" s="39" t="s">
        <v>48</v>
      </c>
      <c r="J29" s="39" t="s">
        <v>48</v>
      </c>
      <c r="K29" s="39" t="s">
        <v>48</v>
      </c>
      <c r="L29" s="39" t="s">
        <v>48</v>
      </c>
      <c r="M29" s="39" t="s">
        <v>48</v>
      </c>
      <c r="N29" s="39" t="s">
        <v>48</v>
      </c>
      <c r="O29" s="39" t="s">
        <v>48</v>
      </c>
      <c r="P29" s="39" t="s">
        <v>48</v>
      </c>
      <c r="Q29" s="39" t="s">
        <v>48</v>
      </c>
      <c r="R29" s="39" t="s">
        <v>48</v>
      </c>
      <c r="S29" s="39" t="s">
        <v>48</v>
      </c>
      <c r="T29" s="39" t="s">
        <v>48</v>
      </c>
      <c r="U29" s="39" t="s">
        <v>48</v>
      </c>
      <c r="V29" s="39" t="s">
        <v>48</v>
      </c>
      <c r="W29" s="39" t="s">
        <v>48</v>
      </c>
      <c r="X29" s="39" t="s">
        <v>48</v>
      </c>
      <c r="Y29" s="39" t="s">
        <v>48</v>
      </c>
      <c r="Z29" s="39" t="s">
        <v>48</v>
      </c>
      <c r="AA29" s="39" t="s">
        <v>48</v>
      </c>
      <c r="AB29" s="39" t="s">
        <v>48</v>
      </c>
      <c r="AC29" s="39">
        <v>69300</v>
      </c>
      <c r="AD29" s="39">
        <v>76200</v>
      </c>
      <c r="AE29" s="39">
        <v>63100</v>
      </c>
      <c r="AF29" s="39">
        <v>61800</v>
      </c>
      <c r="AG29" s="39">
        <v>69600</v>
      </c>
      <c r="AH29" s="40" t="s">
        <v>0</v>
      </c>
      <c r="AI29" s="56">
        <v>64300</v>
      </c>
      <c r="AJ29" s="40" t="s">
        <v>0</v>
      </c>
    </row>
    <row r="30" spans="1:36" s="18" customFormat="1" ht="16.5" customHeight="1">
      <c r="A30" s="43" t="s">
        <v>40</v>
      </c>
      <c r="B30" s="40" t="s">
        <v>48</v>
      </c>
      <c r="C30" s="40" t="s">
        <v>48</v>
      </c>
      <c r="D30" s="40" t="s">
        <v>48</v>
      </c>
      <c r="E30" s="40" t="s">
        <v>48</v>
      </c>
      <c r="F30" s="40" t="s">
        <v>48</v>
      </c>
      <c r="G30" s="40" t="s">
        <v>48</v>
      </c>
      <c r="H30" s="39">
        <v>11418</v>
      </c>
      <c r="I30" s="40" t="s">
        <v>48</v>
      </c>
      <c r="J30" s="40" t="s">
        <v>48</v>
      </c>
      <c r="K30" s="40" t="s">
        <v>48</v>
      </c>
      <c r="L30" s="40" t="s">
        <v>48</v>
      </c>
      <c r="M30" s="40" t="e">
        <f>#REF!</f>
        <v>#REF!</v>
      </c>
      <c r="N30" s="40" t="s">
        <v>48</v>
      </c>
      <c r="O30" s="40" t="s">
        <v>48</v>
      </c>
      <c r="P30" s="40" t="s">
        <v>48</v>
      </c>
      <c r="Q30" s="40" t="s">
        <v>48</v>
      </c>
      <c r="R30" s="40" t="s">
        <v>48</v>
      </c>
      <c r="S30" s="40" t="e">
        <f>#REF!</f>
        <v>#REF!</v>
      </c>
      <c r="T30" s="40" t="s">
        <v>48</v>
      </c>
      <c r="U30" s="40" t="s">
        <v>48</v>
      </c>
      <c r="V30" s="40" t="s">
        <v>48</v>
      </c>
      <c r="W30" s="40" t="s">
        <v>48</v>
      </c>
      <c r="X30" s="40" t="s">
        <v>48</v>
      </c>
      <c r="Y30" s="40" t="s">
        <v>48</v>
      </c>
      <c r="Z30" s="40" t="s">
        <v>48</v>
      </c>
      <c r="AA30" s="39" t="e">
        <f>#REF!</f>
        <v>#REF!</v>
      </c>
      <c r="AB30" s="40" t="s">
        <v>48</v>
      </c>
      <c r="AC30" s="40" t="s">
        <v>48</v>
      </c>
      <c r="AD30" s="40" t="s">
        <v>48</v>
      </c>
      <c r="AE30" s="40" t="s">
        <v>48</v>
      </c>
      <c r="AF30" s="40" t="s">
        <v>48</v>
      </c>
      <c r="AG30" s="40" t="s">
        <v>48</v>
      </c>
      <c r="AH30" s="40" t="s">
        <v>48</v>
      </c>
      <c r="AI30" s="40" t="e">
        <f>#REF!</f>
        <v>#REF!</v>
      </c>
      <c r="AJ30" s="40" t="s">
        <v>48</v>
      </c>
    </row>
    <row r="31" spans="1:36" s="18" customFormat="1" ht="16.5" customHeight="1" thickBot="1">
      <c r="A31" s="43" t="s">
        <v>41</v>
      </c>
      <c r="B31" s="45" t="s">
        <v>48</v>
      </c>
      <c r="C31" s="45" t="s">
        <v>48</v>
      </c>
      <c r="D31" s="45" t="s">
        <v>48</v>
      </c>
      <c r="E31" s="45" t="s">
        <v>48</v>
      </c>
      <c r="F31" s="45" t="s">
        <v>48</v>
      </c>
      <c r="G31" s="45" t="s">
        <v>48</v>
      </c>
      <c r="H31" s="46">
        <v>3471</v>
      </c>
      <c r="I31" s="45" t="s">
        <v>48</v>
      </c>
      <c r="J31" s="45" t="s">
        <v>48</v>
      </c>
      <c r="K31" s="45" t="s">
        <v>48</v>
      </c>
      <c r="L31" s="45" t="s">
        <v>48</v>
      </c>
      <c r="M31" s="45" t="e">
        <f>#REF!</f>
        <v>#REF!</v>
      </c>
      <c r="N31" s="45" t="s">
        <v>48</v>
      </c>
      <c r="O31" s="45" t="s">
        <v>48</v>
      </c>
      <c r="P31" s="45" t="s">
        <v>48</v>
      </c>
      <c r="Q31" s="45" t="s">
        <v>48</v>
      </c>
      <c r="R31" s="45" t="s">
        <v>48</v>
      </c>
      <c r="S31" s="46" t="e">
        <f>#REF!</f>
        <v>#REF!</v>
      </c>
      <c r="T31" s="45" t="s">
        <v>48</v>
      </c>
      <c r="U31" s="45" t="s">
        <v>48</v>
      </c>
      <c r="V31" s="45" t="s">
        <v>48</v>
      </c>
      <c r="W31" s="45" t="s">
        <v>48</v>
      </c>
      <c r="X31" s="45" t="s">
        <v>48</v>
      </c>
      <c r="Y31" s="45" t="s">
        <v>48</v>
      </c>
      <c r="Z31" s="45" t="s">
        <v>48</v>
      </c>
      <c r="AA31" s="46" t="e">
        <f>#REF!</f>
        <v>#REF!</v>
      </c>
      <c r="AB31" s="45" t="s">
        <v>48</v>
      </c>
      <c r="AC31" s="45" t="s">
        <v>48</v>
      </c>
      <c r="AD31" s="45" t="s">
        <v>48</v>
      </c>
      <c r="AE31" s="45" t="s">
        <v>48</v>
      </c>
      <c r="AF31" s="45" t="s">
        <v>48</v>
      </c>
      <c r="AG31" s="45" t="s">
        <v>48</v>
      </c>
      <c r="AH31" s="45" t="s">
        <v>48</v>
      </c>
      <c r="AI31" s="45" t="e">
        <f>#REF!</f>
        <v>#REF!</v>
      </c>
      <c r="AJ31" s="45" t="s">
        <v>48</v>
      </c>
    </row>
    <row r="32" spans="1:36" s="19" customFormat="1" ht="12.95" customHeight="1">
      <c r="A32" s="73" t="s">
        <v>49</v>
      </c>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s="31" customFormat="1" ht="12.9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s="31" customFormat="1" ht="25.5" customHeight="1">
      <c r="A34" s="94" t="s">
        <v>121</v>
      </c>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spans="1:26" s="19" customFormat="1" ht="36" customHeight="1">
      <c r="A35" s="75" t="s">
        <v>37</v>
      </c>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s="19" customFormat="1" ht="12.95" customHeight="1">
      <c r="A36" s="75" t="s">
        <v>38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s="19" customFormat="1" ht="12.95" customHeight="1">
      <c r="A37" s="76" t="s">
        <v>140</v>
      </c>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s="19" customFormat="1" ht="24.75" customHeight="1">
      <c r="A38" s="77" t="s">
        <v>35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s="19" customFormat="1" ht="13.5">
      <c r="A39" s="76" t="s">
        <v>131</v>
      </c>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s="19" customFormat="1" ht="12.95" customHeight="1">
      <c r="A40" s="77" t="s">
        <v>125</v>
      </c>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s="19" customFormat="1" ht="12.95" customHeight="1">
      <c r="A41" s="75" t="s">
        <v>126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s="19" customFormat="1" ht="12.95" customHeight="1">
      <c r="A42" s="78" t="s">
        <v>127</v>
      </c>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s="19" customFormat="1" ht="12.95" customHeight="1">
      <c r="A43" s="77" t="s">
        <v>128</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s="19" customFormat="1" ht="12.95" customHeight="1">
      <c r="A44" s="76" t="s">
        <v>141</v>
      </c>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spans="1:26" s="19" customFormat="1" ht="12.95" customHeight="1">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spans="1:26" s="19" customFormat="1" ht="12.95" customHeight="1">
      <c r="A46" s="86" t="s">
        <v>8</v>
      </c>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spans="1:26" s="19" customFormat="1" ht="38.450000000000003" customHeight="1">
      <c r="A47" s="84" t="s">
        <v>9</v>
      </c>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spans="1:26" s="19" customFormat="1" ht="25.5" customHeight="1">
      <c r="A48" s="84" t="s">
        <v>97</v>
      </c>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spans="1:26" s="19" customFormat="1" ht="25.5" customHeight="1">
      <c r="A49" s="84" t="s">
        <v>30</v>
      </c>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spans="1:26" s="19" customFormat="1" ht="12.95" customHeight="1">
      <c r="A50" s="82" t="s">
        <v>26</v>
      </c>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s="19" customFormat="1" ht="24.75" customHeight="1">
      <c r="A51" s="87" t="s">
        <v>105</v>
      </c>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spans="1:26" s="19" customFormat="1" ht="12.95" customHeight="1">
      <c r="A52" s="80" t="s">
        <v>27</v>
      </c>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s="19" customFormat="1" ht="12.95" customHeight="1">
      <c r="A53" s="83" t="s">
        <v>10</v>
      </c>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s="19" customFormat="1" ht="12.95" customHeight="1">
      <c r="A54" s="84" t="s">
        <v>11</v>
      </c>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spans="1:26" s="19" customFormat="1" ht="12.95" customHeight="1">
      <c r="A55" s="79" t="s">
        <v>122</v>
      </c>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spans="1:26" s="19" customFormat="1" ht="12.95" customHeight="1">
      <c r="A56" s="79" t="s">
        <v>123</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19" customFormat="1" ht="12.9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s="19" customFormat="1" ht="12.95" customHeight="1">
      <c r="A58" s="70" t="s">
        <v>12</v>
      </c>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s="19" customFormat="1" ht="12.95" customHeight="1">
      <c r="A59" s="70" t="s">
        <v>13</v>
      </c>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s="19" customFormat="1" ht="12.95" customHeight="1">
      <c r="A60" s="95" t="s">
        <v>21</v>
      </c>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s="19" customFormat="1" ht="12.95" customHeight="1">
      <c r="A61" s="90" t="s">
        <v>14</v>
      </c>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s="19" customFormat="1" ht="12.95" customHeight="1">
      <c r="A62" s="90" t="s">
        <v>15</v>
      </c>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s="19" customFormat="1" ht="12.95" customHeight="1">
      <c r="A63" s="91" t="s">
        <v>137</v>
      </c>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spans="1:26" s="19" customFormat="1" ht="12.95" customHeight="1">
      <c r="A64" s="88" t="s">
        <v>138</v>
      </c>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s="19" customFormat="1" ht="12.95" customHeight="1">
      <c r="A65" s="95" t="s">
        <v>76</v>
      </c>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spans="1:26" s="19" customFormat="1" ht="12.95" customHeight="1">
      <c r="A66" s="72" t="s">
        <v>51</v>
      </c>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s="19" customFormat="1" ht="12.95" customHeight="1">
      <c r="A67" s="89" t="s">
        <v>16</v>
      </c>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s="19" customFormat="1" ht="12.95" customHeight="1">
      <c r="A68" s="91" t="s">
        <v>42</v>
      </c>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spans="1:26" s="19" customFormat="1" ht="12.95" customHeight="1">
      <c r="A69" s="90" t="s">
        <v>45</v>
      </c>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s="20" customFormat="1" ht="12.95" customHeight="1">
      <c r="A70" s="89" t="s">
        <v>17</v>
      </c>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s="20" customFormat="1" ht="12.95" customHeight="1">
      <c r="A71" s="71" t="s">
        <v>18</v>
      </c>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s="20" customFormat="1" ht="12.95" customHeight="1">
      <c r="A72" s="90" t="s">
        <v>19</v>
      </c>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s="20" customFormat="1" ht="12.95" customHeight="1">
      <c r="A73" s="90" t="s">
        <v>20</v>
      </c>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s="19" customFormat="1" ht="12.95" customHeight="1">
      <c r="A74" s="90" t="s">
        <v>44</v>
      </c>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s="19" customFormat="1" ht="12.95" customHeight="1">
      <c r="A75" s="90" t="s">
        <v>46</v>
      </c>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s="19" customFormat="1" ht="12.95" customHeight="1">
      <c r="A76" s="71" t="s">
        <v>21</v>
      </c>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s="19" customFormat="1" ht="12.95" customHeight="1">
      <c r="A77" s="90" t="s">
        <v>22</v>
      </c>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s="20" customFormat="1" ht="12.95" customHeight="1">
      <c r="A78" s="90" t="s">
        <v>43</v>
      </c>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s="19" customFormat="1" ht="12.95" customHeight="1">
      <c r="A79" s="90" t="s">
        <v>46</v>
      </c>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s="19" customFormat="1" ht="12.95" customHeight="1">
      <c r="A80" s="89" t="s">
        <v>23</v>
      </c>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s="19" customFormat="1" ht="12.95" customHeight="1">
      <c r="A81" s="90" t="s">
        <v>24</v>
      </c>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s="19" customFormat="1" ht="12.95" customHeight="1">
      <c r="A82" s="90" t="s">
        <v>25</v>
      </c>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s="19" customFormat="1" ht="12.95" customHeight="1">
      <c r="A83" s="90" t="s">
        <v>29</v>
      </c>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s="19" customFormat="1" ht="12.95" customHeight="1">
      <c r="A84" s="90" t="s">
        <v>39</v>
      </c>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c r="A85" s="92" t="s">
        <v>107</v>
      </c>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spans="1:26" ht="12.75" customHeight="1">
      <c r="A86" s="93" t="s">
        <v>108</v>
      </c>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c r="A87" s="92" t="s">
        <v>146</v>
      </c>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spans="1:26" ht="12.75" customHeight="1">
      <c r="A88" s="93" t="s">
        <v>50</v>
      </c>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sheetData>
  <mergeCells count="58">
    <mergeCell ref="A87:Z87"/>
    <mergeCell ref="A88:Z88"/>
    <mergeCell ref="A34:Z34"/>
    <mergeCell ref="A60:Z60"/>
    <mergeCell ref="A61:Z61"/>
    <mergeCell ref="A62:Z62"/>
    <mergeCell ref="A63:Z63"/>
    <mergeCell ref="A43:Z43"/>
    <mergeCell ref="A85:Z85"/>
    <mergeCell ref="A65:Z65"/>
    <mergeCell ref="A86:Z86"/>
    <mergeCell ref="A84:Z84"/>
    <mergeCell ref="A83:Z83"/>
    <mergeCell ref="A82:Z82"/>
    <mergeCell ref="A81:Z81"/>
    <mergeCell ref="A59:Z59"/>
    <mergeCell ref="A64:Z64"/>
    <mergeCell ref="A80:Z80"/>
    <mergeCell ref="A78:Z78"/>
    <mergeCell ref="A74:Z74"/>
    <mergeCell ref="A73:Z73"/>
    <mergeCell ref="A72:Z72"/>
    <mergeCell ref="A79:Z79"/>
    <mergeCell ref="A75:Z75"/>
    <mergeCell ref="A67:Z67"/>
    <mergeCell ref="A77:Z77"/>
    <mergeCell ref="A70:Z70"/>
    <mergeCell ref="A76:Z76"/>
    <mergeCell ref="A68:Z68"/>
    <mergeCell ref="A69:Z69"/>
    <mergeCell ref="A57:Z57"/>
    <mergeCell ref="A1:AJ1"/>
    <mergeCell ref="A50:Z50"/>
    <mergeCell ref="A52:Z52"/>
    <mergeCell ref="A53:Z53"/>
    <mergeCell ref="A54:Z54"/>
    <mergeCell ref="A45:Z45"/>
    <mergeCell ref="A46:Z46"/>
    <mergeCell ref="A47:Z47"/>
    <mergeCell ref="A48:Z48"/>
    <mergeCell ref="A49:Z49"/>
    <mergeCell ref="A51:Z51"/>
    <mergeCell ref="A58:Z58"/>
    <mergeCell ref="A71:Z71"/>
    <mergeCell ref="A66:Z66"/>
    <mergeCell ref="A32:Z32"/>
    <mergeCell ref="A33:Z33"/>
    <mergeCell ref="A35:Z35"/>
    <mergeCell ref="A36:Z36"/>
    <mergeCell ref="A37:Z37"/>
    <mergeCell ref="A38:Z38"/>
    <mergeCell ref="A39:Z39"/>
    <mergeCell ref="A40:Z40"/>
    <mergeCell ref="A41:Z41"/>
    <mergeCell ref="A42:Z42"/>
    <mergeCell ref="A55:Z55"/>
    <mergeCell ref="A56:Z56"/>
    <mergeCell ref="A44:Z44"/>
  </mergeCells>
  <pageMargins left="0.25" right="0.25" top="0.75" bottom="0.75" header="0.3" footer="0.3"/>
  <pageSetup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3"/>
  <sheetViews>
    <sheetView tabSelected="1" workbookViewId="0">
      <pane xSplit="1" ySplit="2" topLeftCell="W18" activePane="bottomRight" state="frozen"/>
      <selection activeCell="A49" sqref="A49:Z49"/>
      <selection pane="topRight" activeCell="A49" sqref="A49:Z49"/>
      <selection pane="bottomLeft" activeCell="A49" sqref="A49:Z49"/>
      <selection pane="bottomRight" activeCell="Z5" sqref="Z5:Z6"/>
    </sheetView>
  </sheetViews>
  <sheetFormatPr defaultRowHeight="12.75"/>
  <cols>
    <col min="1" max="1" width="41.7109375" style="21" customWidth="1"/>
    <col min="2" max="38" width="8.7109375" style="21" customWidth="1"/>
    <col min="39" max="245" width="9.140625" style="21"/>
    <col min="246" max="246" width="37.7109375" style="21" customWidth="1"/>
    <col min="247" max="273" width="12.140625" style="21" customWidth="1"/>
    <col min="274" max="274" width="12.7109375" style="21" customWidth="1"/>
    <col min="275" max="276" width="9.140625" style="21"/>
    <col min="277" max="278" width="13.42578125" style="21" customWidth="1"/>
    <col min="279" max="279" width="13.85546875" style="21" customWidth="1"/>
    <col min="280" max="501" width="9.140625" style="21"/>
    <col min="502" max="502" width="37.7109375" style="21" customWidth="1"/>
    <col min="503" max="529" width="12.140625" style="21" customWidth="1"/>
    <col min="530" max="530" width="12.7109375" style="21" customWidth="1"/>
    <col min="531" max="532" width="9.140625" style="21"/>
    <col min="533" max="534" width="13.42578125" style="21" customWidth="1"/>
    <col min="535" max="535" width="13.85546875" style="21" customWidth="1"/>
    <col min="536" max="757" width="9.140625" style="21"/>
    <col min="758" max="758" width="37.7109375" style="21" customWidth="1"/>
    <col min="759" max="785" width="12.140625" style="21" customWidth="1"/>
    <col min="786" max="786" width="12.7109375" style="21" customWidth="1"/>
    <col min="787" max="788" width="9.140625" style="21"/>
    <col min="789" max="790" width="13.42578125" style="21" customWidth="1"/>
    <col min="791" max="791" width="13.85546875" style="21" customWidth="1"/>
    <col min="792" max="1013" width="9.140625" style="21"/>
    <col min="1014" max="1014" width="37.7109375" style="21" customWidth="1"/>
    <col min="1015" max="1041" width="12.140625" style="21" customWidth="1"/>
    <col min="1042" max="1042" width="12.7109375" style="21" customWidth="1"/>
    <col min="1043" max="1044" width="9.140625" style="21"/>
    <col min="1045" max="1046" width="13.42578125" style="21" customWidth="1"/>
    <col min="1047" max="1047" width="13.85546875" style="21" customWidth="1"/>
    <col min="1048" max="1269" width="9.140625" style="21"/>
    <col min="1270" max="1270" width="37.7109375" style="21" customWidth="1"/>
    <col min="1271" max="1297" width="12.140625" style="21" customWidth="1"/>
    <col min="1298" max="1298" width="12.7109375" style="21" customWidth="1"/>
    <col min="1299" max="1300" width="9.140625" style="21"/>
    <col min="1301" max="1302" width="13.42578125" style="21" customWidth="1"/>
    <col min="1303" max="1303" width="13.85546875" style="21" customWidth="1"/>
    <col min="1304" max="1525" width="9.140625" style="21"/>
    <col min="1526" max="1526" width="37.7109375" style="21" customWidth="1"/>
    <col min="1527" max="1553" width="12.140625" style="21" customWidth="1"/>
    <col min="1554" max="1554" width="12.7109375" style="21" customWidth="1"/>
    <col min="1555" max="1556" width="9.140625" style="21"/>
    <col min="1557" max="1558" width="13.42578125" style="21" customWidth="1"/>
    <col min="1559" max="1559" width="13.85546875" style="21" customWidth="1"/>
    <col min="1560" max="1781" width="9.140625" style="21"/>
    <col min="1782" max="1782" width="37.7109375" style="21" customWidth="1"/>
    <col min="1783" max="1809" width="12.140625" style="21" customWidth="1"/>
    <col min="1810" max="1810" width="12.7109375" style="21" customWidth="1"/>
    <col min="1811" max="1812" width="9.140625" style="21"/>
    <col min="1813" max="1814" width="13.42578125" style="21" customWidth="1"/>
    <col min="1815" max="1815" width="13.85546875" style="21" customWidth="1"/>
    <col min="1816" max="2037" width="9.140625" style="21"/>
    <col min="2038" max="2038" width="37.7109375" style="21" customWidth="1"/>
    <col min="2039" max="2065" width="12.140625" style="21" customWidth="1"/>
    <col min="2066" max="2066" width="12.7109375" style="21" customWidth="1"/>
    <col min="2067" max="2068" width="9.140625" style="21"/>
    <col min="2069" max="2070" width="13.42578125" style="21" customWidth="1"/>
    <col min="2071" max="2071" width="13.85546875" style="21" customWidth="1"/>
    <col min="2072" max="2293" width="9.140625" style="21"/>
    <col min="2294" max="2294" width="37.7109375" style="21" customWidth="1"/>
    <col min="2295" max="2321" width="12.140625" style="21" customWidth="1"/>
    <col min="2322" max="2322" width="12.7109375" style="21" customWidth="1"/>
    <col min="2323" max="2324" width="9.140625" style="21"/>
    <col min="2325" max="2326" width="13.42578125" style="21" customWidth="1"/>
    <col min="2327" max="2327" width="13.85546875" style="21" customWidth="1"/>
    <col min="2328" max="2549" width="9.140625" style="21"/>
    <col min="2550" max="2550" width="37.7109375" style="21" customWidth="1"/>
    <col min="2551" max="2577" width="12.140625" style="21" customWidth="1"/>
    <col min="2578" max="2578" width="12.7109375" style="21" customWidth="1"/>
    <col min="2579" max="2580" width="9.140625" style="21"/>
    <col min="2581" max="2582" width="13.42578125" style="21" customWidth="1"/>
    <col min="2583" max="2583" width="13.85546875" style="21" customWidth="1"/>
    <col min="2584" max="2805" width="9.140625" style="21"/>
    <col min="2806" max="2806" width="37.7109375" style="21" customWidth="1"/>
    <col min="2807" max="2833" width="12.140625" style="21" customWidth="1"/>
    <col min="2834" max="2834" width="12.7109375" style="21" customWidth="1"/>
    <col min="2835" max="2836" width="9.140625" style="21"/>
    <col min="2837" max="2838" width="13.42578125" style="21" customWidth="1"/>
    <col min="2839" max="2839" width="13.85546875" style="21" customWidth="1"/>
    <col min="2840" max="3061" width="9.140625" style="21"/>
    <col min="3062" max="3062" width="37.7109375" style="21" customWidth="1"/>
    <col min="3063" max="3089" width="12.140625" style="21" customWidth="1"/>
    <col min="3090" max="3090" width="12.7109375" style="21" customWidth="1"/>
    <col min="3091" max="3092" width="9.140625" style="21"/>
    <col min="3093" max="3094" width="13.42578125" style="21" customWidth="1"/>
    <col min="3095" max="3095" width="13.85546875" style="21" customWidth="1"/>
    <col min="3096" max="3317" width="9.140625" style="21"/>
    <col min="3318" max="3318" width="37.7109375" style="21" customWidth="1"/>
    <col min="3319" max="3345" width="12.140625" style="21" customWidth="1"/>
    <col min="3346" max="3346" width="12.7109375" style="21" customWidth="1"/>
    <col min="3347" max="3348" width="9.140625" style="21"/>
    <col min="3349" max="3350" width="13.42578125" style="21" customWidth="1"/>
    <col min="3351" max="3351" width="13.85546875" style="21" customWidth="1"/>
    <col min="3352" max="3573" width="9.140625" style="21"/>
    <col min="3574" max="3574" width="37.7109375" style="21" customWidth="1"/>
    <col min="3575" max="3601" width="12.140625" style="21" customWidth="1"/>
    <col min="3602" max="3602" width="12.7109375" style="21" customWidth="1"/>
    <col min="3603" max="3604" width="9.140625" style="21"/>
    <col min="3605" max="3606" width="13.42578125" style="21" customWidth="1"/>
    <col min="3607" max="3607" width="13.85546875" style="21" customWidth="1"/>
    <col min="3608" max="3829" width="9.140625" style="21"/>
    <col min="3830" max="3830" width="37.7109375" style="21" customWidth="1"/>
    <col min="3831" max="3857" width="12.140625" style="21" customWidth="1"/>
    <col min="3858" max="3858" width="12.7109375" style="21" customWidth="1"/>
    <col min="3859" max="3860" width="9.140625" style="21"/>
    <col min="3861" max="3862" width="13.42578125" style="21" customWidth="1"/>
    <col min="3863" max="3863" width="13.85546875" style="21" customWidth="1"/>
    <col min="3864" max="4085" width="9.140625" style="21"/>
    <col min="4086" max="4086" width="37.7109375" style="21" customWidth="1"/>
    <col min="4087" max="4113" width="12.140625" style="21" customWidth="1"/>
    <col min="4114" max="4114" width="12.7109375" style="21" customWidth="1"/>
    <col min="4115" max="4116" width="9.140625" style="21"/>
    <col min="4117" max="4118" width="13.42578125" style="21" customWidth="1"/>
    <col min="4119" max="4119" width="13.85546875" style="21" customWidth="1"/>
    <col min="4120" max="4341" width="9.140625" style="21"/>
    <col min="4342" max="4342" width="37.7109375" style="21" customWidth="1"/>
    <col min="4343" max="4369" width="12.140625" style="21" customWidth="1"/>
    <col min="4370" max="4370" width="12.7109375" style="21" customWidth="1"/>
    <col min="4371" max="4372" width="9.140625" style="21"/>
    <col min="4373" max="4374" width="13.42578125" style="21" customWidth="1"/>
    <col min="4375" max="4375" width="13.85546875" style="21" customWidth="1"/>
    <col min="4376" max="4597" width="9.140625" style="21"/>
    <col min="4598" max="4598" width="37.7109375" style="21" customWidth="1"/>
    <col min="4599" max="4625" width="12.140625" style="21" customWidth="1"/>
    <col min="4626" max="4626" width="12.7109375" style="21" customWidth="1"/>
    <col min="4627" max="4628" width="9.140625" style="21"/>
    <col min="4629" max="4630" width="13.42578125" style="21" customWidth="1"/>
    <col min="4631" max="4631" width="13.85546875" style="21" customWidth="1"/>
    <col min="4632" max="4853" width="9.140625" style="21"/>
    <col min="4854" max="4854" width="37.7109375" style="21" customWidth="1"/>
    <col min="4855" max="4881" width="12.140625" style="21" customWidth="1"/>
    <col min="4882" max="4882" width="12.7109375" style="21" customWidth="1"/>
    <col min="4883" max="4884" width="9.140625" style="21"/>
    <col min="4885" max="4886" width="13.42578125" style="21" customWidth="1"/>
    <col min="4887" max="4887" width="13.85546875" style="21" customWidth="1"/>
    <col min="4888" max="5109" width="9.140625" style="21"/>
    <col min="5110" max="5110" width="37.7109375" style="21" customWidth="1"/>
    <col min="5111" max="5137" width="12.140625" style="21" customWidth="1"/>
    <col min="5138" max="5138" width="12.7109375" style="21" customWidth="1"/>
    <col min="5139" max="5140" width="9.140625" style="21"/>
    <col min="5141" max="5142" width="13.42578125" style="21" customWidth="1"/>
    <col min="5143" max="5143" width="13.85546875" style="21" customWidth="1"/>
    <col min="5144" max="5365" width="9.140625" style="21"/>
    <col min="5366" max="5366" width="37.7109375" style="21" customWidth="1"/>
    <col min="5367" max="5393" width="12.140625" style="21" customWidth="1"/>
    <col min="5394" max="5394" width="12.7109375" style="21" customWidth="1"/>
    <col min="5395" max="5396" width="9.140625" style="21"/>
    <col min="5397" max="5398" width="13.42578125" style="21" customWidth="1"/>
    <col min="5399" max="5399" width="13.85546875" style="21" customWidth="1"/>
    <col min="5400" max="5621" width="9.140625" style="21"/>
    <col min="5622" max="5622" width="37.7109375" style="21" customWidth="1"/>
    <col min="5623" max="5649" width="12.140625" style="21" customWidth="1"/>
    <col min="5650" max="5650" width="12.7109375" style="21" customWidth="1"/>
    <col min="5651" max="5652" width="9.140625" style="21"/>
    <col min="5653" max="5654" width="13.42578125" style="21" customWidth="1"/>
    <col min="5655" max="5655" width="13.85546875" style="21" customWidth="1"/>
    <col min="5656" max="5877" width="9.140625" style="21"/>
    <col min="5878" max="5878" width="37.7109375" style="21" customWidth="1"/>
    <col min="5879" max="5905" width="12.140625" style="21" customWidth="1"/>
    <col min="5906" max="5906" width="12.7109375" style="21" customWidth="1"/>
    <col min="5907" max="5908" width="9.140625" style="21"/>
    <col min="5909" max="5910" width="13.42578125" style="21" customWidth="1"/>
    <col min="5911" max="5911" width="13.85546875" style="21" customWidth="1"/>
    <col min="5912" max="6133" width="9.140625" style="21"/>
    <col min="6134" max="6134" width="37.7109375" style="21" customWidth="1"/>
    <col min="6135" max="6161" width="12.140625" style="21" customWidth="1"/>
    <col min="6162" max="6162" width="12.7109375" style="21" customWidth="1"/>
    <col min="6163" max="6164" width="9.140625" style="21"/>
    <col min="6165" max="6166" width="13.42578125" style="21" customWidth="1"/>
    <col min="6167" max="6167" width="13.85546875" style="21" customWidth="1"/>
    <col min="6168" max="6389" width="9.140625" style="21"/>
    <col min="6390" max="6390" width="37.7109375" style="21" customWidth="1"/>
    <col min="6391" max="6417" width="12.140625" style="21" customWidth="1"/>
    <col min="6418" max="6418" width="12.7109375" style="21" customWidth="1"/>
    <col min="6419" max="6420" width="9.140625" style="21"/>
    <col min="6421" max="6422" width="13.42578125" style="21" customWidth="1"/>
    <col min="6423" max="6423" width="13.85546875" style="21" customWidth="1"/>
    <col min="6424" max="6645" width="9.140625" style="21"/>
    <col min="6646" max="6646" width="37.7109375" style="21" customWidth="1"/>
    <col min="6647" max="6673" width="12.140625" style="21" customWidth="1"/>
    <col min="6674" max="6674" width="12.7109375" style="21" customWidth="1"/>
    <col min="6675" max="6676" width="9.140625" style="21"/>
    <col min="6677" max="6678" width="13.42578125" style="21" customWidth="1"/>
    <col min="6679" max="6679" width="13.85546875" style="21" customWidth="1"/>
    <col min="6680" max="6901" width="9.140625" style="21"/>
    <col min="6902" max="6902" width="37.7109375" style="21" customWidth="1"/>
    <col min="6903" max="6929" width="12.140625" style="21" customWidth="1"/>
    <col min="6930" max="6930" width="12.7109375" style="21" customWidth="1"/>
    <col min="6931" max="6932" width="9.140625" style="21"/>
    <col min="6933" max="6934" width="13.42578125" style="21" customWidth="1"/>
    <col min="6935" max="6935" width="13.85546875" style="21" customWidth="1"/>
    <col min="6936" max="7157" width="9.140625" style="21"/>
    <col min="7158" max="7158" width="37.7109375" style="21" customWidth="1"/>
    <col min="7159" max="7185" width="12.140625" style="21" customWidth="1"/>
    <col min="7186" max="7186" width="12.7109375" style="21" customWidth="1"/>
    <col min="7187" max="7188" width="9.140625" style="21"/>
    <col min="7189" max="7190" width="13.42578125" style="21" customWidth="1"/>
    <col min="7191" max="7191" width="13.85546875" style="21" customWidth="1"/>
    <col min="7192" max="7413" width="9.140625" style="21"/>
    <col min="7414" max="7414" width="37.7109375" style="21" customWidth="1"/>
    <col min="7415" max="7441" width="12.140625" style="21" customWidth="1"/>
    <col min="7442" max="7442" width="12.7109375" style="21" customWidth="1"/>
    <col min="7443" max="7444" width="9.140625" style="21"/>
    <col min="7445" max="7446" width="13.42578125" style="21" customWidth="1"/>
    <col min="7447" max="7447" width="13.85546875" style="21" customWidth="1"/>
    <col min="7448" max="7669" width="9.140625" style="21"/>
    <col min="7670" max="7670" width="37.7109375" style="21" customWidth="1"/>
    <col min="7671" max="7697" width="12.140625" style="21" customWidth="1"/>
    <col min="7698" max="7698" width="12.7109375" style="21" customWidth="1"/>
    <col min="7699" max="7700" width="9.140625" style="21"/>
    <col min="7701" max="7702" width="13.42578125" style="21" customWidth="1"/>
    <col min="7703" max="7703" width="13.85546875" style="21" customWidth="1"/>
    <col min="7704" max="7925" width="9.140625" style="21"/>
    <col min="7926" max="7926" width="37.7109375" style="21" customWidth="1"/>
    <col min="7927" max="7953" width="12.140625" style="21" customWidth="1"/>
    <col min="7954" max="7954" width="12.7109375" style="21" customWidth="1"/>
    <col min="7955" max="7956" width="9.140625" style="21"/>
    <col min="7957" max="7958" width="13.42578125" style="21" customWidth="1"/>
    <col min="7959" max="7959" width="13.85546875" style="21" customWidth="1"/>
    <col min="7960" max="8181" width="9.140625" style="21"/>
    <col min="8182" max="8182" width="37.7109375" style="21" customWidth="1"/>
    <col min="8183" max="8209" width="12.140625" style="21" customWidth="1"/>
    <col min="8210" max="8210" width="12.7109375" style="21" customWidth="1"/>
    <col min="8211" max="8212" width="9.140625" style="21"/>
    <col min="8213" max="8214" width="13.42578125" style="21" customWidth="1"/>
    <col min="8215" max="8215" width="13.85546875" style="21" customWidth="1"/>
    <col min="8216" max="8437" width="9.140625" style="21"/>
    <col min="8438" max="8438" width="37.7109375" style="21" customWidth="1"/>
    <col min="8439" max="8465" width="12.140625" style="21" customWidth="1"/>
    <col min="8466" max="8466" width="12.7109375" style="21" customWidth="1"/>
    <col min="8467" max="8468" width="9.140625" style="21"/>
    <col min="8469" max="8470" width="13.42578125" style="21" customWidth="1"/>
    <col min="8471" max="8471" width="13.85546875" style="21" customWidth="1"/>
    <col min="8472" max="8693" width="9.140625" style="21"/>
    <col min="8694" max="8694" width="37.7109375" style="21" customWidth="1"/>
    <col min="8695" max="8721" width="12.140625" style="21" customWidth="1"/>
    <col min="8722" max="8722" width="12.7109375" style="21" customWidth="1"/>
    <col min="8723" max="8724" width="9.140625" style="21"/>
    <col min="8725" max="8726" width="13.42578125" style="21" customWidth="1"/>
    <col min="8727" max="8727" width="13.85546875" style="21" customWidth="1"/>
    <col min="8728" max="8949" width="9.140625" style="21"/>
    <col min="8950" max="8950" width="37.7109375" style="21" customWidth="1"/>
    <col min="8951" max="8977" width="12.140625" style="21" customWidth="1"/>
    <col min="8978" max="8978" width="12.7109375" style="21" customWidth="1"/>
    <col min="8979" max="8980" width="9.140625" style="21"/>
    <col min="8981" max="8982" width="13.42578125" style="21" customWidth="1"/>
    <col min="8983" max="8983" width="13.85546875" style="21" customWidth="1"/>
    <col min="8984" max="9205" width="9.140625" style="21"/>
    <col min="9206" max="9206" width="37.7109375" style="21" customWidth="1"/>
    <col min="9207" max="9233" width="12.140625" style="21" customWidth="1"/>
    <col min="9234" max="9234" width="12.7109375" style="21" customWidth="1"/>
    <col min="9235" max="9236" width="9.140625" style="21"/>
    <col min="9237" max="9238" width="13.42578125" style="21" customWidth="1"/>
    <col min="9239" max="9239" width="13.85546875" style="21" customWidth="1"/>
    <col min="9240" max="9461" width="9.140625" style="21"/>
    <col min="9462" max="9462" width="37.7109375" style="21" customWidth="1"/>
    <col min="9463" max="9489" width="12.140625" style="21" customWidth="1"/>
    <col min="9490" max="9490" width="12.7109375" style="21" customWidth="1"/>
    <col min="9491" max="9492" width="9.140625" style="21"/>
    <col min="9493" max="9494" width="13.42578125" style="21" customWidth="1"/>
    <col min="9495" max="9495" width="13.85546875" style="21" customWidth="1"/>
    <col min="9496" max="9717" width="9.140625" style="21"/>
    <col min="9718" max="9718" width="37.7109375" style="21" customWidth="1"/>
    <col min="9719" max="9745" width="12.140625" style="21" customWidth="1"/>
    <col min="9746" max="9746" width="12.7109375" style="21" customWidth="1"/>
    <col min="9747" max="9748" width="9.140625" style="21"/>
    <col min="9749" max="9750" width="13.42578125" style="21" customWidth="1"/>
    <col min="9751" max="9751" width="13.85546875" style="21" customWidth="1"/>
    <col min="9752" max="9973" width="9.140625" style="21"/>
    <col min="9974" max="9974" width="37.7109375" style="21" customWidth="1"/>
    <col min="9975" max="10001" width="12.140625" style="21" customWidth="1"/>
    <col min="10002" max="10002" width="12.7109375" style="21" customWidth="1"/>
    <col min="10003" max="10004" width="9.140625" style="21"/>
    <col min="10005" max="10006" width="13.42578125" style="21" customWidth="1"/>
    <col min="10007" max="10007" width="13.85546875" style="21" customWidth="1"/>
    <col min="10008" max="10229" width="9.140625" style="21"/>
    <col min="10230" max="10230" width="37.7109375" style="21" customWidth="1"/>
    <col min="10231" max="10257" width="12.140625" style="21" customWidth="1"/>
    <col min="10258" max="10258" width="12.7109375" style="21" customWidth="1"/>
    <col min="10259" max="10260" width="9.140625" style="21"/>
    <col min="10261" max="10262" width="13.42578125" style="21" customWidth="1"/>
    <col min="10263" max="10263" width="13.85546875" style="21" customWidth="1"/>
    <col min="10264" max="10485" width="9.140625" style="21"/>
    <col min="10486" max="10486" width="37.7109375" style="21" customWidth="1"/>
    <col min="10487" max="10513" width="12.140625" style="21" customWidth="1"/>
    <col min="10514" max="10514" width="12.7109375" style="21" customWidth="1"/>
    <col min="10515" max="10516" width="9.140625" style="21"/>
    <col min="10517" max="10518" width="13.42578125" style="21" customWidth="1"/>
    <col min="10519" max="10519" width="13.85546875" style="21" customWidth="1"/>
    <col min="10520" max="10741" width="9.140625" style="21"/>
    <col min="10742" max="10742" width="37.7109375" style="21" customWidth="1"/>
    <col min="10743" max="10769" width="12.140625" style="21" customWidth="1"/>
    <col min="10770" max="10770" width="12.7109375" style="21" customWidth="1"/>
    <col min="10771" max="10772" width="9.140625" style="21"/>
    <col min="10773" max="10774" width="13.42578125" style="21" customWidth="1"/>
    <col min="10775" max="10775" width="13.85546875" style="21" customWidth="1"/>
    <col min="10776" max="10997" width="9.140625" style="21"/>
    <col min="10998" max="10998" width="37.7109375" style="21" customWidth="1"/>
    <col min="10999" max="11025" width="12.140625" style="21" customWidth="1"/>
    <col min="11026" max="11026" width="12.7109375" style="21" customWidth="1"/>
    <col min="11027" max="11028" width="9.140625" style="21"/>
    <col min="11029" max="11030" width="13.42578125" style="21" customWidth="1"/>
    <col min="11031" max="11031" width="13.85546875" style="21" customWidth="1"/>
    <col min="11032" max="11253" width="9.140625" style="21"/>
    <col min="11254" max="11254" width="37.7109375" style="21" customWidth="1"/>
    <col min="11255" max="11281" width="12.140625" style="21" customWidth="1"/>
    <col min="11282" max="11282" width="12.7109375" style="21" customWidth="1"/>
    <col min="11283" max="11284" width="9.140625" style="21"/>
    <col min="11285" max="11286" width="13.42578125" style="21" customWidth="1"/>
    <col min="11287" max="11287" width="13.85546875" style="21" customWidth="1"/>
    <col min="11288" max="11509" width="9.140625" style="21"/>
    <col min="11510" max="11510" width="37.7109375" style="21" customWidth="1"/>
    <col min="11511" max="11537" width="12.140625" style="21" customWidth="1"/>
    <col min="11538" max="11538" width="12.7109375" style="21" customWidth="1"/>
    <col min="11539" max="11540" width="9.140625" style="21"/>
    <col min="11541" max="11542" width="13.42578125" style="21" customWidth="1"/>
    <col min="11543" max="11543" width="13.85546875" style="21" customWidth="1"/>
    <col min="11544" max="11765" width="9.140625" style="21"/>
    <col min="11766" max="11766" width="37.7109375" style="21" customWidth="1"/>
    <col min="11767" max="11793" width="12.140625" style="21" customWidth="1"/>
    <col min="11794" max="11794" width="12.7109375" style="21" customWidth="1"/>
    <col min="11795" max="11796" width="9.140625" style="21"/>
    <col min="11797" max="11798" width="13.42578125" style="21" customWidth="1"/>
    <col min="11799" max="11799" width="13.85546875" style="21" customWidth="1"/>
    <col min="11800" max="12021" width="9.140625" style="21"/>
    <col min="12022" max="12022" width="37.7109375" style="21" customWidth="1"/>
    <col min="12023" max="12049" width="12.140625" style="21" customWidth="1"/>
    <col min="12050" max="12050" width="12.7109375" style="21" customWidth="1"/>
    <col min="12051" max="12052" width="9.140625" style="21"/>
    <col min="12053" max="12054" width="13.42578125" style="21" customWidth="1"/>
    <col min="12055" max="12055" width="13.85546875" style="21" customWidth="1"/>
    <col min="12056" max="12277" width="9.140625" style="21"/>
    <col min="12278" max="12278" width="37.7109375" style="21" customWidth="1"/>
    <col min="12279" max="12305" width="12.140625" style="21" customWidth="1"/>
    <col min="12306" max="12306" width="12.7109375" style="21" customWidth="1"/>
    <col min="12307" max="12308" width="9.140625" style="21"/>
    <col min="12309" max="12310" width="13.42578125" style="21" customWidth="1"/>
    <col min="12311" max="12311" width="13.85546875" style="21" customWidth="1"/>
    <col min="12312" max="12533" width="9.140625" style="21"/>
    <col min="12534" max="12534" width="37.7109375" style="21" customWidth="1"/>
    <col min="12535" max="12561" width="12.140625" style="21" customWidth="1"/>
    <col min="12562" max="12562" width="12.7109375" style="21" customWidth="1"/>
    <col min="12563" max="12564" width="9.140625" style="21"/>
    <col min="12565" max="12566" width="13.42578125" style="21" customWidth="1"/>
    <col min="12567" max="12567" width="13.85546875" style="21" customWidth="1"/>
    <col min="12568" max="12789" width="9.140625" style="21"/>
    <col min="12790" max="12790" width="37.7109375" style="21" customWidth="1"/>
    <col min="12791" max="12817" width="12.140625" style="21" customWidth="1"/>
    <col min="12818" max="12818" width="12.7109375" style="21" customWidth="1"/>
    <col min="12819" max="12820" width="9.140625" style="21"/>
    <col min="12821" max="12822" width="13.42578125" style="21" customWidth="1"/>
    <col min="12823" max="12823" width="13.85546875" style="21" customWidth="1"/>
    <col min="12824" max="13045" width="9.140625" style="21"/>
    <col min="13046" max="13046" width="37.7109375" style="21" customWidth="1"/>
    <col min="13047" max="13073" width="12.140625" style="21" customWidth="1"/>
    <col min="13074" max="13074" width="12.7109375" style="21" customWidth="1"/>
    <col min="13075" max="13076" width="9.140625" style="21"/>
    <col min="13077" max="13078" width="13.42578125" style="21" customWidth="1"/>
    <col min="13079" max="13079" width="13.85546875" style="21" customWidth="1"/>
    <col min="13080" max="13301" width="9.140625" style="21"/>
    <col min="13302" max="13302" width="37.7109375" style="21" customWidth="1"/>
    <col min="13303" max="13329" width="12.140625" style="21" customWidth="1"/>
    <col min="13330" max="13330" width="12.7109375" style="21" customWidth="1"/>
    <col min="13331" max="13332" width="9.140625" style="21"/>
    <col min="13333" max="13334" width="13.42578125" style="21" customWidth="1"/>
    <col min="13335" max="13335" width="13.85546875" style="21" customWidth="1"/>
    <col min="13336" max="13557" width="9.140625" style="21"/>
    <col min="13558" max="13558" width="37.7109375" style="21" customWidth="1"/>
    <col min="13559" max="13585" width="12.140625" style="21" customWidth="1"/>
    <col min="13586" max="13586" width="12.7109375" style="21" customWidth="1"/>
    <col min="13587" max="13588" width="9.140625" style="21"/>
    <col min="13589" max="13590" width="13.42578125" style="21" customWidth="1"/>
    <col min="13591" max="13591" width="13.85546875" style="21" customWidth="1"/>
    <col min="13592" max="13813" width="9.140625" style="21"/>
    <col min="13814" max="13814" width="37.7109375" style="21" customWidth="1"/>
    <col min="13815" max="13841" width="12.140625" style="21" customWidth="1"/>
    <col min="13842" max="13842" width="12.7109375" style="21" customWidth="1"/>
    <col min="13843" max="13844" width="9.140625" style="21"/>
    <col min="13845" max="13846" width="13.42578125" style="21" customWidth="1"/>
    <col min="13847" max="13847" width="13.85546875" style="21" customWidth="1"/>
    <col min="13848" max="14069" width="9.140625" style="21"/>
    <col min="14070" max="14070" width="37.7109375" style="21" customWidth="1"/>
    <col min="14071" max="14097" width="12.140625" style="21" customWidth="1"/>
    <col min="14098" max="14098" width="12.7109375" style="21" customWidth="1"/>
    <col min="14099" max="14100" width="9.140625" style="21"/>
    <col min="14101" max="14102" width="13.42578125" style="21" customWidth="1"/>
    <col min="14103" max="14103" width="13.85546875" style="21" customWidth="1"/>
    <col min="14104" max="14325" width="9.140625" style="21"/>
    <col min="14326" max="14326" width="37.7109375" style="21" customWidth="1"/>
    <col min="14327" max="14353" width="12.140625" style="21" customWidth="1"/>
    <col min="14354" max="14354" width="12.7109375" style="21" customWidth="1"/>
    <col min="14355" max="14356" width="9.140625" style="21"/>
    <col min="14357" max="14358" width="13.42578125" style="21" customWidth="1"/>
    <col min="14359" max="14359" width="13.85546875" style="21" customWidth="1"/>
    <col min="14360" max="14581" width="9.140625" style="21"/>
    <col min="14582" max="14582" width="37.7109375" style="21" customWidth="1"/>
    <col min="14583" max="14609" width="12.140625" style="21" customWidth="1"/>
    <col min="14610" max="14610" width="12.7109375" style="21" customWidth="1"/>
    <col min="14611" max="14612" width="9.140625" style="21"/>
    <col min="14613" max="14614" width="13.42578125" style="21" customWidth="1"/>
    <col min="14615" max="14615" width="13.85546875" style="21" customWidth="1"/>
    <col min="14616" max="14837" width="9.140625" style="21"/>
    <col min="14838" max="14838" width="37.7109375" style="21" customWidth="1"/>
    <col min="14839" max="14865" width="12.140625" style="21" customWidth="1"/>
    <col min="14866" max="14866" width="12.7109375" style="21" customWidth="1"/>
    <col min="14867" max="14868" width="9.140625" style="21"/>
    <col min="14869" max="14870" width="13.42578125" style="21" customWidth="1"/>
    <col min="14871" max="14871" width="13.85546875" style="21" customWidth="1"/>
    <col min="14872" max="15093" width="9.140625" style="21"/>
    <col min="15094" max="15094" width="37.7109375" style="21" customWidth="1"/>
    <col min="15095" max="15121" width="12.140625" style="21" customWidth="1"/>
    <col min="15122" max="15122" width="12.7109375" style="21" customWidth="1"/>
    <col min="15123" max="15124" width="9.140625" style="21"/>
    <col min="15125" max="15126" width="13.42578125" style="21" customWidth="1"/>
    <col min="15127" max="15127" width="13.85546875" style="21" customWidth="1"/>
    <col min="15128" max="15349" width="9.140625" style="21"/>
    <col min="15350" max="15350" width="37.7109375" style="21" customWidth="1"/>
    <col min="15351" max="15377" width="12.140625" style="21" customWidth="1"/>
    <col min="15378" max="15378" width="12.7109375" style="21" customWidth="1"/>
    <col min="15379" max="15380" width="9.140625" style="21"/>
    <col min="15381" max="15382" width="13.42578125" style="21" customWidth="1"/>
    <col min="15383" max="15383" width="13.85546875" style="21" customWidth="1"/>
    <col min="15384" max="15605" width="9.140625" style="21"/>
    <col min="15606" max="15606" width="37.7109375" style="21" customWidth="1"/>
    <col min="15607" max="15633" width="12.140625" style="21" customWidth="1"/>
    <col min="15634" max="15634" width="12.7109375" style="21" customWidth="1"/>
    <col min="15635" max="15636" width="9.140625" style="21"/>
    <col min="15637" max="15638" width="13.42578125" style="21" customWidth="1"/>
    <col min="15639" max="15639" width="13.85546875" style="21" customWidth="1"/>
    <col min="15640" max="15861" width="9.140625" style="21"/>
    <col min="15862" max="15862" width="37.7109375" style="21" customWidth="1"/>
    <col min="15863" max="15889" width="12.140625" style="21" customWidth="1"/>
    <col min="15890" max="15890" width="12.7109375" style="21" customWidth="1"/>
    <col min="15891" max="15892" width="9.140625" style="21"/>
    <col min="15893" max="15894" width="13.42578125" style="21" customWidth="1"/>
    <col min="15895" max="15895" width="13.85546875" style="21" customWidth="1"/>
    <col min="15896" max="16117" width="9.140625" style="21"/>
    <col min="16118" max="16118" width="37.7109375" style="21" customWidth="1"/>
    <col min="16119" max="16145" width="12.140625" style="21" customWidth="1"/>
    <col min="16146" max="16146" width="12.7109375" style="21" customWidth="1"/>
    <col min="16147" max="16148" width="9.140625" style="21"/>
    <col min="16149" max="16150" width="13.42578125" style="21" customWidth="1"/>
    <col min="16151" max="16151" width="13.85546875" style="21" customWidth="1"/>
    <col min="16152" max="16384" width="9.140625" style="21"/>
  </cols>
  <sheetData>
    <row r="1" spans="1:38" s="1" customFormat="1" ht="16.5" customHeight="1" thickBot="1">
      <c r="A1" s="81" t="s">
        <v>171</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row>
    <row r="2" spans="1:38" s="30"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c r="AG2" s="3">
        <v>2015</v>
      </c>
      <c r="AH2" s="3">
        <v>2016</v>
      </c>
      <c r="AI2" s="3">
        <v>2017</v>
      </c>
      <c r="AJ2" s="3">
        <v>2018</v>
      </c>
      <c r="AK2" s="3">
        <v>2019</v>
      </c>
      <c r="AL2" s="3">
        <v>2020</v>
      </c>
    </row>
    <row r="3" spans="1:38" s="25" customFormat="1" ht="16.5" customHeight="1">
      <c r="A3" s="5" t="s">
        <v>2</v>
      </c>
      <c r="B3" s="6"/>
      <c r="C3" s="6"/>
      <c r="D3" s="6"/>
      <c r="E3" s="7"/>
      <c r="F3" s="7"/>
      <c r="G3" s="24"/>
      <c r="H3" s="24"/>
      <c r="I3" s="24"/>
      <c r="J3" s="24"/>
      <c r="K3" s="24"/>
      <c r="L3" s="24"/>
      <c r="M3" s="24"/>
      <c r="N3" s="24"/>
      <c r="O3" s="24"/>
      <c r="P3" s="24"/>
      <c r="Q3" s="24"/>
      <c r="R3" s="24"/>
      <c r="S3" s="6"/>
      <c r="T3" s="24"/>
      <c r="U3" s="24"/>
      <c r="V3" s="24"/>
      <c r="W3" s="24"/>
      <c r="X3" s="24"/>
      <c r="Y3" s="24"/>
      <c r="Z3" s="24"/>
      <c r="AA3" s="6"/>
      <c r="AB3" s="6"/>
      <c r="AC3" s="6"/>
      <c r="AD3" s="6"/>
      <c r="AE3" s="28"/>
      <c r="AF3" s="28"/>
      <c r="AG3" s="28"/>
      <c r="AH3" s="28"/>
      <c r="AI3" s="28"/>
      <c r="AJ3" s="28"/>
      <c r="AK3" s="28"/>
      <c r="AL3" s="28"/>
    </row>
    <row r="4" spans="1:38" s="25" customFormat="1" ht="16.5" customHeight="1">
      <c r="A4" s="8" t="s">
        <v>52</v>
      </c>
      <c r="B4" s="10">
        <v>31099</v>
      </c>
      <c r="C4" s="10">
        <v>53226</v>
      </c>
      <c r="D4" s="10">
        <v>108442</v>
      </c>
      <c r="E4" s="10">
        <v>119591.474</v>
      </c>
      <c r="F4" s="10">
        <v>190765.929</v>
      </c>
      <c r="G4" s="10">
        <v>275863.54700000002</v>
      </c>
      <c r="H4" s="10">
        <v>337215.22553599998</v>
      </c>
      <c r="I4" s="10">
        <v>329787.96750099998</v>
      </c>
      <c r="J4" s="10">
        <v>345019.61278099997</v>
      </c>
      <c r="K4" s="10">
        <v>351096.458323</v>
      </c>
      <c r="L4" s="10">
        <v>376873.402328</v>
      </c>
      <c r="M4" s="10">
        <v>391593.82941200002</v>
      </c>
      <c r="N4" s="10">
        <v>419281.55251800001</v>
      </c>
      <c r="O4" s="10">
        <v>439262.67014</v>
      </c>
      <c r="P4" s="10">
        <v>449103.79910300003</v>
      </c>
      <c r="Q4" s="10">
        <v>473081.98319599999</v>
      </c>
      <c r="R4" s="10">
        <v>500431.77514500002</v>
      </c>
      <c r="S4" s="10">
        <v>473591.64681000001</v>
      </c>
      <c r="T4" s="10">
        <v>472190.76637199998</v>
      </c>
      <c r="U4" s="10">
        <v>497648.14399399998</v>
      </c>
      <c r="V4" s="10">
        <v>547931.15319800004</v>
      </c>
      <c r="W4" s="10">
        <v>572868.82004599995</v>
      </c>
      <c r="X4" s="10">
        <v>576823.04937200004</v>
      </c>
      <c r="Y4" s="10">
        <v>594614.09036200005</v>
      </c>
      <c r="Z4" s="10">
        <v>570089.94696500001</v>
      </c>
      <c r="AA4" s="10">
        <v>540693.68270899996</v>
      </c>
      <c r="AB4" s="10">
        <v>554710.522322</v>
      </c>
      <c r="AC4" s="10">
        <v>565613.64535799995</v>
      </c>
      <c r="AD4" s="10">
        <v>570438.230553</v>
      </c>
      <c r="AE4" s="10">
        <v>579461.44977599999</v>
      </c>
      <c r="AF4" s="10">
        <v>597005.00355200004</v>
      </c>
      <c r="AG4" s="10">
        <v>632154.82412700006</v>
      </c>
      <c r="AH4" s="10">
        <v>661477.92748199997</v>
      </c>
      <c r="AI4" s="10">
        <v>685472.464806</v>
      </c>
      <c r="AJ4" s="10">
        <v>722415.33364099998</v>
      </c>
      <c r="AK4" s="10">
        <v>754449.99504800001</v>
      </c>
      <c r="AL4" s="10">
        <v>304253.183907</v>
      </c>
    </row>
    <row r="5" spans="1:38" s="68" customFormat="1" ht="16.5" customHeight="1">
      <c r="A5" s="8" t="s">
        <v>47</v>
      </c>
      <c r="B5" s="10">
        <v>2300</v>
      </c>
      <c r="C5" s="10" t="s">
        <v>48</v>
      </c>
      <c r="D5" s="10">
        <v>9100</v>
      </c>
      <c r="E5" s="10" t="s">
        <v>48</v>
      </c>
      <c r="F5" s="10">
        <v>14700</v>
      </c>
      <c r="G5" s="10" t="s">
        <v>48</v>
      </c>
      <c r="H5" s="10">
        <v>13000</v>
      </c>
      <c r="I5" s="10" t="s">
        <v>48</v>
      </c>
      <c r="J5" s="10" t="s">
        <v>48</v>
      </c>
      <c r="K5" s="10" t="s">
        <v>48</v>
      </c>
      <c r="L5" s="10" t="s">
        <v>48</v>
      </c>
      <c r="M5" s="10">
        <v>10800</v>
      </c>
      <c r="N5" s="10">
        <v>12000</v>
      </c>
      <c r="O5" s="10">
        <v>12500</v>
      </c>
      <c r="P5" s="10">
        <v>13100</v>
      </c>
      <c r="Q5" s="10">
        <v>14100</v>
      </c>
      <c r="R5" s="10">
        <v>15200</v>
      </c>
      <c r="S5" s="10">
        <v>15900</v>
      </c>
      <c r="T5" s="10" t="s">
        <v>48</v>
      </c>
      <c r="U5" s="10" t="s">
        <v>48</v>
      </c>
      <c r="V5" s="10" t="s">
        <v>48</v>
      </c>
      <c r="W5" s="10" t="s">
        <v>48</v>
      </c>
      <c r="X5" s="10" t="s">
        <v>48</v>
      </c>
      <c r="Y5" s="10" t="s">
        <v>48</v>
      </c>
      <c r="Z5" s="10" t="s">
        <v>48</v>
      </c>
      <c r="AA5" s="10" t="s">
        <v>48</v>
      </c>
      <c r="AB5" s="10" t="s">
        <v>48</v>
      </c>
      <c r="AC5" s="10" t="s">
        <v>48</v>
      </c>
      <c r="AD5" s="10" t="s">
        <v>48</v>
      </c>
      <c r="AE5" s="10" t="s">
        <v>48</v>
      </c>
      <c r="AF5" s="10" t="s">
        <v>48</v>
      </c>
      <c r="AG5" s="10" t="s">
        <v>48</v>
      </c>
      <c r="AH5" s="10" t="s">
        <v>48</v>
      </c>
      <c r="AI5" s="10" t="s">
        <v>48</v>
      </c>
      <c r="AJ5" s="10" t="s">
        <v>48</v>
      </c>
      <c r="AK5" s="10" t="s">
        <v>48</v>
      </c>
      <c r="AL5" s="10" t="s">
        <v>48</v>
      </c>
    </row>
    <row r="6" spans="1:38" s="25" customFormat="1" ht="16.5" customHeight="1">
      <c r="A6" s="11" t="s">
        <v>3</v>
      </c>
      <c r="B6" s="24">
        <v>1272078.3999999999</v>
      </c>
      <c r="C6" s="24">
        <v>1555237.28</v>
      </c>
      <c r="D6" s="24">
        <v>2042002.2799999998</v>
      </c>
      <c r="E6" s="24">
        <v>2404954.4</v>
      </c>
      <c r="F6" s="24">
        <v>2653510.21</v>
      </c>
      <c r="G6" s="24">
        <v>2991120.8</v>
      </c>
      <c r="H6" s="24">
        <v>3539602.56</v>
      </c>
      <c r="I6" s="24">
        <v>3578582.4400000004</v>
      </c>
      <c r="J6" s="24">
        <v>3676688.44</v>
      </c>
      <c r="K6" s="24">
        <v>3747067.87</v>
      </c>
      <c r="L6" s="24">
        <v>3939875</v>
      </c>
      <c r="M6" s="24">
        <v>3848458</v>
      </c>
      <c r="N6" s="24">
        <v>3951008.7272999999</v>
      </c>
      <c r="O6" s="24">
        <v>4071136.5328719998</v>
      </c>
      <c r="P6" s="24">
        <v>4182066.2400156059</v>
      </c>
      <c r="Q6" s="24">
        <v>4285299.4390774053</v>
      </c>
      <c r="R6" s="24">
        <v>4370488.7148582162</v>
      </c>
      <c r="S6" s="24">
        <v>4623397.8260386921</v>
      </c>
      <c r="T6" s="24">
        <v>4646520.9849062953</v>
      </c>
      <c r="U6" s="24">
        <v>4701825.0032426612</v>
      </c>
      <c r="V6" s="24">
        <v>4824654.4447763506</v>
      </c>
      <c r="W6" s="24">
        <v>4867608.4897589097</v>
      </c>
      <c r="X6" s="24">
        <v>4908058.8374757655</v>
      </c>
      <c r="Y6" s="24">
        <v>4959766.7012</v>
      </c>
      <c r="Z6" s="24">
        <v>4900171</v>
      </c>
      <c r="AA6" s="24">
        <v>5000591.895902345</v>
      </c>
      <c r="AB6" s="24">
        <v>5009805.5620214241</v>
      </c>
      <c r="AC6" s="24">
        <v>4997049.3066988336</v>
      </c>
      <c r="AD6" s="24">
        <v>5046332.4132198002</v>
      </c>
      <c r="AE6" s="24">
        <v>5083123.4649372874</v>
      </c>
      <c r="AF6" s="24">
        <v>5158160.8548277542</v>
      </c>
      <c r="AG6" s="24">
        <v>5282710.2500658771</v>
      </c>
      <c r="AH6" s="24">
        <v>5411827.6229987517</v>
      </c>
      <c r="AI6" s="24">
        <v>5482189.7570441701</v>
      </c>
      <c r="AJ6" s="24">
        <v>5545845.3035232006</v>
      </c>
      <c r="AK6" s="24">
        <v>5579125.9722718718</v>
      </c>
      <c r="AL6" s="24">
        <v>4934518.7732834714</v>
      </c>
    </row>
    <row r="7" spans="1:38" s="25" customFormat="1" ht="16.5" customHeight="1">
      <c r="A7" s="13" t="s">
        <v>32</v>
      </c>
      <c r="B7" s="14">
        <v>1144673.3999999999</v>
      </c>
      <c r="C7" s="14">
        <v>1394803.28</v>
      </c>
      <c r="D7" s="14">
        <v>1750897</v>
      </c>
      <c r="E7" s="14">
        <v>1954165.5</v>
      </c>
      <c r="F7" s="14">
        <v>2011988.76</v>
      </c>
      <c r="G7" s="14">
        <v>2094620.64</v>
      </c>
      <c r="H7" s="14">
        <v>2281390.92</v>
      </c>
      <c r="I7" s="14">
        <v>2200259.7000000002</v>
      </c>
      <c r="J7" s="14">
        <v>2208226.09</v>
      </c>
      <c r="K7" s="14">
        <v>2213281.4900000002</v>
      </c>
      <c r="L7" s="14">
        <v>2756223</v>
      </c>
      <c r="M7" s="14">
        <v>2286887</v>
      </c>
      <c r="N7" s="14">
        <v>2337068</v>
      </c>
      <c r="O7" s="14">
        <v>2389065</v>
      </c>
      <c r="P7" s="14">
        <v>2463828.420042248</v>
      </c>
      <c r="Q7" s="14">
        <v>2495140.3026243281</v>
      </c>
      <c r="R7" s="14">
        <v>2544457.3524414399</v>
      </c>
      <c r="S7" s="14">
        <v>2556481.2400000002</v>
      </c>
      <c r="T7" s="14">
        <v>2620388.92</v>
      </c>
      <c r="U7" s="14">
        <v>2641885.0920744999</v>
      </c>
      <c r="V7" s="14">
        <v>2685826.6531088967</v>
      </c>
      <c r="W7" s="14">
        <v>2699304.6428176584</v>
      </c>
      <c r="X7" s="14">
        <v>2671044.2305259043</v>
      </c>
      <c r="Y7" s="14">
        <v>3324977</v>
      </c>
      <c r="Z7" s="14">
        <v>3199116</v>
      </c>
      <c r="AA7" s="14">
        <v>3413874.6951679634</v>
      </c>
      <c r="AB7" s="14">
        <v>3429995.6410861243</v>
      </c>
      <c r="AC7" s="14">
        <v>3464405.2296386864</v>
      </c>
      <c r="AD7" s="14">
        <v>3490438.2857423411</v>
      </c>
      <c r="AE7" s="14">
        <v>3507723.0973114655</v>
      </c>
      <c r="AF7" s="14">
        <v>3502000.6903627221</v>
      </c>
      <c r="AG7" s="14">
        <v>3628378.8815517384</v>
      </c>
      <c r="AH7" s="14">
        <v>3699794.4380078609</v>
      </c>
      <c r="AI7" s="14">
        <v>3709919.1961312541</v>
      </c>
      <c r="AJ7" s="14">
        <v>3729610.234329388</v>
      </c>
      <c r="AK7" s="14">
        <v>3765896.0121443863</v>
      </c>
      <c r="AL7" s="14">
        <v>3161448.0355852847</v>
      </c>
    </row>
    <row r="8" spans="1:38" s="25" customFormat="1" ht="16.5" customHeight="1">
      <c r="A8" s="13" t="s">
        <v>34</v>
      </c>
      <c r="B8" s="14" t="s">
        <v>0</v>
      </c>
      <c r="C8" s="14" t="s">
        <v>0</v>
      </c>
      <c r="D8" s="14">
        <v>3276.9</v>
      </c>
      <c r="E8" s="14">
        <v>6191.9</v>
      </c>
      <c r="F8" s="14">
        <v>12256.8</v>
      </c>
      <c r="G8" s="14">
        <v>11811.8</v>
      </c>
      <c r="H8" s="14">
        <v>12424.1</v>
      </c>
      <c r="I8" s="14">
        <v>11656.06</v>
      </c>
      <c r="J8" s="14">
        <v>11946.25</v>
      </c>
      <c r="K8" s="14">
        <v>12184.38</v>
      </c>
      <c r="L8" s="14">
        <v>11264</v>
      </c>
      <c r="M8" s="14">
        <v>10777</v>
      </c>
      <c r="N8" s="14">
        <v>10912</v>
      </c>
      <c r="O8" s="14">
        <v>11089</v>
      </c>
      <c r="P8" s="14">
        <v>11311.197996230532</v>
      </c>
      <c r="Q8" s="14">
        <v>11642.295010415633</v>
      </c>
      <c r="R8" s="14">
        <v>11515.796151175477</v>
      </c>
      <c r="S8" s="14">
        <v>11759.58</v>
      </c>
      <c r="T8" s="14">
        <v>12131.04</v>
      </c>
      <c r="U8" s="14">
        <v>12162.999800241942</v>
      </c>
      <c r="V8" s="14">
        <v>12855.361903711795</v>
      </c>
      <c r="W8" s="14">
        <v>13276.957048550581</v>
      </c>
      <c r="X8" s="14">
        <v>15302.837710775921</v>
      </c>
      <c r="Y8" s="14">
        <v>27173</v>
      </c>
      <c r="Z8" s="14">
        <v>26430</v>
      </c>
      <c r="AA8" s="14">
        <v>24162.284984465721</v>
      </c>
      <c r="AB8" s="14">
        <v>21482.715623236356</v>
      </c>
      <c r="AC8" s="14">
        <v>21516.752486125952</v>
      </c>
      <c r="AD8" s="14">
        <v>24815.916143547372</v>
      </c>
      <c r="AE8" s="14">
        <v>23633.293571165999</v>
      </c>
      <c r="AF8" s="14">
        <v>23173.173385423503</v>
      </c>
      <c r="AG8" s="14">
        <v>22751.532128664399</v>
      </c>
      <c r="AH8" s="14">
        <v>23725.111955421387</v>
      </c>
      <c r="AI8" s="14">
        <v>23381.622003386132</v>
      </c>
      <c r="AJ8" s="14">
        <v>23296.76856786057</v>
      </c>
      <c r="AK8" s="14">
        <v>22846.373475193806</v>
      </c>
      <c r="AL8" s="14">
        <v>21237.295121810163</v>
      </c>
    </row>
    <row r="9" spans="1:38" s="25" customFormat="1" ht="16.5" customHeight="1">
      <c r="A9" s="13" t="s">
        <v>31</v>
      </c>
      <c r="B9" s="14" t="s">
        <v>0</v>
      </c>
      <c r="C9" s="14" t="s">
        <v>0</v>
      </c>
      <c r="D9" s="14">
        <v>225613.38</v>
      </c>
      <c r="E9" s="14">
        <v>363267</v>
      </c>
      <c r="F9" s="14">
        <v>520773.65</v>
      </c>
      <c r="G9" s="14">
        <v>688091.36</v>
      </c>
      <c r="H9" s="14">
        <v>999753.54</v>
      </c>
      <c r="I9" s="14">
        <v>1116957.68</v>
      </c>
      <c r="J9" s="14">
        <v>1201667.1000000001</v>
      </c>
      <c r="K9" s="14">
        <v>1252860</v>
      </c>
      <c r="L9" s="14">
        <v>885897</v>
      </c>
      <c r="M9" s="14">
        <v>1256146</v>
      </c>
      <c r="N9" s="14">
        <v>1298299</v>
      </c>
      <c r="O9" s="14">
        <v>1352675</v>
      </c>
      <c r="P9" s="14">
        <v>1380557.2397938734</v>
      </c>
      <c r="Q9" s="14">
        <v>1432782.3794077854</v>
      </c>
      <c r="R9" s="14">
        <v>1467663.7991499156</v>
      </c>
      <c r="S9" s="14">
        <v>1678852.5595885422</v>
      </c>
      <c r="T9" s="14">
        <v>1674791.8930520001</v>
      </c>
      <c r="U9" s="14">
        <v>1706102.912463947</v>
      </c>
      <c r="V9" s="14">
        <v>1780771.1384466074</v>
      </c>
      <c r="W9" s="14">
        <v>1804848.0064037023</v>
      </c>
      <c r="X9" s="14">
        <v>1876689.847532914</v>
      </c>
      <c r="Y9" s="14">
        <v>1017007</v>
      </c>
      <c r="Z9" s="14">
        <v>1049667</v>
      </c>
      <c r="AA9" s="14">
        <v>991383.33848368167</v>
      </c>
      <c r="AB9" s="14">
        <v>1001455.7277059199</v>
      </c>
      <c r="AC9" s="14">
        <v>972382.44726826402</v>
      </c>
      <c r="AD9" s="14">
        <v>970669.41516661318</v>
      </c>
      <c r="AE9" s="14">
        <v>977476.62107445241</v>
      </c>
      <c r="AF9" s="14">
        <v>1037129.0861966583</v>
      </c>
      <c r="AG9" s="14">
        <v>1028773.6840018815</v>
      </c>
      <c r="AH9" s="14">
        <v>1075233.5052042801</v>
      </c>
      <c r="AI9" s="14">
        <v>1106303.4454204475</v>
      </c>
      <c r="AJ9" s="14">
        <v>1119644.0825954296</v>
      </c>
      <c r="AK9" s="14">
        <v>1128488.8887035879</v>
      </c>
      <c r="AL9" s="14">
        <v>1142850.0062193617</v>
      </c>
    </row>
    <row r="10" spans="1:38" s="25" customFormat="1" ht="16.5" customHeight="1">
      <c r="A10" s="8" t="s">
        <v>33</v>
      </c>
      <c r="B10" s="14">
        <v>98551</v>
      </c>
      <c r="C10" s="14">
        <v>128769</v>
      </c>
      <c r="D10" s="14">
        <v>27081</v>
      </c>
      <c r="E10" s="14">
        <v>34606</v>
      </c>
      <c r="F10" s="14">
        <v>39813</v>
      </c>
      <c r="G10" s="14">
        <v>45441</v>
      </c>
      <c r="H10" s="14">
        <v>51901</v>
      </c>
      <c r="I10" s="14">
        <v>52898</v>
      </c>
      <c r="J10" s="14">
        <v>53874</v>
      </c>
      <c r="K10" s="14">
        <v>56772</v>
      </c>
      <c r="L10" s="14">
        <v>61284</v>
      </c>
      <c r="M10" s="14">
        <v>62705</v>
      </c>
      <c r="N10" s="14">
        <v>64072</v>
      </c>
      <c r="O10" s="14">
        <v>66893</v>
      </c>
      <c r="P10" s="14">
        <v>68021</v>
      </c>
      <c r="Q10" s="14">
        <v>70311</v>
      </c>
      <c r="R10" s="14">
        <v>70500</v>
      </c>
      <c r="S10" s="14">
        <v>85488.639999999999</v>
      </c>
      <c r="T10" s="14">
        <v>75866</v>
      </c>
      <c r="U10" s="14">
        <v>77756.625026012029</v>
      </c>
      <c r="V10" s="14">
        <v>78441.001270563196</v>
      </c>
      <c r="W10" s="14">
        <v>78495.659525951312</v>
      </c>
      <c r="X10" s="14">
        <v>80344.221164056842</v>
      </c>
      <c r="Y10" s="14">
        <v>119979</v>
      </c>
      <c r="Z10" s="14">
        <v>126855</v>
      </c>
      <c r="AA10" s="14">
        <v>120206.75691287633</v>
      </c>
      <c r="AB10" s="14">
        <v>110738.2452064016</v>
      </c>
      <c r="AC10" s="14">
        <v>103803.03027298137</v>
      </c>
      <c r="AD10" s="14">
        <v>105605.2225970268</v>
      </c>
      <c r="AE10" s="14">
        <v>106581.57890487878</v>
      </c>
      <c r="AF10" s="14">
        <v>109301.40619692924</v>
      </c>
      <c r="AG10" s="14">
        <v>109597.31844960712</v>
      </c>
      <c r="AH10" s="14">
        <v>113337.94163267993</v>
      </c>
      <c r="AI10" s="14">
        <v>116102.39910916959</v>
      </c>
      <c r="AJ10" s="14">
        <v>120698.99421461202</v>
      </c>
      <c r="AK10" s="14">
        <v>124745.70718075465</v>
      </c>
      <c r="AL10" s="14">
        <v>124879.63234527899</v>
      </c>
    </row>
    <row r="11" spans="1:38" s="25" customFormat="1" ht="16.5" customHeight="1">
      <c r="A11" s="8" t="s">
        <v>4</v>
      </c>
      <c r="B11" s="14">
        <v>28854</v>
      </c>
      <c r="C11" s="14">
        <v>31665</v>
      </c>
      <c r="D11" s="14">
        <v>35134</v>
      </c>
      <c r="E11" s="14">
        <v>46724</v>
      </c>
      <c r="F11" s="14">
        <v>68678</v>
      </c>
      <c r="G11" s="14">
        <v>78063</v>
      </c>
      <c r="H11" s="14">
        <v>94341</v>
      </c>
      <c r="I11" s="14">
        <v>96645</v>
      </c>
      <c r="J11" s="14">
        <v>99510</v>
      </c>
      <c r="K11" s="14">
        <v>103116</v>
      </c>
      <c r="L11" s="14">
        <v>108932</v>
      </c>
      <c r="M11" s="14">
        <v>115451</v>
      </c>
      <c r="N11" s="14">
        <v>118899</v>
      </c>
      <c r="O11" s="14">
        <v>124584</v>
      </c>
      <c r="P11" s="14">
        <v>128359</v>
      </c>
      <c r="Q11" s="14">
        <v>132386</v>
      </c>
      <c r="R11" s="14">
        <v>135020</v>
      </c>
      <c r="S11" s="14">
        <v>161169.12</v>
      </c>
      <c r="T11" s="14">
        <v>138737</v>
      </c>
      <c r="U11" s="14">
        <v>140159.96248174272</v>
      </c>
      <c r="V11" s="14">
        <v>142369.77185656936</v>
      </c>
      <c r="W11" s="14">
        <v>144027.63604132412</v>
      </c>
      <c r="X11" s="14">
        <v>142169.22730548185</v>
      </c>
      <c r="Y11" s="14">
        <v>184199</v>
      </c>
      <c r="Z11" s="14">
        <v>183826</v>
      </c>
      <c r="AA11" s="14">
        <v>168099.53433899098</v>
      </c>
      <c r="AB11" s="14">
        <v>175788.97173715092</v>
      </c>
      <c r="AC11" s="14">
        <v>163791.29311902044</v>
      </c>
      <c r="AD11" s="14">
        <v>163601.73110557569</v>
      </c>
      <c r="AE11" s="14">
        <v>168435.63414130086</v>
      </c>
      <c r="AF11" s="14">
        <v>169830.17838475661</v>
      </c>
      <c r="AG11" s="14">
        <v>170246.27799988686</v>
      </c>
      <c r="AH11" s="14">
        <v>174556.97827435564</v>
      </c>
      <c r="AI11" s="14">
        <v>181490.18169777928</v>
      </c>
      <c r="AJ11" s="14">
        <v>184165.1211510069</v>
      </c>
      <c r="AK11" s="14">
        <v>175304.70135307586</v>
      </c>
      <c r="AL11" s="14">
        <v>177261.03530501798</v>
      </c>
    </row>
    <row r="12" spans="1:38" s="25" customFormat="1" ht="16.5" customHeight="1">
      <c r="A12" s="8" t="s">
        <v>132</v>
      </c>
      <c r="B12" s="14" t="s">
        <v>0</v>
      </c>
      <c r="C12" s="14" t="s">
        <v>0</v>
      </c>
      <c r="D12" s="14" t="s">
        <v>0</v>
      </c>
      <c r="E12" s="14" t="s">
        <v>0</v>
      </c>
      <c r="F12" s="14" t="s">
        <v>0</v>
      </c>
      <c r="G12" s="14">
        <v>73093</v>
      </c>
      <c r="H12" s="14">
        <v>99792</v>
      </c>
      <c r="I12" s="14">
        <v>100166</v>
      </c>
      <c r="J12" s="14">
        <v>101465</v>
      </c>
      <c r="K12" s="14">
        <v>108854</v>
      </c>
      <c r="L12" s="14">
        <v>116275</v>
      </c>
      <c r="M12" s="14">
        <v>116492</v>
      </c>
      <c r="N12" s="14">
        <v>121758.7273</v>
      </c>
      <c r="O12" s="14">
        <v>126830.53287200001</v>
      </c>
      <c r="P12" s="14">
        <v>129989.38218325401</v>
      </c>
      <c r="Q12" s="14">
        <v>143037.46203487608</v>
      </c>
      <c r="R12" s="14">
        <v>141331.7671156849</v>
      </c>
      <c r="S12" s="14">
        <v>129646.68645014966</v>
      </c>
      <c r="T12" s="14">
        <v>124606.13185429553</v>
      </c>
      <c r="U12" s="14">
        <v>123757.41139621758</v>
      </c>
      <c r="V12" s="14">
        <v>124390.5181900022</v>
      </c>
      <c r="W12" s="14">
        <v>127655.58792172259</v>
      </c>
      <c r="X12" s="14">
        <v>122508.47323663282</v>
      </c>
      <c r="Y12" s="14">
        <v>286431.70120000001</v>
      </c>
      <c r="Z12" s="14">
        <v>292075.290018</v>
      </c>
      <c r="AA12" s="14">
        <v>282865.28601436689</v>
      </c>
      <c r="AB12" s="14">
        <v>270344.2606625912</v>
      </c>
      <c r="AC12" s="14">
        <v>271150.55391375569</v>
      </c>
      <c r="AD12" s="14">
        <v>291201.84246469656</v>
      </c>
      <c r="AE12" s="14">
        <v>299273.23993402399</v>
      </c>
      <c r="AF12" s="14">
        <v>316726.32030126388</v>
      </c>
      <c r="AG12" s="14">
        <v>322962.55593409849</v>
      </c>
      <c r="AH12" s="14">
        <v>325179.64792415383</v>
      </c>
      <c r="AI12" s="14">
        <v>344992.9126821332</v>
      </c>
      <c r="AJ12" s="14">
        <v>368430.10266490339</v>
      </c>
      <c r="AK12" s="14">
        <v>361844.28941487317</v>
      </c>
      <c r="AL12" s="14">
        <v>306842.76870671834</v>
      </c>
    </row>
    <row r="13" spans="1:38" s="18" customFormat="1" ht="16.5" customHeight="1">
      <c r="A13" s="16" t="s">
        <v>36</v>
      </c>
      <c r="B13" s="24" t="s">
        <v>48</v>
      </c>
      <c r="C13" s="24" t="s">
        <v>48</v>
      </c>
      <c r="D13" s="24" t="s">
        <v>48</v>
      </c>
      <c r="E13" s="24" t="s">
        <v>48</v>
      </c>
      <c r="F13" s="24">
        <v>39854</v>
      </c>
      <c r="G13" s="24">
        <v>39581</v>
      </c>
      <c r="H13" s="24">
        <v>41143</v>
      </c>
      <c r="I13" s="24">
        <v>40703</v>
      </c>
      <c r="J13" s="24">
        <v>40241</v>
      </c>
      <c r="K13" s="24">
        <v>39384</v>
      </c>
      <c r="L13" s="24">
        <v>39585</v>
      </c>
      <c r="M13" s="24">
        <v>39808</v>
      </c>
      <c r="N13" s="24">
        <v>38984.124200000006</v>
      </c>
      <c r="O13" s="24">
        <v>40180.218951999996</v>
      </c>
      <c r="P13" s="24">
        <v>41605.038687999993</v>
      </c>
      <c r="Q13" s="24">
        <v>43278.862481000004</v>
      </c>
      <c r="R13" s="24">
        <v>45100.241891000005</v>
      </c>
      <c r="S13" s="24">
        <v>46507.533026999998</v>
      </c>
      <c r="T13" s="24">
        <v>46096.088878999995</v>
      </c>
      <c r="U13" s="24">
        <v>45676.831126000005</v>
      </c>
      <c r="V13" s="24">
        <v>46545.783080000001</v>
      </c>
      <c r="W13" s="24">
        <v>47124.653055000002</v>
      </c>
      <c r="X13" s="24">
        <v>49504.172899999998</v>
      </c>
      <c r="Y13" s="24">
        <v>51873.259700000002</v>
      </c>
      <c r="Z13" s="24">
        <v>53712.078122999999</v>
      </c>
      <c r="AA13" s="24">
        <v>53898.382540000013</v>
      </c>
      <c r="AB13" s="24">
        <v>52627.181348999991</v>
      </c>
      <c r="AC13" s="24">
        <v>54328.134432999992</v>
      </c>
      <c r="AD13" s="24">
        <v>55169.258447999993</v>
      </c>
      <c r="AE13" s="24">
        <v>56467.102654000009</v>
      </c>
      <c r="AF13" s="24">
        <v>57012.092909000006</v>
      </c>
      <c r="AG13" s="24">
        <v>55697.697335999997</v>
      </c>
      <c r="AH13" s="24">
        <v>56321.611936000008</v>
      </c>
      <c r="AI13" s="24">
        <v>54825.884253999997</v>
      </c>
      <c r="AJ13" s="24">
        <v>53830.315945999995</v>
      </c>
      <c r="AK13" s="24">
        <v>54097.055531000005</v>
      </c>
      <c r="AL13" s="24">
        <v>31546.991245999998</v>
      </c>
    </row>
    <row r="14" spans="1:38" ht="16.5" customHeight="1">
      <c r="A14" s="8" t="s">
        <v>133</v>
      </c>
      <c r="B14" s="14" t="s">
        <v>48</v>
      </c>
      <c r="C14" s="14" t="s">
        <v>48</v>
      </c>
      <c r="D14" s="14" t="s">
        <v>48</v>
      </c>
      <c r="E14" s="14" t="s">
        <v>48</v>
      </c>
      <c r="F14" s="14">
        <v>21790</v>
      </c>
      <c r="G14" s="14">
        <v>21161</v>
      </c>
      <c r="H14" s="14">
        <v>20981</v>
      </c>
      <c r="I14" s="14">
        <v>21090</v>
      </c>
      <c r="J14" s="14">
        <v>20336</v>
      </c>
      <c r="K14" s="14">
        <v>20247</v>
      </c>
      <c r="L14" s="14">
        <v>18832</v>
      </c>
      <c r="M14" s="14">
        <v>18818</v>
      </c>
      <c r="N14" s="14">
        <v>16802.168100000003</v>
      </c>
      <c r="O14" s="14">
        <v>17509.219211999996</v>
      </c>
      <c r="P14" s="14">
        <v>17873.721648999999</v>
      </c>
      <c r="Q14" s="14">
        <v>18683.797939</v>
      </c>
      <c r="R14" s="14">
        <v>18807.334752999999</v>
      </c>
      <c r="S14" s="14">
        <v>19582.868181999998</v>
      </c>
      <c r="T14" s="14">
        <v>19678.689117000002</v>
      </c>
      <c r="U14" s="14">
        <v>19178.851354999999</v>
      </c>
      <c r="V14" s="14">
        <v>18920.853862999997</v>
      </c>
      <c r="W14" s="14">
        <v>19424.922553999997</v>
      </c>
      <c r="X14" s="14">
        <v>20390.185932999997</v>
      </c>
      <c r="Y14" s="14">
        <v>20388.053</v>
      </c>
      <c r="Z14" s="14">
        <v>21198.098654000001</v>
      </c>
      <c r="AA14" s="14">
        <v>21099.988628999999</v>
      </c>
      <c r="AB14" s="14">
        <v>20569.726839999999</v>
      </c>
      <c r="AC14" s="14">
        <v>19905.426138999999</v>
      </c>
      <c r="AD14" s="14">
        <v>20129.730629000001</v>
      </c>
      <c r="AE14" s="14">
        <v>18926.876337000002</v>
      </c>
      <c r="AF14" s="14">
        <v>18964.660620999999</v>
      </c>
      <c r="AG14" s="14">
        <v>18506.425159999999</v>
      </c>
      <c r="AH14" s="14">
        <v>18149.823675</v>
      </c>
      <c r="AI14" s="14">
        <v>17075.697165000001</v>
      </c>
      <c r="AJ14" s="14">
        <v>16584.114250999999</v>
      </c>
      <c r="AK14" s="14">
        <v>16387.317525999999</v>
      </c>
      <c r="AL14" s="14">
        <v>11736.487144000001</v>
      </c>
    </row>
    <row r="15" spans="1:38" ht="16.5" customHeight="1">
      <c r="A15" s="8" t="s">
        <v>157</v>
      </c>
      <c r="B15" s="14" t="s">
        <v>48</v>
      </c>
      <c r="C15" s="14" t="s">
        <v>48</v>
      </c>
      <c r="D15" s="14" t="s">
        <v>48</v>
      </c>
      <c r="E15" s="14" t="s">
        <v>48</v>
      </c>
      <c r="F15" s="14" t="s">
        <v>0</v>
      </c>
      <c r="G15" s="14" t="s">
        <v>0</v>
      </c>
      <c r="H15" s="14" t="s">
        <v>0</v>
      </c>
      <c r="I15" s="14" t="s">
        <v>0</v>
      </c>
      <c r="J15" s="14" t="s">
        <v>0</v>
      </c>
      <c r="K15" s="14" t="s">
        <v>0</v>
      </c>
      <c r="L15" s="14" t="s">
        <v>0</v>
      </c>
      <c r="M15" s="14" t="s">
        <v>0</v>
      </c>
      <c r="N15" s="14" t="s">
        <v>0</v>
      </c>
      <c r="O15" s="14" t="s">
        <v>0</v>
      </c>
      <c r="P15" s="14" t="s">
        <v>0</v>
      </c>
      <c r="Q15" s="14" t="s">
        <v>0</v>
      </c>
      <c r="R15" s="14" t="s">
        <v>0</v>
      </c>
      <c r="S15" s="14" t="s">
        <v>0</v>
      </c>
      <c r="T15" s="14" t="s">
        <v>0</v>
      </c>
      <c r="U15" s="14" t="s">
        <v>0</v>
      </c>
      <c r="V15" s="14" t="s">
        <v>0</v>
      </c>
      <c r="W15" s="14" t="s">
        <v>0</v>
      </c>
      <c r="X15" s="14" t="s">
        <v>0</v>
      </c>
      <c r="Y15" s="14" t="s">
        <v>0</v>
      </c>
      <c r="Z15" s="14" t="s">
        <v>0</v>
      </c>
      <c r="AA15" s="14" t="s">
        <v>0</v>
      </c>
      <c r="AB15" s="14" t="s">
        <v>0</v>
      </c>
      <c r="AC15" s="14">
        <v>653.14929600000005</v>
      </c>
      <c r="AD15" s="14">
        <v>1012.461811</v>
      </c>
      <c r="AE15" s="14">
        <v>2330.5266470000001</v>
      </c>
      <c r="AF15" s="14">
        <v>2464.2874219999999</v>
      </c>
      <c r="AG15" s="14">
        <v>1586.7355230000001</v>
      </c>
      <c r="AH15" s="14">
        <v>2261.1835350000001</v>
      </c>
      <c r="AI15" s="14">
        <v>2147.8257210000002</v>
      </c>
      <c r="AJ15" s="14">
        <v>2040.4712919999999</v>
      </c>
      <c r="AK15" s="14">
        <v>1979.8159760000001</v>
      </c>
      <c r="AL15" s="14">
        <v>879.57698000000005</v>
      </c>
    </row>
    <row r="16" spans="1:38" ht="16.5" customHeight="1">
      <c r="A16" s="8" t="s">
        <v>130</v>
      </c>
      <c r="B16" s="14" t="s">
        <v>48</v>
      </c>
      <c r="C16" s="14" t="s">
        <v>48</v>
      </c>
      <c r="D16" s="14" t="s">
        <v>48</v>
      </c>
      <c r="E16" s="14" t="s">
        <v>48</v>
      </c>
      <c r="F16" s="14">
        <v>381</v>
      </c>
      <c r="G16" s="14">
        <v>350</v>
      </c>
      <c r="H16" s="14">
        <v>571</v>
      </c>
      <c r="I16" s="14">
        <v>662</v>
      </c>
      <c r="J16" s="14">
        <v>701</v>
      </c>
      <c r="K16" s="14">
        <v>705</v>
      </c>
      <c r="L16" s="14">
        <v>833</v>
      </c>
      <c r="M16" s="14">
        <v>860</v>
      </c>
      <c r="N16" s="14">
        <v>955.24509999999998</v>
      </c>
      <c r="O16" s="14">
        <v>1023.7081319999999</v>
      </c>
      <c r="P16" s="14">
        <v>1115.35194</v>
      </c>
      <c r="Q16" s="14">
        <v>1190.168551</v>
      </c>
      <c r="R16" s="14">
        <v>1339.431795</v>
      </c>
      <c r="S16" s="14">
        <v>1427.305259</v>
      </c>
      <c r="T16" s="14">
        <v>1431.6725369999999</v>
      </c>
      <c r="U16" s="14">
        <v>1476.0326319999997</v>
      </c>
      <c r="V16" s="14">
        <v>1576.197658</v>
      </c>
      <c r="W16" s="14">
        <v>1699.5838489999999</v>
      </c>
      <c r="X16" s="14">
        <v>1865.7201999999997</v>
      </c>
      <c r="Y16" s="14">
        <v>1930.2944</v>
      </c>
      <c r="Z16" s="14">
        <v>2081.062559</v>
      </c>
      <c r="AA16" s="14">
        <v>2196.117518</v>
      </c>
      <c r="AB16" s="14">
        <v>2172.7471529999998</v>
      </c>
      <c r="AC16" s="14">
        <v>2363.430715</v>
      </c>
      <c r="AD16" s="14">
        <v>2488.8479259999999</v>
      </c>
      <c r="AE16" s="14">
        <v>2564.6256589999998</v>
      </c>
      <c r="AF16" s="14">
        <v>2674.5207209999999</v>
      </c>
      <c r="AG16" s="14">
        <v>2678.1120999999998</v>
      </c>
      <c r="AH16" s="14">
        <v>2755.9249209999998</v>
      </c>
      <c r="AI16" s="14">
        <v>2776.0459599999999</v>
      </c>
      <c r="AJ16" s="14">
        <v>2728.4780609999998</v>
      </c>
      <c r="AK16" s="14">
        <v>2692.6561099999999</v>
      </c>
      <c r="AL16" s="14">
        <v>1834.1855929999999</v>
      </c>
    </row>
    <row r="17" spans="1:38" ht="16.5" customHeight="1">
      <c r="A17" s="8" t="s">
        <v>5</v>
      </c>
      <c r="B17" s="14" t="s">
        <v>48</v>
      </c>
      <c r="C17" s="14" t="s">
        <v>48</v>
      </c>
      <c r="D17" s="14" t="s">
        <v>48</v>
      </c>
      <c r="E17" s="14" t="s">
        <v>48</v>
      </c>
      <c r="F17" s="14">
        <v>10558</v>
      </c>
      <c r="G17" s="14">
        <v>10427</v>
      </c>
      <c r="H17" s="14">
        <v>11475</v>
      </c>
      <c r="I17" s="14">
        <v>10528</v>
      </c>
      <c r="J17" s="14">
        <v>10737</v>
      </c>
      <c r="K17" s="14">
        <v>10231</v>
      </c>
      <c r="L17" s="14">
        <v>10668</v>
      </c>
      <c r="M17" s="14">
        <v>10559</v>
      </c>
      <c r="N17" s="14">
        <v>11530.220300000001</v>
      </c>
      <c r="O17" s="14">
        <v>12056.0676</v>
      </c>
      <c r="P17" s="14">
        <v>12284.382321999999</v>
      </c>
      <c r="Q17" s="14">
        <v>12902.056581000001</v>
      </c>
      <c r="R17" s="14">
        <v>13843.512074999999</v>
      </c>
      <c r="S17" s="14">
        <v>14178.091572000001</v>
      </c>
      <c r="T17" s="14">
        <v>13663.224326</v>
      </c>
      <c r="U17" s="14">
        <v>13606.195594000001</v>
      </c>
      <c r="V17" s="14">
        <v>14354.281087000001</v>
      </c>
      <c r="W17" s="14">
        <v>14417.698761</v>
      </c>
      <c r="X17" s="14">
        <v>14721.465516</v>
      </c>
      <c r="Y17" s="14">
        <v>16137.9522</v>
      </c>
      <c r="Z17" s="14">
        <v>16849.920437000001</v>
      </c>
      <c r="AA17" s="14">
        <v>16805.109970000001</v>
      </c>
      <c r="AB17" s="14">
        <v>16406.938677999999</v>
      </c>
      <c r="AC17" s="14">
        <v>17316.613255</v>
      </c>
      <c r="AD17" s="14">
        <v>17516.432841999998</v>
      </c>
      <c r="AE17" s="14">
        <v>18004.627035000001</v>
      </c>
      <c r="AF17" s="14">
        <v>18339.048674999998</v>
      </c>
      <c r="AG17" s="14">
        <v>18283.014310999999</v>
      </c>
      <c r="AH17" s="14">
        <v>18356.560739</v>
      </c>
      <c r="AI17" s="14">
        <v>17591.049738000002</v>
      </c>
      <c r="AJ17" s="14">
        <v>16914.100309000001</v>
      </c>
      <c r="AK17" s="14">
        <v>17365.828963</v>
      </c>
      <c r="AL17" s="14">
        <v>8947.3054759999995</v>
      </c>
    </row>
    <row r="18" spans="1:38" ht="16.5" customHeight="1">
      <c r="A18" s="8" t="s">
        <v>139</v>
      </c>
      <c r="B18" s="14" t="s">
        <v>48</v>
      </c>
      <c r="C18" s="14" t="s">
        <v>48</v>
      </c>
      <c r="D18" s="14" t="s">
        <v>48</v>
      </c>
      <c r="E18" s="14" t="s">
        <v>48</v>
      </c>
      <c r="F18" s="14">
        <v>219</v>
      </c>
      <c r="G18" s="14">
        <v>306</v>
      </c>
      <c r="H18" s="14">
        <v>193</v>
      </c>
      <c r="I18" s="14">
        <v>195</v>
      </c>
      <c r="J18" s="14">
        <v>199</v>
      </c>
      <c r="K18" s="14">
        <v>188</v>
      </c>
      <c r="L18" s="14">
        <v>187</v>
      </c>
      <c r="M18" s="14">
        <v>187</v>
      </c>
      <c r="N18" s="14">
        <v>184.16370000000001</v>
      </c>
      <c r="O18" s="14">
        <v>189.170345</v>
      </c>
      <c r="P18" s="14">
        <v>181.71669800000001</v>
      </c>
      <c r="Q18" s="14">
        <v>186.10567</v>
      </c>
      <c r="R18" s="14">
        <v>191.89107100000004</v>
      </c>
      <c r="S18" s="14">
        <v>186.99797199999998</v>
      </c>
      <c r="T18" s="14">
        <v>187.793553</v>
      </c>
      <c r="U18" s="14">
        <v>176.144657</v>
      </c>
      <c r="V18" s="14">
        <v>173.21470899999997</v>
      </c>
      <c r="W18" s="14">
        <v>172.98174700000001</v>
      </c>
      <c r="X18" s="14">
        <v>163.88912900000003</v>
      </c>
      <c r="Y18" s="14">
        <v>155.51650000000001</v>
      </c>
      <c r="Z18" s="14">
        <v>160.68531200000001</v>
      </c>
      <c r="AA18" s="14">
        <v>168.066937</v>
      </c>
      <c r="AB18" s="14">
        <v>158.87200799999999</v>
      </c>
      <c r="AC18" s="14">
        <v>160.306691</v>
      </c>
      <c r="AD18" s="14">
        <v>161.88904700000001</v>
      </c>
      <c r="AE18" s="14">
        <v>156.31329400000001</v>
      </c>
      <c r="AF18" s="14">
        <v>157.73160200000001</v>
      </c>
      <c r="AG18" s="14">
        <v>146.21782099999999</v>
      </c>
      <c r="AH18" s="14">
        <v>153.97867400000001</v>
      </c>
      <c r="AI18" s="14">
        <v>140.21642199999999</v>
      </c>
      <c r="AJ18" s="14">
        <v>126.282285</v>
      </c>
      <c r="AK18" s="14">
        <v>125.805218</v>
      </c>
      <c r="AL18" s="14">
        <v>89.173112000000003</v>
      </c>
    </row>
    <row r="19" spans="1:38" ht="16.5" customHeight="1">
      <c r="A19" s="8" t="s">
        <v>6</v>
      </c>
      <c r="B19" s="14">
        <v>4197</v>
      </c>
      <c r="C19" s="14">
        <v>4128</v>
      </c>
      <c r="D19" s="14">
        <v>4592</v>
      </c>
      <c r="E19" s="14">
        <v>4513</v>
      </c>
      <c r="F19" s="14">
        <v>6516</v>
      </c>
      <c r="G19" s="14">
        <v>6534</v>
      </c>
      <c r="H19" s="14">
        <v>7082</v>
      </c>
      <c r="I19" s="14">
        <v>7344</v>
      </c>
      <c r="J19" s="14">
        <v>7320</v>
      </c>
      <c r="K19" s="14">
        <v>6940</v>
      </c>
      <c r="L19" s="14">
        <v>7996</v>
      </c>
      <c r="M19" s="14">
        <v>8244</v>
      </c>
      <c r="N19" s="14">
        <v>8350.4012999999995</v>
      </c>
      <c r="O19" s="14">
        <v>8037.4858980000008</v>
      </c>
      <c r="P19" s="14">
        <v>8702.2589120000011</v>
      </c>
      <c r="Q19" s="14">
        <v>8764.0169889999997</v>
      </c>
      <c r="R19" s="14">
        <v>9399.8729629999998</v>
      </c>
      <c r="S19" s="14">
        <v>9543.5642550000011</v>
      </c>
      <c r="T19" s="14">
        <v>9499.8287029999992</v>
      </c>
      <c r="U19" s="14">
        <v>9555.383124</v>
      </c>
      <c r="V19" s="14">
        <v>9715.2788890000011</v>
      </c>
      <c r="W19" s="14">
        <v>9470.1332469999998</v>
      </c>
      <c r="X19" s="14">
        <v>10358.926487000002</v>
      </c>
      <c r="Y19" s="14">
        <v>11136.821900000001</v>
      </c>
      <c r="Z19" s="14">
        <v>11031.999811</v>
      </c>
      <c r="AA19" s="14">
        <v>11129.418953</v>
      </c>
      <c r="AB19" s="14">
        <v>10773.7353</v>
      </c>
      <c r="AC19" s="14">
        <v>11314.228574000001</v>
      </c>
      <c r="AD19" s="14">
        <v>11120.63185</v>
      </c>
      <c r="AE19" s="14">
        <v>11735.558829</v>
      </c>
      <c r="AF19" s="14">
        <v>11599.846942</v>
      </c>
      <c r="AG19" s="14">
        <v>11687.41799</v>
      </c>
      <c r="AH19" s="14">
        <v>11767.703304999999</v>
      </c>
      <c r="AI19" s="14">
        <v>12250.669639</v>
      </c>
      <c r="AJ19" s="14">
        <v>12609.891154999999</v>
      </c>
      <c r="AK19" s="14">
        <v>12707.307116</v>
      </c>
      <c r="AL19" s="14">
        <v>6020.8763829999998</v>
      </c>
    </row>
    <row r="20" spans="1:38" ht="16.5" customHeight="1">
      <c r="A20" s="13" t="s">
        <v>134</v>
      </c>
      <c r="B20" s="14" t="s">
        <v>48</v>
      </c>
      <c r="C20" s="14" t="s">
        <v>48</v>
      </c>
      <c r="D20" s="14" t="s">
        <v>48</v>
      </c>
      <c r="E20" s="14" t="s">
        <v>48</v>
      </c>
      <c r="F20" s="14" t="s">
        <v>0</v>
      </c>
      <c r="G20" s="14">
        <v>364</v>
      </c>
      <c r="H20" s="14">
        <v>431</v>
      </c>
      <c r="I20" s="14">
        <v>454</v>
      </c>
      <c r="J20" s="14">
        <v>495</v>
      </c>
      <c r="K20" s="14">
        <v>562</v>
      </c>
      <c r="L20" s="14">
        <v>577</v>
      </c>
      <c r="M20" s="14">
        <v>607</v>
      </c>
      <c r="N20" s="14">
        <v>390.9409</v>
      </c>
      <c r="O20" s="14">
        <v>531.07757100000003</v>
      </c>
      <c r="P20" s="14">
        <v>513.41098099999999</v>
      </c>
      <c r="Q20" s="14">
        <v>558.98629999999991</v>
      </c>
      <c r="R20" s="14">
        <v>587.65657799999997</v>
      </c>
      <c r="S20" s="14">
        <v>625.77712400000007</v>
      </c>
      <c r="T20" s="14">
        <v>650.98968500000001</v>
      </c>
      <c r="U20" s="14">
        <v>688.58305900000005</v>
      </c>
      <c r="V20" s="14">
        <v>703.84377199999994</v>
      </c>
      <c r="W20" s="14">
        <v>738.47902800000008</v>
      </c>
      <c r="X20" s="14">
        <v>753.30440099999998</v>
      </c>
      <c r="Y20" s="14">
        <v>777.72930000000008</v>
      </c>
      <c r="Z20" s="14">
        <v>843.926016</v>
      </c>
      <c r="AA20" s="14">
        <v>881.04851499999995</v>
      </c>
      <c r="AB20" s="14">
        <v>841.18544899999995</v>
      </c>
      <c r="AC20" s="14">
        <v>846.28385000000003</v>
      </c>
      <c r="AD20" s="14">
        <v>851.33871699999997</v>
      </c>
      <c r="AE20" s="14">
        <v>851.65238199999999</v>
      </c>
      <c r="AF20" s="14">
        <v>863.76945699999999</v>
      </c>
      <c r="AG20" s="14">
        <v>871.27002600000003</v>
      </c>
      <c r="AH20" s="14">
        <v>865.04832399999998</v>
      </c>
      <c r="AI20" s="14">
        <v>863.55728899999997</v>
      </c>
      <c r="AJ20" s="14">
        <v>851.11984399999994</v>
      </c>
      <c r="AK20" s="14">
        <v>838.53669000000002</v>
      </c>
      <c r="AL20" s="14">
        <v>653.56273699999997</v>
      </c>
    </row>
    <row r="21" spans="1:38" ht="16.5" customHeight="1">
      <c r="A21" s="8" t="s">
        <v>135</v>
      </c>
      <c r="B21" s="14" t="s">
        <v>48</v>
      </c>
      <c r="C21" s="14" t="s">
        <v>48</v>
      </c>
      <c r="D21" s="14" t="s">
        <v>48</v>
      </c>
      <c r="E21" s="14" t="s">
        <v>48</v>
      </c>
      <c r="F21" s="14" t="s">
        <v>0</v>
      </c>
      <c r="G21" s="14" t="s">
        <v>0</v>
      </c>
      <c r="H21" s="14">
        <v>286</v>
      </c>
      <c r="I21" s="14">
        <v>282</v>
      </c>
      <c r="J21" s="14">
        <v>271</v>
      </c>
      <c r="K21" s="14">
        <v>260</v>
      </c>
      <c r="L21" s="14">
        <v>260</v>
      </c>
      <c r="M21" s="14">
        <v>260</v>
      </c>
      <c r="N21" s="14">
        <v>255.38840000000002</v>
      </c>
      <c r="O21" s="14">
        <v>254.21924200000004</v>
      </c>
      <c r="P21" s="14">
        <v>280.125878</v>
      </c>
      <c r="Q21" s="14">
        <v>294.71404899999999</v>
      </c>
      <c r="R21" s="14">
        <v>298.132858</v>
      </c>
      <c r="S21" s="14">
        <v>295.33117599999997</v>
      </c>
      <c r="T21" s="14">
        <v>301.363563</v>
      </c>
      <c r="U21" s="14">
        <v>366.84362800000002</v>
      </c>
      <c r="V21" s="14">
        <v>356.984306</v>
      </c>
      <c r="W21" s="14">
        <v>359.19848399999995</v>
      </c>
      <c r="X21" s="14">
        <v>359.85686900000002</v>
      </c>
      <c r="Y21" s="14">
        <v>380.78190000000001</v>
      </c>
      <c r="Z21" s="14">
        <v>390.45811700000002</v>
      </c>
      <c r="AA21" s="14">
        <v>364.67172900000003</v>
      </c>
      <c r="AB21" s="14">
        <v>389.20500600000003</v>
      </c>
      <c r="AC21" s="14">
        <v>389.38419099999999</v>
      </c>
      <c r="AD21" s="14">
        <v>402.115701</v>
      </c>
      <c r="AE21" s="14">
        <v>402.30593399999998</v>
      </c>
      <c r="AF21" s="14">
        <v>414.20945999999998</v>
      </c>
      <c r="AG21" s="14">
        <v>450.52650199999999</v>
      </c>
      <c r="AH21" s="14">
        <v>489.35633300000001</v>
      </c>
      <c r="AI21" s="14">
        <v>486.03749599999998</v>
      </c>
      <c r="AJ21" s="14">
        <v>519.78385800000001</v>
      </c>
      <c r="AK21" s="14">
        <v>546.56959700000004</v>
      </c>
      <c r="AL21" s="14">
        <v>411.191959</v>
      </c>
    </row>
    <row r="22" spans="1:38" ht="16.5" customHeight="1">
      <c r="A22" s="8" t="s">
        <v>136</v>
      </c>
      <c r="B22" s="14" t="s">
        <v>48</v>
      </c>
      <c r="C22" s="14" t="s">
        <v>48</v>
      </c>
      <c r="D22" s="14" t="s">
        <v>48</v>
      </c>
      <c r="E22" s="14" t="s">
        <v>48</v>
      </c>
      <c r="F22" s="14">
        <v>390</v>
      </c>
      <c r="G22" s="14">
        <v>439</v>
      </c>
      <c r="H22" s="14">
        <v>124</v>
      </c>
      <c r="I22" s="14">
        <v>148</v>
      </c>
      <c r="J22" s="14">
        <v>182</v>
      </c>
      <c r="K22" s="14">
        <v>251</v>
      </c>
      <c r="L22" s="14">
        <v>232</v>
      </c>
      <c r="M22" s="14">
        <v>273</v>
      </c>
      <c r="N22" s="14">
        <v>515.5963999999949</v>
      </c>
      <c r="O22" s="14">
        <v>579.27095199999894</v>
      </c>
      <c r="P22" s="14">
        <v>654.07030799999484</v>
      </c>
      <c r="Q22" s="14">
        <v>699.01640200000111</v>
      </c>
      <c r="R22" s="14">
        <v>632.40979800000787</v>
      </c>
      <c r="S22" s="14">
        <v>667.59748699999909</v>
      </c>
      <c r="T22" s="14">
        <v>682.52739499999007</v>
      </c>
      <c r="U22" s="14">
        <v>628.79707700001018</v>
      </c>
      <c r="V22" s="14">
        <v>745.12879600000451</v>
      </c>
      <c r="W22" s="14">
        <v>841.65538500000548</v>
      </c>
      <c r="X22" s="14">
        <v>890.82436499999312</v>
      </c>
      <c r="Y22" s="14">
        <v>966.1105000000025</v>
      </c>
      <c r="Z22" s="14">
        <v>1155.9272169999999</v>
      </c>
      <c r="AA22" s="14">
        <v>1253.9602890000001</v>
      </c>
      <c r="AB22" s="14">
        <v>1314.7709150000001</v>
      </c>
      <c r="AC22" s="14">
        <v>1379.3117219999999</v>
      </c>
      <c r="AD22" s="14">
        <v>1485.809925</v>
      </c>
      <c r="AE22" s="14">
        <v>1494.6165370000001</v>
      </c>
      <c r="AF22" s="14">
        <v>1534.0180089999999</v>
      </c>
      <c r="AG22" s="14">
        <v>1487.977903</v>
      </c>
      <c r="AH22" s="14">
        <v>1522.03243</v>
      </c>
      <c r="AI22" s="14">
        <v>1494.7848240000001</v>
      </c>
      <c r="AJ22" s="14">
        <v>1456.074891</v>
      </c>
      <c r="AK22" s="14">
        <v>1453.218335</v>
      </c>
      <c r="AL22" s="14">
        <v>974.63186199999996</v>
      </c>
    </row>
    <row r="23" spans="1:38" s="11" customFormat="1" ht="16.5" customHeight="1">
      <c r="A23" s="5" t="s">
        <v>154</v>
      </c>
      <c r="B23" s="24">
        <v>17064</v>
      </c>
      <c r="C23" s="24">
        <v>13260</v>
      </c>
      <c r="D23" s="24">
        <v>6179</v>
      </c>
      <c r="E23" s="24">
        <v>3931</v>
      </c>
      <c r="F23" s="24">
        <v>4503</v>
      </c>
      <c r="G23" s="24">
        <v>4825</v>
      </c>
      <c r="H23" s="24">
        <v>6057</v>
      </c>
      <c r="I23" s="24">
        <v>6273</v>
      </c>
      <c r="J23" s="24">
        <v>6091</v>
      </c>
      <c r="K23" s="24">
        <v>6199</v>
      </c>
      <c r="L23" s="24">
        <v>5921</v>
      </c>
      <c r="M23" s="24">
        <v>5545</v>
      </c>
      <c r="N23" s="24">
        <v>5050</v>
      </c>
      <c r="O23" s="24">
        <v>5166</v>
      </c>
      <c r="P23" s="24">
        <v>5304</v>
      </c>
      <c r="Q23" s="24">
        <v>5330</v>
      </c>
      <c r="R23" s="24">
        <v>5573.9916949999997</v>
      </c>
      <c r="S23" s="24">
        <v>5571</v>
      </c>
      <c r="T23" s="24">
        <v>5313.8277230000003</v>
      </c>
      <c r="U23" s="24">
        <v>5679.9337930000002</v>
      </c>
      <c r="V23" s="24">
        <v>5510.88</v>
      </c>
      <c r="W23" s="24">
        <v>5381.3719999999994</v>
      </c>
      <c r="X23" s="24">
        <v>5409.8040000000001</v>
      </c>
      <c r="Y23" s="24">
        <v>5782.8180000000002</v>
      </c>
      <c r="Z23" s="24">
        <v>6178.5059999999994</v>
      </c>
      <c r="AA23" s="24">
        <v>5914.0330000000004</v>
      </c>
      <c r="AB23" s="24">
        <v>6419.7687269999997</v>
      </c>
      <c r="AC23" s="24">
        <v>6567.8390909999989</v>
      </c>
      <c r="AD23" s="24">
        <v>6803.8689760000007</v>
      </c>
      <c r="AE23" s="24">
        <v>6809.5782929999996</v>
      </c>
      <c r="AF23" s="24">
        <v>6674.6713220000001</v>
      </c>
      <c r="AG23" s="24">
        <v>6535.9128009999995</v>
      </c>
      <c r="AH23" s="24">
        <v>6519.6</v>
      </c>
      <c r="AI23" s="24">
        <v>6563</v>
      </c>
      <c r="AJ23" s="24">
        <v>6361</v>
      </c>
      <c r="AK23" s="24">
        <v>6487.2486840000001</v>
      </c>
      <c r="AL23" s="24">
        <v>3450.2113960000001</v>
      </c>
    </row>
    <row r="24" spans="1:38" s="11" customFormat="1" ht="16.5" customHeight="1">
      <c r="A24" s="5" t="s">
        <v>158</v>
      </c>
      <c r="B24" s="24" t="s">
        <v>48</v>
      </c>
      <c r="C24" s="24" t="s">
        <v>48</v>
      </c>
      <c r="D24" s="24" t="s">
        <v>48</v>
      </c>
      <c r="E24" s="24" t="s">
        <v>48</v>
      </c>
      <c r="F24" s="24" t="s">
        <v>48</v>
      </c>
      <c r="G24" s="24" t="s">
        <v>48</v>
      </c>
      <c r="H24" s="24">
        <v>11418</v>
      </c>
      <c r="I24" s="24" t="s">
        <v>48</v>
      </c>
      <c r="J24" s="24" t="s">
        <v>48</v>
      </c>
      <c r="K24" s="24" t="s">
        <v>48</v>
      </c>
      <c r="L24" s="24" t="s">
        <v>48</v>
      </c>
      <c r="M24" s="24">
        <v>10821</v>
      </c>
      <c r="N24" s="24" t="s">
        <v>48</v>
      </c>
      <c r="O24" s="24" t="s">
        <v>48</v>
      </c>
      <c r="P24" s="24" t="s">
        <v>48</v>
      </c>
      <c r="Q24" s="24" t="s">
        <v>48</v>
      </c>
      <c r="R24" s="24" t="s">
        <v>48</v>
      </c>
      <c r="S24" s="24">
        <v>24779</v>
      </c>
      <c r="T24" s="24" t="s">
        <v>48</v>
      </c>
      <c r="U24" s="24" t="s">
        <v>48</v>
      </c>
      <c r="V24" s="24" t="s">
        <v>48</v>
      </c>
      <c r="W24" s="24" t="s">
        <v>48</v>
      </c>
      <c r="X24" s="24" t="s">
        <v>48</v>
      </c>
      <c r="Y24" s="24" t="s">
        <v>48</v>
      </c>
      <c r="Z24" s="24" t="s">
        <v>48</v>
      </c>
      <c r="AA24" s="24">
        <v>27943</v>
      </c>
      <c r="AB24" s="24" t="s">
        <v>48</v>
      </c>
      <c r="AC24" s="24" t="s">
        <v>48</v>
      </c>
      <c r="AD24" s="24" t="s">
        <v>48</v>
      </c>
      <c r="AE24" s="24" t="s">
        <v>48</v>
      </c>
      <c r="AF24" s="24" t="s">
        <v>48</v>
      </c>
      <c r="AG24" s="24" t="s">
        <v>48</v>
      </c>
      <c r="AH24" s="24" t="s">
        <v>48</v>
      </c>
      <c r="AI24" s="24">
        <v>33651</v>
      </c>
      <c r="AJ24" s="24" t="s">
        <v>48</v>
      </c>
      <c r="AK24" s="24" t="s">
        <v>48</v>
      </c>
      <c r="AL24" s="24" t="s">
        <v>48</v>
      </c>
    </row>
    <row r="25" spans="1:38" s="11" customFormat="1" ht="16.5" customHeight="1" thickBot="1">
      <c r="A25" s="5" t="s">
        <v>159</v>
      </c>
      <c r="B25" s="67" t="s">
        <v>48</v>
      </c>
      <c r="C25" s="67" t="s">
        <v>48</v>
      </c>
      <c r="D25" s="67" t="s">
        <v>48</v>
      </c>
      <c r="E25" s="67" t="s">
        <v>48</v>
      </c>
      <c r="F25" s="67" t="s">
        <v>48</v>
      </c>
      <c r="G25" s="67" t="s">
        <v>48</v>
      </c>
      <c r="H25" s="67">
        <v>3471</v>
      </c>
      <c r="I25" s="67" t="s">
        <v>48</v>
      </c>
      <c r="J25" s="67" t="s">
        <v>48</v>
      </c>
      <c r="K25" s="67" t="s">
        <v>48</v>
      </c>
      <c r="L25" s="67" t="s">
        <v>48</v>
      </c>
      <c r="M25" s="67">
        <v>4593</v>
      </c>
      <c r="N25" s="67" t="s">
        <v>48</v>
      </c>
      <c r="O25" s="67" t="s">
        <v>48</v>
      </c>
      <c r="P25" s="67" t="s">
        <v>48</v>
      </c>
      <c r="Q25" s="67" t="s">
        <v>48</v>
      </c>
      <c r="R25" s="67" t="s">
        <v>48</v>
      </c>
      <c r="S25" s="67">
        <v>6266</v>
      </c>
      <c r="T25" s="67" t="s">
        <v>48</v>
      </c>
      <c r="U25" s="67" t="s">
        <v>48</v>
      </c>
      <c r="V25" s="67" t="s">
        <v>48</v>
      </c>
      <c r="W25" s="67" t="s">
        <v>48</v>
      </c>
      <c r="X25" s="67" t="s">
        <v>48</v>
      </c>
      <c r="Y25" s="67" t="s">
        <v>48</v>
      </c>
      <c r="Z25" s="67" t="s">
        <v>48</v>
      </c>
      <c r="AA25" s="67">
        <v>8956</v>
      </c>
      <c r="AB25" s="67" t="s">
        <v>48</v>
      </c>
      <c r="AC25" s="67" t="s">
        <v>48</v>
      </c>
      <c r="AD25" s="67" t="s">
        <v>48</v>
      </c>
      <c r="AE25" s="67" t="s">
        <v>48</v>
      </c>
      <c r="AF25" s="67" t="s">
        <v>48</v>
      </c>
      <c r="AG25" s="67" t="s">
        <v>48</v>
      </c>
      <c r="AH25" s="67" t="s">
        <v>48</v>
      </c>
      <c r="AI25" s="67">
        <v>8499</v>
      </c>
      <c r="AJ25" s="67" t="s">
        <v>48</v>
      </c>
      <c r="AK25" s="67" t="s">
        <v>48</v>
      </c>
      <c r="AL25" s="67" t="s">
        <v>48</v>
      </c>
    </row>
    <row r="26" spans="1:38" s="19" customFormat="1" ht="12.75" customHeight="1">
      <c r="A26" s="73" t="s">
        <v>177</v>
      </c>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spans="1:38" s="31" customFormat="1" ht="12.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spans="1:38" s="19" customFormat="1" ht="25.5" customHeight="1">
      <c r="A28" s="75" t="s">
        <v>37</v>
      </c>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38" s="69" customFormat="1" ht="12.75" customHeight="1">
      <c r="A29" s="75" t="s">
        <v>38</v>
      </c>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38" s="69" customFormat="1" ht="12.75" customHeight="1">
      <c r="A30" s="77" t="s">
        <v>160</v>
      </c>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spans="1:38" s="19" customFormat="1" ht="25.5" customHeight="1">
      <c r="A31" s="77" t="s">
        <v>35</v>
      </c>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spans="1:38" s="69" customFormat="1" ht="12.75" customHeight="1">
      <c r="A32" s="77" t="s">
        <v>161</v>
      </c>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spans="1:26" s="69" customFormat="1" ht="12.75" customHeight="1">
      <c r="A33" s="77" t="s">
        <v>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spans="1:26" s="69" customFormat="1" ht="12.75" customHeight="1">
      <c r="A34" s="75" t="s">
        <v>147</v>
      </c>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s="69" customFormat="1" ht="12.75" customHeight="1">
      <c r="A35" s="78" t="s">
        <v>150</v>
      </c>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spans="1:26" s="69" customFormat="1" ht="12.75" customHeight="1">
      <c r="A36" s="77" t="s">
        <v>162</v>
      </c>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spans="1:26" s="19" customFormat="1" ht="25.5" customHeight="1">
      <c r="A37" s="77" t="s">
        <v>163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spans="1:26" s="19" customFormat="1" ht="12.75" customHeight="1">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s="19" customFormat="1" ht="12.75" customHeight="1">
      <c r="A39" s="86" t="s">
        <v>8</v>
      </c>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spans="1:26" s="19" customFormat="1" ht="12.75" customHeight="1">
      <c r="A40" s="84" t="s">
        <v>148</v>
      </c>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spans="1:26" s="19" customFormat="1" ht="38.25" customHeight="1">
      <c r="A41" s="84" t="s">
        <v>9</v>
      </c>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spans="1:26" s="19" customFormat="1" ht="25.5" customHeight="1">
      <c r="A42" s="84" t="s">
        <v>97</v>
      </c>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spans="1:26" s="19" customFormat="1" ht="25.5" customHeight="1">
      <c r="A43" s="84" t="s">
        <v>30</v>
      </c>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spans="1:26" s="19" customFormat="1" ht="12.75" customHeight="1">
      <c r="A44" s="82" t="s">
        <v>26</v>
      </c>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s="19" customFormat="1" ht="25.5" customHeight="1">
      <c r="A45" s="82" t="s">
        <v>149</v>
      </c>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s="19" customFormat="1" ht="12.75" customHeight="1">
      <c r="A46" s="80" t="s">
        <v>144</v>
      </c>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s="19" customFormat="1" ht="12.75" customHeight="1">
      <c r="A47" s="83" t="s">
        <v>10</v>
      </c>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s="19" customFormat="1" ht="12.75" customHeight="1">
      <c r="A48" s="84" t="s">
        <v>11</v>
      </c>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spans="1:26" s="19" customFormat="1" ht="12.75" customHeight="1">
      <c r="A49" s="84" t="s">
        <v>170</v>
      </c>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spans="1:26" s="19" customFormat="1" ht="12.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s="19" customFormat="1" ht="12.75" customHeight="1">
      <c r="A51" s="70" t="s">
        <v>12</v>
      </c>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s="19" customFormat="1" ht="12.75" customHeight="1">
      <c r="A52" s="70" t="s">
        <v>13</v>
      </c>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s="19" customFormat="1" ht="12.75" customHeight="1">
      <c r="A53" s="96" t="s">
        <v>155</v>
      </c>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s="19" customFormat="1" ht="12.75" customHeight="1">
      <c r="A54" s="90" t="s">
        <v>14</v>
      </c>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s="19" customFormat="1" ht="12.75" customHeight="1">
      <c r="A55" s="90" t="s">
        <v>167</v>
      </c>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s="19" customFormat="1" ht="12.75" customHeight="1">
      <c r="A56" s="91" t="s">
        <v>145</v>
      </c>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spans="1:26" s="19" customFormat="1" ht="12.75" customHeight="1">
      <c r="A57" s="91" t="s">
        <v>172</v>
      </c>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spans="1:26" s="19" customFormat="1" ht="12.75" customHeight="1">
      <c r="A58" s="96" t="s">
        <v>76</v>
      </c>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s="19" customFormat="1" ht="12.75" customHeight="1">
      <c r="A59" s="80" t="s">
        <v>164</v>
      </c>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s="19" customFormat="1" ht="12.75" customHeight="1">
      <c r="A60" s="89" t="s">
        <v>16</v>
      </c>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s="19" customFormat="1" ht="12.75" customHeight="1">
      <c r="A61" s="71" t="s">
        <v>156</v>
      </c>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s="19" customFormat="1" ht="12.75" customHeight="1">
      <c r="A62" s="91" t="s">
        <v>165</v>
      </c>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spans="1:26" s="20" customFormat="1" ht="12.75" customHeight="1">
      <c r="A63" s="90" t="s">
        <v>173</v>
      </c>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s="20" customFormat="1" ht="12.75" customHeight="1">
      <c r="A64" s="71" t="s">
        <v>21</v>
      </c>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s="19" customFormat="1" ht="12.75" customHeight="1">
      <c r="A65" s="91" t="s">
        <v>42</v>
      </c>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spans="1:26" s="20" customFormat="1" ht="12.75" customHeight="1">
      <c r="A66" s="90" t="s">
        <v>174</v>
      </c>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s="20" customFormat="1" ht="12.75" customHeight="1">
      <c r="A67" s="89" t="s">
        <v>17</v>
      </c>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s="20" customFormat="1" ht="12.75" customHeight="1">
      <c r="A68" s="71" t="s">
        <v>18</v>
      </c>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s="20" customFormat="1" ht="12.75" customHeight="1">
      <c r="A69" s="90" t="s">
        <v>19</v>
      </c>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s="19" customFormat="1" ht="12.75" customHeight="1">
      <c r="A70" s="90" t="s">
        <v>20</v>
      </c>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s="19" customFormat="1" ht="12.75" customHeight="1">
      <c r="A71" s="90" t="s">
        <v>44</v>
      </c>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s="19" customFormat="1" ht="12.75" customHeight="1">
      <c r="A72" s="90" t="s">
        <v>175</v>
      </c>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s="19" customFormat="1" ht="12.75" customHeight="1">
      <c r="A73" s="71" t="s">
        <v>21</v>
      </c>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s="20" customFormat="1" ht="12.75" customHeight="1">
      <c r="A74" s="90" t="s">
        <v>22</v>
      </c>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s="19" customFormat="1" ht="12.75" customHeight="1">
      <c r="A75" s="90" t="s">
        <v>43</v>
      </c>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s="19" customFormat="1" ht="12.75" customHeight="1">
      <c r="A76" s="90" t="s">
        <v>176</v>
      </c>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s="19" customFormat="1" ht="12.75" customHeight="1">
      <c r="A77" s="89" t="s">
        <v>153</v>
      </c>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s="19" customFormat="1" ht="12.75" customHeight="1">
      <c r="A78" s="90" t="s">
        <v>24</v>
      </c>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s="19" customFormat="1" ht="12.75" customHeight="1">
      <c r="A79" s="90" t="s">
        <v>25</v>
      </c>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s="19" customFormat="1" ht="12.75" customHeight="1">
      <c r="A80" s="90" t="s">
        <v>168</v>
      </c>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2.75" customHeight="1">
      <c r="A81" s="90" t="s">
        <v>169</v>
      </c>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2.75" customHeight="1">
      <c r="A82" s="89" t="s">
        <v>152</v>
      </c>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ht="12.75" customHeight="1">
      <c r="A83" s="90" t="s">
        <v>166</v>
      </c>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sheetData>
  <mergeCells count="59">
    <mergeCell ref="A1:AL1"/>
    <mergeCell ref="A37:Z37"/>
    <mergeCell ref="A36:Z36"/>
    <mergeCell ref="A26:Z26"/>
    <mergeCell ref="A27:Z27"/>
    <mergeCell ref="A28:Z28"/>
    <mergeCell ref="A29:Z29"/>
    <mergeCell ref="A30:Z30"/>
    <mergeCell ref="A31:Z31"/>
    <mergeCell ref="A33:Z33"/>
    <mergeCell ref="A34:Z34"/>
    <mergeCell ref="A35:Z35"/>
    <mergeCell ref="A32:Z32"/>
    <mergeCell ref="A38:Z38"/>
    <mergeCell ref="A39:Z39"/>
    <mergeCell ref="A41:Z41"/>
    <mergeCell ref="A42:Z42"/>
    <mergeCell ref="A43:Z43"/>
    <mergeCell ref="A55:Z55"/>
    <mergeCell ref="A56:Z56"/>
    <mergeCell ref="A40:Z40"/>
    <mergeCell ref="A50:Z50"/>
    <mergeCell ref="A51:Z51"/>
    <mergeCell ref="A52:Z52"/>
    <mergeCell ref="A54:Z54"/>
    <mergeCell ref="A44:Z44"/>
    <mergeCell ref="A45:Z45"/>
    <mergeCell ref="A46:Z46"/>
    <mergeCell ref="A47:Z47"/>
    <mergeCell ref="A48:Z48"/>
    <mergeCell ref="A49:Z49"/>
    <mergeCell ref="A53:Z53"/>
    <mergeCell ref="A82:Z82"/>
    <mergeCell ref="A83:Z83"/>
    <mergeCell ref="A80:Z80"/>
    <mergeCell ref="A81:Z81"/>
    <mergeCell ref="A69:Z69"/>
    <mergeCell ref="A78:Z78"/>
    <mergeCell ref="A79:Z79"/>
    <mergeCell ref="A70:Z70"/>
    <mergeCell ref="A71:Z71"/>
    <mergeCell ref="A72:Z72"/>
    <mergeCell ref="A73:Z73"/>
    <mergeCell ref="A74:Z74"/>
    <mergeCell ref="A75:Z75"/>
    <mergeCell ref="A58:Z58"/>
    <mergeCell ref="A59:Z59"/>
    <mergeCell ref="A57:Z57"/>
    <mergeCell ref="A76:Z76"/>
    <mergeCell ref="A77:Z77"/>
    <mergeCell ref="A63:Z63"/>
    <mergeCell ref="A67:Z67"/>
    <mergeCell ref="A68:Z68"/>
    <mergeCell ref="A60:Z60"/>
    <mergeCell ref="A62:Z62"/>
    <mergeCell ref="A65:Z65"/>
    <mergeCell ref="A66:Z66"/>
    <mergeCell ref="A61:Z61"/>
    <mergeCell ref="A64:Z6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2"/>
  <sheetViews>
    <sheetView workbookViewId="0">
      <selection activeCell="F13" sqref="F13"/>
    </sheetView>
  </sheetViews>
  <sheetFormatPr defaultRowHeight="12.75"/>
  <cols>
    <col min="1" max="1" width="13.85546875" bestFit="1" customWidth="1"/>
    <col min="2" max="2" width="35.42578125" customWidth="1"/>
    <col min="3" max="3" width="5" bestFit="1" customWidth="1"/>
    <col min="4" max="4" width="38.5703125" bestFit="1" customWidth="1"/>
  </cols>
  <sheetData>
    <row r="1" spans="1:6" ht="15">
      <c r="A1" s="47" t="s">
        <v>54</v>
      </c>
      <c r="B1" s="47" t="s">
        <v>55</v>
      </c>
      <c r="C1" s="47" t="s">
        <v>56</v>
      </c>
      <c r="D1" s="47" t="s">
        <v>57</v>
      </c>
      <c r="E1" s="47" t="s">
        <v>58</v>
      </c>
      <c r="F1" s="47" t="s">
        <v>77</v>
      </c>
    </row>
    <row r="2" spans="1:6">
      <c r="A2" s="26">
        <v>480000</v>
      </c>
      <c r="B2" t="s">
        <v>59</v>
      </c>
      <c r="C2">
        <v>2013</v>
      </c>
      <c r="D2" t="s">
        <v>60</v>
      </c>
      <c r="E2" s="27" t="s">
        <v>61</v>
      </c>
    </row>
    <row r="3" spans="1:6">
      <c r="A3" s="26">
        <v>96000</v>
      </c>
      <c r="B3" t="s">
        <v>62</v>
      </c>
      <c r="C3">
        <v>2013</v>
      </c>
      <c r="D3" t="s">
        <v>60</v>
      </c>
      <c r="E3" s="27" t="s">
        <v>61</v>
      </c>
    </row>
    <row r="4" spans="1:6">
      <c r="A4" s="26">
        <v>35000</v>
      </c>
      <c r="B4" t="s">
        <v>63</v>
      </c>
      <c r="C4">
        <v>2013</v>
      </c>
      <c r="D4" t="s">
        <v>60</v>
      </c>
      <c r="E4" s="27" t="s">
        <v>61</v>
      </c>
    </row>
    <row r="5" spans="1:6">
      <c r="A5" s="26">
        <v>47000000000</v>
      </c>
      <c r="B5" t="s">
        <v>64</v>
      </c>
      <c r="C5">
        <v>2010</v>
      </c>
      <c r="D5" t="s">
        <v>65</v>
      </c>
      <c r="E5" s="27" t="s">
        <v>66</v>
      </c>
      <c r="F5" s="23" t="s">
        <v>110</v>
      </c>
    </row>
    <row r="6" spans="1:6">
      <c r="A6" s="26">
        <v>33000</v>
      </c>
      <c r="B6" t="s">
        <v>63</v>
      </c>
      <c r="C6">
        <v>2017</v>
      </c>
      <c r="D6" t="s">
        <v>67</v>
      </c>
      <c r="E6" s="27" t="s">
        <v>68</v>
      </c>
      <c r="F6" s="23" t="s">
        <v>111</v>
      </c>
    </row>
    <row r="7" spans="1:6">
      <c r="A7" s="26">
        <v>64000000000</v>
      </c>
      <c r="B7" s="23" t="s">
        <v>113</v>
      </c>
      <c r="C7">
        <v>2017</v>
      </c>
      <c r="D7" t="s">
        <v>67</v>
      </c>
      <c r="E7" s="27" t="s">
        <v>68</v>
      </c>
      <c r="F7" s="23" t="s">
        <v>112</v>
      </c>
    </row>
    <row r="8" spans="1:6">
      <c r="A8" s="58">
        <v>0.1</v>
      </c>
      <c r="B8" s="59" t="s">
        <v>114</v>
      </c>
      <c r="C8">
        <v>2017</v>
      </c>
      <c r="D8" t="s">
        <v>67</v>
      </c>
      <c r="E8" s="27" t="s">
        <v>68</v>
      </c>
      <c r="F8" s="23" t="s">
        <v>112</v>
      </c>
    </row>
    <row r="9" spans="1:6">
      <c r="A9" s="35" t="s">
        <v>119</v>
      </c>
      <c r="B9" s="59" t="s">
        <v>116</v>
      </c>
      <c r="C9">
        <v>2018</v>
      </c>
      <c r="D9" s="23" t="s">
        <v>115</v>
      </c>
      <c r="E9" s="27"/>
      <c r="F9" s="23"/>
    </row>
    <row r="10" spans="1:6">
      <c r="A10" s="35" t="s">
        <v>118</v>
      </c>
      <c r="B10" s="59" t="s">
        <v>120</v>
      </c>
      <c r="C10">
        <v>2009</v>
      </c>
      <c r="D10" s="23" t="s">
        <v>117</v>
      </c>
      <c r="E10" s="27" t="s">
        <v>68</v>
      </c>
      <c r="F10" s="23" t="s">
        <v>112</v>
      </c>
    </row>
    <row r="11" spans="1:6">
      <c r="A11" s="38">
        <v>1.67</v>
      </c>
      <c r="B11" t="s">
        <v>69</v>
      </c>
      <c r="C11">
        <v>2009</v>
      </c>
      <c r="D11" t="s">
        <v>70</v>
      </c>
      <c r="E11" s="27" t="s">
        <v>71</v>
      </c>
      <c r="F11" s="23" t="s">
        <v>109</v>
      </c>
    </row>
    <row r="12" spans="1:6">
      <c r="A12" s="26">
        <v>100</v>
      </c>
      <c r="B12" t="s">
        <v>72</v>
      </c>
      <c r="C12">
        <v>2018</v>
      </c>
      <c r="D12" t="s">
        <v>73</v>
      </c>
      <c r="E12" s="27" t="s">
        <v>74</v>
      </c>
      <c r="F12" s="23" t="s">
        <v>106</v>
      </c>
    </row>
    <row r="13" spans="1:6">
      <c r="A13" s="26">
        <v>26</v>
      </c>
      <c r="B13" t="s">
        <v>75</v>
      </c>
      <c r="C13">
        <v>2018</v>
      </c>
      <c r="D13" t="s">
        <v>73</v>
      </c>
      <c r="E13" s="27" t="s">
        <v>74</v>
      </c>
      <c r="F13" s="23" t="s">
        <v>106</v>
      </c>
    </row>
    <row r="17" spans="1:16">
      <c r="A17" s="37" t="s">
        <v>82</v>
      </c>
    </row>
    <row r="19" spans="1:16">
      <c r="A19" s="23" t="s">
        <v>88</v>
      </c>
    </row>
    <row r="20" spans="1:16">
      <c r="A20" s="23" t="s">
        <v>78</v>
      </c>
      <c r="B20" t="s">
        <v>79</v>
      </c>
    </row>
    <row r="21" spans="1:16">
      <c r="A21" s="23" t="s">
        <v>81</v>
      </c>
      <c r="B21" t="s">
        <v>80</v>
      </c>
    </row>
    <row r="22" spans="1:16" ht="117" customHeight="1">
      <c r="B22" s="97" t="s">
        <v>83</v>
      </c>
      <c r="C22" s="97"/>
      <c r="D22" s="97"/>
      <c r="E22" s="97"/>
      <c r="F22" s="97"/>
      <c r="G22" s="97"/>
      <c r="H22" s="97"/>
      <c r="I22" s="97"/>
    </row>
    <row r="23" spans="1:16">
      <c r="B23" s="51"/>
      <c r="C23" s="51"/>
      <c r="D23" s="51"/>
      <c r="E23" s="51"/>
      <c r="F23" s="51"/>
      <c r="G23" s="51"/>
      <c r="H23" s="51"/>
      <c r="I23" s="51"/>
    </row>
    <row r="24" spans="1:16">
      <c r="A24" s="37" t="s">
        <v>103</v>
      </c>
      <c r="B24" s="51"/>
      <c r="C24" s="51"/>
      <c r="D24" s="51"/>
      <c r="E24" s="51"/>
      <c r="F24" s="51"/>
      <c r="G24" s="51"/>
      <c r="H24" s="51"/>
      <c r="I24" s="51"/>
    </row>
    <row r="25" spans="1:16">
      <c r="A25" s="23" t="s">
        <v>85</v>
      </c>
      <c r="B25" t="s">
        <v>86</v>
      </c>
      <c r="I25" s="51"/>
      <c r="J25" s="51"/>
      <c r="K25" s="51"/>
      <c r="L25" s="51"/>
      <c r="M25" s="51"/>
      <c r="N25" s="51"/>
      <c r="O25" s="51"/>
      <c r="P25" s="51"/>
    </row>
    <row r="26" spans="1:16">
      <c r="A26" s="23" t="s">
        <v>84</v>
      </c>
      <c r="B26" s="23" t="s">
        <v>87</v>
      </c>
    </row>
    <row r="27" spans="1:16">
      <c r="A27" s="23" t="s">
        <v>91</v>
      </c>
      <c r="B27" s="23" t="s">
        <v>95</v>
      </c>
    </row>
    <row r="28" spans="1:16">
      <c r="A28" s="23" t="s">
        <v>101</v>
      </c>
      <c r="B28" s="23" t="s">
        <v>98</v>
      </c>
    </row>
    <row r="29" spans="1:16">
      <c r="A29" s="23" t="s">
        <v>102</v>
      </c>
      <c r="B29" s="54" t="s">
        <v>104</v>
      </c>
    </row>
    <row r="30" spans="1:16">
      <c r="A30" s="23" t="s">
        <v>100</v>
      </c>
    </row>
    <row r="31" spans="1:16">
      <c r="A31" s="23" t="s">
        <v>92</v>
      </c>
      <c r="B31" s="23" t="s">
        <v>99</v>
      </c>
    </row>
    <row r="32" spans="1:16">
      <c r="A32" s="23" t="s">
        <v>94</v>
      </c>
      <c r="B32" s="23" t="s">
        <v>93</v>
      </c>
    </row>
  </sheetData>
  <mergeCells count="1">
    <mergeCell ref="B22:I22"/>
  </mergeCells>
  <hyperlinks>
    <hyperlink ref="E2" r:id="rId1" xr:uid="{00000000-0004-0000-0C00-000000000000}"/>
    <hyperlink ref="E3" r:id="rId2" xr:uid="{00000000-0004-0000-0C00-000001000000}"/>
    <hyperlink ref="E4" r:id="rId3" xr:uid="{00000000-0004-0000-0C00-000002000000}"/>
    <hyperlink ref="E5" r:id="rId4" xr:uid="{00000000-0004-0000-0C00-000003000000}"/>
    <hyperlink ref="E11" r:id="rId5" xr:uid="{00000000-0004-0000-0C00-000004000000}"/>
    <hyperlink ref="E12" r:id="rId6" xr:uid="{00000000-0004-0000-0C00-000005000000}"/>
    <hyperlink ref="E13" r:id="rId7" xr:uid="{00000000-0004-0000-0C00-000006000000}"/>
    <hyperlink ref="E6" r:id="rId8" xr:uid="{00000000-0004-0000-0C00-000007000000}"/>
    <hyperlink ref="E7" r:id="rId9" xr:uid="{00000000-0004-0000-0C00-000008000000}"/>
    <hyperlink ref="E8" r:id="rId10" xr:uid="{00000000-0004-0000-0C00-000009000000}"/>
    <hyperlink ref="E10" r:id="rId11" xr:uid="{00000000-0004-0000-0C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1-40_all</vt:lpstr>
      <vt:lpstr>1-40</vt:lpstr>
      <vt:lpstr>Antiplanner</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Riley, Demi CTR (OST)</cp:lastModifiedBy>
  <cp:lastPrinted>2015-07-07T13:51:09Z</cp:lastPrinted>
  <dcterms:created xsi:type="dcterms:W3CDTF">2005-11-30T15:08:18Z</dcterms:created>
  <dcterms:modified xsi:type="dcterms:W3CDTF">2021-12-30T20:13:56Z</dcterms:modified>
  <cp:category>Livable Communities</cp:category>
</cp:coreProperties>
</file>