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USER\Desktop\Portofio update\Excel\"/>
    </mc:Choice>
  </mc:AlternateContent>
  <xr:revisionPtr revIDLastSave="0" documentId="13_ncr:1_{7D09A491-1D06-49DC-8BB6-D4AAB404D0D3}" xr6:coauthVersionLast="47" xr6:coauthVersionMax="47" xr10:uidLastSave="{00000000-0000-0000-0000-000000000000}"/>
  <bookViews>
    <workbookView xWindow="-120" yWindow="-120" windowWidth="20730" windowHeight="11160" activeTab="4" xr2:uid="{00000000-000D-0000-FFFF-FFFF00000000}"/>
  </bookViews>
  <sheets>
    <sheet name="Sheet1" sheetId="1" r:id="rId1"/>
    <sheet name="Pivot Table 4" sheetId="2" state="hidden" r:id="rId2"/>
    <sheet name="Pivot Table 3" sheetId="3" state="hidden" r:id="rId3"/>
    <sheet name="Pivot Table 2" sheetId="4" state="hidden" r:id="rId4"/>
    <sheet name="Dashboard" sheetId="5" r:id="rId5"/>
  </sheets>
  <definedNames>
    <definedName name="_xlchart.v1.0" hidden="1">'Pivot Table 2'!$C$13</definedName>
    <definedName name="_xlchart.v1.1" hidden="1">'Pivot Table 2'!$D$11:$H$12</definedName>
    <definedName name="_xlchart.v1.2" hidden="1">'Pivot Table 2'!$D$13:$H$13</definedName>
    <definedName name="_xlchart.v1.3" hidden="1">'Pivot Table 2'!$C$13</definedName>
    <definedName name="_xlchart.v1.4" hidden="1">'Pivot Table 2'!$D$11:$H$12</definedName>
    <definedName name="_xlchart.v1.5" hidden="1">'Pivot Table 2'!$D$13:$H$13</definedName>
    <definedName name="Slicer_City">#N/A</definedName>
    <definedName name="Slicer_Follow_up_Attended?">#N/A</definedName>
  </definedNames>
  <calcPr calcId="181029"/>
  <pivotCaches>
    <pivotCache cacheId="0" r:id="rId6"/>
    <pivotCache cacheId="10" r:id="rId7"/>
    <pivotCache cacheId="9"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00" i="1" l="1"/>
  <c r="G4" i="1"/>
  <c r="G3"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2" i="1"/>
  <c r="C13" i="2"/>
  <c r="C12" i="2"/>
  <c r="C11" i="2"/>
</calcChain>
</file>

<file path=xl/sharedStrings.xml><?xml version="1.0" encoding="utf-8"?>
<sst xmlns="http://schemas.openxmlformats.org/spreadsheetml/2006/main" count="858" uniqueCount="134">
  <si>
    <t>Patient ID</t>
  </si>
  <si>
    <t>Gender</t>
  </si>
  <si>
    <t>Marital Status</t>
  </si>
  <si>
    <t>City</t>
  </si>
  <si>
    <t>State</t>
  </si>
  <si>
    <t>Zip Code</t>
  </si>
  <si>
    <t>Age_brackets</t>
  </si>
  <si>
    <t>Age</t>
  </si>
  <si>
    <t>Procedure</t>
  </si>
  <si>
    <t>Follow-up Attended?</t>
  </si>
  <si>
    <t>11234</t>
  </si>
  <si>
    <t>Male</t>
  </si>
  <si>
    <t>Married</t>
  </si>
  <si>
    <t>Allison</t>
  </si>
  <si>
    <t>CO</t>
  </si>
  <si>
    <t>81137</t>
  </si>
  <si>
    <t>Extraction</t>
  </si>
  <si>
    <t>Yes</t>
  </si>
  <si>
    <t>15620</t>
  </si>
  <si>
    <t>Female</t>
  </si>
  <si>
    <t>Single</t>
  </si>
  <si>
    <t>No</t>
  </si>
  <si>
    <t>19622</t>
  </si>
  <si>
    <t>Divorced</t>
  </si>
  <si>
    <t>21829</t>
  </si>
  <si>
    <t>Widowed</t>
  </si>
  <si>
    <t>Crown</t>
  </si>
  <si>
    <t>21962</t>
  </si>
  <si>
    <t>26513</t>
  </si>
  <si>
    <t>Partnership</t>
  </si>
  <si>
    <t>Emergency Surgery</t>
  </si>
  <si>
    <t>29489</t>
  </si>
  <si>
    <t>34918</t>
  </si>
  <si>
    <t>34952</t>
  </si>
  <si>
    <t>Implant</t>
  </si>
  <si>
    <t>35329</t>
  </si>
  <si>
    <t>39606</t>
  </si>
  <si>
    <t>40614</t>
  </si>
  <si>
    <t>41371</t>
  </si>
  <si>
    <t>42305</t>
  </si>
  <si>
    <t>Southern Ute</t>
  </si>
  <si>
    <t>43854</t>
  </si>
  <si>
    <t>43891</t>
  </si>
  <si>
    <t>44606</t>
  </si>
  <si>
    <t>46218</t>
  </si>
  <si>
    <t>47060</t>
  </si>
  <si>
    <t>47587</t>
  </si>
  <si>
    <t>48482</t>
  </si>
  <si>
    <t>49035</t>
  </si>
  <si>
    <t>51921</t>
  </si>
  <si>
    <t>51959</t>
  </si>
  <si>
    <t>52494</t>
  </si>
  <si>
    <t>53110</t>
  </si>
  <si>
    <t>55725</t>
  </si>
  <si>
    <t>56884</t>
  </si>
  <si>
    <t>58912</t>
  </si>
  <si>
    <t>60596</t>
  </si>
  <si>
    <t>61921</t>
  </si>
  <si>
    <t>63936</t>
  </si>
  <si>
    <t>64868</t>
  </si>
  <si>
    <t>68643</t>
  </si>
  <si>
    <t>69479</t>
  </si>
  <si>
    <t>71946</t>
  </si>
  <si>
    <t>72264</t>
  </si>
  <si>
    <t>73112</t>
  </si>
  <si>
    <t>73564</t>
  </si>
  <si>
    <t>75025</t>
  </si>
  <si>
    <t>75350</t>
  </si>
  <si>
    <t>76242</t>
  </si>
  <si>
    <t>80514</t>
  </si>
  <si>
    <t>82530</t>
  </si>
  <si>
    <t>85807</t>
  </si>
  <si>
    <t>93916</t>
  </si>
  <si>
    <t>94837</t>
  </si>
  <si>
    <t>97170</t>
  </si>
  <si>
    <t>98249</t>
  </si>
  <si>
    <t>98812</t>
  </si>
  <si>
    <t>123775</t>
  </si>
  <si>
    <t>124991</t>
  </si>
  <si>
    <t>139014</t>
  </si>
  <si>
    <t>152926</t>
  </si>
  <si>
    <t>155033</t>
  </si>
  <si>
    <t>195910</t>
  </si>
  <si>
    <t>203722</t>
  </si>
  <si>
    <t>209390</t>
  </si>
  <si>
    <t>241715</t>
  </si>
  <si>
    <t>252754</t>
  </si>
  <si>
    <t>264637</t>
  </si>
  <si>
    <t>288316</t>
  </si>
  <si>
    <t>336825</t>
  </si>
  <si>
    <t>343690</t>
  </si>
  <si>
    <t>386755</t>
  </si>
  <si>
    <t>387202</t>
  </si>
  <si>
    <t>423999</t>
  </si>
  <si>
    <t>441218</t>
  </si>
  <si>
    <t>Veneers</t>
  </si>
  <si>
    <t>441392</t>
  </si>
  <si>
    <t>453944</t>
  </si>
  <si>
    <t>456589</t>
  </si>
  <si>
    <t>483272</t>
  </si>
  <si>
    <t>487269</t>
  </si>
  <si>
    <t>517266</t>
  </si>
  <si>
    <t>552159</t>
  </si>
  <si>
    <t>563422</t>
  </si>
  <si>
    <t>564625</t>
  </si>
  <si>
    <t>592579</t>
  </si>
  <si>
    <t>642523</t>
  </si>
  <si>
    <t>659462</t>
  </si>
  <si>
    <t>708029</t>
  </si>
  <si>
    <t>709760</t>
  </si>
  <si>
    <t>727724</t>
  </si>
  <si>
    <t>737846</t>
  </si>
  <si>
    <t>761156</t>
  </si>
  <si>
    <t>764005</t>
  </si>
  <si>
    <t>777142</t>
  </si>
  <si>
    <t>782301</t>
  </si>
  <si>
    <t>795762</t>
  </si>
  <si>
    <t>798810</t>
  </si>
  <si>
    <t>804094</t>
  </si>
  <si>
    <t>823733</t>
  </si>
  <si>
    <t>840298</t>
  </si>
  <si>
    <t>860962</t>
  </si>
  <si>
    <t>909853</t>
  </si>
  <si>
    <t>915871</t>
  </si>
  <si>
    <t>923490</t>
  </si>
  <si>
    <t>934101</t>
  </si>
  <si>
    <t>936597</t>
  </si>
  <si>
    <t>Grand Total</t>
  </si>
  <si>
    <t>COUNTA of Marital Status</t>
  </si>
  <si>
    <t>Count of Gender</t>
  </si>
  <si>
    <t>Count of Marital Status</t>
  </si>
  <si>
    <t>Row Labels</t>
  </si>
  <si>
    <t>Count of Follow-up Attended?</t>
  </si>
  <si>
    <t xml:space="preserve">                  HOSPITAL DASHBOARD FOR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</si>
</sst>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family val="2"/>
    </font>
    <font>
      <sz val="10"/>
      <color theme="1"/>
      <name val="Arial"/>
      <family val="2"/>
    </font>
    <font>
      <sz val="10"/>
      <color rgb="FF000000"/>
      <name val="Arial"/>
      <family val="2"/>
    </font>
    <font>
      <sz val="10"/>
      <color theme="1"/>
      <name val="Arial"/>
      <family val="2"/>
      <scheme val="minor"/>
    </font>
    <font>
      <b/>
      <sz val="10"/>
      <color rgb="FF000000"/>
      <name val="Arial"/>
      <family val="2"/>
      <scheme val="minor"/>
    </font>
    <font>
      <b/>
      <sz val="16"/>
      <color rgb="FF000000"/>
      <name val="Arial"/>
      <family val="2"/>
      <scheme val="minor"/>
    </font>
    <font>
      <b/>
      <sz val="24"/>
      <color theme="0"/>
      <name val="Arial"/>
      <family val="2"/>
    </font>
    <font>
      <b/>
      <sz val="10"/>
      <color theme="0"/>
      <name val="Arial"/>
      <family val="2"/>
      <scheme val="minor"/>
    </font>
  </fonts>
  <fills count="4">
    <fill>
      <patternFill patternType="none"/>
    </fill>
    <fill>
      <patternFill patternType="gray125"/>
    </fill>
    <fill>
      <patternFill patternType="solid">
        <fgColor rgb="FFFFFFFF"/>
        <bgColor indexed="64"/>
      </patternFill>
    </fill>
    <fill>
      <patternFill patternType="solid">
        <fgColor rgb="FFFFFFFF"/>
        <bgColor rgb="FFC27BA0"/>
      </patternFill>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33">
    <xf numFmtId="0" fontId="0" fillId="0" borderId="0" xfId="0"/>
    <xf numFmtId="49" fontId="1" fillId="0" borderId="0" xfId="0" applyNumberFormat="1" applyFont="1"/>
    <xf numFmtId="0" fontId="1" fillId="0" borderId="0" xfId="0" applyFont="1"/>
    <xf numFmtId="49" fontId="2" fillId="0" borderId="0" xfId="0" applyNumberFormat="1" applyFont="1"/>
    <xf numFmtId="0" fontId="2" fillId="0" borderId="0" xfId="0" applyFont="1"/>
    <xf numFmtId="0" fontId="3" fillId="0" borderId="0" xfId="0" applyFont="1"/>
    <xf numFmtId="0" fontId="2" fillId="0" borderId="0" xfId="0" applyFont="1" applyAlignment="1">
      <alignment horizontal="right"/>
    </xf>
    <xf numFmtId="0" fontId="4" fillId="0" borderId="0" xfId="0" applyFont="1" applyAlignment="1">
      <alignment vertical="top"/>
    </xf>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5" fillId="0" borderId="0" xfId="0" applyFont="1"/>
    <xf numFmtId="0" fontId="6" fillId="0" borderId="0" xfId="0" applyFont="1"/>
    <xf numFmtId="0" fontId="5" fillId="0" borderId="0" xfId="0" applyFont="1" applyAlignment="1">
      <alignment horizontal="center"/>
    </xf>
    <xf numFmtId="0" fontId="0" fillId="0" borderId="0" xfId="0" pivotButton="1"/>
    <xf numFmtId="0" fontId="0" fillId="0" borderId="0" xfId="0" applyAlignment="1">
      <alignment horizontal="left"/>
    </xf>
    <xf numFmtId="0" fontId="0" fillId="2" borderId="0" xfId="0" applyFill="1"/>
    <xf numFmtId="0" fontId="7" fillId="3" borderId="0" xfId="0" applyFont="1" applyFill="1"/>
    <xf numFmtId="0" fontId="8" fillId="2" borderId="0" xfId="0" applyFont="1" applyFill="1"/>
    <xf numFmtId="0" fontId="0" fillId="0" borderId="2" xfId="0" applyNumberFormat="1" applyBorder="1"/>
    <xf numFmtId="0" fontId="0" fillId="0" borderId="4" xfId="0" applyNumberFormat="1" applyBorder="1"/>
    <xf numFmtId="0" fontId="0" fillId="0" borderId="6" xfId="0" applyNumberFormat="1" applyBorder="1"/>
    <xf numFmtId="0" fontId="0" fillId="0" borderId="1" xfId="0" applyNumberFormat="1" applyBorder="1"/>
    <xf numFmtId="0" fontId="0" fillId="0" borderId="9" xfId="0" applyNumberFormat="1" applyBorder="1"/>
    <xf numFmtId="0" fontId="0" fillId="0" borderId="3" xfId="0" applyNumberFormat="1" applyBorder="1"/>
    <xf numFmtId="0" fontId="0" fillId="0" borderId="0" xfId="0" applyNumberFormat="1"/>
    <xf numFmtId="0" fontId="0" fillId="0" borderId="5" xfId="0" applyNumberFormat="1" applyBorder="1"/>
    <xf numFmtId="0" fontId="0" fillId="0" borderId="10" xfId="0" applyNumberFormat="1" applyBorder="1"/>
  </cellXfs>
  <cellStyles count="1">
    <cellStyle name="Normal" xfId="0" builtinId="0"/>
  </cellStyles>
  <dxfs count="1">
    <dxf>
      <border outline="0">
        <left style="thin">
          <color rgb="FF999999"/>
        </left>
        <right style="thin">
          <color rgb="FF999999"/>
        </right>
        <top style="thin">
          <color rgb="FF999999"/>
        </top>
        <bottom style="thin">
          <color rgb="FF999999"/>
        </bottom>
      </border>
    </dxf>
  </dxfs>
  <tableStyles count="0" defaultTableStyle="TableStyleMedium9" defaultPivotStyle="PivotStyleLight16"/>
  <colors>
    <mruColors>
      <color rgb="FFFFFFFF"/>
      <color rgb="FF0000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(Repaired).xlsx]Pivot Table 4!Pivot Table 4</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chemeClr val="bg1">
              <a:lumMod val="75000"/>
              <a:lumOff val="25000"/>
            </a:schemeClr>
          </a:solidFill>
          <a:ln w="19050">
            <a:solidFill>
              <a:schemeClr val="lt1"/>
            </a:solidFill>
          </a:ln>
          <a:effectLst/>
        </c:spPr>
      </c:pivotFmt>
      <c:pivotFmt>
        <c:idx val="3"/>
        <c:spPr>
          <a:solidFill>
            <a:schemeClr val="bg1">
              <a:lumMod val="75000"/>
              <a:lumOff val="25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 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D-C490-40B4-B56D-E13343045E30}"/>
              </c:ext>
            </c:extLst>
          </c:dPt>
          <c:dPt>
            <c:idx val="1"/>
            <c:bubble3D val="0"/>
            <c:spPr>
              <a:solidFill>
                <a:schemeClr val="bg1">
                  <a:lumMod val="75000"/>
                  <a:lumOff val="25000"/>
                </a:schemeClr>
              </a:solidFill>
              <a:ln w="19050">
                <a:solidFill>
                  <a:schemeClr val="lt1"/>
                </a:solidFill>
              </a:ln>
              <a:effectLst/>
            </c:spPr>
            <c:extLst>
              <c:ext xmlns:c16="http://schemas.microsoft.com/office/drawing/2014/chart" uri="{C3380CC4-5D6E-409C-BE32-E72D297353CC}">
                <c16:uniqueId val="{00000003-C490-40B4-B56D-E13343045E30}"/>
              </c:ext>
            </c:extLst>
          </c:dPt>
          <c:dLbls>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4'!$A$2:$A$4</c:f>
              <c:strCache>
                <c:ptCount val="2"/>
                <c:pt idx="0">
                  <c:v>Female</c:v>
                </c:pt>
                <c:pt idx="1">
                  <c:v>Male</c:v>
                </c:pt>
              </c:strCache>
            </c:strRef>
          </c:cat>
          <c:val>
            <c:numRef>
              <c:f>'Pivot Table 4'!$B$2:$B$4</c:f>
              <c:numCache>
                <c:formatCode>General</c:formatCode>
                <c:ptCount val="2"/>
                <c:pt idx="0">
                  <c:v>53</c:v>
                </c:pt>
                <c:pt idx="1">
                  <c:v>46</c:v>
                </c:pt>
              </c:numCache>
            </c:numRef>
          </c:val>
          <c:extLst>
            <c:ext xmlns:c16="http://schemas.microsoft.com/office/drawing/2014/chart" uri="{C3380CC4-5D6E-409C-BE32-E72D297353CC}">
              <c16:uniqueId val="{00000000-C490-40B4-B56D-E13343045E3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(Repaired).xlsx]Pivot Table 4!PivotTable7</c:name>
    <c:fmtId val="4"/>
  </c:pivotSource>
  <c:chart>
    <c:autoTitleDeleted val="1"/>
    <c:pivotFmts>
      <c:pivotFmt>
        <c:idx val="0"/>
        <c:spPr>
          <a:solidFill>
            <a:srgbClr val="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72440944881898E-2"/>
          <c:y val="0.24481262758821817"/>
          <c:w val="0.78387445319335081"/>
          <c:h val="0.54796733741615633"/>
        </c:manualLayout>
      </c:layout>
      <c:barChart>
        <c:barDir val="col"/>
        <c:grouping val="clustered"/>
        <c:varyColors val="0"/>
        <c:ser>
          <c:idx val="0"/>
          <c:order val="0"/>
          <c:tx>
            <c:strRef>
              <c:f>'Pivot Table 4'!$E$2</c:f>
              <c:strCache>
                <c:ptCount val="1"/>
                <c:pt idx="0">
                  <c:v>Total</c:v>
                </c:pt>
              </c:strCache>
            </c:strRef>
          </c:tx>
          <c:spPr>
            <a:solidFill>
              <a:srgbClr val="FFFFFF"/>
            </a:solidFill>
            <a:ln>
              <a:noFill/>
            </a:ln>
            <a:effectLst/>
          </c:spPr>
          <c:invertIfNegative val="0"/>
          <c:cat>
            <c:strRef>
              <c:f>'Pivot Table 4'!$D$3:$D$8</c:f>
              <c:strCache>
                <c:ptCount val="5"/>
                <c:pt idx="0">
                  <c:v>Divorced</c:v>
                </c:pt>
                <c:pt idx="1">
                  <c:v>Married</c:v>
                </c:pt>
                <c:pt idx="2">
                  <c:v>Partnership</c:v>
                </c:pt>
                <c:pt idx="3">
                  <c:v>Single</c:v>
                </c:pt>
                <c:pt idx="4">
                  <c:v>Widowed</c:v>
                </c:pt>
              </c:strCache>
            </c:strRef>
          </c:cat>
          <c:val>
            <c:numRef>
              <c:f>'Pivot Table 4'!$E$3:$E$8</c:f>
              <c:numCache>
                <c:formatCode>General</c:formatCode>
                <c:ptCount val="5"/>
                <c:pt idx="0">
                  <c:v>18</c:v>
                </c:pt>
                <c:pt idx="1">
                  <c:v>25</c:v>
                </c:pt>
                <c:pt idx="2">
                  <c:v>8</c:v>
                </c:pt>
                <c:pt idx="3">
                  <c:v>27</c:v>
                </c:pt>
                <c:pt idx="4">
                  <c:v>21</c:v>
                </c:pt>
              </c:numCache>
            </c:numRef>
          </c:val>
          <c:extLst>
            <c:ext xmlns:c16="http://schemas.microsoft.com/office/drawing/2014/chart" uri="{C3380CC4-5D6E-409C-BE32-E72D297353CC}">
              <c16:uniqueId val="{00000000-B527-4AA8-9F51-81A71E932D7F}"/>
            </c:ext>
          </c:extLst>
        </c:ser>
        <c:dLbls>
          <c:showLegendKey val="0"/>
          <c:showVal val="0"/>
          <c:showCatName val="0"/>
          <c:showSerName val="0"/>
          <c:showPercent val="0"/>
          <c:showBubbleSize val="0"/>
        </c:dLbls>
        <c:gapWidth val="219"/>
        <c:overlap val="-27"/>
        <c:axId val="2057409200"/>
        <c:axId val="2057411696"/>
      </c:barChart>
      <c:catAx>
        <c:axId val="205740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057411696"/>
        <c:crosses val="autoZero"/>
        <c:auto val="1"/>
        <c:lblAlgn val="ctr"/>
        <c:lblOffset val="100"/>
        <c:noMultiLvlLbl val="0"/>
      </c:catAx>
      <c:valAx>
        <c:axId val="20574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057409200"/>
        <c:crosses val="autoZero"/>
        <c:crossBetween val="between"/>
      </c:valAx>
      <c:spPr>
        <a:noFill/>
        <a:ln>
          <a:noFill/>
        </a:ln>
        <a:effectLst/>
      </c:spPr>
    </c:plotArea>
    <c:plotVisOnly val="1"/>
    <c:dispBlanksAs val="gap"/>
    <c:showDLblsOverMax val="0"/>
  </c:chart>
  <c:spPr>
    <a:solidFill>
      <a:schemeClr val="tx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(Repaired).xlsx]Pivot Table 4!PivotTable7</c:name>
    <c:fmtId val="7"/>
  </c:pivotSource>
  <c:chart>
    <c:autoTitleDeleted val="1"/>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72440944881898E-2"/>
          <c:y val="0.24481262758821817"/>
          <c:w val="0.78387445319335081"/>
          <c:h val="0.54796733741615633"/>
        </c:manualLayout>
      </c:layout>
      <c:barChart>
        <c:barDir val="col"/>
        <c:grouping val="clustered"/>
        <c:varyColors val="0"/>
        <c:ser>
          <c:idx val="0"/>
          <c:order val="0"/>
          <c:tx>
            <c:strRef>
              <c:f>'Pivot Table 4'!$E$2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 4'!$D$3:$D$8</c:f>
              <c:strCache>
                <c:ptCount val="5"/>
                <c:pt idx="0">
                  <c:v>Divorced</c:v>
                </c:pt>
                <c:pt idx="1">
                  <c:v>Married</c:v>
                </c:pt>
                <c:pt idx="2">
                  <c:v>Partnership</c:v>
                </c:pt>
                <c:pt idx="3">
                  <c:v>Single</c:v>
                </c:pt>
                <c:pt idx="4">
                  <c:v>Widowed</c:v>
                </c:pt>
              </c:strCache>
            </c:strRef>
          </c:cat>
          <c:val>
            <c:numRef>
              <c:f>'Pivot Table 4'!$E$3:$E$8</c:f>
              <c:numCache>
                <c:formatCode>General</c:formatCode>
                <c:ptCount val="5"/>
                <c:pt idx="0">
                  <c:v>18</c:v>
                </c:pt>
                <c:pt idx="1">
                  <c:v>25</c:v>
                </c:pt>
                <c:pt idx="2">
                  <c:v>8</c:v>
                </c:pt>
                <c:pt idx="3">
                  <c:v>27</c:v>
                </c:pt>
                <c:pt idx="4">
                  <c:v>21</c:v>
                </c:pt>
              </c:numCache>
            </c:numRef>
          </c:val>
          <c:extLst>
            <c:ext xmlns:c16="http://schemas.microsoft.com/office/drawing/2014/chart" uri="{C3380CC4-5D6E-409C-BE32-E72D297353CC}">
              <c16:uniqueId val="{00000000-429D-4BED-8E80-568EBDEA42BB}"/>
            </c:ext>
          </c:extLst>
        </c:ser>
        <c:dLbls>
          <c:showLegendKey val="0"/>
          <c:showVal val="0"/>
          <c:showCatName val="0"/>
          <c:showSerName val="0"/>
          <c:showPercent val="0"/>
          <c:showBubbleSize val="0"/>
        </c:dLbls>
        <c:gapWidth val="164"/>
        <c:overlap val="-22"/>
        <c:axId val="2057409200"/>
        <c:axId val="2057411696"/>
      </c:barChart>
      <c:catAx>
        <c:axId val="20574092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057411696"/>
        <c:crosses val="autoZero"/>
        <c:auto val="1"/>
        <c:lblAlgn val="ctr"/>
        <c:lblOffset val="100"/>
        <c:noMultiLvlLbl val="0"/>
      </c:catAx>
      <c:valAx>
        <c:axId val="205741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057409200"/>
        <c:crosses val="autoZero"/>
        <c:crossBetween val="between"/>
      </c:valAx>
      <c:spPr>
        <a:noFill/>
        <a:ln>
          <a:noFill/>
        </a:ln>
        <a:effectLst/>
      </c:spPr>
    </c:plotArea>
    <c:plotVisOnly val="1"/>
    <c:dispBlanksAs val="gap"/>
    <c:showDLblsOverMax val="0"/>
  </c:chart>
  <c:spPr>
    <a:solidFill>
      <a:schemeClr val="tx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 (Repaired).xlsx]Pivot Table 4!Pivot Table 4</c:name>
    <c:fmtId val="11"/>
  </c:pivotSource>
  <c:chart>
    <c:autoTitleDeleted val="1"/>
    <c:pivotFmts>
      <c:pivotFmt>
        <c:idx val="0"/>
        <c:spPr>
          <a:solidFill>
            <a:schemeClr val="accent1"/>
          </a:solidFill>
          <a:ln w="19050">
            <a:solidFill>
              <a:schemeClr val="lt1"/>
            </a:solid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pivotFmt>
      <c:pivotFmt>
        <c:idx val="2"/>
        <c:spPr>
          <a:solidFill>
            <a:schemeClr val="bg1">
              <a:lumMod val="75000"/>
              <a:lumOff val="25000"/>
            </a:schemeClr>
          </a:solidFill>
          <a:ln w="19050">
            <a:solidFill>
              <a:schemeClr val="lt1"/>
            </a:solidFill>
          </a:ln>
          <a:effectLst/>
        </c:spPr>
      </c:pivotFmt>
      <c:pivotFmt>
        <c:idx val="3"/>
        <c:spPr>
          <a:solidFill>
            <a:schemeClr val="bg1">
              <a:lumMod val="75000"/>
              <a:lumOff val="25000"/>
            </a:schemeClr>
          </a:solidFill>
          <a:ln w="19050">
            <a:solidFill>
              <a:schemeClr val="lt1"/>
            </a:solidFill>
          </a:ln>
          <a:effectLst/>
        </c:spP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bg1">
              <a:lumMod val="75000"/>
              <a:lumOff val="2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bg1">
              <a:lumMod val="75000"/>
              <a:lumOff val="25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bg1">
              <a:lumMod val="75000"/>
              <a:lumOff val="25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bg1">
              <a:lumMod val="75000"/>
              <a:lumOff val="25000"/>
            </a:schemeClr>
          </a:solidFill>
          <a:ln w="19050">
            <a:solidFill>
              <a:schemeClr val="lt1"/>
            </a:solidFill>
          </a:ln>
          <a:effectLst/>
        </c:spPr>
      </c:pivotFmt>
    </c:pivotFmts>
    <c:plotArea>
      <c:layout/>
      <c:doughnutChart>
        <c:varyColors val="1"/>
        <c:ser>
          <c:idx val="0"/>
          <c:order val="0"/>
          <c:tx>
            <c:strRef>
              <c:f>'Pivot Table 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75-4A36-AAC6-307AEC6D2840}"/>
              </c:ext>
            </c:extLst>
          </c:dPt>
          <c:dPt>
            <c:idx val="1"/>
            <c:bubble3D val="0"/>
            <c:explosion val="4"/>
            <c:spPr>
              <a:solidFill>
                <a:schemeClr val="bg1">
                  <a:lumMod val="75000"/>
                  <a:lumOff val="25000"/>
                </a:schemeClr>
              </a:solidFill>
              <a:ln w="19050">
                <a:solidFill>
                  <a:schemeClr val="lt1"/>
                </a:solidFill>
              </a:ln>
              <a:effectLst/>
            </c:spPr>
            <c:extLst>
              <c:ext xmlns:c16="http://schemas.microsoft.com/office/drawing/2014/chart" uri="{C3380CC4-5D6E-409C-BE32-E72D297353CC}">
                <c16:uniqueId val="{00000003-6E75-4A36-AAC6-307AEC6D2840}"/>
              </c:ext>
            </c:extLst>
          </c:dPt>
          <c:dLbls>
            <c:spPr>
              <a:solidFill>
                <a:srgbClr val="FFFFFF"/>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4'!$A$2:$A$4</c:f>
              <c:strCache>
                <c:ptCount val="2"/>
                <c:pt idx="0">
                  <c:v>Female</c:v>
                </c:pt>
                <c:pt idx="1">
                  <c:v>Male</c:v>
                </c:pt>
              </c:strCache>
            </c:strRef>
          </c:cat>
          <c:val>
            <c:numRef>
              <c:f>'Pivot Table 4'!$B$2:$B$4</c:f>
              <c:numCache>
                <c:formatCode>General</c:formatCode>
                <c:ptCount val="2"/>
                <c:pt idx="0">
                  <c:v>53</c:v>
                </c:pt>
                <c:pt idx="1">
                  <c:v>46</c:v>
                </c:pt>
              </c:numCache>
            </c:numRef>
          </c:val>
          <c:extLst>
            <c:ext xmlns:c16="http://schemas.microsoft.com/office/drawing/2014/chart" uri="{C3380CC4-5D6E-409C-BE32-E72D297353CC}">
              <c16:uniqueId val="{00000004-6E75-4A36-AAC6-307AEC6D284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size">
        <cx:f dir="row">_xlchart.v1.2</cx:f>
      </cx:numDim>
    </cx:data>
  </cx:chartData>
  <cx:chart>
    <cx:plotArea>
      <cx:plotAreaRegion>
        <cx:series layoutId="treemap" uniqueId="{DF471372-ACB1-40E9-8782-8AC1366945A9}">
          <cx:tx>
            <cx:txData>
              <cx:f>_xlchart.v1.0</cx:f>
              <cx:v>Male</cx:v>
            </cx:txData>
          </cx:tx>
          <cx:dataLabels pos="inEnd">
            <cx:visibility seriesName="0" categoryName="1" value="0"/>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a:solidFill>
                <a:srgbClr val="FFFFFF"/>
              </a:solidFill>
            </a:defRPr>
          </a:pPr>
          <a:endParaRPr lang="en-US">
            <a:solidFill>
              <a:srgbClr val="FFFFFF"/>
            </a:solidFill>
          </a:endParaRPr>
        </a:p>
      </cx:txPr>
    </cx:legend>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size">
        <cx:f dir="row">_xlchart.v1.5</cx:f>
      </cx:numDim>
    </cx:data>
  </cx:chartData>
  <cx:chart>
    <cx:plotArea>
      <cx:plotAreaRegion>
        <cx:series layoutId="treemap" uniqueId="{DF471372-ACB1-40E9-8782-8AC1366945A9}">
          <cx:tx>
            <cx:txData>
              <cx:f>_xlchart.v1.3</cx:f>
              <cx:v>Male</cx:v>
            </cx:txData>
          </cx:tx>
          <cx:dataLabels pos="ctr">
            <cx:visibility seriesName="0" categoryName="1" value="0"/>
          </cx:dataLabels>
          <cx:dataId val="0"/>
          <cx:layoutPr>
            <cx:parentLabelLayout val="overlapping"/>
          </cx:layoutPr>
        </cx:series>
      </cx:plotAreaRegion>
    </cx:plotArea>
    <cx:legend pos="r" align="ctr" overlay="0">
      <cx:txPr>
        <a:bodyPr spcFirstLastPara="1" vertOverflow="ellipsis" wrap="square" lIns="0" tIns="0" rIns="0" bIns="0" anchor="ctr" anchorCtr="1"/>
        <a:lstStyle/>
        <a:p>
          <a:pPr>
            <a:defRPr>
              <a:solidFill>
                <a:srgbClr val="FFFFFF"/>
              </a:solidFill>
            </a:defRPr>
          </a:pPr>
          <a:endParaRPr lang="en-US">
            <a:solidFill>
              <a:srgbClr val="FFFFFF"/>
            </a:solidFill>
          </a:endParaRPr>
        </a:p>
      </cx:txPr>
    </cx:legend>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42862</xdr:rowOff>
    </xdr:from>
    <xdr:to>
      <xdr:col>5</xdr:col>
      <xdr:colOff>19050</xdr:colOff>
      <xdr:row>25</xdr:row>
      <xdr:rowOff>185737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647700</xdr:colOff>
      <xdr:row>10</xdr:row>
      <xdr:rowOff>57150</xdr:rowOff>
    </xdr:from>
    <xdr:to>
      <xdr:col>16</xdr:col>
      <xdr:colOff>190500</xdr:colOff>
      <xdr:row>24</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566737</xdr:colOff>
      <xdr:row>4</xdr:row>
      <xdr:rowOff>61912</xdr:rowOff>
    </xdr:from>
    <xdr:to>
      <xdr:col>6</xdr:col>
      <xdr:colOff>109537</xdr:colOff>
      <xdr:row>18</xdr:row>
      <xdr:rowOff>4762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6737" y="709612"/>
              <a:ext cx="4572000" cy="2705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180975</xdr:colOff>
      <xdr:row>22</xdr:row>
      <xdr:rowOff>9525</xdr:rowOff>
    </xdr:from>
    <xdr:to>
      <xdr:col>11</xdr:col>
      <xdr:colOff>257175</xdr:colOff>
      <xdr:row>23</xdr:row>
      <xdr:rowOff>9525</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8562975" y="4333875"/>
          <a:ext cx="914400" cy="200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Male</a:t>
          </a:r>
        </a:p>
      </xdr:txBody>
    </xdr:sp>
    <xdr:clientData/>
  </xdr:twoCellAnchor>
  <xdr:twoCellAnchor>
    <xdr:from>
      <xdr:col>10</xdr:col>
      <xdr:colOff>180975</xdr:colOff>
      <xdr:row>25</xdr:row>
      <xdr:rowOff>85725</xdr:rowOff>
    </xdr:from>
    <xdr:to>
      <xdr:col>11</xdr:col>
      <xdr:colOff>257175</xdr:colOff>
      <xdr:row>26</xdr:row>
      <xdr:rowOff>85725</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8562975" y="5010150"/>
          <a:ext cx="914400" cy="200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Female</a:t>
          </a:r>
        </a:p>
      </xdr:txBody>
    </xdr:sp>
    <xdr:clientData/>
  </xdr:twoCellAnchor>
  <xdr:twoCellAnchor>
    <xdr:from>
      <xdr:col>5</xdr:col>
      <xdr:colOff>161925</xdr:colOff>
      <xdr:row>12</xdr:row>
      <xdr:rowOff>19050</xdr:rowOff>
    </xdr:from>
    <xdr:to>
      <xdr:col>6</xdr:col>
      <xdr:colOff>409575</xdr:colOff>
      <xdr:row>13</xdr:row>
      <xdr:rowOff>28575</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4352925" y="2343150"/>
          <a:ext cx="1085850" cy="209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p>
      </xdr:txBody>
    </xdr:sp>
    <xdr:clientData/>
  </xdr:twoCellAnchor>
  <xdr:twoCellAnchor>
    <xdr:from>
      <xdr:col>10</xdr:col>
      <xdr:colOff>333375</xdr:colOff>
      <xdr:row>23</xdr:row>
      <xdr:rowOff>133351</xdr:rowOff>
    </xdr:from>
    <xdr:to>
      <xdr:col>11</xdr:col>
      <xdr:colOff>180975</xdr:colOff>
      <xdr:row>24</xdr:row>
      <xdr:rowOff>180976</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8715375" y="4657726"/>
          <a:ext cx="685800" cy="247650"/>
        </a:xfrm>
        <a:prstGeom prst="rect">
          <a:avLst/>
        </a:prstGeom>
        <a:solidFill>
          <a:schemeClr val="bg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p>
        <a:p>
          <a:pPr algn="ctr"/>
          <a:endParaRPr lang="en-US" sz="1100" b="1"/>
        </a:p>
      </xdr:txBody>
    </xdr:sp>
    <xdr:clientData/>
  </xdr:twoCellAnchor>
  <xdr:twoCellAnchor>
    <xdr:from>
      <xdr:col>10</xdr:col>
      <xdr:colOff>390525</xdr:colOff>
      <xdr:row>26</xdr:row>
      <xdr:rowOff>171451</xdr:rowOff>
    </xdr:from>
    <xdr:to>
      <xdr:col>11</xdr:col>
      <xdr:colOff>238125</xdr:colOff>
      <xdr:row>28</xdr:row>
      <xdr:rowOff>19051</xdr:rowOff>
    </xdr:to>
    <xdr:sp macro="" textlink="">
      <xdr:nvSpPr>
        <xdr:cNvPr id="18" name="Rectangle 17">
          <a:extLst>
            <a:ext uri="{FF2B5EF4-FFF2-40B4-BE49-F238E27FC236}">
              <a16:creationId xmlns:a16="http://schemas.microsoft.com/office/drawing/2014/main" id="{00000000-0008-0000-0400-000012000000}"/>
            </a:ext>
          </a:extLst>
        </xdr:cNvPr>
        <xdr:cNvSpPr/>
      </xdr:nvSpPr>
      <xdr:spPr>
        <a:xfrm>
          <a:off x="8772525" y="5295901"/>
          <a:ext cx="685800" cy="247650"/>
        </a:xfrm>
        <a:prstGeom prst="rect">
          <a:avLst/>
        </a:prstGeom>
        <a:solidFill>
          <a:schemeClr val="bg1">
            <a:lumMod val="10000"/>
            <a:lumOff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p>
        <a:p>
          <a:pPr algn="ctr"/>
          <a:endParaRPr lang="en-US" sz="1100" b="1"/>
        </a:p>
      </xdr:txBody>
    </xdr:sp>
    <xdr:clientData/>
  </xdr:twoCellAnchor>
  <xdr:twoCellAnchor>
    <xdr:from>
      <xdr:col>0</xdr:col>
      <xdr:colOff>0</xdr:colOff>
      <xdr:row>19</xdr:row>
      <xdr:rowOff>173182</xdr:rowOff>
    </xdr:from>
    <xdr:to>
      <xdr:col>6</xdr:col>
      <xdr:colOff>428625</xdr:colOff>
      <xdr:row>32</xdr:row>
      <xdr:rowOff>76200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19</xdr:row>
      <xdr:rowOff>66675</xdr:rowOff>
    </xdr:from>
    <xdr:to>
      <xdr:col>11</xdr:col>
      <xdr:colOff>371475</xdr:colOff>
      <xdr:row>32</xdr:row>
      <xdr:rowOff>76200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19050</xdr:rowOff>
    </xdr:from>
    <xdr:to>
      <xdr:col>11</xdr:col>
      <xdr:colOff>333374</xdr:colOff>
      <xdr:row>20</xdr:row>
      <xdr:rowOff>38100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581025"/>
              <a:ext cx="9553574" cy="33813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432954</xdr:colOff>
      <xdr:row>3</xdr:row>
      <xdr:rowOff>0</xdr:rowOff>
    </xdr:from>
    <xdr:to>
      <xdr:col>13</xdr:col>
      <xdr:colOff>587663</xdr:colOff>
      <xdr:row>7</xdr:row>
      <xdr:rowOff>72160</xdr:rowOff>
    </xdr:to>
    <mc:AlternateContent xmlns:mc="http://schemas.openxmlformats.org/markup-compatibility/2006" xmlns:a14="http://schemas.microsoft.com/office/drawing/2010/main">
      <mc:Choice Requires="a14">
        <xdr:graphicFrame macro="">
          <xdr:nvGraphicFramePr>
            <xdr:cNvPr id="12" name="Follow-up Attended?">
              <a:extLst>
                <a:ext uri="{FF2B5EF4-FFF2-40B4-BE49-F238E27FC236}">
                  <a16:creationId xmlns:a16="http://schemas.microsoft.com/office/drawing/2014/main" id="{94E2E571-7081-4B16-B499-127E9B44E6A1}"/>
                </a:ext>
              </a:extLst>
            </xdr:cNvPr>
            <xdr:cNvGraphicFramePr/>
          </xdr:nvGraphicFramePr>
          <xdr:xfrm>
            <a:off x="0" y="0"/>
            <a:ext cx="0" cy="0"/>
          </xdr:xfrm>
          <a:graphic>
            <a:graphicData uri="http://schemas.microsoft.com/office/drawing/2010/slicer">
              <sle:slicer xmlns:sle="http://schemas.microsoft.com/office/drawing/2010/slicer" name="Follow-up Attended?"/>
            </a:graphicData>
          </a:graphic>
        </xdr:graphicFrame>
      </mc:Choice>
      <mc:Fallback xmlns="">
        <xdr:sp macro="" textlink="">
          <xdr:nvSpPr>
            <xdr:cNvPr id="0" name=""/>
            <xdr:cNvSpPr>
              <a:spLocks noTextEdit="1"/>
            </xdr:cNvSpPr>
          </xdr:nvSpPr>
          <xdr:spPr>
            <a:xfrm>
              <a:off x="9640454" y="56284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441902</xdr:colOff>
      <xdr:row>7</xdr:row>
      <xdr:rowOff>169430</xdr:rowOff>
    </xdr:from>
    <xdr:to>
      <xdr:col>13</xdr:col>
      <xdr:colOff>596611</xdr:colOff>
      <xdr:row>11</xdr:row>
      <xdr:rowOff>158750</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C1939A0F-0B00-4D55-496A-559FF7ED6E0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672081" y="1507466"/>
              <a:ext cx="1832923" cy="805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0.76788900463" createdVersion="6" refreshedVersion="6" minRefreshableVersion="3" recordCount="6" xr:uid="{00000000-000A-0000-FFFF-FFFF00000000}">
  <cacheSource type="worksheet">
    <worksheetSource ref="F10:G16" sheet="Pivot Table 4"/>
  </cacheSource>
  <cacheFields count="2">
    <cacheField name="Marital Status" numFmtId="0">
      <sharedItems count="6">
        <s v="Divorced"/>
        <s v="Married"/>
        <s v="Partnership"/>
        <s v="Single"/>
        <s v="Widowed"/>
        <s v="Grand Total"/>
      </sharedItems>
    </cacheField>
    <cacheField name="Count of Marital Status" numFmtId="0">
      <sharedItems containsSemiMixedTypes="0" containsString="0" containsNumber="1" containsInteger="1" minValue="8" maxValue="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24.622692245372" createdVersion="6" refreshedVersion="6" minRefreshableVersion="3" recordCount="100" xr:uid="{A57E06A9-8C85-476D-BD55-30BA514B767F}">
  <cacheSource type="worksheet">
    <worksheetSource ref="A1:J1048576" sheet="Sheet1"/>
  </cacheSource>
  <cacheFields count="10">
    <cacheField name="Patient ID" numFmtId="0">
      <sharedItems containsBlank="1"/>
    </cacheField>
    <cacheField name="Gender" numFmtId="0">
      <sharedItems containsBlank="1"/>
    </cacheField>
    <cacheField name="Marital Status" numFmtId="0">
      <sharedItems containsBlank="1"/>
    </cacheField>
    <cacheField name="City" numFmtId="0">
      <sharedItems containsBlank="1" count="3">
        <s v="Allison"/>
        <s v="Southern Ute"/>
        <m/>
      </sharedItems>
    </cacheField>
    <cacheField name="State" numFmtId="0">
      <sharedItems containsBlank="1"/>
    </cacheField>
    <cacheField name="Zip Code" numFmtId="0">
      <sharedItems containsBlank="1"/>
    </cacheField>
    <cacheField name="Age_brackets" numFmtId="0">
      <sharedItems containsBlank="1" count="3">
        <s v="Old"/>
        <s v="Adult"/>
        <m/>
      </sharedItems>
    </cacheField>
    <cacheField name="Age" numFmtId="0">
      <sharedItems containsString="0" containsBlank="1" containsNumber="1" containsInteger="1" minValue="24" maxValue="102"/>
    </cacheField>
    <cacheField name="Procedure" numFmtId="0">
      <sharedItems containsBlank="1"/>
    </cacheField>
    <cacheField name="Follow-up Attended?" numFmtId="0">
      <sharedItems containsBlank="1" count="3">
        <s v="Yes"/>
        <s v="No"/>
        <m/>
      </sharedItems>
    </cacheField>
  </cacheFields>
  <extLst>
    <ext xmlns:x14="http://schemas.microsoft.com/office/spreadsheetml/2009/9/main" uri="{725AE2AE-9491-48be-B2B4-4EB974FC3084}">
      <x14:pivotCacheDefinition pivotCacheId="20446140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USER" refreshedDate="45029.923923842594" refreshedVersion="8" recordCount="99" xr:uid="{00000000-000A-0000-FFFF-FFFF07000000}">
  <cacheSource type="worksheet">
    <worksheetSource ref="A1:J100" sheet="Sheet1"/>
  </cacheSource>
  <cacheFields count="10">
    <cacheField name="Patient ID" numFmtId="49">
      <sharedItems/>
    </cacheField>
    <cacheField name="Gender" numFmtId="0">
      <sharedItems count="2">
        <s v="Male"/>
        <s v="Female"/>
      </sharedItems>
    </cacheField>
    <cacheField name="Marital Status" numFmtId="0">
      <sharedItems count="5">
        <s v="Married"/>
        <s v="Single"/>
        <s v="Divorced"/>
        <s v="Widowed"/>
        <s v="Partnership"/>
      </sharedItems>
    </cacheField>
    <cacheField name="City" numFmtId="0">
      <sharedItems/>
    </cacheField>
    <cacheField name="State" numFmtId="0">
      <sharedItems/>
    </cacheField>
    <cacheField name="Zip Code" numFmtId="49">
      <sharedItems/>
    </cacheField>
    <cacheField name="Age_brackets" numFmtId="0">
      <sharedItems/>
    </cacheField>
    <cacheField name="Age" numFmtId="0">
      <sharedItems containsSemiMixedTypes="0" containsString="0" containsNumber="1" containsInteger="1" minValue="24" maxValue="102"/>
    </cacheField>
    <cacheField name="Procedure" numFmtId="0">
      <sharedItems count="5">
        <s v="Extraction"/>
        <s v="Crown"/>
        <s v="Emergency Surgery"/>
        <s v="Implant"/>
        <s v="Veneers"/>
      </sharedItems>
    </cacheField>
    <cacheField name="Follow-up Attended?"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
  <r>
    <x v="0"/>
    <n v="18"/>
  </r>
  <r>
    <x v="1"/>
    <n v="25"/>
  </r>
  <r>
    <x v="2"/>
    <n v="8"/>
  </r>
  <r>
    <x v="3"/>
    <n v="27"/>
  </r>
  <r>
    <x v="4"/>
    <n v="21"/>
  </r>
  <r>
    <x v="5"/>
    <n v="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1234"/>
    <s v="Male"/>
    <s v="Married"/>
    <x v="0"/>
    <s v="CO"/>
    <s v="81137"/>
    <x v="0"/>
    <n v="62"/>
    <s v="Extraction"/>
    <x v="0"/>
  </r>
  <r>
    <s v="15620"/>
    <s v="Female"/>
    <s v="Single"/>
    <x v="0"/>
    <s v="CO"/>
    <s v="81137"/>
    <x v="0"/>
    <n v="94"/>
    <s v="Extraction"/>
    <x v="1"/>
  </r>
  <r>
    <s v="19622"/>
    <s v="Male"/>
    <s v="Divorced"/>
    <x v="0"/>
    <s v="CO"/>
    <s v="81137"/>
    <x v="0"/>
    <n v="90"/>
    <s v="Extraction"/>
    <x v="1"/>
  </r>
  <r>
    <s v="21829"/>
    <s v="Female"/>
    <s v="Widowed"/>
    <x v="0"/>
    <s v="CO"/>
    <s v="81137"/>
    <x v="0"/>
    <n v="81"/>
    <s v="Crown"/>
    <x v="1"/>
  </r>
  <r>
    <s v="21962"/>
    <s v="Female"/>
    <s v="Single"/>
    <x v="0"/>
    <s v="CO"/>
    <s v="81137"/>
    <x v="1"/>
    <n v="45"/>
    <s v="Extraction"/>
    <x v="0"/>
  </r>
  <r>
    <s v="26513"/>
    <s v="Female"/>
    <s v="Partnership"/>
    <x v="0"/>
    <s v="CO"/>
    <s v="81137"/>
    <x v="1"/>
    <n v="43"/>
    <s v="Emergency Surgery"/>
    <x v="0"/>
  </r>
  <r>
    <s v="29489"/>
    <s v="Male"/>
    <s v="Married"/>
    <x v="0"/>
    <s v="CO"/>
    <s v="81137"/>
    <x v="0"/>
    <n v="85"/>
    <s v="Crown"/>
    <x v="1"/>
  </r>
  <r>
    <s v="34918"/>
    <s v="Female"/>
    <s v="Widowed"/>
    <x v="0"/>
    <s v="CO"/>
    <s v="81137"/>
    <x v="0"/>
    <n v="81"/>
    <s v="Extraction"/>
    <x v="1"/>
  </r>
  <r>
    <s v="34952"/>
    <s v="Female"/>
    <s v="Single"/>
    <x v="0"/>
    <s v="CO"/>
    <s v="81137"/>
    <x v="1"/>
    <n v="35"/>
    <s v="Implant"/>
    <x v="0"/>
  </r>
  <r>
    <s v="35329"/>
    <s v="Male"/>
    <s v="Widowed"/>
    <x v="0"/>
    <s v="CO"/>
    <s v="81137"/>
    <x v="0"/>
    <n v="86"/>
    <s v="Emergency Surgery"/>
    <x v="1"/>
  </r>
  <r>
    <s v="39606"/>
    <s v="Female"/>
    <s v="Married"/>
    <x v="0"/>
    <s v="CO"/>
    <s v="81137"/>
    <x v="0"/>
    <n v="69"/>
    <s v="Extraction"/>
    <x v="1"/>
  </r>
  <r>
    <s v="40614"/>
    <s v="Male"/>
    <s v="Married"/>
    <x v="0"/>
    <s v="CO"/>
    <s v="81137"/>
    <x v="1"/>
    <n v="49"/>
    <s v="Crown"/>
    <x v="1"/>
  </r>
  <r>
    <s v="41371"/>
    <s v="Female"/>
    <s v="Married"/>
    <x v="0"/>
    <s v="CO"/>
    <s v="81137"/>
    <x v="0"/>
    <n v="82"/>
    <s v="Crown"/>
    <x v="1"/>
  </r>
  <r>
    <s v="42305"/>
    <s v="Male"/>
    <s v="Married"/>
    <x v="1"/>
    <s v="CO"/>
    <s v="81137"/>
    <x v="1"/>
    <n v="57"/>
    <s v="Crown"/>
    <x v="0"/>
  </r>
  <r>
    <s v="43854"/>
    <s v="Female"/>
    <s v="Married"/>
    <x v="0"/>
    <s v="CO"/>
    <s v="81137"/>
    <x v="0"/>
    <n v="72"/>
    <s v="Emergency Surgery"/>
    <x v="0"/>
  </r>
  <r>
    <s v="43891"/>
    <s v="Female"/>
    <s v="Widowed"/>
    <x v="0"/>
    <s v="CO"/>
    <s v="81137"/>
    <x v="0"/>
    <n v="78"/>
    <s v="Extraction"/>
    <x v="1"/>
  </r>
  <r>
    <s v="44606"/>
    <s v="Female"/>
    <s v="Divorced"/>
    <x v="1"/>
    <s v="CO"/>
    <s v="81137"/>
    <x v="1"/>
    <n v="51"/>
    <s v="Crown"/>
    <x v="1"/>
  </r>
  <r>
    <s v="46218"/>
    <s v="Male"/>
    <s v="Single"/>
    <x v="0"/>
    <s v="CO"/>
    <s v="81137"/>
    <x v="0"/>
    <n v="72"/>
    <s v="Extraction"/>
    <x v="0"/>
  </r>
  <r>
    <s v="47060"/>
    <s v="Female"/>
    <s v="Widowed"/>
    <x v="0"/>
    <s v="CO"/>
    <s v="81137"/>
    <x v="0"/>
    <n v="90"/>
    <s v="Crown"/>
    <x v="1"/>
  </r>
  <r>
    <s v="47587"/>
    <s v="Male"/>
    <s v="Married"/>
    <x v="0"/>
    <s v="CO"/>
    <s v="81137"/>
    <x v="0"/>
    <n v="71"/>
    <s v="Emergency Surgery"/>
    <x v="1"/>
  </r>
  <r>
    <s v="48482"/>
    <s v="Female"/>
    <s v="Widowed"/>
    <x v="0"/>
    <s v="CO"/>
    <s v="81137"/>
    <x v="0"/>
    <n v="86"/>
    <s v="Extraction"/>
    <x v="1"/>
  </r>
  <r>
    <s v="49035"/>
    <s v="Male"/>
    <s v="Single"/>
    <x v="1"/>
    <s v="CO"/>
    <s v="81137"/>
    <x v="1"/>
    <n v="52"/>
    <s v="Extraction"/>
    <x v="1"/>
  </r>
  <r>
    <s v="51921"/>
    <s v="Male"/>
    <s v="Single"/>
    <x v="0"/>
    <s v="CO"/>
    <s v="81137"/>
    <x v="0"/>
    <n v="82"/>
    <s v="Extraction"/>
    <x v="1"/>
  </r>
  <r>
    <s v="51959"/>
    <s v="Female"/>
    <s v="Single"/>
    <x v="1"/>
    <s v="CO"/>
    <s v="81137"/>
    <x v="0"/>
    <n v="66"/>
    <s v="Implant"/>
    <x v="1"/>
  </r>
  <r>
    <s v="52494"/>
    <s v="Female"/>
    <s v="Divorced"/>
    <x v="0"/>
    <s v="CO"/>
    <s v="81137"/>
    <x v="1"/>
    <n v="47"/>
    <s v="Extraction"/>
    <x v="1"/>
  </r>
  <r>
    <s v="53110"/>
    <s v="Male"/>
    <s v="Single"/>
    <x v="1"/>
    <s v="CO"/>
    <s v="81137"/>
    <x v="1"/>
    <n v="43"/>
    <s v="Emergency Surgery"/>
    <x v="1"/>
  </r>
  <r>
    <s v="55725"/>
    <s v="Female"/>
    <s v="Partnership"/>
    <x v="1"/>
    <s v="CO"/>
    <s v="81137"/>
    <x v="1"/>
    <n v="34"/>
    <s v="Emergency Surgery"/>
    <x v="0"/>
  </r>
  <r>
    <s v="56884"/>
    <s v="Male"/>
    <s v="Single"/>
    <x v="1"/>
    <s v="CO"/>
    <s v="81137"/>
    <x v="1"/>
    <n v="38"/>
    <s v="Crown"/>
    <x v="0"/>
  </r>
  <r>
    <s v="58912"/>
    <s v="Female"/>
    <s v="Divorced"/>
    <x v="1"/>
    <s v="CO"/>
    <s v="81137"/>
    <x v="1"/>
    <n v="42"/>
    <s v="Extraction"/>
    <x v="0"/>
  </r>
  <r>
    <s v="60596"/>
    <s v="Male"/>
    <s v="Widowed"/>
    <x v="0"/>
    <s v="CO"/>
    <s v="81137"/>
    <x v="0"/>
    <n v="79"/>
    <s v="Extraction"/>
    <x v="1"/>
  </r>
  <r>
    <s v="61921"/>
    <s v="Female"/>
    <s v="Partnership"/>
    <x v="1"/>
    <s v="CO"/>
    <s v="81137"/>
    <x v="0"/>
    <n v="70"/>
    <s v="Extraction"/>
    <x v="1"/>
  </r>
  <r>
    <s v="63936"/>
    <s v="Male"/>
    <s v="Married"/>
    <x v="0"/>
    <s v="CO"/>
    <s v="81137"/>
    <x v="0"/>
    <n v="96"/>
    <s v="Implant"/>
    <x v="1"/>
  </r>
  <r>
    <s v="64868"/>
    <s v="Female"/>
    <s v="Widowed"/>
    <x v="0"/>
    <s v="CO"/>
    <s v="81137"/>
    <x v="0"/>
    <n v="83"/>
    <s v="Implant"/>
    <x v="1"/>
  </r>
  <r>
    <s v="68643"/>
    <s v="Female"/>
    <s v="Divorced"/>
    <x v="0"/>
    <s v="CO"/>
    <s v="81137"/>
    <x v="0"/>
    <n v="68"/>
    <s v="Extraction"/>
    <x v="0"/>
  </r>
  <r>
    <s v="69479"/>
    <s v="Female"/>
    <s v="Divorced"/>
    <x v="0"/>
    <s v="CO"/>
    <s v="81137"/>
    <x v="1"/>
    <n v="25"/>
    <s v="Extraction"/>
    <x v="0"/>
  </r>
  <r>
    <s v="71946"/>
    <s v="Female"/>
    <s v="Divorced"/>
    <x v="0"/>
    <s v="CO"/>
    <s v="81137"/>
    <x v="0"/>
    <n v="75"/>
    <s v="Extraction"/>
    <x v="1"/>
  </r>
  <r>
    <s v="72264"/>
    <s v="Female"/>
    <s v="Divorced"/>
    <x v="1"/>
    <s v="CO"/>
    <s v="81137"/>
    <x v="1"/>
    <n v="47"/>
    <s v="Extraction"/>
    <x v="0"/>
  </r>
  <r>
    <s v="73112"/>
    <s v="Female"/>
    <s v="Widowed"/>
    <x v="0"/>
    <s v="CO"/>
    <s v="81137"/>
    <x v="0"/>
    <n v="89"/>
    <s v="Crown"/>
    <x v="1"/>
  </r>
  <r>
    <s v="73564"/>
    <s v="Male"/>
    <s v="Widowed"/>
    <x v="0"/>
    <s v="CO"/>
    <s v="81137"/>
    <x v="0"/>
    <n v="78"/>
    <s v="Extraction"/>
    <x v="1"/>
  </r>
  <r>
    <s v="75025"/>
    <s v="Female"/>
    <s v="Single"/>
    <x v="1"/>
    <s v="CO"/>
    <s v="81137"/>
    <x v="1"/>
    <n v="30"/>
    <s v="Crown"/>
    <x v="1"/>
  </r>
  <r>
    <s v="75350"/>
    <s v="Female"/>
    <s v="Married"/>
    <x v="1"/>
    <s v="CO"/>
    <s v="81137"/>
    <x v="0"/>
    <n v="70"/>
    <s v="Extraction"/>
    <x v="1"/>
  </r>
  <r>
    <s v="76242"/>
    <s v="Female"/>
    <s v="Married"/>
    <x v="1"/>
    <s v="CO"/>
    <s v="81137"/>
    <x v="1"/>
    <n v="32"/>
    <s v="Extraction"/>
    <x v="0"/>
  </r>
  <r>
    <s v="80514"/>
    <s v="Male"/>
    <s v="Divorced"/>
    <x v="0"/>
    <s v="CO"/>
    <s v="81137"/>
    <x v="0"/>
    <n v="74"/>
    <s v="Extraction"/>
    <x v="1"/>
  </r>
  <r>
    <s v="82530"/>
    <s v="Male"/>
    <s v="Single"/>
    <x v="1"/>
    <s v="CO"/>
    <s v="81137"/>
    <x v="1"/>
    <n v="25"/>
    <s v="Extraction"/>
    <x v="0"/>
  </r>
  <r>
    <s v="85807"/>
    <s v="Female"/>
    <s v="Divorced"/>
    <x v="0"/>
    <s v="CO"/>
    <s v="81137"/>
    <x v="1"/>
    <n v="46"/>
    <s v="Implant"/>
    <x v="0"/>
  </r>
  <r>
    <s v="93916"/>
    <s v="Male"/>
    <s v="Single"/>
    <x v="0"/>
    <s v="CO"/>
    <s v="81137"/>
    <x v="1"/>
    <n v="44"/>
    <s v="Extraction"/>
    <x v="0"/>
  </r>
  <r>
    <s v="94837"/>
    <s v="Male"/>
    <s v="Single"/>
    <x v="0"/>
    <s v="CO"/>
    <s v="81137"/>
    <x v="1"/>
    <n v="54"/>
    <s v="Extraction"/>
    <x v="0"/>
  </r>
  <r>
    <s v="97170"/>
    <s v="Male"/>
    <s v="Divorced"/>
    <x v="0"/>
    <s v="CO"/>
    <s v="81137"/>
    <x v="0"/>
    <n v="76"/>
    <s v="Implant"/>
    <x v="1"/>
  </r>
  <r>
    <s v="98249"/>
    <s v="Male"/>
    <s v="Single"/>
    <x v="0"/>
    <s v="CO"/>
    <s v="81137"/>
    <x v="0"/>
    <n v="62"/>
    <s v="Crown"/>
    <x v="0"/>
  </r>
  <r>
    <s v="98812"/>
    <s v="Male"/>
    <s v="Single"/>
    <x v="0"/>
    <s v="CO"/>
    <s v="81137"/>
    <x v="0"/>
    <n v="93"/>
    <s v="Extraction"/>
    <x v="1"/>
  </r>
  <r>
    <s v="123775"/>
    <s v="Female"/>
    <s v="Single"/>
    <x v="0"/>
    <s v="CO"/>
    <s v="81137"/>
    <x v="0"/>
    <n v="83"/>
    <s v="Extraction"/>
    <x v="1"/>
  </r>
  <r>
    <s v="124991"/>
    <s v="Male"/>
    <s v="Single"/>
    <x v="1"/>
    <s v="CO"/>
    <s v="81137"/>
    <x v="1"/>
    <n v="30"/>
    <s v="Crown"/>
    <x v="0"/>
  </r>
  <r>
    <s v="139014"/>
    <s v="Female"/>
    <s v="Married"/>
    <x v="1"/>
    <s v="CO"/>
    <s v="81137"/>
    <x v="1"/>
    <n v="50"/>
    <s v="Extraction"/>
    <x v="0"/>
  </r>
  <r>
    <s v="152926"/>
    <s v="Female"/>
    <s v="Divorced"/>
    <x v="1"/>
    <s v="CO"/>
    <s v="81137"/>
    <x v="1"/>
    <n v="34"/>
    <s v="Extraction"/>
    <x v="1"/>
  </r>
  <r>
    <s v="155033"/>
    <s v="Male"/>
    <s v="Partnership"/>
    <x v="0"/>
    <s v="CO"/>
    <s v="81137"/>
    <x v="1"/>
    <n v="27"/>
    <s v="Crown"/>
    <x v="0"/>
  </r>
  <r>
    <s v="195910"/>
    <s v="Female"/>
    <s v="Widowed"/>
    <x v="0"/>
    <s v="CO"/>
    <s v="81137"/>
    <x v="0"/>
    <n v="96"/>
    <s v="Extraction"/>
    <x v="1"/>
  </r>
  <r>
    <s v="203722"/>
    <s v="Male"/>
    <s v="Widowed"/>
    <x v="0"/>
    <s v="CO"/>
    <s v="81137"/>
    <x v="0"/>
    <n v="84"/>
    <s v="Emergency Surgery"/>
    <x v="0"/>
  </r>
  <r>
    <s v="209390"/>
    <s v="Female"/>
    <s v="Widowed"/>
    <x v="0"/>
    <s v="CO"/>
    <s v="81137"/>
    <x v="0"/>
    <n v="82"/>
    <s v="Crown"/>
    <x v="1"/>
  </r>
  <r>
    <s v="241715"/>
    <s v="Female"/>
    <s v="Single"/>
    <x v="1"/>
    <s v="CO"/>
    <s v="81137"/>
    <x v="1"/>
    <n v="52"/>
    <s v="Extraction"/>
    <x v="0"/>
  </r>
  <r>
    <s v="252754"/>
    <s v="Female"/>
    <s v="Married"/>
    <x v="0"/>
    <s v="CO"/>
    <s v="81137"/>
    <x v="0"/>
    <n v="81"/>
    <s v="Crown"/>
    <x v="0"/>
  </r>
  <r>
    <s v="264637"/>
    <s v="Female"/>
    <s v="Married"/>
    <x v="1"/>
    <s v="CO"/>
    <s v="81137"/>
    <x v="1"/>
    <n v="24"/>
    <s v="Crown"/>
    <x v="0"/>
  </r>
  <r>
    <s v="288316"/>
    <s v="Male"/>
    <s v="Married"/>
    <x v="0"/>
    <s v="CO"/>
    <s v="81137"/>
    <x v="0"/>
    <n v="83"/>
    <s v="Extraction"/>
    <x v="1"/>
  </r>
  <r>
    <s v="336825"/>
    <s v="Female"/>
    <s v="Divorced"/>
    <x v="0"/>
    <s v="CO"/>
    <s v="81137"/>
    <x v="0"/>
    <n v="78"/>
    <s v="Extraction"/>
    <x v="0"/>
  </r>
  <r>
    <s v="343690"/>
    <s v="Male"/>
    <s v="Single"/>
    <x v="0"/>
    <s v="CO"/>
    <s v="81137"/>
    <x v="1"/>
    <n v="36"/>
    <s v="Implant"/>
    <x v="0"/>
  </r>
  <r>
    <s v="386755"/>
    <s v="Female"/>
    <s v="Single"/>
    <x v="1"/>
    <s v="CO"/>
    <s v="81137"/>
    <x v="0"/>
    <n v="63"/>
    <s v="Extraction"/>
    <x v="0"/>
  </r>
  <r>
    <s v="387202"/>
    <s v="Male"/>
    <s v="Widowed"/>
    <x v="0"/>
    <s v="CO"/>
    <s v="81137"/>
    <x v="0"/>
    <n v="97"/>
    <s v="Implant"/>
    <x v="0"/>
  </r>
  <r>
    <s v="423999"/>
    <s v="Female"/>
    <s v="Married"/>
    <x v="0"/>
    <s v="CO"/>
    <s v="81137"/>
    <x v="0"/>
    <n v="80"/>
    <s v="Extraction"/>
    <x v="1"/>
  </r>
  <r>
    <s v="441218"/>
    <s v="Male"/>
    <s v="Single"/>
    <x v="0"/>
    <s v="CO"/>
    <s v="81137"/>
    <x v="1"/>
    <n v="44"/>
    <s v="Veneers"/>
    <x v="0"/>
  </r>
  <r>
    <s v="441392"/>
    <s v="Female"/>
    <s v="Partnership"/>
    <x v="1"/>
    <s v="CO"/>
    <s v="81137"/>
    <x v="0"/>
    <n v="81"/>
    <s v="Crown"/>
    <x v="1"/>
  </r>
  <r>
    <s v="453944"/>
    <s v="Male"/>
    <s v="Widowed"/>
    <x v="0"/>
    <s v="CO"/>
    <s v="81137"/>
    <x v="0"/>
    <n v="79"/>
    <s v="Implant"/>
    <x v="0"/>
  </r>
  <r>
    <s v="456589"/>
    <s v="Female"/>
    <s v="Partnership"/>
    <x v="0"/>
    <s v="CO"/>
    <s v="81137"/>
    <x v="1"/>
    <n v="48"/>
    <s v="Extraction"/>
    <x v="0"/>
  </r>
  <r>
    <s v="483272"/>
    <s v="Female"/>
    <s v="Divorced"/>
    <x v="0"/>
    <s v="CO"/>
    <s v="81137"/>
    <x v="0"/>
    <n v="64"/>
    <s v="Crown"/>
    <x v="0"/>
  </r>
  <r>
    <s v="487269"/>
    <s v="Male"/>
    <s v="Widowed"/>
    <x v="0"/>
    <s v="CO"/>
    <s v="81137"/>
    <x v="0"/>
    <n v="88"/>
    <s v="Implant"/>
    <x v="1"/>
  </r>
  <r>
    <s v="517266"/>
    <s v="Female"/>
    <s v="Married"/>
    <x v="0"/>
    <s v="CO"/>
    <s v="81137"/>
    <x v="0"/>
    <n v="85"/>
    <s v="Extraction"/>
    <x v="1"/>
  </r>
  <r>
    <s v="552159"/>
    <s v="Male"/>
    <s v="Single"/>
    <x v="1"/>
    <s v="CO"/>
    <s v="81137"/>
    <x v="1"/>
    <n v="40"/>
    <s v="Extraction"/>
    <x v="0"/>
  </r>
  <r>
    <s v="563422"/>
    <s v="Male"/>
    <s v="Partnership"/>
    <x v="0"/>
    <s v="CO"/>
    <s v="81137"/>
    <x v="1"/>
    <n v="35"/>
    <s v="Extraction"/>
    <x v="0"/>
  </r>
  <r>
    <s v="564625"/>
    <s v="Female"/>
    <s v="Widowed"/>
    <x v="0"/>
    <s v="CO"/>
    <s v="81137"/>
    <x v="0"/>
    <n v="85"/>
    <s v="Extraction"/>
    <x v="1"/>
  </r>
  <r>
    <s v="592579"/>
    <s v="Male"/>
    <s v="Divorced"/>
    <x v="0"/>
    <s v="CO"/>
    <s v="81137"/>
    <x v="1"/>
    <n v="43"/>
    <s v="Implant"/>
    <x v="0"/>
  </r>
  <r>
    <s v="642523"/>
    <s v="Male"/>
    <s v="Married"/>
    <x v="0"/>
    <s v="CO"/>
    <s v="81137"/>
    <x v="0"/>
    <n v="75"/>
    <s v="Extraction"/>
    <x v="0"/>
  </r>
  <r>
    <s v="659462"/>
    <s v="Female"/>
    <s v="Widowed"/>
    <x v="0"/>
    <s v="CO"/>
    <s v="81137"/>
    <x v="0"/>
    <n v="71"/>
    <s v="Crown"/>
    <x v="1"/>
  </r>
  <r>
    <s v="708029"/>
    <s v="Male"/>
    <s v="Divorced"/>
    <x v="0"/>
    <s v="CO"/>
    <s v="81137"/>
    <x v="0"/>
    <n v="84"/>
    <s v="Extraction"/>
    <x v="0"/>
  </r>
  <r>
    <s v="709760"/>
    <s v="Female"/>
    <s v="Married"/>
    <x v="0"/>
    <s v="CO"/>
    <s v="81137"/>
    <x v="1"/>
    <n v="37"/>
    <s v="Extraction"/>
    <x v="1"/>
  </r>
  <r>
    <s v="727724"/>
    <s v="Male"/>
    <s v="Married"/>
    <x v="1"/>
    <s v="CO"/>
    <s v="81137"/>
    <x v="1"/>
    <n v="40"/>
    <s v="Extraction"/>
    <x v="0"/>
  </r>
  <r>
    <s v="737846"/>
    <s v="Female"/>
    <s v="Divorced"/>
    <x v="0"/>
    <s v="CO"/>
    <s v="81137"/>
    <x v="1"/>
    <n v="47"/>
    <s v="Crown"/>
    <x v="0"/>
  </r>
  <r>
    <s v="761156"/>
    <s v="Male"/>
    <s v="Married"/>
    <x v="0"/>
    <s v="CO"/>
    <s v="81137"/>
    <x v="0"/>
    <n v="68"/>
    <s v="Crown"/>
    <x v="0"/>
  </r>
  <r>
    <s v="764005"/>
    <s v="Male"/>
    <s v="Married"/>
    <x v="0"/>
    <s v="CO"/>
    <s v="81137"/>
    <x v="1"/>
    <n v="39"/>
    <s v="Implant"/>
    <x v="0"/>
  </r>
  <r>
    <s v="777142"/>
    <s v="Female"/>
    <s v="Married"/>
    <x v="0"/>
    <s v="CO"/>
    <s v="81137"/>
    <x v="0"/>
    <n v="102"/>
    <s v="Extraction"/>
    <x v="0"/>
  </r>
  <r>
    <s v="782301"/>
    <s v="Male"/>
    <s v="Married"/>
    <x v="0"/>
    <s v="CO"/>
    <s v="81137"/>
    <x v="0"/>
    <n v="95"/>
    <s v="Crown"/>
    <x v="1"/>
  </r>
  <r>
    <s v="795762"/>
    <s v="Male"/>
    <s v="Divorced"/>
    <x v="0"/>
    <s v="CO"/>
    <s v="81137"/>
    <x v="0"/>
    <n v="63"/>
    <s v="Implant"/>
    <x v="0"/>
  </r>
  <r>
    <s v="798810"/>
    <s v="Male"/>
    <s v="Widowed"/>
    <x v="0"/>
    <s v="CO"/>
    <s v="81137"/>
    <x v="0"/>
    <n v="69"/>
    <s v="Extraction"/>
    <x v="1"/>
  </r>
  <r>
    <s v="804094"/>
    <s v="Female"/>
    <s v="Widowed"/>
    <x v="0"/>
    <s v="CO"/>
    <s v="81137"/>
    <x v="0"/>
    <n v="74"/>
    <s v="Extraction"/>
    <x v="0"/>
  </r>
  <r>
    <s v="823733"/>
    <s v="Female"/>
    <s v="Married"/>
    <x v="0"/>
    <s v="CO"/>
    <s v="81137"/>
    <x v="1"/>
    <n v="38"/>
    <s v="Extraction"/>
    <x v="0"/>
  </r>
  <r>
    <s v="840298"/>
    <s v="Male"/>
    <s v="Single"/>
    <x v="1"/>
    <s v="CO"/>
    <s v="81137"/>
    <x v="1"/>
    <n v="57"/>
    <s v="Extraction"/>
    <x v="0"/>
  </r>
  <r>
    <s v="860962"/>
    <s v="Male"/>
    <s v="Single"/>
    <x v="1"/>
    <s v="CO"/>
    <s v="81137"/>
    <x v="0"/>
    <n v="71"/>
    <s v="Emergency Surgery"/>
    <x v="1"/>
  </r>
  <r>
    <s v="909853"/>
    <s v="Female"/>
    <s v="Widowed"/>
    <x v="0"/>
    <s v="CO"/>
    <s v="81137"/>
    <x v="0"/>
    <n v="78"/>
    <s v="Extraction"/>
    <x v="1"/>
  </r>
  <r>
    <s v="915871"/>
    <s v="Female"/>
    <s v="Partnership"/>
    <x v="0"/>
    <s v="CO"/>
    <s v="81137"/>
    <x v="1"/>
    <n v="36"/>
    <s v="Emergency Surgery"/>
    <x v="0"/>
  </r>
  <r>
    <s v="923490"/>
    <s v="Male"/>
    <s v="Single"/>
    <x v="0"/>
    <s v="CO"/>
    <s v="81137"/>
    <x v="1"/>
    <n v="38"/>
    <s v="Extraction"/>
    <x v="0"/>
  </r>
  <r>
    <s v="934101"/>
    <s v="Female"/>
    <s v="Single"/>
    <x v="0"/>
    <s v="CO"/>
    <s v="81137"/>
    <x v="1"/>
    <n v="39"/>
    <s v="Emergency Surgery"/>
    <x v="0"/>
  </r>
  <r>
    <s v="936597"/>
    <s v="Male"/>
    <s v="Single"/>
    <x v="0"/>
    <s v="CO"/>
    <s v="81137"/>
    <x v="1"/>
    <n v="27"/>
    <s v="Extraction"/>
    <x v="0"/>
  </r>
  <r>
    <m/>
    <m/>
    <m/>
    <x v="2"/>
    <m/>
    <m/>
    <x v="2"/>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11234"/>
    <x v="0"/>
    <x v="0"/>
    <s v="Allison"/>
    <s v="CO"/>
    <s v="81137"/>
    <s v="Old"/>
    <n v="62"/>
    <x v="0"/>
    <x v="0"/>
  </r>
  <r>
    <s v="15620"/>
    <x v="1"/>
    <x v="1"/>
    <s v="Allison"/>
    <s v="CO"/>
    <s v="81137"/>
    <s v="Old"/>
    <n v="94"/>
    <x v="0"/>
    <x v="1"/>
  </r>
  <r>
    <s v="19622"/>
    <x v="0"/>
    <x v="2"/>
    <s v="Allison"/>
    <s v="CO"/>
    <s v="81137"/>
    <s v="Old"/>
    <n v="90"/>
    <x v="0"/>
    <x v="1"/>
  </r>
  <r>
    <s v="21829"/>
    <x v="1"/>
    <x v="3"/>
    <s v="Allison"/>
    <s v="CO"/>
    <s v="81137"/>
    <s v="Old"/>
    <n v="81"/>
    <x v="1"/>
    <x v="1"/>
  </r>
  <r>
    <s v="21962"/>
    <x v="1"/>
    <x v="1"/>
    <s v="Allison"/>
    <s v="CO"/>
    <s v="81137"/>
    <s v="Adult"/>
    <n v="45"/>
    <x v="0"/>
    <x v="0"/>
  </r>
  <r>
    <s v="26513"/>
    <x v="1"/>
    <x v="4"/>
    <s v="Allison"/>
    <s v="CO"/>
    <s v="81137"/>
    <s v="Adult"/>
    <n v="43"/>
    <x v="2"/>
    <x v="0"/>
  </r>
  <r>
    <s v="29489"/>
    <x v="0"/>
    <x v="0"/>
    <s v="Allison"/>
    <s v="CO"/>
    <s v="81137"/>
    <s v="Old"/>
    <n v="85"/>
    <x v="1"/>
    <x v="1"/>
  </r>
  <r>
    <s v="34918"/>
    <x v="1"/>
    <x v="3"/>
    <s v="Allison"/>
    <s v="CO"/>
    <s v="81137"/>
    <s v="Old"/>
    <n v="81"/>
    <x v="0"/>
    <x v="1"/>
  </r>
  <r>
    <s v="34952"/>
    <x v="1"/>
    <x v="1"/>
    <s v="Allison"/>
    <s v="CO"/>
    <s v="81137"/>
    <s v="Adult"/>
    <n v="35"/>
    <x v="3"/>
    <x v="0"/>
  </r>
  <r>
    <s v="35329"/>
    <x v="0"/>
    <x v="3"/>
    <s v="Allison"/>
    <s v="CO"/>
    <s v="81137"/>
    <s v="Old"/>
    <n v="86"/>
    <x v="2"/>
    <x v="1"/>
  </r>
  <r>
    <s v="39606"/>
    <x v="1"/>
    <x v="0"/>
    <s v="Allison"/>
    <s v="CO"/>
    <s v="81137"/>
    <s v="Old"/>
    <n v="69"/>
    <x v="0"/>
    <x v="1"/>
  </r>
  <r>
    <s v="40614"/>
    <x v="0"/>
    <x v="0"/>
    <s v="Allison"/>
    <s v="CO"/>
    <s v="81137"/>
    <s v="Adult"/>
    <n v="49"/>
    <x v="1"/>
    <x v="1"/>
  </r>
  <r>
    <s v="41371"/>
    <x v="1"/>
    <x v="0"/>
    <s v="Allison"/>
    <s v="CO"/>
    <s v="81137"/>
    <s v="Old"/>
    <n v="82"/>
    <x v="1"/>
    <x v="1"/>
  </r>
  <r>
    <s v="42305"/>
    <x v="0"/>
    <x v="0"/>
    <s v="Southern Ute"/>
    <s v="CO"/>
    <s v="81137"/>
    <s v="Adult"/>
    <n v="57"/>
    <x v="1"/>
    <x v="0"/>
  </r>
  <r>
    <s v="43854"/>
    <x v="1"/>
    <x v="0"/>
    <s v="Allison"/>
    <s v="CO"/>
    <s v="81137"/>
    <s v="Old"/>
    <n v="72"/>
    <x v="2"/>
    <x v="0"/>
  </r>
  <r>
    <s v="43891"/>
    <x v="1"/>
    <x v="3"/>
    <s v="Allison"/>
    <s v="CO"/>
    <s v="81137"/>
    <s v="Old"/>
    <n v="78"/>
    <x v="0"/>
    <x v="1"/>
  </r>
  <r>
    <s v="44606"/>
    <x v="1"/>
    <x v="2"/>
    <s v="Southern Ute"/>
    <s v="CO"/>
    <s v="81137"/>
    <s v="Adult"/>
    <n v="51"/>
    <x v="1"/>
    <x v="1"/>
  </r>
  <r>
    <s v="46218"/>
    <x v="0"/>
    <x v="1"/>
    <s v="Allison"/>
    <s v="CO"/>
    <s v="81137"/>
    <s v="Old"/>
    <n v="72"/>
    <x v="0"/>
    <x v="0"/>
  </r>
  <r>
    <s v="47060"/>
    <x v="1"/>
    <x v="3"/>
    <s v="Allison"/>
    <s v="CO"/>
    <s v="81137"/>
    <s v="Old"/>
    <n v="90"/>
    <x v="1"/>
    <x v="1"/>
  </r>
  <r>
    <s v="47587"/>
    <x v="0"/>
    <x v="0"/>
    <s v="Allison"/>
    <s v="CO"/>
    <s v="81137"/>
    <s v="Old"/>
    <n v="71"/>
    <x v="2"/>
    <x v="1"/>
  </r>
  <r>
    <s v="48482"/>
    <x v="1"/>
    <x v="3"/>
    <s v="Allison"/>
    <s v="CO"/>
    <s v="81137"/>
    <s v="Old"/>
    <n v="86"/>
    <x v="0"/>
    <x v="1"/>
  </r>
  <r>
    <s v="49035"/>
    <x v="0"/>
    <x v="1"/>
    <s v="Southern Ute"/>
    <s v="CO"/>
    <s v="81137"/>
    <s v="Adult"/>
    <n v="52"/>
    <x v="0"/>
    <x v="1"/>
  </r>
  <r>
    <s v="51921"/>
    <x v="0"/>
    <x v="1"/>
    <s v="Allison"/>
    <s v="CO"/>
    <s v="81137"/>
    <s v="Old"/>
    <n v="82"/>
    <x v="0"/>
    <x v="1"/>
  </r>
  <r>
    <s v="51959"/>
    <x v="1"/>
    <x v="1"/>
    <s v="Southern Ute"/>
    <s v="CO"/>
    <s v="81137"/>
    <s v="Old"/>
    <n v="66"/>
    <x v="3"/>
    <x v="1"/>
  </r>
  <r>
    <s v="52494"/>
    <x v="1"/>
    <x v="2"/>
    <s v="Allison"/>
    <s v="CO"/>
    <s v="81137"/>
    <s v="Adult"/>
    <n v="47"/>
    <x v="0"/>
    <x v="1"/>
  </r>
  <r>
    <s v="53110"/>
    <x v="0"/>
    <x v="1"/>
    <s v="Southern Ute"/>
    <s v="CO"/>
    <s v="81137"/>
    <s v="Adult"/>
    <n v="43"/>
    <x v="2"/>
    <x v="1"/>
  </r>
  <r>
    <s v="55725"/>
    <x v="1"/>
    <x v="4"/>
    <s v="Southern Ute"/>
    <s v="CO"/>
    <s v="81137"/>
    <s v="Adult"/>
    <n v="34"/>
    <x v="2"/>
    <x v="0"/>
  </r>
  <r>
    <s v="56884"/>
    <x v="0"/>
    <x v="1"/>
    <s v="Southern Ute"/>
    <s v="CO"/>
    <s v="81137"/>
    <s v="Adult"/>
    <n v="38"/>
    <x v="1"/>
    <x v="0"/>
  </r>
  <r>
    <s v="58912"/>
    <x v="1"/>
    <x v="2"/>
    <s v="Southern Ute"/>
    <s v="CO"/>
    <s v="81137"/>
    <s v="Adult"/>
    <n v="42"/>
    <x v="0"/>
    <x v="0"/>
  </r>
  <r>
    <s v="60596"/>
    <x v="0"/>
    <x v="3"/>
    <s v="Allison"/>
    <s v="CO"/>
    <s v="81137"/>
    <s v="Old"/>
    <n v="79"/>
    <x v="0"/>
    <x v="1"/>
  </r>
  <r>
    <s v="61921"/>
    <x v="1"/>
    <x v="4"/>
    <s v="Southern Ute"/>
    <s v="CO"/>
    <s v="81137"/>
    <s v="Old"/>
    <n v="70"/>
    <x v="0"/>
    <x v="1"/>
  </r>
  <r>
    <s v="63936"/>
    <x v="0"/>
    <x v="0"/>
    <s v="Allison"/>
    <s v="CO"/>
    <s v="81137"/>
    <s v="Old"/>
    <n v="96"/>
    <x v="3"/>
    <x v="1"/>
  </r>
  <r>
    <s v="64868"/>
    <x v="1"/>
    <x v="3"/>
    <s v="Allison"/>
    <s v="CO"/>
    <s v="81137"/>
    <s v="Old"/>
    <n v="83"/>
    <x v="3"/>
    <x v="1"/>
  </r>
  <r>
    <s v="68643"/>
    <x v="1"/>
    <x v="2"/>
    <s v="Allison"/>
    <s v="CO"/>
    <s v="81137"/>
    <s v="Old"/>
    <n v="68"/>
    <x v="0"/>
    <x v="0"/>
  </r>
  <r>
    <s v="69479"/>
    <x v="1"/>
    <x v="2"/>
    <s v="Allison"/>
    <s v="CO"/>
    <s v="81137"/>
    <s v="Adult"/>
    <n v="25"/>
    <x v="0"/>
    <x v="0"/>
  </r>
  <r>
    <s v="71946"/>
    <x v="1"/>
    <x v="2"/>
    <s v="Allison"/>
    <s v="CO"/>
    <s v="81137"/>
    <s v="Old"/>
    <n v="75"/>
    <x v="0"/>
    <x v="1"/>
  </r>
  <r>
    <s v="72264"/>
    <x v="1"/>
    <x v="2"/>
    <s v="Southern Ute"/>
    <s v="CO"/>
    <s v="81137"/>
    <s v="Adult"/>
    <n v="47"/>
    <x v="0"/>
    <x v="0"/>
  </r>
  <r>
    <s v="73112"/>
    <x v="1"/>
    <x v="3"/>
    <s v="Allison"/>
    <s v="CO"/>
    <s v="81137"/>
    <s v="Old"/>
    <n v="89"/>
    <x v="1"/>
    <x v="1"/>
  </r>
  <r>
    <s v="73564"/>
    <x v="0"/>
    <x v="3"/>
    <s v="Allison"/>
    <s v="CO"/>
    <s v="81137"/>
    <s v="Old"/>
    <n v="78"/>
    <x v="0"/>
    <x v="1"/>
  </r>
  <r>
    <s v="75025"/>
    <x v="1"/>
    <x v="1"/>
    <s v="Southern Ute"/>
    <s v="CO"/>
    <s v="81137"/>
    <s v="Adult"/>
    <n v="30"/>
    <x v="1"/>
    <x v="1"/>
  </r>
  <r>
    <s v="75350"/>
    <x v="1"/>
    <x v="0"/>
    <s v="Southern Ute"/>
    <s v="CO"/>
    <s v="81137"/>
    <s v="Old"/>
    <n v="70"/>
    <x v="0"/>
    <x v="1"/>
  </r>
  <r>
    <s v="76242"/>
    <x v="1"/>
    <x v="0"/>
    <s v="Southern Ute"/>
    <s v="CO"/>
    <s v="81137"/>
    <s v="Adult"/>
    <n v="32"/>
    <x v="0"/>
    <x v="0"/>
  </r>
  <r>
    <s v="80514"/>
    <x v="0"/>
    <x v="2"/>
    <s v="Allison"/>
    <s v="CO"/>
    <s v="81137"/>
    <s v="Old"/>
    <n v="74"/>
    <x v="0"/>
    <x v="1"/>
  </r>
  <r>
    <s v="82530"/>
    <x v="0"/>
    <x v="1"/>
    <s v="Southern Ute"/>
    <s v="CO"/>
    <s v="81137"/>
    <s v="Adult"/>
    <n v="25"/>
    <x v="0"/>
    <x v="0"/>
  </r>
  <r>
    <s v="85807"/>
    <x v="1"/>
    <x v="2"/>
    <s v="Allison"/>
    <s v="CO"/>
    <s v="81137"/>
    <s v="Adult"/>
    <n v="46"/>
    <x v="3"/>
    <x v="0"/>
  </r>
  <r>
    <s v="93916"/>
    <x v="0"/>
    <x v="1"/>
    <s v="Allison"/>
    <s v="CO"/>
    <s v="81137"/>
    <s v="Adult"/>
    <n v="44"/>
    <x v="0"/>
    <x v="0"/>
  </r>
  <r>
    <s v="94837"/>
    <x v="0"/>
    <x v="1"/>
    <s v="Allison"/>
    <s v="CO"/>
    <s v="81137"/>
    <s v="Adult"/>
    <n v="54"/>
    <x v="0"/>
    <x v="0"/>
  </r>
  <r>
    <s v="97170"/>
    <x v="0"/>
    <x v="2"/>
    <s v="Allison"/>
    <s v="CO"/>
    <s v="81137"/>
    <s v="Old"/>
    <n v="76"/>
    <x v="3"/>
    <x v="1"/>
  </r>
  <r>
    <s v="98249"/>
    <x v="0"/>
    <x v="1"/>
    <s v="Allison"/>
    <s v="CO"/>
    <s v="81137"/>
    <s v="Old"/>
    <n v="62"/>
    <x v="1"/>
    <x v="0"/>
  </r>
  <r>
    <s v="98812"/>
    <x v="0"/>
    <x v="1"/>
    <s v="Allison"/>
    <s v="CO"/>
    <s v="81137"/>
    <s v="Old"/>
    <n v="93"/>
    <x v="0"/>
    <x v="1"/>
  </r>
  <r>
    <s v="123775"/>
    <x v="1"/>
    <x v="1"/>
    <s v="Allison"/>
    <s v="CO"/>
    <s v="81137"/>
    <s v="Old"/>
    <n v="83"/>
    <x v="0"/>
    <x v="1"/>
  </r>
  <r>
    <s v="124991"/>
    <x v="0"/>
    <x v="1"/>
    <s v="Southern Ute"/>
    <s v="CO"/>
    <s v="81137"/>
    <s v="Adult"/>
    <n v="30"/>
    <x v="1"/>
    <x v="0"/>
  </r>
  <r>
    <s v="139014"/>
    <x v="1"/>
    <x v="0"/>
    <s v="Southern Ute"/>
    <s v="CO"/>
    <s v="81137"/>
    <s v="Adult"/>
    <n v="50"/>
    <x v="0"/>
    <x v="0"/>
  </r>
  <r>
    <s v="152926"/>
    <x v="1"/>
    <x v="2"/>
    <s v="Southern Ute"/>
    <s v="CO"/>
    <s v="81137"/>
    <s v="Adult"/>
    <n v="34"/>
    <x v="0"/>
    <x v="1"/>
  </r>
  <r>
    <s v="155033"/>
    <x v="0"/>
    <x v="4"/>
    <s v="Allison"/>
    <s v="CO"/>
    <s v="81137"/>
    <s v="Adult"/>
    <n v="27"/>
    <x v="1"/>
    <x v="0"/>
  </r>
  <r>
    <s v="195910"/>
    <x v="1"/>
    <x v="3"/>
    <s v="Allison"/>
    <s v="CO"/>
    <s v="81137"/>
    <s v="Old"/>
    <n v="96"/>
    <x v="0"/>
    <x v="1"/>
  </r>
  <r>
    <s v="203722"/>
    <x v="0"/>
    <x v="3"/>
    <s v="Allison"/>
    <s v="CO"/>
    <s v="81137"/>
    <s v="Old"/>
    <n v="84"/>
    <x v="2"/>
    <x v="0"/>
  </r>
  <r>
    <s v="209390"/>
    <x v="1"/>
    <x v="3"/>
    <s v="Allison"/>
    <s v="CO"/>
    <s v="81137"/>
    <s v="Old"/>
    <n v="82"/>
    <x v="1"/>
    <x v="1"/>
  </r>
  <r>
    <s v="241715"/>
    <x v="1"/>
    <x v="1"/>
    <s v="Southern Ute"/>
    <s v="CO"/>
    <s v="81137"/>
    <s v="Adult"/>
    <n v="52"/>
    <x v="0"/>
    <x v="0"/>
  </r>
  <r>
    <s v="252754"/>
    <x v="1"/>
    <x v="0"/>
    <s v="Allison"/>
    <s v="CO"/>
    <s v="81137"/>
    <s v="Old"/>
    <n v="81"/>
    <x v="1"/>
    <x v="0"/>
  </r>
  <r>
    <s v="264637"/>
    <x v="1"/>
    <x v="0"/>
    <s v="Southern Ute"/>
    <s v="CO"/>
    <s v="81137"/>
    <s v="Adult"/>
    <n v="24"/>
    <x v="1"/>
    <x v="0"/>
  </r>
  <r>
    <s v="288316"/>
    <x v="0"/>
    <x v="0"/>
    <s v="Allison"/>
    <s v="CO"/>
    <s v="81137"/>
    <s v="Old"/>
    <n v="83"/>
    <x v="0"/>
    <x v="1"/>
  </r>
  <r>
    <s v="336825"/>
    <x v="1"/>
    <x v="2"/>
    <s v="Allison"/>
    <s v="CO"/>
    <s v="81137"/>
    <s v="Old"/>
    <n v="78"/>
    <x v="0"/>
    <x v="0"/>
  </r>
  <r>
    <s v="343690"/>
    <x v="0"/>
    <x v="1"/>
    <s v="Allison"/>
    <s v="CO"/>
    <s v="81137"/>
    <s v="Adult"/>
    <n v="36"/>
    <x v="3"/>
    <x v="0"/>
  </r>
  <r>
    <s v="386755"/>
    <x v="1"/>
    <x v="1"/>
    <s v="Southern Ute"/>
    <s v="CO"/>
    <s v="81137"/>
    <s v="Old"/>
    <n v="63"/>
    <x v="0"/>
    <x v="0"/>
  </r>
  <r>
    <s v="387202"/>
    <x v="0"/>
    <x v="3"/>
    <s v="Allison"/>
    <s v="CO"/>
    <s v="81137"/>
    <s v="Old"/>
    <n v="97"/>
    <x v="3"/>
    <x v="0"/>
  </r>
  <r>
    <s v="423999"/>
    <x v="1"/>
    <x v="0"/>
    <s v="Allison"/>
    <s v="CO"/>
    <s v="81137"/>
    <s v="Old"/>
    <n v="80"/>
    <x v="0"/>
    <x v="1"/>
  </r>
  <r>
    <s v="441218"/>
    <x v="0"/>
    <x v="1"/>
    <s v="Allison"/>
    <s v="CO"/>
    <s v="81137"/>
    <s v="Adult"/>
    <n v="44"/>
    <x v="4"/>
    <x v="0"/>
  </r>
  <r>
    <s v="441392"/>
    <x v="1"/>
    <x v="4"/>
    <s v="Southern Ute"/>
    <s v="CO"/>
    <s v="81137"/>
    <s v="Old"/>
    <n v="81"/>
    <x v="1"/>
    <x v="1"/>
  </r>
  <r>
    <s v="453944"/>
    <x v="0"/>
    <x v="3"/>
    <s v="Allison"/>
    <s v="CO"/>
    <s v="81137"/>
    <s v="Old"/>
    <n v="79"/>
    <x v="3"/>
    <x v="0"/>
  </r>
  <r>
    <s v="456589"/>
    <x v="1"/>
    <x v="4"/>
    <s v="Allison"/>
    <s v="CO"/>
    <s v="81137"/>
    <s v="Adult"/>
    <n v="48"/>
    <x v="0"/>
    <x v="0"/>
  </r>
  <r>
    <s v="483272"/>
    <x v="1"/>
    <x v="2"/>
    <s v="Allison"/>
    <s v="CO"/>
    <s v="81137"/>
    <s v="Old"/>
    <n v="64"/>
    <x v="1"/>
    <x v="0"/>
  </r>
  <r>
    <s v="487269"/>
    <x v="0"/>
    <x v="3"/>
    <s v="Allison"/>
    <s v="CO"/>
    <s v="81137"/>
    <s v="Old"/>
    <n v="88"/>
    <x v="3"/>
    <x v="1"/>
  </r>
  <r>
    <s v="517266"/>
    <x v="1"/>
    <x v="0"/>
    <s v="Allison"/>
    <s v="CO"/>
    <s v="81137"/>
    <s v="Old"/>
    <n v="85"/>
    <x v="0"/>
    <x v="1"/>
  </r>
  <r>
    <s v="552159"/>
    <x v="0"/>
    <x v="1"/>
    <s v="Southern Ute"/>
    <s v="CO"/>
    <s v="81137"/>
    <s v="Adult"/>
    <n v="40"/>
    <x v="0"/>
    <x v="0"/>
  </r>
  <r>
    <s v="563422"/>
    <x v="0"/>
    <x v="4"/>
    <s v="Allison"/>
    <s v="CO"/>
    <s v="81137"/>
    <s v="Adult"/>
    <n v="35"/>
    <x v="0"/>
    <x v="0"/>
  </r>
  <r>
    <s v="564625"/>
    <x v="1"/>
    <x v="3"/>
    <s v="Allison"/>
    <s v="CO"/>
    <s v="81137"/>
    <s v="Old"/>
    <n v="85"/>
    <x v="0"/>
    <x v="1"/>
  </r>
  <r>
    <s v="592579"/>
    <x v="0"/>
    <x v="2"/>
    <s v="Allison"/>
    <s v="CO"/>
    <s v="81137"/>
    <s v="Adult"/>
    <n v="43"/>
    <x v="3"/>
    <x v="0"/>
  </r>
  <r>
    <s v="642523"/>
    <x v="0"/>
    <x v="0"/>
    <s v="Allison"/>
    <s v="CO"/>
    <s v="81137"/>
    <s v="Old"/>
    <n v="75"/>
    <x v="0"/>
    <x v="0"/>
  </r>
  <r>
    <s v="659462"/>
    <x v="1"/>
    <x v="3"/>
    <s v="Allison"/>
    <s v="CO"/>
    <s v="81137"/>
    <s v="Old"/>
    <n v="71"/>
    <x v="1"/>
    <x v="1"/>
  </r>
  <r>
    <s v="708029"/>
    <x v="0"/>
    <x v="2"/>
    <s v="Allison"/>
    <s v="CO"/>
    <s v="81137"/>
    <s v="Old"/>
    <n v="84"/>
    <x v="0"/>
    <x v="0"/>
  </r>
  <r>
    <s v="709760"/>
    <x v="1"/>
    <x v="0"/>
    <s v="Allison"/>
    <s v="CO"/>
    <s v="81137"/>
    <s v="Adult"/>
    <n v="37"/>
    <x v="0"/>
    <x v="1"/>
  </r>
  <r>
    <s v="727724"/>
    <x v="0"/>
    <x v="0"/>
    <s v="Southern Ute"/>
    <s v="CO"/>
    <s v="81137"/>
    <s v="Adult"/>
    <n v="40"/>
    <x v="0"/>
    <x v="0"/>
  </r>
  <r>
    <s v="737846"/>
    <x v="1"/>
    <x v="2"/>
    <s v="Allison"/>
    <s v="CO"/>
    <s v="81137"/>
    <s v="Adult"/>
    <n v="47"/>
    <x v="1"/>
    <x v="0"/>
  </r>
  <r>
    <s v="761156"/>
    <x v="0"/>
    <x v="0"/>
    <s v="Allison"/>
    <s v="CO"/>
    <s v="81137"/>
    <s v="Old"/>
    <n v="68"/>
    <x v="1"/>
    <x v="0"/>
  </r>
  <r>
    <s v="764005"/>
    <x v="0"/>
    <x v="0"/>
    <s v="Allison"/>
    <s v="CO"/>
    <s v="81137"/>
    <s v="Adult"/>
    <n v="39"/>
    <x v="3"/>
    <x v="0"/>
  </r>
  <r>
    <s v="777142"/>
    <x v="1"/>
    <x v="0"/>
    <s v="Allison"/>
    <s v="CO"/>
    <s v="81137"/>
    <s v="Old"/>
    <n v="102"/>
    <x v="0"/>
    <x v="0"/>
  </r>
  <r>
    <s v="782301"/>
    <x v="0"/>
    <x v="0"/>
    <s v="Allison"/>
    <s v="CO"/>
    <s v="81137"/>
    <s v="Old"/>
    <n v="95"/>
    <x v="1"/>
    <x v="1"/>
  </r>
  <r>
    <s v="795762"/>
    <x v="0"/>
    <x v="2"/>
    <s v="Allison"/>
    <s v="CO"/>
    <s v="81137"/>
    <s v="Old"/>
    <n v="63"/>
    <x v="3"/>
    <x v="0"/>
  </r>
  <r>
    <s v="798810"/>
    <x v="0"/>
    <x v="3"/>
    <s v="Allison"/>
    <s v="CO"/>
    <s v="81137"/>
    <s v="Old"/>
    <n v="69"/>
    <x v="0"/>
    <x v="1"/>
  </r>
  <r>
    <s v="804094"/>
    <x v="1"/>
    <x v="3"/>
    <s v="Allison"/>
    <s v="CO"/>
    <s v="81137"/>
    <s v="Old"/>
    <n v="74"/>
    <x v="0"/>
    <x v="0"/>
  </r>
  <r>
    <s v="823733"/>
    <x v="1"/>
    <x v="0"/>
    <s v="Allison"/>
    <s v="CO"/>
    <s v="81137"/>
    <s v="Adult"/>
    <n v="38"/>
    <x v="0"/>
    <x v="0"/>
  </r>
  <r>
    <s v="840298"/>
    <x v="0"/>
    <x v="1"/>
    <s v="Southern Ute"/>
    <s v="CO"/>
    <s v="81137"/>
    <s v="Adult"/>
    <n v="57"/>
    <x v="0"/>
    <x v="0"/>
  </r>
  <r>
    <s v="860962"/>
    <x v="0"/>
    <x v="1"/>
    <s v="Southern Ute"/>
    <s v="CO"/>
    <s v="81137"/>
    <s v="Old"/>
    <n v="71"/>
    <x v="2"/>
    <x v="1"/>
  </r>
  <r>
    <s v="909853"/>
    <x v="1"/>
    <x v="3"/>
    <s v="Allison"/>
    <s v="CO"/>
    <s v="81137"/>
    <s v="Old"/>
    <n v="78"/>
    <x v="0"/>
    <x v="1"/>
  </r>
  <r>
    <s v="915871"/>
    <x v="1"/>
    <x v="4"/>
    <s v="Allison"/>
    <s v="CO"/>
    <s v="81137"/>
    <s v="Adult"/>
    <n v="36"/>
    <x v="2"/>
    <x v="0"/>
  </r>
  <r>
    <s v="923490"/>
    <x v="0"/>
    <x v="1"/>
    <s v="Allison"/>
    <s v="CO"/>
    <s v="81137"/>
    <s v="Adult"/>
    <n v="38"/>
    <x v="0"/>
    <x v="0"/>
  </r>
  <r>
    <s v="934101"/>
    <x v="1"/>
    <x v="1"/>
    <s v="Allison"/>
    <s v="CO"/>
    <s v="81137"/>
    <s v="Adult"/>
    <n v="39"/>
    <x v="2"/>
    <x v="0"/>
  </r>
  <r>
    <s v="936597"/>
    <x v="0"/>
    <x v="1"/>
    <s v="Allison"/>
    <s v="CO"/>
    <s v="81137"/>
    <s v="Adult"/>
    <n v="2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4A956-AC9E-4A13-B015-EA8BEF9243B9}" name="PivotTable3" cacheId="1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L111:L112" firstHeaderRow="1" firstDataRow="1" firstDataCol="1"/>
  <pivotFields count="10">
    <pivotField showAll="0"/>
    <pivotField showAll="0"/>
    <pivotField showAll="0"/>
    <pivotField showAll="0">
      <items count="4">
        <item h="1" x="0"/>
        <item h="1" x="1"/>
        <item x="2"/>
        <item t="default"/>
      </items>
    </pivotField>
    <pivotField showAll="0"/>
    <pivotField showAll="0"/>
    <pivotField axis="axisRow" showAll="0">
      <items count="4">
        <item x="1"/>
        <item x="0"/>
        <item h="1" x="2"/>
        <item t="default"/>
      </items>
    </pivotField>
    <pivotField showAll="0"/>
    <pivotField showAll="0"/>
    <pivotField showAll="0">
      <items count="4">
        <item h="1" x="1"/>
        <item x="0"/>
        <item h="1" x="2"/>
        <item t="default"/>
      </items>
    </pivotField>
  </pivotFields>
  <rowFields count="1">
    <field x="6"/>
  </rowFields>
  <rowItems count="1">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9" applyNumberFormats="0" applyBorderFormats="0" applyFontFormats="0" applyPatternFormats="0" applyAlignmentFormats="0" applyWidthHeightFormats="0" dataCaption="" updatedVersion="8" compact="0" compactData="0" chartFormat="8">
  <location ref="D2:E8" firstHeaderRow="1" firstDataRow="1" firstDataCol="1"/>
  <pivotFields count="10">
    <pivotField name="Patient ID" compact="0" numFmtId="49" outline="0" multipleItemSelectionAllowed="1" showAll="0"/>
    <pivotField name="Gender" compact="0" outline="0" multipleItemSelectionAllowed="1" showAll="0" sortType="ascending"/>
    <pivotField name="Marital Status" axis="axisRow" dataField="1" compact="0" outline="0" multipleItemSelectionAllowed="1" showAll="0">
      <items count="6">
        <item x="2"/>
        <item x="0"/>
        <item x="4"/>
        <item x="1"/>
        <item x="3"/>
        <item t="default"/>
      </items>
    </pivotField>
    <pivotField name="City" compact="0" outline="0" multipleItemSelectionAllowed="1" showAll="0"/>
    <pivotField name="State" compact="0" outline="0" multipleItemSelectionAllowed="1" showAll="0"/>
    <pivotField name="Zip Code" compact="0" numFmtId="49" outline="0" multipleItemSelectionAllowed="1" showAll="0"/>
    <pivotField name="Age_brackets" compact="0" outline="0" multipleItemSelectionAllowed="1" showAll="0" sortType="ascending"/>
    <pivotField name="Age" compact="0" outline="0" multipleItemSelectionAllowed="1" showAll="0"/>
    <pivotField name="Procedure" compact="0" outline="0" multipleItemSelectionAllowed="1" showAll="0"/>
    <pivotField name="Follow-up Attended?" compact="0" outline="0" multipleItemSelectionAllowed="1" showAll="0"/>
  </pivotFields>
  <rowFields count="1">
    <field x="2"/>
  </rowFields>
  <rowItems count="6">
    <i>
      <x/>
    </i>
    <i>
      <x v="1"/>
    </i>
    <i>
      <x v="2"/>
    </i>
    <i>
      <x v="3"/>
    </i>
    <i>
      <x v="4"/>
    </i>
    <i t="grand">
      <x/>
    </i>
  </rowItems>
  <colItems count="1">
    <i/>
  </colItems>
  <dataFields count="1">
    <dataField name="Count of Marital Status" fld="2" subtotal="count" baseField="0" baseItem="0"/>
  </dataFields>
  <chartFormats count="2">
    <chartFormat chart="4"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4" cacheId="9" applyNumberFormats="0" applyBorderFormats="0" applyFontFormats="0" applyPatternFormats="0" applyAlignmentFormats="0" applyWidthHeightFormats="0" dataCaption="" updatedVersion="8" compact="0" compactData="0" chartFormat="12">
  <location ref="A1:B4" firstHeaderRow="1" firstDataRow="1" firstDataCol="1"/>
  <pivotFields count="10">
    <pivotField name="Patient ID" compact="0" numFmtId="49" outline="0" multipleItemSelectionAllowed="1" showAll="0"/>
    <pivotField name="Gender" axis="axisRow" dataField="1" compact="0" outline="0" multipleItemSelectionAllowed="1" showAll="0" sortType="ascending">
      <items count="3">
        <item x="1"/>
        <item x="0"/>
        <item t="default"/>
      </items>
    </pivotField>
    <pivotField name="Marital Status" compact="0" outline="0" multipleItemSelectionAllowed="1" showAll="0"/>
    <pivotField name="City" compact="0" outline="0" multipleItemSelectionAllowed="1" showAll="0"/>
    <pivotField name="State" compact="0" outline="0" multipleItemSelectionAllowed="1" showAll="0"/>
    <pivotField name="Zip Code" compact="0" numFmtId="49" outline="0" multipleItemSelectionAllowed="1" showAll="0"/>
    <pivotField name="Age_brackets" compact="0" outline="0" multipleItemSelectionAllowed="1" showAll="0" sortType="ascending"/>
    <pivotField name="Age" compact="0" outline="0" multipleItemSelectionAllowed="1" showAll="0"/>
    <pivotField name="Procedure" compact="0" outline="0" multipleItemSelectionAllowed="1" showAll="0"/>
    <pivotField name="Follow-up Attended?" compact="0" outline="0" multipleItemSelectionAllowed="1" showAll="0"/>
  </pivotFields>
  <rowFields count="1">
    <field x="1"/>
  </rowFields>
  <rowItems count="3">
    <i>
      <x/>
    </i>
    <i>
      <x v="1"/>
    </i>
    <i t="grand">
      <x/>
    </i>
  </rowItems>
  <colItems count="1">
    <i/>
  </colItems>
  <dataFields count="1">
    <dataField name="Count of Gender" fld="1" subtotal="count" baseField="0" baseItem="0"/>
  </dataFields>
  <chartFormats count="6">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1" count="1" selected="0">
            <x v="0"/>
          </reference>
        </references>
      </pivotArea>
    </chartFormat>
    <chartFormat chart="11" format="17">
      <pivotArea type="data" outline="0" fieldPosition="0">
        <references count="2">
          <reference field="4294967294" count="1" selected="0">
            <x v="0"/>
          </reference>
          <reference field="1"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11:I18" firstHeaderRow="1" firstDataRow="1" firstDataCol="1"/>
  <pivotFields count="2">
    <pivotField axis="axisRow" showAll="0">
      <items count="7">
        <item x="0"/>
        <item x="5"/>
        <item x="1"/>
        <item x="2"/>
        <item x="3"/>
        <item x="4"/>
        <item t="default"/>
      </items>
    </pivotField>
    <pivotField showAll="0"/>
  </pivotFields>
  <rowFields count="1">
    <field x="0"/>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3" cacheId="9" dataOnRows="1" applyNumberFormats="0" applyBorderFormats="0" applyFontFormats="0" applyPatternFormats="0" applyAlignmentFormats="0" applyWidthHeightFormats="0" dataCaption="" updatedVersion="8" showDrill="0" showHeaders="0" compact="0" compactData="0">
  <location ref="A1:D5" firstHeaderRow="1" firstDataRow="2" firstDataCol="1"/>
  <pivotFields count="10">
    <pivotField name="Patient ID" compact="0" numFmtId="49" outline="0" multipleItemSelectionAllowed="1" showAll="0"/>
    <pivotField name="Gender" axis="axisRow" compact="0" outline="0" multipleItemSelectionAllowed="1" showAll="0" sortType="ascending">
      <items count="3">
        <item x="1"/>
        <item x="0"/>
        <item t="default"/>
      </items>
    </pivotField>
    <pivotField name="Marital Status" compact="0" outline="0" multipleItemSelectionAllowed="1" showAll="0"/>
    <pivotField name="City" compact="0" outline="0" multipleItemSelectionAllowed="1" showAll="0" defaultSubtotal="0">
      <extLst>
        <ext xmlns:x14="http://schemas.microsoft.com/office/spreadsheetml/2009/9/main" uri="{2946ED86-A175-432a-8AC1-64E0C546D7DE}">
          <x14:pivotField fillDownLabels="1"/>
        </ext>
      </extLst>
    </pivotField>
    <pivotField name="State" compact="0" outline="0" multipleItemSelectionAllowed="1" showAll="0"/>
    <pivotField name="Zip Code" compact="0" numFmtId="49" outline="0" multipleItemSelectionAllowed="1" showAll="0"/>
    <pivotField name="Age_brackets" compact="0" outline="0" multipleItemSelectionAllowed="1" showAll="0"/>
    <pivotField name="Age" compact="0" outline="0" multipleItemSelectionAllowed="1" showAll="0"/>
    <pivotField name="Procedure" compact="0" outline="0" multipleItemSelectionAllowed="1" showAll="0"/>
    <pivotField name="Follow-up Attended?" axis="axisCol" dataField="1" compact="0" outline="0" multipleItemSelectionAllowed="1" showAll="0">
      <items count="3">
        <item x="1"/>
        <item x="0"/>
        <item t="default"/>
      </items>
    </pivotField>
  </pivotFields>
  <rowFields count="1">
    <field x="1"/>
  </rowFields>
  <rowItems count="3">
    <i>
      <x/>
    </i>
    <i>
      <x v="1"/>
    </i>
    <i t="grand">
      <x/>
    </i>
  </rowItems>
  <colFields count="1">
    <field x="9"/>
  </colFields>
  <colItems count="3">
    <i>
      <x/>
    </i>
    <i>
      <x v="1"/>
    </i>
    <i t="grand">
      <x/>
    </i>
  </colItems>
  <dataFields count="1">
    <dataField name="Count of Follow-up Attended?" fld="9"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2" cacheId="9" applyNumberFormats="0" applyBorderFormats="0" applyFontFormats="0" applyPatternFormats="0" applyAlignmentFormats="0" applyWidthHeightFormats="0" dataCaption="" updatedVersion="8" compact="0" compactData="0">
  <location ref="A1:G5" firstHeaderRow="1" firstDataRow="2" firstDataCol="1"/>
  <pivotFields count="10">
    <pivotField name="Patient ID" compact="0" numFmtId="49" outline="0" multipleItemSelectionAllowed="1" showAll="0"/>
    <pivotField name="Gender" axis="axisRow" compact="0" outline="0" multipleItemSelectionAllowed="1" showAll="0" sortType="ascending">
      <items count="3">
        <item x="1"/>
        <item x="0"/>
        <item t="default"/>
      </items>
    </pivotField>
    <pivotField name="Marital Status" dataField="1" compact="0" outline="0" multipleItemSelectionAllowed="1" showAll="0"/>
    <pivotField name="City" compact="0" outline="0" multipleItemSelectionAllowed="1" showAll="0"/>
    <pivotField name="State" compact="0" outline="0" multipleItemSelectionAllowed="1" showAll="0"/>
    <pivotField name="Zip Code" compact="0" numFmtId="49" outline="0" multipleItemSelectionAllowed="1" showAll="0"/>
    <pivotField name="Age_brackets" compact="0" outline="0" multipleItemSelectionAllowed="1" showAll="0"/>
    <pivotField name="Age" compact="0" outline="0" multipleItemSelectionAllowed="1" showAll="0"/>
    <pivotField name="Procedure" axis="axisCol" compact="0" outline="0" multipleItemSelectionAllowed="1" showAll="0" sortType="ascending">
      <items count="6">
        <item x="1"/>
        <item x="2"/>
        <item x="0"/>
        <item x="3"/>
        <item x="4"/>
        <item t="default"/>
      </items>
    </pivotField>
    <pivotField name="Follow-up Attended?" compact="0" outline="0" multipleItemSelectionAllowed="1" showAll="0"/>
  </pivotFields>
  <rowFields count="1">
    <field x="1"/>
  </rowFields>
  <rowItems count="3">
    <i>
      <x/>
    </i>
    <i>
      <x v="1"/>
    </i>
    <i t="grand">
      <x/>
    </i>
  </rowItems>
  <colFields count="1">
    <field x="8"/>
  </colFields>
  <colItems count="6">
    <i>
      <x/>
    </i>
    <i>
      <x v="1"/>
    </i>
    <i>
      <x v="2"/>
    </i>
    <i>
      <x v="3"/>
    </i>
    <i>
      <x v="4"/>
    </i>
    <i t="grand">
      <x/>
    </i>
  </colItems>
  <dataFields count="1">
    <dataField name="COUNTA of Marital Status"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_up_Attended?" xr10:uid="{6501268D-9FD7-40A9-9056-C2411602145A}" sourceName="Follow-up Attended?">
  <pivotTables>
    <pivotTable tabId="1" name="PivotTable3"/>
  </pivotTables>
  <data>
    <tabular pivotCacheId="2044614012">
      <items count="3">
        <i x="1" nd="1"/>
        <i x="0" s="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BF9824A-48AB-4ECF-86F2-9402D9EFAA3E}" sourceName="City">
  <pivotTables>
    <pivotTable tabId="1" name="PivotTable3"/>
  </pivotTables>
  <data>
    <tabular pivotCacheId="2044614012">
      <items count="3">
        <i x="0"/>
        <i x="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llow-up Attended?" xr10:uid="{5103907A-0E1D-4E7C-868B-3831DB191785}" cache="Slicer_Follow_up_Attended?" caption="Follow-up Attended?" rowHeight="225425"/>
  <slicer name="City" xr10:uid="{D7506657-AD1C-4090-9C35-7F9F66379513}" cache="Slicer_City" caption="Cit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0:C13" totalsRowShown="0" tableBorderDxfId="0">
  <autoFilter ref="B10:C13" xr:uid="{00000000-0009-0000-0100-000002000000}"/>
  <tableColumns count="2">
    <tableColumn id="1" xr3:uid="{00000000-0010-0000-0000-000001000000}" name="Gender"/>
    <tableColumn id="2" xr3:uid="{00000000-0010-0000-0000-000002000000}" name="Count of Gender"/>
  </tableColumns>
  <tableStyleInfo showFirstColumn="0" showLastColumn="0" showRowStripes="1" showColumnStripes="0"/>
</table>
</file>

<file path=xl/theme/theme1.xml><?xml version="1.0" encoding="utf-8"?>
<a:theme xmlns:a="http://schemas.openxmlformats.org/drawingml/2006/main" name="Sheets">
  <a:themeElements>
    <a:clrScheme name="Custom 10">
      <a:dk1>
        <a:srgbClr val="5C1E34"/>
      </a:dk1>
      <a:lt1>
        <a:srgbClr val="2E0E1A"/>
      </a:lt1>
      <a:dk2>
        <a:srgbClr val="FDEAC8"/>
      </a:dk2>
      <a:lt2>
        <a:srgbClr val="DE9306"/>
      </a:lt2>
      <a:accent1>
        <a:srgbClr val="F4DCE5"/>
      </a:accent1>
      <a:accent2>
        <a:srgbClr val="FDEAC8"/>
      </a:accent2>
      <a:accent3>
        <a:srgbClr val="FDEAC8"/>
      </a:accent3>
      <a:accent4>
        <a:srgbClr val="FDEAC8"/>
      </a:accent4>
      <a:accent5>
        <a:srgbClr val="FDEAC8"/>
      </a:accent5>
      <a:accent6>
        <a:srgbClr val="FDEAC8"/>
      </a:accent6>
      <a:hlink>
        <a:srgbClr val="FDEAC8"/>
      </a:hlink>
      <a:folHlink>
        <a:srgbClr val="FDEAC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12"/>
  <sheetViews>
    <sheetView topLeftCell="A2" workbookViewId="0">
      <selection activeCell="L111" sqref="L111:L113"/>
    </sheetView>
  </sheetViews>
  <sheetFormatPr defaultColWidth="12.5703125" defaultRowHeight="15.75" customHeight="1" x14ac:dyDescent="0.2"/>
  <cols>
    <col min="7" max="7" width="17" customWidth="1"/>
    <col min="8" max="8" width="6.85546875" customWidth="1"/>
  </cols>
  <sheetData>
    <row r="1" spans="1:10" x14ac:dyDescent="0.2">
      <c r="A1" s="1" t="s">
        <v>0</v>
      </c>
      <c r="B1" s="2" t="s">
        <v>1</v>
      </c>
      <c r="C1" s="2" t="s">
        <v>2</v>
      </c>
      <c r="D1" s="2" t="s">
        <v>3</v>
      </c>
      <c r="E1" s="2" t="s">
        <v>4</v>
      </c>
      <c r="F1" s="1" t="s">
        <v>5</v>
      </c>
      <c r="G1" s="2" t="s">
        <v>6</v>
      </c>
      <c r="H1" s="2" t="s">
        <v>7</v>
      </c>
      <c r="I1" s="2" t="s">
        <v>8</v>
      </c>
      <c r="J1" s="2" t="s">
        <v>9</v>
      </c>
    </row>
    <row r="2" spans="1:10" x14ac:dyDescent="0.2">
      <c r="A2" s="3" t="s">
        <v>10</v>
      </c>
      <c r="B2" s="4" t="s">
        <v>11</v>
      </c>
      <c r="C2" s="4" t="s">
        <v>12</v>
      </c>
      <c r="D2" s="5" t="s">
        <v>13</v>
      </c>
      <c r="E2" s="4" t="s">
        <v>14</v>
      </c>
      <c r="F2" s="3" t="s">
        <v>15</v>
      </c>
      <c r="G2" s="6" t="str">
        <f>IF(H2&lt;=60,"Adult",IF(H2&gt;60,"Old",IF(H2&lt;28,"Adolesecence")))</f>
        <v>Old</v>
      </c>
      <c r="H2" s="6">
        <v>62</v>
      </c>
      <c r="I2" s="4" t="s">
        <v>16</v>
      </c>
      <c r="J2" s="4" t="s">
        <v>17</v>
      </c>
    </row>
    <row r="3" spans="1:10" x14ac:dyDescent="0.2">
      <c r="A3" s="3" t="s">
        <v>18</v>
      </c>
      <c r="B3" s="4" t="s">
        <v>19</v>
      </c>
      <c r="C3" s="4" t="s">
        <v>20</v>
      </c>
      <c r="D3" s="5" t="s">
        <v>13</v>
      </c>
      <c r="E3" s="4" t="s">
        <v>14</v>
      </c>
      <c r="F3" s="3" t="s">
        <v>15</v>
      </c>
      <c r="G3" s="6" t="str">
        <f>IF(H3&lt;=60,"Adult",IF(H3&gt;60,"Old",IF(H3&lt;28,"Adolesecence")))</f>
        <v>Old</v>
      </c>
      <c r="H3" s="6">
        <v>94</v>
      </c>
      <c r="I3" s="4" t="s">
        <v>16</v>
      </c>
      <c r="J3" s="4" t="s">
        <v>21</v>
      </c>
    </row>
    <row r="4" spans="1:10" x14ac:dyDescent="0.2">
      <c r="A4" s="3" t="s">
        <v>22</v>
      </c>
      <c r="B4" s="4" t="s">
        <v>11</v>
      </c>
      <c r="C4" s="4" t="s">
        <v>23</v>
      </c>
      <c r="D4" s="5" t="s">
        <v>13</v>
      </c>
      <c r="E4" s="4" t="s">
        <v>14</v>
      </c>
      <c r="F4" s="3" t="s">
        <v>15</v>
      </c>
      <c r="G4" s="6" t="str">
        <f>IF(H4&lt;=60,"Adult",IF(H4&gt;60,"Old",IF(H4&lt;28,"Adolesecence")))</f>
        <v>Old</v>
      </c>
      <c r="H4" s="6">
        <v>90</v>
      </c>
      <c r="I4" s="4" t="s">
        <v>16</v>
      </c>
      <c r="J4" s="4" t="s">
        <v>21</v>
      </c>
    </row>
    <row r="5" spans="1:10" x14ac:dyDescent="0.2">
      <c r="A5" s="3" t="s">
        <v>24</v>
      </c>
      <c r="B5" s="4" t="s">
        <v>19</v>
      </c>
      <c r="C5" s="4" t="s">
        <v>25</v>
      </c>
      <c r="D5" s="5" t="s">
        <v>13</v>
      </c>
      <c r="E5" s="4" t="s">
        <v>14</v>
      </c>
      <c r="F5" s="3" t="s">
        <v>15</v>
      </c>
      <c r="G5" s="6" t="str">
        <f t="shared" ref="G5:G66" si="0">IF(H5&lt;=60,"Adult",IF(H5&gt;60,"Old",IF(H5&lt;28,"Adolesecence")))</f>
        <v>Old</v>
      </c>
      <c r="H5" s="6">
        <v>81</v>
      </c>
      <c r="I5" s="4" t="s">
        <v>26</v>
      </c>
      <c r="J5" s="4" t="s">
        <v>21</v>
      </c>
    </row>
    <row r="6" spans="1:10" x14ac:dyDescent="0.2">
      <c r="A6" s="3" t="s">
        <v>27</v>
      </c>
      <c r="B6" s="4" t="s">
        <v>19</v>
      </c>
      <c r="C6" s="4" t="s">
        <v>20</v>
      </c>
      <c r="D6" s="5" t="s">
        <v>13</v>
      </c>
      <c r="E6" s="4" t="s">
        <v>14</v>
      </c>
      <c r="F6" s="3" t="s">
        <v>15</v>
      </c>
      <c r="G6" s="6" t="str">
        <f t="shared" si="0"/>
        <v>Adult</v>
      </c>
      <c r="H6" s="6">
        <v>45</v>
      </c>
      <c r="I6" s="4" t="s">
        <v>16</v>
      </c>
      <c r="J6" s="4" t="s">
        <v>17</v>
      </c>
    </row>
    <row r="7" spans="1:10" x14ac:dyDescent="0.2">
      <c r="A7" s="3" t="s">
        <v>28</v>
      </c>
      <c r="B7" s="4" t="s">
        <v>19</v>
      </c>
      <c r="C7" s="4" t="s">
        <v>29</v>
      </c>
      <c r="D7" s="5" t="s">
        <v>13</v>
      </c>
      <c r="E7" s="4" t="s">
        <v>14</v>
      </c>
      <c r="F7" s="3" t="s">
        <v>15</v>
      </c>
      <c r="G7" s="6" t="str">
        <f t="shared" si="0"/>
        <v>Adult</v>
      </c>
      <c r="H7" s="6">
        <v>43</v>
      </c>
      <c r="I7" s="4" t="s">
        <v>30</v>
      </c>
      <c r="J7" s="4" t="s">
        <v>17</v>
      </c>
    </row>
    <row r="8" spans="1:10" x14ac:dyDescent="0.2">
      <c r="A8" s="3" t="s">
        <v>31</v>
      </c>
      <c r="B8" s="4" t="s">
        <v>11</v>
      </c>
      <c r="C8" s="4" t="s">
        <v>12</v>
      </c>
      <c r="D8" s="5" t="s">
        <v>13</v>
      </c>
      <c r="E8" s="4" t="s">
        <v>14</v>
      </c>
      <c r="F8" s="3" t="s">
        <v>15</v>
      </c>
      <c r="G8" s="6" t="str">
        <f t="shared" si="0"/>
        <v>Old</v>
      </c>
      <c r="H8" s="6">
        <v>85</v>
      </c>
      <c r="I8" s="4" t="s">
        <v>26</v>
      </c>
      <c r="J8" s="4" t="s">
        <v>21</v>
      </c>
    </row>
    <row r="9" spans="1:10" x14ac:dyDescent="0.2">
      <c r="A9" s="3" t="s">
        <v>32</v>
      </c>
      <c r="B9" s="4" t="s">
        <v>19</v>
      </c>
      <c r="C9" s="4" t="s">
        <v>25</v>
      </c>
      <c r="D9" s="5" t="s">
        <v>13</v>
      </c>
      <c r="E9" s="4" t="s">
        <v>14</v>
      </c>
      <c r="F9" s="3" t="s">
        <v>15</v>
      </c>
      <c r="G9" s="6" t="str">
        <f t="shared" si="0"/>
        <v>Old</v>
      </c>
      <c r="H9" s="6">
        <v>81</v>
      </c>
      <c r="I9" s="4" t="s">
        <v>16</v>
      </c>
      <c r="J9" s="4" t="s">
        <v>21</v>
      </c>
    </row>
    <row r="10" spans="1:10" x14ac:dyDescent="0.2">
      <c r="A10" s="3" t="s">
        <v>33</v>
      </c>
      <c r="B10" s="4" t="s">
        <v>19</v>
      </c>
      <c r="C10" s="4" t="s">
        <v>20</v>
      </c>
      <c r="D10" s="5" t="s">
        <v>13</v>
      </c>
      <c r="E10" s="4" t="s">
        <v>14</v>
      </c>
      <c r="F10" s="3" t="s">
        <v>15</v>
      </c>
      <c r="G10" s="6" t="str">
        <f t="shared" si="0"/>
        <v>Adult</v>
      </c>
      <c r="H10" s="6">
        <v>35</v>
      </c>
      <c r="I10" s="4" t="s">
        <v>34</v>
      </c>
      <c r="J10" s="4" t="s">
        <v>17</v>
      </c>
    </row>
    <row r="11" spans="1:10" x14ac:dyDescent="0.2">
      <c r="A11" s="3" t="s">
        <v>35</v>
      </c>
      <c r="B11" s="4" t="s">
        <v>11</v>
      </c>
      <c r="C11" s="4" t="s">
        <v>25</v>
      </c>
      <c r="D11" s="5" t="s">
        <v>13</v>
      </c>
      <c r="E11" s="4" t="s">
        <v>14</v>
      </c>
      <c r="F11" s="3" t="s">
        <v>15</v>
      </c>
      <c r="G11" s="6" t="str">
        <f t="shared" si="0"/>
        <v>Old</v>
      </c>
      <c r="H11" s="6">
        <v>86</v>
      </c>
      <c r="I11" s="4" t="s">
        <v>30</v>
      </c>
      <c r="J11" s="4" t="s">
        <v>21</v>
      </c>
    </row>
    <row r="12" spans="1:10" x14ac:dyDescent="0.2">
      <c r="A12" s="3" t="s">
        <v>36</v>
      </c>
      <c r="B12" s="4" t="s">
        <v>19</v>
      </c>
      <c r="C12" s="4" t="s">
        <v>12</v>
      </c>
      <c r="D12" s="5" t="s">
        <v>13</v>
      </c>
      <c r="E12" s="4" t="s">
        <v>14</v>
      </c>
      <c r="F12" s="3" t="s">
        <v>15</v>
      </c>
      <c r="G12" s="6" t="str">
        <f t="shared" si="0"/>
        <v>Old</v>
      </c>
      <c r="H12" s="6">
        <v>69</v>
      </c>
      <c r="I12" s="4" t="s">
        <v>16</v>
      </c>
      <c r="J12" s="4" t="s">
        <v>21</v>
      </c>
    </row>
    <row r="13" spans="1:10" x14ac:dyDescent="0.2">
      <c r="A13" s="3" t="s">
        <v>37</v>
      </c>
      <c r="B13" s="4" t="s">
        <v>11</v>
      </c>
      <c r="C13" s="4" t="s">
        <v>12</v>
      </c>
      <c r="D13" s="5" t="s">
        <v>13</v>
      </c>
      <c r="E13" s="4" t="s">
        <v>14</v>
      </c>
      <c r="F13" s="3" t="s">
        <v>15</v>
      </c>
      <c r="G13" s="6" t="str">
        <f t="shared" si="0"/>
        <v>Adult</v>
      </c>
      <c r="H13" s="6">
        <v>49</v>
      </c>
      <c r="I13" s="4" t="s">
        <v>26</v>
      </c>
      <c r="J13" s="4" t="s">
        <v>21</v>
      </c>
    </row>
    <row r="14" spans="1:10" x14ac:dyDescent="0.2">
      <c r="A14" s="3" t="s">
        <v>38</v>
      </c>
      <c r="B14" s="4" t="s">
        <v>19</v>
      </c>
      <c r="C14" s="4" t="s">
        <v>12</v>
      </c>
      <c r="D14" s="5" t="s">
        <v>13</v>
      </c>
      <c r="E14" s="4" t="s">
        <v>14</v>
      </c>
      <c r="F14" s="3" t="s">
        <v>15</v>
      </c>
      <c r="G14" s="6" t="str">
        <f t="shared" si="0"/>
        <v>Old</v>
      </c>
      <c r="H14" s="6">
        <v>82</v>
      </c>
      <c r="I14" s="4" t="s">
        <v>26</v>
      </c>
      <c r="J14" s="4" t="s">
        <v>21</v>
      </c>
    </row>
    <row r="15" spans="1:10" x14ac:dyDescent="0.2">
      <c r="A15" s="3" t="s">
        <v>39</v>
      </c>
      <c r="B15" s="4" t="s">
        <v>11</v>
      </c>
      <c r="C15" s="4" t="s">
        <v>12</v>
      </c>
      <c r="D15" s="5" t="s">
        <v>40</v>
      </c>
      <c r="E15" s="4" t="s">
        <v>14</v>
      </c>
      <c r="F15" s="3" t="s">
        <v>15</v>
      </c>
      <c r="G15" s="6" t="str">
        <f t="shared" si="0"/>
        <v>Adult</v>
      </c>
      <c r="H15" s="6">
        <v>57</v>
      </c>
      <c r="I15" s="4" t="s">
        <v>26</v>
      </c>
      <c r="J15" s="4" t="s">
        <v>17</v>
      </c>
    </row>
    <row r="16" spans="1:10" x14ac:dyDescent="0.2">
      <c r="A16" s="3" t="s">
        <v>41</v>
      </c>
      <c r="B16" s="4" t="s">
        <v>19</v>
      </c>
      <c r="C16" s="4" t="s">
        <v>12</v>
      </c>
      <c r="D16" s="5" t="s">
        <v>13</v>
      </c>
      <c r="E16" s="4" t="s">
        <v>14</v>
      </c>
      <c r="F16" s="3" t="s">
        <v>15</v>
      </c>
      <c r="G16" s="6" t="str">
        <f t="shared" si="0"/>
        <v>Old</v>
      </c>
      <c r="H16" s="6">
        <v>72</v>
      </c>
      <c r="I16" s="4" t="s">
        <v>30</v>
      </c>
      <c r="J16" s="4" t="s">
        <v>17</v>
      </c>
    </row>
    <row r="17" spans="1:10" x14ac:dyDescent="0.2">
      <c r="A17" s="3" t="s">
        <v>42</v>
      </c>
      <c r="B17" s="4" t="s">
        <v>19</v>
      </c>
      <c r="C17" s="4" t="s">
        <v>25</v>
      </c>
      <c r="D17" s="5" t="s">
        <v>13</v>
      </c>
      <c r="E17" s="4" t="s">
        <v>14</v>
      </c>
      <c r="F17" s="3" t="s">
        <v>15</v>
      </c>
      <c r="G17" s="6" t="str">
        <f t="shared" si="0"/>
        <v>Old</v>
      </c>
      <c r="H17" s="6">
        <v>78</v>
      </c>
      <c r="I17" s="4" t="s">
        <v>16</v>
      </c>
      <c r="J17" s="4" t="s">
        <v>21</v>
      </c>
    </row>
    <row r="18" spans="1:10" x14ac:dyDescent="0.2">
      <c r="A18" s="3" t="s">
        <v>43</v>
      </c>
      <c r="B18" s="4" t="s">
        <v>19</v>
      </c>
      <c r="C18" s="4" t="s">
        <v>23</v>
      </c>
      <c r="D18" s="5" t="s">
        <v>40</v>
      </c>
      <c r="E18" s="4" t="s">
        <v>14</v>
      </c>
      <c r="F18" s="3" t="s">
        <v>15</v>
      </c>
      <c r="G18" s="6" t="str">
        <f t="shared" si="0"/>
        <v>Adult</v>
      </c>
      <c r="H18" s="6">
        <v>51</v>
      </c>
      <c r="I18" s="4" t="s">
        <v>26</v>
      </c>
      <c r="J18" s="4" t="s">
        <v>21</v>
      </c>
    </row>
    <row r="19" spans="1:10" x14ac:dyDescent="0.2">
      <c r="A19" s="3" t="s">
        <v>44</v>
      </c>
      <c r="B19" s="4" t="s">
        <v>11</v>
      </c>
      <c r="C19" s="4" t="s">
        <v>20</v>
      </c>
      <c r="D19" s="5" t="s">
        <v>13</v>
      </c>
      <c r="E19" s="4" t="s">
        <v>14</v>
      </c>
      <c r="F19" s="3" t="s">
        <v>15</v>
      </c>
      <c r="G19" s="6" t="str">
        <f t="shared" si="0"/>
        <v>Old</v>
      </c>
      <c r="H19" s="6">
        <v>72</v>
      </c>
      <c r="I19" s="4" t="s">
        <v>16</v>
      </c>
      <c r="J19" s="4" t="s">
        <v>17</v>
      </c>
    </row>
    <row r="20" spans="1:10" x14ac:dyDescent="0.2">
      <c r="A20" s="3" t="s">
        <v>45</v>
      </c>
      <c r="B20" s="4" t="s">
        <v>19</v>
      </c>
      <c r="C20" s="4" t="s">
        <v>25</v>
      </c>
      <c r="D20" s="5" t="s">
        <v>13</v>
      </c>
      <c r="E20" s="4" t="s">
        <v>14</v>
      </c>
      <c r="F20" s="3" t="s">
        <v>15</v>
      </c>
      <c r="G20" s="6" t="str">
        <f t="shared" si="0"/>
        <v>Old</v>
      </c>
      <c r="H20" s="6">
        <v>90</v>
      </c>
      <c r="I20" s="4" t="s">
        <v>26</v>
      </c>
      <c r="J20" s="4" t="s">
        <v>21</v>
      </c>
    </row>
    <row r="21" spans="1:10" x14ac:dyDescent="0.2">
      <c r="A21" s="3" t="s">
        <v>46</v>
      </c>
      <c r="B21" s="4" t="s">
        <v>11</v>
      </c>
      <c r="C21" s="4" t="s">
        <v>12</v>
      </c>
      <c r="D21" s="5" t="s">
        <v>13</v>
      </c>
      <c r="E21" s="4" t="s">
        <v>14</v>
      </c>
      <c r="F21" s="3" t="s">
        <v>15</v>
      </c>
      <c r="G21" s="6" t="str">
        <f t="shared" si="0"/>
        <v>Old</v>
      </c>
      <c r="H21" s="6">
        <v>71</v>
      </c>
      <c r="I21" s="4" t="s">
        <v>30</v>
      </c>
      <c r="J21" s="4" t="s">
        <v>21</v>
      </c>
    </row>
    <row r="22" spans="1:10" x14ac:dyDescent="0.2">
      <c r="A22" s="3" t="s">
        <v>47</v>
      </c>
      <c r="B22" s="4" t="s">
        <v>19</v>
      </c>
      <c r="C22" s="4" t="s">
        <v>25</v>
      </c>
      <c r="D22" s="5" t="s">
        <v>13</v>
      </c>
      <c r="E22" s="4" t="s">
        <v>14</v>
      </c>
      <c r="F22" s="3" t="s">
        <v>15</v>
      </c>
      <c r="G22" s="6" t="str">
        <f t="shared" si="0"/>
        <v>Old</v>
      </c>
      <c r="H22" s="6">
        <v>86</v>
      </c>
      <c r="I22" s="4" t="s">
        <v>16</v>
      </c>
      <c r="J22" s="4" t="s">
        <v>21</v>
      </c>
    </row>
    <row r="23" spans="1:10" x14ac:dyDescent="0.2">
      <c r="A23" s="3" t="s">
        <v>48</v>
      </c>
      <c r="B23" s="4" t="s">
        <v>11</v>
      </c>
      <c r="C23" s="4" t="s">
        <v>20</v>
      </c>
      <c r="D23" s="5" t="s">
        <v>40</v>
      </c>
      <c r="E23" s="4" t="s">
        <v>14</v>
      </c>
      <c r="F23" s="3" t="s">
        <v>15</v>
      </c>
      <c r="G23" s="6" t="str">
        <f t="shared" si="0"/>
        <v>Adult</v>
      </c>
      <c r="H23" s="6">
        <v>52</v>
      </c>
      <c r="I23" s="4" t="s">
        <v>16</v>
      </c>
      <c r="J23" s="4" t="s">
        <v>21</v>
      </c>
    </row>
    <row r="24" spans="1:10" x14ac:dyDescent="0.2">
      <c r="A24" s="3" t="s">
        <v>49</v>
      </c>
      <c r="B24" s="4" t="s">
        <v>11</v>
      </c>
      <c r="C24" s="4" t="s">
        <v>20</v>
      </c>
      <c r="D24" s="5" t="s">
        <v>13</v>
      </c>
      <c r="E24" s="4" t="s">
        <v>14</v>
      </c>
      <c r="F24" s="3" t="s">
        <v>15</v>
      </c>
      <c r="G24" s="6" t="str">
        <f t="shared" si="0"/>
        <v>Old</v>
      </c>
      <c r="H24" s="6">
        <v>82</v>
      </c>
      <c r="I24" s="4" t="s">
        <v>16</v>
      </c>
      <c r="J24" s="4" t="s">
        <v>21</v>
      </c>
    </row>
    <row r="25" spans="1:10" x14ac:dyDescent="0.2">
      <c r="A25" s="3" t="s">
        <v>50</v>
      </c>
      <c r="B25" s="4" t="s">
        <v>19</v>
      </c>
      <c r="C25" s="4" t="s">
        <v>20</v>
      </c>
      <c r="D25" s="5" t="s">
        <v>40</v>
      </c>
      <c r="E25" s="4" t="s">
        <v>14</v>
      </c>
      <c r="F25" s="3" t="s">
        <v>15</v>
      </c>
      <c r="G25" s="6" t="str">
        <f t="shared" si="0"/>
        <v>Old</v>
      </c>
      <c r="H25" s="6">
        <v>66</v>
      </c>
      <c r="I25" s="4" t="s">
        <v>34</v>
      </c>
      <c r="J25" s="4" t="s">
        <v>21</v>
      </c>
    </row>
    <row r="26" spans="1:10" x14ac:dyDescent="0.2">
      <c r="A26" s="3" t="s">
        <v>51</v>
      </c>
      <c r="B26" s="4" t="s">
        <v>19</v>
      </c>
      <c r="C26" s="4" t="s">
        <v>23</v>
      </c>
      <c r="D26" s="5" t="s">
        <v>13</v>
      </c>
      <c r="E26" s="4" t="s">
        <v>14</v>
      </c>
      <c r="F26" s="3" t="s">
        <v>15</v>
      </c>
      <c r="G26" s="6" t="str">
        <f t="shared" si="0"/>
        <v>Adult</v>
      </c>
      <c r="H26" s="6">
        <v>47</v>
      </c>
      <c r="I26" s="4" t="s">
        <v>16</v>
      </c>
      <c r="J26" s="4" t="s">
        <v>21</v>
      </c>
    </row>
    <row r="27" spans="1:10" x14ac:dyDescent="0.2">
      <c r="A27" s="3" t="s">
        <v>52</v>
      </c>
      <c r="B27" s="4" t="s">
        <v>11</v>
      </c>
      <c r="C27" s="4" t="s">
        <v>20</v>
      </c>
      <c r="D27" s="5" t="s">
        <v>40</v>
      </c>
      <c r="E27" s="4" t="s">
        <v>14</v>
      </c>
      <c r="F27" s="3" t="s">
        <v>15</v>
      </c>
      <c r="G27" s="6" t="str">
        <f t="shared" si="0"/>
        <v>Adult</v>
      </c>
      <c r="H27" s="6">
        <v>43</v>
      </c>
      <c r="I27" s="4" t="s">
        <v>30</v>
      </c>
      <c r="J27" s="4" t="s">
        <v>21</v>
      </c>
    </row>
    <row r="28" spans="1:10" x14ac:dyDescent="0.2">
      <c r="A28" s="3" t="s">
        <v>53</v>
      </c>
      <c r="B28" s="4" t="s">
        <v>19</v>
      </c>
      <c r="C28" s="4" t="s">
        <v>29</v>
      </c>
      <c r="D28" s="5" t="s">
        <v>40</v>
      </c>
      <c r="E28" s="4" t="s">
        <v>14</v>
      </c>
      <c r="F28" s="3" t="s">
        <v>15</v>
      </c>
      <c r="G28" s="6" t="str">
        <f t="shared" si="0"/>
        <v>Adult</v>
      </c>
      <c r="H28" s="6">
        <v>34</v>
      </c>
      <c r="I28" s="4" t="s">
        <v>30</v>
      </c>
      <c r="J28" s="4" t="s">
        <v>17</v>
      </c>
    </row>
    <row r="29" spans="1:10" x14ac:dyDescent="0.2">
      <c r="A29" s="3" t="s">
        <v>54</v>
      </c>
      <c r="B29" s="4" t="s">
        <v>11</v>
      </c>
      <c r="C29" s="4" t="s">
        <v>20</v>
      </c>
      <c r="D29" s="5" t="s">
        <v>40</v>
      </c>
      <c r="E29" s="4" t="s">
        <v>14</v>
      </c>
      <c r="F29" s="3" t="s">
        <v>15</v>
      </c>
      <c r="G29" s="6" t="str">
        <f t="shared" si="0"/>
        <v>Adult</v>
      </c>
      <c r="H29" s="6">
        <v>38</v>
      </c>
      <c r="I29" s="4" t="s">
        <v>26</v>
      </c>
      <c r="J29" s="4" t="s">
        <v>17</v>
      </c>
    </row>
    <row r="30" spans="1:10" x14ac:dyDescent="0.2">
      <c r="A30" s="3" t="s">
        <v>55</v>
      </c>
      <c r="B30" s="4" t="s">
        <v>19</v>
      </c>
      <c r="C30" s="4" t="s">
        <v>23</v>
      </c>
      <c r="D30" s="5" t="s">
        <v>40</v>
      </c>
      <c r="E30" s="4" t="s">
        <v>14</v>
      </c>
      <c r="F30" s="3" t="s">
        <v>15</v>
      </c>
      <c r="G30" s="6" t="str">
        <f t="shared" si="0"/>
        <v>Adult</v>
      </c>
      <c r="H30" s="6">
        <v>42</v>
      </c>
      <c r="I30" s="4" t="s">
        <v>16</v>
      </c>
      <c r="J30" s="4" t="s">
        <v>17</v>
      </c>
    </row>
    <row r="31" spans="1:10" x14ac:dyDescent="0.2">
      <c r="A31" s="3" t="s">
        <v>56</v>
      </c>
      <c r="B31" s="4" t="s">
        <v>11</v>
      </c>
      <c r="C31" s="4" t="s">
        <v>25</v>
      </c>
      <c r="D31" s="5" t="s">
        <v>13</v>
      </c>
      <c r="E31" s="4" t="s">
        <v>14</v>
      </c>
      <c r="F31" s="3" t="s">
        <v>15</v>
      </c>
      <c r="G31" s="6" t="str">
        <f t="shared" si="0"/>
        <v>Old</v>
      </c>
      <c r="H31" s="6">
        <v>79</v>
      </c>
      <c r="I31" s="4" t="s">
        <v>16</v>
      </c>
      <c r="J31" s="4" t="s">
        <v>21</v>
      </c>
    </row>
    <row r="32" spans="1:10" x14ac:dyDescent="0.2">
      <c r="A32" s="3" t="s">
        <v>57</v>
      </c>
      <c r="B32" s="4" t="s">
        <v>19</v>
      </c>
      <c r="C32" s="4" t="s">
        <v>29</v>
      </c>
      <c r="D32" s="5" t="s">
        <v>40</v>
      </c>
      <c r="E32" s="4" t="s">
        <v>14</v>
      </c>
      <c r="F32" s="3" t="s">
        <v>15</v>
      </c>
      <c r="G32" s="6" t="str">
        <f t="shared" si="0"/>
        <v>Old</v>
      </c>
      <c r="H32" s="6">
        <v>70</v>
      </c>
      <c r="I32" s="4" t="s">
        <v>16</v>
      </c>
      <c r="J32" s="4" t="s">
        <v>21</v>
      </c>
    </row>
    <row r="33" spans="1:10" x14ac:dyDescent="0.2">
      <c r="A33" s="3" t="s">
        <v>58</v>
      </c>
      <c r="B33" s="4" t="s">
        <v>11</v>
      </c>
      <c r="C33" s="4" t="s">
        <v>12</v>
      </c>
      <c r="D33" s="5" t="s">
        <v>13</v>
      </c>
      <c r="E33" s="4" t="s">
        <v>14</v>
      </c>
      <c r="F33" s="3" t="s">
        <v>15</v>
      </c>
      <c r="G33" s="6" t="str">
        <f t="shared" si="0"/>
        <v>Old</v>
      </c>
      <c r="H33" s="6">
        <v>96</v>
      </c>
      <c r="I33" s="4" t="s">
        <v>34</v>
      </c>
      <c r="J33" s="4" t="s">
        <v>21</v>
      </c>
    </row>
    <row r="34" spans="1:10" x14ac:dyDescent="0.2">
      <c r="A34" s="3" t="s">
        <v>59</v>
      </c>
      <c r="B34" s="4" t="s">
        <v>19</v>
      </c>
      <c r="C34" s="4" t="s">
        <v>25</v>
      </c>
      <c r="D34" s="5" t="s">
        <v>13</v>
      </c>
      <c r="E34" s="4" t="s">
        <v>14</v>
      </c>
      <c r="F34" s="3" t="s">
        <v>15</v>
      </c>
      <c r="G34" s="6" t="str">
        <f t="shared" si="0"/>
        <v>Old</v>
      </c>
      <c r="H34" s="6">
        <v>83</v>
      </c>
      <c r="I34" s="4" t="s">
        <v>34</v>
      </c>
      <c r="J34" s="4" t="s">
        <v>21</v>
      </c>
    </row>
    <row r="35" spans="1:10" x14ac:dyDescent="0.2">
      <c r="A35" s="3" t="s">
        <v>60</v>
      </c>
      <c r="B35" s="4" t="s">
        <v>19</v>
      </c>
      <c r="C35" s="4" t="s">
        <v>23</v>
      </c>
      <c r="D35" s="5" t="s">
        <v>13</v>
      </c>
      <c r="E35" s="4" t="s">
        <v>14</v>
      </c>
      <c r="F35" s="3" t="s">
        <v>15</v>
      </c>
      <c r="G35" s="6" t="str">
        <f t="shared" si="0"/>
        <v>Old</v>
      </c>
      <c r="H35" s="6">
        <v>68</v>
      </c>
      <c r="I35" s="4" t="s">
        <v>16</v>
      </c>
      <c r="J35" s="4" t="s">
        <v>17</v>
      </c>
    </row>
    <row r="36" spans="1:10" x14ac:dyDescent="0.2">
      <c r="A36" s="3" t="s">
        <v>61</v>
      </c>
      <c r="B36" s="4" t="s">
        <v>19</v>
      </c>
      <c r="C36" s="4" t="s">
        <v>23</v>
      </c>
      <c r="D36" s="5" t="s">
        <v>13</v>
      </c>
      <c r="E36" s="4" t="s">
        <v>14</v>
      </c>
      <c r="F36" s="3" t="s">
        <v>15</v>
      </c>
      <c r="G36" s="6" t="str">
        <f t="shared" si="0"/>
        <v>Adult</v>
      </c>
      <c r="H36" s="6">
        <v>25</v>
      </c>
      <c r="I36" s="4" t="s">
        <v>16</v>
      </c>
      <c r="J36" s="4" t="s">
        <v>17</v>
      </c>
    </row>
    <row r="37" spans="1:10" x14ac:dyDescent="0.2">
      <c r="A37" s="3" t="s">
        <v>62</v>
      </c>
      <c r="B37" s="4" t="s">
        <v>19</v>
      </c>
      <c r="C37" s="4" t="s">
        <v>23</v>
      </c>
      <c r="D37" s="5" t="s">
        <v>13</v>
      </c>
      <c r="E37" s="4" t="s">
        <v>14</v>
      </c>
      <c r="F37" s="3" t="s">
        <v>15</v>
      </c>
      <c r="G37" s="6" t="str">
        <f t="shared" si="0"/>
        <v>Old</v>
      </c>
      <c r="H37" s="6">
        <v>75</v>
      </c>
      <c r="I37" s="4" t="s">
        <v>16</v>
      </c>
      <c r="J37" s="4" t="s">
        <v>21</v>
      </c>
    </row>
    <row r="38" spans="1:10" x14ac:dyDescent="0.2">
      <c r="A38" s="3" t="s">
        <v>63</v>
      </c>
      <c r="B38" s="4" t="s">
        <v>19</v>
      </c>
      <c r="C38" s="4" t="s">
        <v>23</v>
      </c>
      <c r="D38" s="5" t="s">
        <v>40</v>
      </c>
      <c r="E38" s="4" t="s">
        <v>14</v>
      </c>
      <c r="F38" s="3" t="s">
        <v>15</v>
      </c>
      <c r="G38" s="6" t="str">
        <f t="shared" si="0"/>
        <v>Adult</v>
      </c>
      <c r="H38" s="6">
        <v>47</v>
      </c>
      <c r="I38" s="4" t="s">
        <v>16</v>
      </c>
      <c r="J38" s="4" t="s">
        <v>17</v>
      </c>
    </row>
    <row r="39" spans="1:10" x14ac:dyDescent="0.2">
      <c r="A39" s="3" t="s">
        <v>64</v>
      </c>
      <c r="B39" s="4" t="s">
        <v>19</v>
      </c>
      <c r="C39" s="4" t="s">
        <v>25</v>
      </c>
      <c r="D39" s="5" t="s">
        <v>13</v>
      </c>
      <c r="E39" s="4" t="s">
        <v>14</v>
      </c>
      <c r="F39" s="3" t="s">
        <v>15</v>
      </c>
      <c r="G39" s="6" t="str">
        <f t="shared" si="0"/>
        <v>Old</v>
      </c>
      <c r="H39" s="6">
        <v>89</v>
      </c>
      <c r="I39" s="4" t="s">
        <v>26</v>
      </c>
      <c r="J39" s="4" t="s">
        <v>21</v>
      </c>
    </row>
    <row r="40" spans="1:10" x14ac:dyDescent="0.2">
      <c r="A40" s="3" t="s">
        <v>65</v>
      </c>
      <c r="B40" s="4" t="s">
        <v>11</v>
      </c>
      <c r="C40" s="4" t="s">
        <v>25</v>
      </c>
      <c r="D40" s="5" t="s">
        <v>13</v>
      </c>
      <c r="E40" s="4" t="s">
        <v>14</v>
      </c>
      <c r="F40" s="3" t="s">
        <v>15</v>
      </c>
      <c r="G40" s="6" t="str">
        <f t="shared" si="0"/>
        <v>Old</v>
      </c>
      <c r="H40" s="6">
        <v>78</v>
      </c>
      <c r="I40" s="4" t="s">
        <v>16</v>
      </c>
      <c r="J40" s="4" t="s">
        <v>21</v>
      </c>
    </row>
    <row r="41" spans="1:10" x14ac:dyDescent="0.2">
      <c r="A41" s="3" t="s">
        <v>66</v>
      </c>
      <c r="B41" s="4" t="s">
        <v>19</v>
      </c>
      <c r="C41" s="4" t="s">
        <v>20</v>
      </c>
      <c r="D41" s="5" t="s">
        <v>40</v>
      </c>
      <c r="E41" s="4" t="s">
        <v>14</v>
      </c>
      <c r="F41" s="3" t="s">
        <v>15</v>
      </c>
      <c r="G41" s="6" t="str">
        <f t="shared" si="0"/>
        <v>Adult</v>
      </c>
      <c r="H41" s="6">
        <v>30</v>
      </c>
      <c r="I41" s="4" t="s">
        <v>26</v>
      </c>
      <c r="J41" s="4" t="s">
        <v>21</v>
      </c>
    </row>
    <row r="42" spans="1:10" x14ac:dyDescent="0.2">
      <c r="A42" s="3" t="s">
        <v>67</v>
      </c>
      <c r="B42" s="4" t="s">
        <v>19</v>
      </c>
      <c r="C42" s="4" t="s">
        <v>12</v>
      </c>
      <c r="D42" s="5" t="s">
        <v>40</v>
      </c>
      <c r="E42" s="4" t="s">
        <v>14</v>
      </c>
      <c r="F42" s="3" t="s">
        <v>15</v>
      </c>
      <c r="G42" s="6" t="str">
        <f t="shared" si="0"/>
        <v>Old</v>
      </c>
      <c r="H42" s="6">
        <v>70</v>
      </c>
      <c r="I42" s="4" t="s">
        <v>16</v>
      </c>
      <c r="J42" s="4" t="s">
        <v>21</v>
      </c>
    </row>
    <row r="43" spans="1:10" x14ac:dyDescent="0.2">
      <c r="A43" s="3" t="s">
        <v>68</v>
      </c>
      <c r="B43" s="4" t="s">
        <v>19</v>
      </c>
      <c r="C43" s="4" t="s">
        <v>12</v>
      </c>
      <c r="D43" s="5" t="s">
        <v>40</v>
      </c>
      <c r="E43" s="4" t="s">
        <v>14</v>
      </c>
      <c r="F43" s="3" t="s">
        <v>15</v>
      </c>
      <c r="G43" s="6" t="str">
        <f t="shared" si="0"/>
        <v>Adult</v>
      </c>
      <c r="H43" s="6">
        <v>32</v>
      </c>
      <c r="I43" s="4" t="s">
        <v>16</v>
      </c>
      <c r="J43" s="4" t="s">
        <v>17</v>
      </c>
    </row>
    <row r="44" spans="1:10" x14ac:dyDescent="0.2">
      <c r="A44" s="3" t="s">
        <v>69</v>
      </c>
      <c r="B44" s="4" t="s">
        <v>11</v>
      </c>
      <c r="C44" s="4" t="s">
        <v>23</v>
      </c>
      <c r="D44" s="5" t="s">
        <v>13</v>
      </c>
      <c r="E44" s="4" t="s">
        <v>14</v>
      </c>
      <c r="F44" s="3" t="s">
        <v>15</v>
      </c>
      <c r="G44" s="6" t="str">
        <f t="shared" si="0"/>
        <v>Old</v>
      </c>
      <c r="H44" s="6">
        <v>74</v>
      </c>
      <c r="I44" s="4" t="s">
        <v>16</v>
      </c>
      <c r="J44" s="4" t="s">
        <v>21</v>
      </c>
    </row>
    <row r="45" spans="1:10" x14ac:dyDescent="0.2">
      <c r="A45" s="3" t="s">
        <v>70</v>
      </c>
      <c r="B45" s="4" t="s">
        <v>11</v>
      </c>
      <c r="C45" s="4" t="s">
        <v>20</v>
      </c>
      <c r="D45" s="5" t="s">
        <v>40</v>
      </c>
      <c r="E45" s="4" t="s">
        <v>14</v>
      </c>
      <c r="F45" s="3" t="s">
        <v>15</v>
      </c>
      <c r="G45" s="6" t="str">
        <f t="shared" si="0"/>
        <v>Adult</v>
      </c>
      <c r="H45" s="6">
        <v>25</v>
      </c>
      <c r="I45" s="4" t="s">
        <v>16</v>
      </c>
      <c r="J45" s="4" t="s">
        <v>17</v>
      </c>
    </row>
    <row r="46" spans="1:10" x14ac:dyDescent="0.2">
      <c r="A46" s="3" t="s">
        <v>71</v>
      </c>
      <c r="B46" s="4" t="s">
        <v>19</v>
      </c>
      <c r="C46" s="4" t="s">
        <v>23</v>
      </c>
      <c r="D46" s="5" t="s">
        <v>13</v>
      </c>
      <c r="E46" s="4" t="s">
        <v>14</v>
      </c>
      <c r="F46" s="3" t="s">
        <v>15</v>
      </c>
      <c r="G46" s="6" t="str">
        <f t="shared" si="0"/>
        <v>Adult</v>
      </c>
      <c r="H46" s="6">
        <v>46</v>
      </c>
      <c r="I46" s="4" t="s">
        <v>34</v>
      </c>
      <c r="J46" s="4" t="s">
        <v>17</v>
      </c>
    </row>
    <row r="47" spans="1:10" x14ac:dyDescent="0.2">
      <c r="A47" s="3" t="s">
        <v>72</v>
      </c>
      <c r="B47" s="4" t="s">
        <v>11</v>
      </c>
      <c r="C47" s="4" t="s">
        <v>20</v>
      </c>
      <c r="D47" s="5" t="s">
        <v>13</v>
      </c>
      <c r="E47" s="4" t="s">
        <v>14</v>
      </c>
      <c r="F47" s="3" t="s">
        <v>15</v>
      </c>
      <c r="G47" s="6" t="str">
        <f t="shared" si="0"/>
        <v>Adult</v>
      </c>
      <c r="H47" s="6">
        <v>44</v>
      </c>
      <c r="I47" s="4" t="s">
        <v>16</v>
      </c>
      <c r="J47" s="4" t="s">
        <v>17</v>
      </c>
    </row>
    <row r="48" spans="1:10" x14ac:dyDescent="0.2">
      <c r="A48" s="3" t="s">
        <v>73</v>
      </c>
      <c r="B48" s="4" t="s">
        <v>11</v>
      </c>
      <c r="C48" s="4" t="s">
        <v>20</v>
      </c>
      <c r="D48" s="5" t="s">
        <v>13</v>
      </c>
      <c r="E48" s="4" t="s">
        <v>14</v>
      </c>
      <c r="F48" s="3" t="s">
        <v>15</v>
      </c>
      <c r="G48" s="6" t="str">
        <f t="shared" si="0"/>
        <v>Adult</v>
      </c>
      <c r="H48" s="6">
        <v>54</v>
      </c>
      <c r="I48" s="4" t="s">
        <v>16</v>
      </c>
      <c r="J48" s="4" t="s">
        <v>17</v>
      </c>
    </row>
    <row r="49" spans="1:10" x14ac:dyDescent="0.2">
      <c r="A49" s="3" t="s">
        <v>74</v>
      </c>
      <c r="B49" s="4" t="s">
        <v>11</v>
      </c>
      <c r="C49" s="4" t="s">
        <v>23</v>
      </c>
      <c r="D49" s="5" t="s">
        <v>13</v>
      </c>
      <c r="E49" s="4" t="s">
        <v>14</v>
      </c>
      <c r="F49" s="3" t="s">
        <v>15</v>
      </c>
      <c r="G49" s="6" t="str">
        <f t="shared" si="0"/>
        <v>Old</v>
      </c>
      <c r="H49" s="6">
        <v>76</v>
      </c>
      <c r="I49" s="4" t="s">
        <v>34</v>
      </c>
      <c r="J49" s="4" t="s">
        <v>21</v>
      </c>
    </row>
    <row r="50" spans="1:10" x14ac:dyDescent="0.2">
      <c r="A50" s="3" t="s">
        <v>75</v>
      </c>
      <c r="B50" s="4" t="s">
        <v>11</v>
      </c>
      <c r="C50" s="4" t="s">
        <v>20</v>
      </c>
      <c r="D50" s="5" t="s">
        <v>13</v>
      </c>
      <c r="E50" s="4" t="s">
        <v>14</v>
      </c>
      <c r="F50" s="3" t="s">
        <v>15</v>
      </c>
      <c r="G50" s="6" t="str">
        <f t="shared" si="0"/>
        <v>Old</v>
      </c>
      <c r="H50" s="6">
        <v>62</v>
      </c>
      <c r="I50" s="4" t="s">
        <v>26</v>
      </c>
      <c r="J50" s="4" t="s">
        <v>17</v>
      </c>
    </row>
    <row r="51" spans="1:10" x14ac:dyDescent="0.2">
      <c r="A51" s="3" t="s">
        <v>76</v>
      </c>
      <c r="B51" s="4" t="s">
        <v>11</v>
      </c>
      <c r="C51" s="4" t="s">
        <v>20</v>
      </c>
      <c r="D51" s="5" t="s">
        <v>13</v>
      </c>
      <c r="E51" s="4" t="s">
        <v>14</v>
      </c>
      <c r="F51" s="3" t="s">
        <v>15</v>
      </c>
      <c r="G51" s="6" t="str">
        <f t="shared" si="0"/>
        <v>Old</v>
      </c>
      <c r="H51" s="6">
        <v>93</v>
      </c>
      <c r="I51" s="4" t="s">
        <v>16</v>
      </c>
      <c r="J51" s="4" t="s">
        <v>21</v>
      </c>
    </row>
    <row r="52" spans="1:10" x14ac:dyDescent="0.2">
      <c r="A52" s="3" t="s">
        <v>77</v>
      </c>
      <c r="B52" s="4" t="s">
        <v>19</v>
      </c>
      <c r="C52" s="4" t="s">
        <v>20</v>
      </c>
      <c r="D52" s="5" t="s">
        <v>13</v>
      </c>
      <c r="E52" s="4" t="s">
        <v>14</v>
      </c>
      <c r="F52" s="3" t="s">
        <v>15</v>
      </c>
      <c r="G52" s="6" t="str">
        <f t="shared" si="0"/>
        <v>Old</v>
      </c>
      <c r="H52" s="6">
        <v>83</v>
      </c>
      <c r="I52" s="4" t="s">
        <v>16</v>
      </c>
      <c r="J52" s="4" t="s">
        <v>21</v>
      </c>
    </row>
    <row r="53" spans="1:10" x14ac:dyDescent="0.2">
      <c r="A53" s="3" t="s">
        <v>78</v>
      </c>
      <c r="B53" s="4" t="s">
        <v>11</v>
      </c>
      <c r="C53" s="4" t="s">
        <v>20</v>
      </c>
      <c r="D53" s="5" t="s">
        <v>40</v>
      </c>
      <c r="E53" s="4" t="s">
        <v>14</v>
      </c>
      <c r="F53" s="3" t="s">
        <v>15</v>
      </c>
      <c r="G53" s="6" t="str">
        <f t="shared" si="0"/>
        <v>Adult</v>
      </c>
      <c r="H53" s="6">
        <v>30</v>
      </c>
      <c r="I53" s="4" t="s">
        <v>26</v>
      </c>
      <c r="J53" s="4" t="s">
        <v>17</v>
      </c>
    </row>
    <row r="54" spans="1:10" x14ac:dyDescent="0.2">
      <c r="A54" s="3" t="s">
        <v>79</v>
      </c>
      <c r="B54" s="4" t="s">
        <v>19</v>
      </c>
      <c r="C54" s="4" t="s">
        <v>12</v>
      </c>
      <c r="D54" s="5" t="s">
        <v>40</v>
      </c>
      <c r="E54" s="4" t="s">
        <v>14</v>
      </c>
      <c r="F54" s="3" t="s">
        <v>15</v>
      </c>
      <c r="G54" s="6" t="str">
        <f t="shared" si="0"/>
        <v>Adult</v>
      </c>
      <c r="H54" s="6">
        <v>50</v>
      </c>
      <c r="I54" s="4" t="s">
        <v>16</v>
      </c>
      <c r="J54" s="4" t="s">
        <v>17</v>
      </c>
    </row>
    <row r="55" spans="1:10" x14ac:dyDescent="0.2">
      <c r="A55" s="3" t="s">
        <v>80</v>
      </c>
      <c r="B55" s="4" t="s">
        <v>19</v>
      </c>
      <c r="C55" s="4" t="s">
        <v>23</v>
      </c>
      <c r="D55" s="5" t="s">
        <v>40</v>
      </c>
      <c r="E55" s="4" t="s">
        <v>14</v>
      </c>
      <c r="F55" s="3" t="s">
        <v>15</v>
      </c>
      <c r="G55" s="6" t="str">
        <f t="shared" si="0"/>
        <v>Adult</v>
      </c>
      <c r="H55" s="6">
        <v>34</v>
      </c>
      <c r="I55" s="4" t="s">
        <v>16</v>
      </c>
      <c r="J55" s="4" t="s">
        <v>21</v>
      </c>
    </row>
    <row r="56" spans="1:10" x14ac:dyDescent="0.2">
      <c r="A56" s="3" t="s">
        <v>81</v>
      </c>
      <c r="B56" s="4" t="s">
        <v>11</v>
      </c>
      <c r="C56" s="4" t="s">
        <v>29</v>
      </c>
      <c r="D56" s="5" t="s">
        <v>13</v>
      </c>
      <c r="E56" s="4" t="s">
        <v>14</v>
      </c>
      <c r="F56" s="3" t="s">
        <v>15</v>
      </c>
      <c r="G56" s="6" t="str">
        <f t="shared" si="0"/>
        <v>Adult</v>
      </c>
      <c r="H56" s="6">
        <v>27</v>
      </c>
      <c r="I56" s="4" t="s">
        <v>26</v>
      </c>
      <c r="J56" s="4" t="s">
        <v>17</v>
      </c>
    </row>
    <row r="57" spans="1:10" x14ac:dyDescent="0.2">
      <c r="A57" s="3" t="s">
        <v>82</v>
      </c>
      <c r="B57" s="4" t="s">
        <v>19</v>
      </c>
      <c r="C57" s="4" t="s">
        <v>25</v>
      </c>
      <c r="D57" s="5" t="s">
        <v>13</v>
      </c>
      <c r="E57" s="4" t="s">
        <v>14</v>
      </c>
      <c r="F57" s="3" t="s">
        <v>15</v>
      </c>
      <c r="G57" s="6" t="str">
        <f t="shared" si="0"/>
        <v>Old</v>
      </c>
      <c r="H57" s="6">
        <v>96</v>
      </c>
      <c r="I57" s="4" t="s">
        <v>16</v>
      </c>
      <c r="J57" s="4" t="s">
        <v>21</v>
      </c>
    </row>
    <row r="58" spans="1:10" x14ac:dyDescent="0.2">
      <c r="A58" s="3" t="s">
        <v>83</v>
      </c>
      <c r="B58" s="4" t="s">
        <v>11</v>
      </c>
      <c r="C58" s="4" t="s">
        <v>25</v>
      </c>
      <c r="D58" s="5" t="s">
        <v>13</v>
      </c>
      <c r="E58" s="4" t="s">
        <v>14</v>
      </c>
      <c r="F58" s="3" t="s">
        <v>15</v>
      </c>
      <c r="G58" s="6" t="str">
        <f t="shared" si="0"/>
        <v>Old</v>
      </c>
      <c r="H58" s="6">
        <v>84</v>
      </c>
      <c r="I58" s="4" t="s">
        <v>30</v>
      </c>
      <c r="J58" s="4" t="s">
        <v>17</v>
      </c>
    </row>
    <row r="59" spans="1:10" x14ac:dyDescent="0.2">
      <c r="A59" s="3" t="s">
        <v>84</v>
      </c>
      <c r="B59" s="4" t="s">
        <v>19</v>
      </c>
      <c r="C59" s="4" t="s">
        <v>25</v>
      </c>
      <c r="D59" s="5" t="s">
        <v>13</v>
      </c>
      <c r="E59" s="4" t="s">
        <v>14</v>
      </c>
      <c r="F59" s="3" t="s">
        <v>15</v>
      </c>
      <c r="G59" s="6" t="str">
        <f t="shared" si="0"/>
        <v>Old</v>
      </c>
      <c r="H59" s="6">
        <v>82</v>
      </c>
      <c r="I59" s="4" t="s">
        <v>26</v>
      </c>
      <c r="J59" s="4" t="s">
        <v>21</v>
      </c>
    </row>
    <row r="60" spans="1:10" x14ac:dyDescent="0.2">
      <c r="A60" s="3" t="s">
        <v>85</v>
      </c>
      <c r="B60" s="4" t="s">
        <v>19</v>
      </c>
      <c r="C60" s="4" t="s">
        <v>20</v>
      </c>
      <c r="D60" s="5" t="s">
        <v>40</v>
      </c>
      <c r="E60" s="4" t="s">
        <v>14</v>
      </c>
      <c r="F60" s="3" t="s">
        <v>15</v>
      </c>
      <c r="G60" s="6" t="str">
        <f t="shared" si="0"/>
        <v>Adult</v>
      </c>
      <c r="H60" s="6">
        <v>52</v>
      </c>
      <c r="I60" s="4" t="s">
        <v>16</v>
      </c>
      <c r="J60" s="4" t="s">
        <v>17</v>
      </c>
    </row>
    <row r="61" spans="1:10" x14ac:dyDescent="0.2">
      <c r="A61" s="3" t="s">
        <v>86</v>
      </c>
      <c r="B61" s="4" t="s">
        <v>19</v>
      </c>
      <c r="C61" s="4" t="s">
        <v>12</v>
      </c>
      <c r="D61" s="5" t="s">
        <v>13</v>
      </c>
      <c r="E61" s="4" t="s">
        <v>14</v>
      </c>
      <c r="F61" s="3" t="s">
        <v>15</v>
      </c>
      <c r="G61" s="6" t="str">
        <f t="shared" si="0"/>
        <v>Old</v>
      </c>
      <c r="H61" s="6">
        <v>81</v>
      </c>
      <c r="I61" s="4" t="s">
        <v>26</v>
      </c>
      <c r="J61" s="4" t="s">
        <v>17</v>
      </c>
    </row>
    <row r="62" spans="1:10" x14ac:dyDescent="0.2">
      <c r="A62" s="3" t="s">
        <v>87</v>
      </c>
      <c r="B62" s="4" t="s">
        <v>19</v>
      </c>
      <c r="C62" s="4" t="s">
        <v>12</v>
      </c>
      <c r="D62" s="5" t="s">
        <v>40</v>
      </c>
      <c r="E62" s="4" t="s">
        <v>14</v>
      </c>
      <c r="F62" s="3" t="s">
        <v>15</v>
      </c>
      <c r="G62" s="6" t="str">
        <f t="shared" si="0"/>
        <v>Adult</v>
      </c>
      <c r="H62" s="6">
        <v>24</v>
      </c>
      <c r="I62" s="4" t="s">
        <v>26</v>
      </c>
      <c r="J62" s="4" t="s">
        <v>17</v>
      </c>
    </row>
    <row r="63" spans="1:10" x14ac:dyDescent="0.2">
      <c r="A63" s="3" t="s">
        <v>88</v>
      </c>
      <c r="B63" s="4" t="s">
        <v>11</v>
      </c>
      <c r="C63" s="4" t="s">
        <v>12</v>
      </c>
      <c r="D63" s="5" t="s">
        <v>13</v>
      </c>
      <c r="E63" s="4" t="s">
        <v>14</v>
      </c>
      <c r="F63" s="3" t="s">
        <v>15</v>
      </c>
      <c r="G63" s="6" t="str">
        <f t="shared" si="0"/>
        <v>Old</v>
      </c>
      <c r="H63" s="6">
        <v>83</v>
      </c>
      <c r="I63" s="4" t="s">
        <v>16</v>
      </c>
      <c r="J63" s="4" t="s">
        <v>21</v>
      </c>
    </row>
    <row r="64" spans="1:10" x14ac:dyDescent="0.2">
      <c r="A64" s="3" t="s">
        <v>89</v>
      </c>
      <c r="B64" s="4" t="s">
        <v>19</v>
      </c>
      <c r="C64" s="4" t="s">
        <v>23</v>
      </c>
      <c r="D64" s="5" t="s">
        <v>13</v>
      </c>
      <c r="E64" s="4" t="s">
        <v>14</v>
      </c>
      <c r="F64" s="3" t="s">
        <v>15</v>
      </c>
      <c r="G64" s="6" t="str">
        <f t="shared" si="0"/>
        <v>Old</v>
      </c>
      <c r="H64" s="6">
        <v>78</v>
      </c>
      <c r="I64" s="4" t="s">
        <v>16</v>
      </c>
      <c r="J64" s="4" t="s">
        <v>17</v>
      </c>
    </row>
    <row r="65" spans="1:10" x14ac:dyDescent="0.2">
      <c r="A65" s="3" t="s">
        <v>90</v>
      </c>
      <c r="B65" s="4" t="s">
        <v>11</v>
      </c>
      <c r="C65" s="4" t="s">
        <v>20</v>
      </c>
      <c r="D65" s="5" t="s">
        <v>13</v>
      </c>
      <c r="E65" s="4" t="s">
        <v>14</v>
      </c>
      <c r="F65" s="3" t="s">
        <v>15</v>
      </c>
      <c r="G65" s="6" t="str">
        <f t="shared" si="0"/>
        <v>Adult</v>
      </c>
      <c r="H65" s="6">
        <v>36</v>
      </c>
      <c r="I65" s="4" t="s">
        <v>34</v>
      </c>
      <c r="J65" s="4" t="s">
        <v>17</v>
      </c>
    </row>
    <row r="66" spans="1:10" x14ac:dyDescent="0.2">
      <c r="A66" s="3" t="s">
        <v>91</v>
      </c>
      <c r="B66" s="4" t="s">
        <v>19</v>
      </c>
      <c r="C66" s="4" t="s">
        <v>20</v>
      </c>
      <c r="D66" s="5" t="s">
        <v>40</v>
      </c>
      <c r="E66" s="4" t="s">
        <v>14</v>
      </c>
      <c r="F66" s="3" t="s">
        <v>15</v>
      </c>
      <c r="G66" s="6" t="str">
        <f t="shared" si="0"/>
        <v>Old</v>
      </c>
      <c r="H66" s="6">
        <v>63</v>
      </c>
      <c r="I66" s="4" t="s">
        <v>16</v>
      </c>
      <c r="J66" s="4" t="s">
        <v>17</v>
      </c>
    </row>
    <row r="67" spans="1:10" x14ac:dyDescent="0.2">
      <c r="A67" s="3" t="s">
        <v>92</v>
      </c>
      <c r="B67" s="4" t="s">
        <v>11</v>
      </c>
      <c r="C67" s="4" t="s">
        <v>25</v>
      </c>
      <c r="D67" s="5" t="s">
        <v>13</v>
      </c>
      <c r="E67" s="4" t="s">
        <v>14</v>
      </c>
      <c r="F67" s="3" t="s">
        <v>15</v>
      </c>
      <c r="G67" s="6" t="str">
        <f t="shared" ref="G67:G99" si="1">IF(H67&lt;=60,"Adult",IF(H67&gt;60,"Old",IF(H67&lt;28,"Adolesecence")))</f>
        <v>Old</v>
      </c>
      <c r="H67" s="6">
        <v>97</v>
      </c>
      <c r="I67" s="4" t="s">
        <v>34</v>
      </c>
      <c r="J67" s="4" t="s">
        <v>17</v>
      </c>
    </row>
    <row r="68" spans="1:10" x14ac:dyDescent="0.2">
      <c r="A68" s="3" t="s">
        <v>93</v>
      </c>
      <c r="B68" s="4" t="s">
        <v>19</v>
      </c>
      <c r="C68" s="4" t="s">
        <v>12</v>
      </c>
      <c r="D68" s="5" t="s">
        <v>13</v>
      </c>
      <c r="E68" s="4" t="s">
        <v>14</v>
      </c>
      <c r="F68" s="3" t="s">
        <v>15</v>
      </c>
      <c r="G68" s="6" t="str">
        <f t="shared" si="1"/>
        <v>Old</v>
      </c>
      <c r="H68" s="6">
        <v>80</v>
      </c>
      <c r="I68" s="4" t="s">
        <v>16</v>
      </c>
      <c r="J68" s="4" t="s">
        <v>21</v>
      </c>
    </row>
    <row r="69" spans="1:10" x14ac:dyDescent="0.2">
      <c r="A69" s="3" t="s">
        <v>94</v>
      </c>
      <c r="B69" s="4" t="s">
        <v>11</v>
      </c>
      <c r="C69" s="4" t="s">
        <v>20</v>
      </c>
      <c r="D69" s="5" t="s">
        <v>13</v>
      </c>
      <c r="E69" s="4" t="s">
        <v>14</v>
      </c>
      <c r="F69" s="3" t="s">
        <v>15</v>
      </c>
      <c r="G69" s="6" t="str">
        <f t="shared" si="1"/>
        <v>Adult</v>
      </c>
      <c r="H69" s="6">
        <v>44</v>
      </c>
      <c r="I69" s="4" t="s">
        <v>95</v>
      </c>
      <c r="J69" s="4" t="s">
        <v>17</v>
      </c>
    </row>
    <row r="70" spans="1:10" x14ac:dyDescent="0.2">
      <c r="A70" s="3" t="s">
        <v>96</v>
      </c>
      <c r="B70" s="4" t="s">
        <v>19</v>
      </c>
      <c r="C70" s="4" t="s">
        <v>29</v>
      </c>
      <c r="D70" s="5" t="s">
        <v>40</v>
      </c>
      <c r="E70" s="4" t="s">
        <v>14</v>
      </c>
      <c r="F70" s="3" t="s">
        <v>15</v>
      </c>
      <c r="G70" s="6" t="str">
        <f t="shared" si="1"/>
        <v>Old</v>
      </c>
      <c r="H70" s="6">
        <v>81</v>
      </c>
      <c r="I70" s="4" t="s">
        <v>26</v>
      </c>
      <c r="J70" s="4" t="s">
        <v>21</v>
      </c>
    </row>
    <row r="71" spans="1:10" x14ac:dyDescent="0.2">
      <c r="A71" s="3" t="s">
        <v>97</v>
      </c>
      <c r="B71" s="4" t="s">
        <v>11</v>
      </c>
      <c r="C71" s="4" t="s">
        <v>25</v>
      </c>
      <c r="D71" s="5" t="s">
        <v>13</v>
      </c>
      <c r="E71" s="4" t="s">
        <v>14</v>
      </c>
      <c r="F71" s="3" t="s">
        <v>15</v>
      </c>
      <c r="G71" s="6" t="str">
        <f t="shared" si="1"/>
        <v>Old</v>
      </c>
      <c r="H71" s="6">
        <v>79</v>
      </c>
      <c r="I71" s="4" t="s">
        <v>34</v>
      </c>
      <c r="J71" s="4" t="s">
        <v>17</v>
      </c>
    </row>
    <row r="72" spans="1:10" x14ac:dyDescent="0.2">
      <c r="A72" s="3" t="s">
        <v>98</v>
      </c>
      <c r="B72" s="4" t="s">
        <v>19</v>
      </c>
      <c r="C72" s="4" t="s">
        <v>29</v>
      </c>
      <c r="D72" s="5" t="s">
        <v>13</v>
      </c>
      <c r="E72" s="4" t="s">
        <v>14</v>
      </c>
      <c r="F72" s="3" t="s">
        <v>15</v>
      </c>
      <c r="G72" s="6" t="str">
        <f t="shared" si="1"/>
        <v>Adult</v>
      </c>
      <c r="H72" s="6">
        <v>48</v>
      </c>
      <c r="I72" s="4" t="s">
        <v>16</v>
      </c>
      <c r="J72" s="4" t="s">
        <v>17</v>
      </c>
    </row>
    <row r="73" spans="1:10" x14ac:dyDescent="0.2">
      <c r="A73" s="3" t="s">
        <v>99</v>
      </c>
      <c r="B73" s="4" t="s">
        <v>19</v>
      </c>
      <c r="C73" s="4" t="s">
        <v>23</v>
      </c>
      <c r="D73" s="5" t="s">
        <v>13</v>
      </c>
      <c r="E73" s="4" t="s">
        <v>14</v>
      </c>
      <c r="F73" s="3" t="s">
        <v>15</v>
      </c>
      <c r="G73" s="6" t="str">
        <f t="shared" si="1"/>
        <v>Old</v>
      </c>
      <c r="H73" s="6">
        <v>64</v>
      </c>
      <c r="I73" s="4" t="s">
        <v>26</v>
      </c>
      <c r="J73" s="4" t="s">
        <v>17</v>
      </c>
    </row>
    <row r="74" spans="1:10" x14ac:dyDescent="0.2">
      <c r="A74" s="3" t="s">
        <v>100</v>
      </c>
      <c r="B74" s="4" t="s">
        <v>11</v>
      </c>
      <c r="C74" s="4" t="s">
        <v>25</v>
      </c>
      <c r="D74" s="5" t="s">
        <v>13</v>
      </c>
      <c r="E74" s="4" t="s">
        <v>14</v>
      </c>
      <c r="F74" s="3" t="s">
        <v>15</v>
      </c>
      <c r="G74" s="6" t="str">
        <f t="shared" si="1"/>
        <v>Old</v>
      </c>
      <c r="H74" s="6">
        <v>88</v>
      </c>
      <c r="I74" s="4" t="s">
        <v>34</v>
      </c>
      <c r="J74" s="4" t="s">
        <v>21</v>
      </c>
    </row>
    <row r="75" spans="1:10" x14ac:dyDescent="0.2">
      <c r="A75" s="3" t="s">
        <v>101</v>
      </c>
      <c r="B75" s="4" t="s">
        <v>19</v>
      </c>
      <c r="C75" s="4" t="s">
        <v>12</v>
      </c>
      <c r="D75" s="5" t="s">
        <v>13</v>
      </c>
      <c r="E75" s="4" t="s">
        <v>14</v>
      </c>
      <c r="F75" s="3" t="s">
        <v>15</v>
      </c>
      <c r="G75" s="6" t="str">
        <f t="shared" si="1"/>
        <v>Old</v>
      </c>
      <c r="H75" s="6">
        <v>85</v>
      </c>
      <c r="I75" s="4" t="s">
        <v>16</v>
      </c>
      <c r="J75" s="4" t="s">
        <v>21</v>
      </c>
    </row>
    <row r="76" spans="1:10" x14ac:dyDescent="0.2">
      <c r="A76" s="3" t="s">
        <v>102</v>
      </c>
      <c r="B76" s="4" t="s">
        <v>11</v>
      </c>
      <c r="C76" s="4" t="s">
        <v>20</v>
      </c>
      <c r="D76" s="5" t="s">
        <v>40</v>
      </c>
      <c r="E76" s="4" t="s">
        <v>14</v>
      </c>
      <c r="F76" s="3" t="s">
        <v>15</v>
      </c>
      <c r="G76" s="6" t="str">
        <f t="shared" si="1"/>
        <v>Adult</v>
      </c>
      <c r="H76" s="6">
        <v>40</v>
      </c>
      <c r="I76" s="4" t="s">
        <v>16</v>
      </c>
      <c r="J76" s="4" t="s">
        <v>17</v>
      </c>
    </row>
    <row r="77" spans="1:10" x14ac:dyDescent="0.2">
      <c r="A77" s="3" t="s">
        <v>103</v>
      </c>
      <c r="B77" s="4" t="s">
        <v>11</v>
      </c>
      <c r="C77" s="4" t="s">
        <v>29</v>
      </c>
      <c r="D77" s="5" t="s">
        <v>13</v>
      </c>
      <c r="E77" s="4" t="s">
        <v>14</v>
      </c>
      <c r="F77" s="3" t="s">
        <v>15</v>
      </c>
      <c r="G77" s="6" t="str">
        <f t="shared" si="1"/>
        <v>Adult</v>
      </c>
      <c r="H77" s="6">
        <v>35</v>
      </c>
      <c r="I77" s="4" t="s">
        <v>16</v>
      </c>
      <c r="J77" s="4" t="s">
        <v>17</v>
      </c>
    </row>
    <row r="78" spans="1:10" x14ac:dyDescent="0.2">
      <c r="A78" s="3" t="s">
        <v>104</v>
      </c>
      <c r="B78" s="4" t="s">
        <v>19</v>
      </c>
      <c r="C78" s="4" t="s">
        <v>25</v>
      </c>
      <c r="D78" s="5" t="s">
        <v>13</v>
      </c>
      <c r="E78" s="4" t="s">
        <v>14</v>
      </c>
      <c r="F78" s="3" t="s">
        <v>15</v>
      </c>
      <c r="G78" s="6" t="str">
        <f t="shared" si="1"/>
        <v>Old</v>
      </c>
      <c r="H78" s="6">
        <v>85</v>
      </c>
      <c r="I78" s="4" t="s">
        <v>16</v>
      </c>
      <c r="J78" s="4" t="s">
        <v>21</v>
      </c>
    </row>
    <row r="79" spans="1:10" x14ac:dyDescent="0.2">
      <c r="A79" s="3" t="s">
        <v>105</v>
      </c>
      <c r="B79" s="4" t="s">
        <v>11</v>
      </c>
      <c r="C79" s="4" t="s">
        <v>23</v>
      </c>
      <c r="D79" s="5" t="s">
        <v>13</v>
      </c>
      <c r="E79" s="4" t="s">
        <v>14</v>
      </c>
      <c r="F79" s="3" t="s">
        <v>15</v>
      </c>
      <c r="G79" s="6" t="str">
        <f t="shared" si="1"/>
        <v>Adult</v>
      </c>
      <c r="H79" s="6">
        <v>43</v>
      </c>
      <c r="I79" s="4" t="s">
        <v>34</v>
      </c>
      <c r="J79" s="4" t="s">
        <v>17</v>
      </c>
    </row>
    <row r="80" spans="1:10" x14ac:dyDescent="0.2">
      <c r="A80" s="3" t="s">
        <v>106</v>
      </c>
      <c r="B80" s="4" t="s">
        <v>11</v>
      </c>
      <c r="C80" s="4" t="s">
        <v>12</v>
      </c>
      <c r="D80" s="5" t="s">
        <v>13</v>
      </c>
      <c r="E80" s="4" t="s">
        <v>14</v>
      </c>
      <c r="F80" s="3" t="s">
        <v>15</v>
      </c>
      <c r="G80" s="6" t="str">
        <f t="shared" si="1"/>
        <v>Old</v>
      </c>
      <c r="H80" s="6">
        <v>75</v>
      </c>
      <c r="I80" s="4" t="s">
        <v>16</v>
      </c>
      <c r="J80" s="4" t="s">
        <v>17</v>
      </c>
    </row>
    <row r="81" spans="1:10" x14ac:dyDescent="0.2">
      <c r="A81" s="3" t="s">
        <v>107</v>
      </c>
      <c r="B81" s="4" t="s">
        <v>19</v>
      </c>
      <c r="C81" s="4" t="s">
        <v>25</v>
      </c>
      <c r="D81" s="5" t="s">
        <v>13</v>
      </c>
      <c r="E81" s="4" t="s">
        <v>14</v>
      </c>
      <c r="F81" s="3" t="s">
        <v>15</v>
      </c>
      <c r="G81" s="6" t="str">
        <f t="shared" si="1"/>
        <v>Old</v>
      </c>
      <c r="H81" s="6">
        <v>71</v>
      </c>
      <c r="I81" s="4" t="s">
        <v>26</v>
      </c>
      <c r="J81" s="4" t="s">
        <v>21</v>
      </c>
    </row>
    <row r="82" spans="1:10" x14ac:dyDescent="0.2">
      <c r="A82" s="3" t="s">
        <v>108</v>
      </c>
      <c r="B82" s="4" t="s">
        <v>11</v>
      </c>
      <c r="C82" s="4" t="s">
        <v>23</v>
      </c>
      <c r="D82" s="5" t="s">
        <v>13</v>
      </c>
      <c r="E82" s="4" t="s">
        <v>14</v>
      </c>
      <c r="F82" s="3" t="s">
        <v>15</v>
      </c>
      <c r="G82" s="6" t="str">
        <f t="shared" si="1"/>
        <v>Old</v>
      </c>
      <c r="H82" s="6">
        <v>84</v>
      </c>
      <c r="I82" s="4" t="s">
        <v>16</v>
      </c>
      <c r="J82" s="4" t="s">
        <v>17</v>
      </c>
    </row>
    <row r="83" spans="1:10" x14ac:dyDescent="0.2">
      <c r="A83" s="3" t="s">
        <v>109</v>
      </c>
      <c r="B83" s="4" t="s">
        <v>19</v>
      </c>
      <c r="C83" s="4" t="s">
        <v>12</v>
      </c>
      <c r="D83" s="5" t="s">
        <v>13</v>
      </c>
      <c r="E83" s="4" t="s">
        <v>14</v>
      </c>
      <c r="F83" s="3" t="s">
        <v>15</v>
      </c>
      <c r="G83" s="6" t="str">
        <f t="shared" si="1"/>
        <v>Adult</v>
      </c>
      <c r="H83" s="6">
        <v>37</v>
      </c>
      <c r="I83" s="4" t="s">
        <v>16</v>
      </c>
      <c r="J83" s="4" t="s">
        <v>21</v>
      </c>
    </row>
    <row r="84" spans="1:10" x14ac:dyDescent="0.2">
      <c r="A84" s="3" t="s">
        <v>110</v>
      </c>
      <c r="B84" s="4" t="s">
        <v>11</v>
      </c>
      <c r="C84" s="4" t="s">
        <v>12</v>
      </c>
      <c r="D84" s="5" t="s">
        <v>40</v>
      </c>
      <c r="E84" s="4" t="s">
        <v>14</v>
      </c>
      <c r="F84" s="3" t="s">
        <v>15</v>
      </c>
      <c r="G84" s="6" t="str">
        <f t="shared" si="1"/>
        <v>Adult</v>
      </c>
      <c r="H84" s="6">
        <v>40</v>
      </c>
      <c r="I84" s="4" t="s">
        <v>16</v>
      </c>
      <c r="J84" s="4" t="s">
        <v>17</v>
      </c>
    </row>
    <row r="85" spans="1:10" x14ac:dyDescent="0.2">
      <c r="A85" s="3" t="s">
        <v>111</v>
      </c>
      <c r="B85" s="4" t="s">
        <v>19</v>
      </c>
      <c r="C85" s="4" t="s">
        <v>23</v>
      </c>
      <c r="D85" s="5" t="s">
        <v>13</v>
      </c>
      <c r="E85" s="4" t="s">
        <v>14</v>
      </c>
      <c r="F85" s="3" t="s">
        <v>15</v>
      </c>
      <c r="G85" s="6" t="str">
        <f t="shared" si="1"/>
        <v>Adult</v>
      </c>
      <c r="H85" s="6">
        <v>47</v>
      </c>
      <c r="I85" s="4" t="s">
        <v>26</v>
      </c>
      <c r="J85" s="4" t="s">
        <v>17</v>
      </c>
    </row>
    <row r="86" spans="1:10" x14ac:dyDescent="0.2">
      <c r="A86" s="3" t="s">
        <v>112</v>
      </c>
      <c r="B86" s="4" t="s">
        <v>11</v>
      </c>
      <c r="C86" s="4" t="s">
        <v>12</v>
      </c>
      <c r="D86" s="5" t="s">
        <v>13</v>
      </c>
      <c r="E86" s="4" t="s">
        <v>14</v>
      </c>
      <c r="F86" s="3" t="s">
        <v>15</v>
      </c>
      <c r="G86" s="6" t="str">
        <f t="shared" si="1"/>
        <v>Old</v>
      </c>
      <c r="H86" s="6">
        <v>68</v>
      </c>
      <c r="I86" s="4" t="s">
        <v>26</v>
      </c>
      <c r="J86" s="4" t="s">
        <v>17</v>
      </c>
    </row>
    <row r="87" spans="1:10" x14ac:dyDescent="0.2">
      <c r="A87" s="3" t="s">
        <v>113</v>
      </c>
      <c r="B87" s="4" t="s">
        <v>11</v>
      </c>
      <c r="C87" s="4" t="s">
        <v>12</v>
      </c>
      <c r="D87" s="5" t="s">
        <v>13</v>
      </c>
      <c r="E87" s="4" t="s">
        <v>14</v>
      </c>
      <c r="F87" s="3" t="s">
        <v>15</v>
      </c>
      <c r="G87" s="6" t="str">
        <f t="shared" si="1"/>
        <v>Adult</v>
      </c>
      <c r="H87" s="6">
        <v>39</v>
      </c>
      <c r="I87" s="4" t="s">
        <v>34</v>
      </c>
      <c r="J87" s="4" t="s">
        <v>17</v>
      </c>
    </row>
    <row r="88" spans="1:10" x14ac:dyDescent="0.2">
      <c r="A88" s="3" t="s">
        <v>114</v>
      </c>
      <c r="B88" s="4" t="s">
        <v>19</v>
      </c>
      <c r="C88" s="4" t="s">
        <v>12</v>
      </c>
      <c r="D88" s="5" t="s">
        <v>13</v>
      </c>
      <c r="E88" s="4" t="s">
        <v>14</v>
      </c>
      <c r="F88" s="3" t="s">
        <v>15</v>
      </c>
      <c r="G88" s="6" t="str">
        <f t="shared" si="1"/>
        <v>Old</v>
      </c>
      <c r="H88" s="6">
        <v>102</v>
      </c>
      <c r="I88" s="4" t="s">
        <v>16</v>
      </c>
      <c r="J88" s="4" t="s">
        <v>17</v>
      </c>
    </row>
    <row r="89" spans="1:10" x14ac:dyDescent="0.2">
      <c r="A89" s="3" t="s">
        <v>115</v>
      </c>
      <c r="B89" s="4" t="s">
        <v>11</v>
      </c>
      <c r="C89" s="4" t="s">
        <v>12</v>
      </c>
      <c r="D89" s="5" t="s">
        <v>13</v>
      </c>
      <c r="E89" s="4" t="s">
        <v>14</v>
      </c>
      <c r="F89" s="3" t="s">
        <v>15</v>
      </c>
      <c r="G89" s="6" t="str">
        <f t="shared" si="1"/>
        <v>Old</v>
      </c>
      <c r="H89" s="6">
        <v>95</v>
      </c>
      <c r="I89" s="4" t="s">
        <v>26</v>
      </c>
      <c r="J89" s="4" t="s">
        <v>21</v>
      </c>
    </row>
    <row r="90" spans="1:10" x14ac:dyDescent="0.2">
      <c r="A90" s="3" t="s">
        <v>116</v>
      </c>
      <c r="B90" s="4" t="s">
        <v>11</v>
      </c>
      <c r="C90" s="4" t="s">
        <v>23</v>
      </c>
      <c r="D90" s="5" t="s">
        <v>13</v>
      </c>
      <c r="E90" s="4" t="s">
        <v>14</v>
      </c>
      <c r="F90" s="3" t="s">
        <v>15</v>
      </c>
      <c r="G90" s="6" t="str">
        <f t="shared" si="1"/>
        <v>Old</v>
      </c>
      <c r="H90" s="6">
        <v>63</v>
      </c>
      <c r="I90" s="4" t="s">
        <v>34</v>
      </c>
      <c r="J90" s="4" t="s">
        <v>17</v>
      </c>
    </row>
    <row r="91" spans="1:10" x14ac:dyDescent="0.2">
      <c r="A91" s="3" t="s">
        <v>117</v>
      </c>
      <c r="B91" s="4" t="s">
        <v>11</v>
      </c>
      <c r="C91" s="4" t="s">
        <v>25</v>
      </c>
      <c r="D91" s="5" t="s">
        <v>13</v>
      </c>
      <c r="E91" s="4" t="s">
        <v>14</v>
      </c>
      <c r="F91" s="3" t="s">
        <v>15</v>
      </c>
      <c r="G91" s="6" t="str">
        <f t="shared" si="1"/>
        <v>Old</v>
      </c>
      <c r="H91" s="6">
        <v>69</v>
      </c>
      <c r="I91" s="4" t="s">
        <v>16</v>
      </c>
      <c r="J91" s="4" t="s">
        <v>21</v>
      </c>
    </row>
    <row r="92" spans="1:10" x14ac:dyDescent="0.2">
      <c r="A92" s="3" t="s">
        <v>118</v>
      </c>
      <c r="B92" s="4" t="s">
        <v>19</v>
      </c>
      <c r="C92" s="4" t="s">
        <v>25</v>
      </c>
      <c r="D92" s="5" t="s">
        <v>13</v>
      </c>
      <c r="E92" s="4" t="s">
        <v>14</v>
      </c>
      <c r="F92" s="3" t="s">
        <v>15</v>
      </c>
      <c r="G92" s="6" t="str">
        <f t="shared" si="1"/>
        <v>Old</v>
      </c>
      <c r="H92" s="6">
        <v>74</v>
      </c>
      <c r="I92" s="4" t="s">
        <v>16</v>
      </c>
      <c r="J92" s="4" t="s">
        <v>17</v>
      </c>
    </row>
    <row r="93" spans="1:10" x14ac:dyDescent="0.2">
      <c r="A93" s="3" t="s">
        <v>119</v>
      </c>
      <c r="B93" s="4" t="s">
        <v>19</v>
      </c>
      <c r="C93" s="4" t="s">
        <v>12</v>
      </c>
      <c r="D93" s="5" t="s">
        <v>13</v>
      </c>
      <c r="E93" s="4" t="s">
        <v>14</v>
      </c>
      <c r="F93" s="3" t="s">
        <v>15</v>
      </c>
      <c r="G93" s="6" t="str">
        <f t="shared" si="1"/>
        <v>Adult</v>
      </c>
      <c r="H93" s="6">
        <v>38</v>
      </c>
      <c r="I93" s="4" t="s">
        <v>16</v>
      </c>
      <c r="J93" s="4" t="s">
        <v>17</v>
      </c>
    </row>
    <row r="94" spans="1:10" x14ac:dyDescent="0.2">
      <c r="A94" s="3" t="s">
        <v>120</v>
      </c>
      <c r="B94" s="4" t="s">
        <v>11</v>
      </c>
      <c r="C94" s="4" t="s">
        <v>20</v>
      </c>
      <c r="D94" s="5" t="s">
        <v>40</v>
      </c>
      <c r="E94" s="4" t="s">
        <v>14</v>
      </c>
      <c r="F94" s="3" t="s">
        <v>15</v>
      </c>
      <c r="G94" s="6" t="str">
        <f t="shared" si="1"/>
        <v>Adult</v>
      </c>
      <c r="H94" s="6">
        <v>57</v>
      </c>
      <c r="I94" s="4" t="s">
        <v>16</v>
      </c>
      <c r="J94" s="4" t="s">
        <v>17</v>
      </c>
    </row>
    <row r="95" spans="1:10" x14ac:dyDescent="0.2">
      <c r="A95" s="3" t="s">
        <v>121</v>
      </c>
      <c r="B95" s="4" t="s">
        <v>11</v>
      </c>
      <c r="C95" s="4" t="s">
        <v>20</v>
      </c>
      <c r="D95" s="5" t="s">
        <v>40</v>
      </c>
      <c r="E95" s="4" t="s">
        <v>14</v>
      </c>
      <c r="F95" s="3" t="s">
        <v>15</v>
      </c>
      <c r="G95" s="6" t="str">
        <f t="shared" si="1"/>
        <v>Old</v>
      </c>
      <c r="H95" s="6">
        <v>71</v>
      </c>
      <c r="I95" s="4" t="s">
        <v>30</v>
      </c>
      <c r="J95" s="4" t="s">
        <v>21</v>
      </c>
    </row>
    <row r="96" spans="1:10" x14ac:dyDescent="0.2">
      <c r="A96" s="3" t="s">
        <v>122</v>
      </c>
      <c r="B96" s="4" t="s">
        <v>19</v>
      </c>
      <c r="C96" s="4" t="s">
        <v>25</v>
      </c>
      <c r="D96" s="5" t="s">
        <v>13</v>
      </c>
      <c r="E96" s="4" t="s">
        <v>14</v>
      </c>
      <c r="F96" s="3" t="s">
        <v>15</v>
      </c>
      <c r="G96" s="6" t="str">
        <f t="shared" si="1"/>
        <v>Old</v>
      </c>
      <c r="H96" s="6">
        <v>78</v>
      </c>
      <c r="I96" s="4" t="s">
        <v>16</v>
      </c>
      <c r="J96" s="4" t="s">
        <v>21</v>
      </c>
    </row>
    <row r="97" spans="1:12" x14ac:dyDescent="0.2">
      <c r="A97" s="3" t="s">
        <v>123</v>
      </c>
      <c r="B97" s="4" t="s">
        <v>19</v>
      </c>
      <c r="C97" s="4" t="s">
        <v>29</v>
      </c>
      <c r="D97" s="5" t="s">
        <v>13</v>
      </c>
      <c r="E97" s="4" t="s">
        <v>14</v>
      </c>
      <c r="F97" s="3" t="s">
        <v>15</v>
      </c>
      <c r="G97" s="6" t="str">
        <f t="shared" si="1"/>
        <v>Adult</v>
      </c>
      <c r="H97" s="6">
        <v>36</v>
      </c>
      <c r="I97" s="4" t="s">
        <v>30</v>
      </c>
      <c r="J97" s="4" t="s">
        <v>17</v>
      </c>
    </row>
    <row r="98" spans="1:12" x14ac:dyDescent="0.2">
      <c r="A98" s="3" t="s">
        <v>124</v>
      </c>
      <c r="B98" s="4" t="s">
        <v>11</v>
      </c>
      <c r="C98" s="4" t="s">
        <v>20</v>
      </c>
      <c r="D98" s="5" t="s">
        <v>13</v>
      </c>
      <c r="E98" s="4" t="s">
        <v>14</v>
      </c>
      <c r="F98" s="3" t="s">
        <v>15</v>
      </c>
      <c r="G98" s="6" t="str">
        <f t="shared" si="1"/>
        <v>Adult</v>
      </c>
      <c r="H98" s="6">
        <v>38</v>
      </c>
      <c r="I98" s="4" t="s">
        <v>16</v>
      </c>
      <c r="J98" s="4" t="s">
        <v>17</v>
      </c>
    </row>
    <row r="99" spans="1:12" x14ac:dyDescent="0.2">
      <c r="A99" s="3" t="s">
        <v>125</v>
      </c>
      <c r="B99" s="4" t="s">
        <v>19</v>
      </c>
      <c r="C99" s="4" t="s">
        <v>20</v>
      </c>
      <c r="D99" s="5" t="s">
        <v>13</v>
      </c>
      <c r="E99" s="4" t="s">
        <v>14</v>
      </c>
      <c r="F99" s="3" t="s">
        <v>15</v>
      </c>
      <c r="G99" s="6" t="str">
        <f t="shared" si="1"/>
        <v>Adult</v>
      </c>
      <c r="H99" s="6">
        <v>39</v>
      </c>
      <c r="I99" s="4" t="s">
        <v>30</v>
      </c>
      <c r="J99" s="4" t="s">
        <v>17</v>
      </c>
    </row>
    <row r="100" spans="1:12" x14ac:dyDescent="0.2">
      <c r="A100" s="3" t="s">
        <v>126</v>
      </c>
      <c r="B100" s="4" t="s">
        <v>11</v>
      </c>
      <c r="C100" s="4" t="s">
        <v>20</v>
      </c>
      <c r="D100" s="5" t="s">
        <v>13</v>
      </c>
      <c r="E100" s="4" t="s">
        <v>14</v>
      </c>
      <c r="F100" s="3" t="s">
        <v>15</v>
      </c>
      <c r="G100" s="6" t="str">
        <f>IF(H100&lt;=60,"Adult",IF(H100&gt;60,"Old",IF(H100&lt;28,"Adolesecence")))</f>
        <v>Adult</v>
      </c>
      <c r="H100" s="6">
        <v>27</v>
      </c>
      <c r="I100" s="4" t="s">
        <v>16</v>
      </c>
      <c r="J100" s="4" t="s">
        <v>17</v>
      </c>
    </row>
    <row r="111" spans="1:12" ht="15.75" customHeight="1" x14ac:dyDescent="0.2">
      <c r="L111" s="19" t="s">
        <v>131</v>
      </c>
    </row>
    <row r="112" spans="1:12" ht="15.75" customHeight="1" x14ac:dyDescent="0.2">
      <c r="L112" s="20"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8"/>
  <sheetViews>
    <sheetView showGridLines="0" topLeftCell="G5" workbookViewId="0">
      <selection activeCell="I12" sqref="I12"/>
    </sheetView>
  </sheetViews>
  <sheetFormatPr defaultColWidth="12.5703125" defaultRowHeight="15.75" customHeight="1" x14ac:dyDescent="0.2"/>
  <cols>
    <col min="3" max="3" width="18" customWidth="1"/>
    <col min="9" max="9" width="13.85546875" bestFit="1" customWidth="1"/>
  </cols>
  <sheetData>
    <row r="1" spans="1:9" ht="12.75" x14ac:dyDescent="0.2">
      <c r="A1" s="8" t="s">
        <v>1</v>
      </c>
      <c r="B1" s="9" t="s">
        <v>129</v>
      </c>
    </row>
    <row r="2" spans="1:9" ht="12.75" x14ac:dyDescent="0.2">
      <c r="A2" s="10" t="s">
        <v>19</v>
      </c>
      <c r="B2" s="24">
        <v>53</v>
      </c>
      <c r="D2" s="8" t="s">
        <v>2</v>
      </c>
      <c r="E2" s="9" t="s">
        <v>130</v>
      </c>
    </row>
    <row r="3" spans="1:9" ht="12.75" x14ac:dyDescent="0.2">
      <c r="A3" s="11" t="s">
        <v>11</v>
      </c>
      <c r="B3" s="25">
        <v>46</v>
      </c>
      <c r="D3" s="10" t="s">
        <v>23</v>
      </c>
      <c r="E3" s="24">
        <v>18</v>
      </c>
    </row>
    <row r="4" spans="1:9" ht="12.75" x14ac:dyDescent="0.2">
      <c r="A4" s="12" t="s">
        <v>127</v>
      </c>
      <c r="B4" s="26">
        <v>99</v>
      </c>
      <c r="D4" s="11" t="s">
        <v>12</v>
      </c>
      <c r="E4" s="25">
        <v>25</v>
      </c>
    </row>
    <row r="5" spans="1:9" ht="15.75" customHeight="1" x14ac:dyDescent="0.2">
      <c r="D5" s="11" t="s">
        <v>29</v>
      </c>
      <c r="E5" s="25">
        <v>8</v>
      </c>
    </row>
    <row r="6" spans="1:9" ht="15.75" customHeight="1" x14ac:dyDescent="0.2">
      <c r="D6" s="11" t="s">
        <v>20</v>
      </c>
      <c r="E6" s="25">
        <v>27</v>
      </c>
    </row>
    <row r="7" spans="1:9" ht="15.75" customHeight="1" x14ac:dyDescent="0.2">
      <c r="D7" s="11" t="s">
        <v>25</v>
      </c>
      <c r="E7" s="25">
        <v>21</v>
      </c>
    </row>
    <row r="8" spans="1:9" ht="15.75" customHeight="1" x14ac:dyDescent="0.2">
      <c r="D8" s="12" t="s">
        <v>127</v>
      </c>
      <c r="E8" s="26">
        <v>99</v>
      </c>
    </row>
    <row r="10" spans="1:9" ht="15.75" customHeight="1" x14ac:dyDescent="0.2">
      <c r="B10" t="s">
        <v>1</v>
      </c>
      <c r="C10" s="11" t="s">
        <v>129</v>
      </c>
    </row>
    <row r="11" spans="1:9" ht="15.75" customHeight="1" x14ac:dyDescent="0.2">
      <c r="B11" s="15" t="s">
        <v>19</v>
      </c>
      <c r="C11" s="10">
        <f>GETPIVOTDATA("Gender",$A$1,"Gender","Female")</f>
        <v>53</v>
      </c>
      <c r="I11" s="19" t="s">
        <v>131</v>
      </c>
    </row>
    <row r="12" spans="1:9" ht="15.75" customHeight="1" x14ac:dyDescent="0.2">
      <c r="B12" t="s">
        <v>11</v>
      </c>
      <c r="C12" s="11">
        <f>GETPIVOTDATA("Gender",$A$1,"Gender","Male")</f>
        <v>46</v>
      </c>
      <c r="I12" s="20" t="s">
        <v>23</v>
      </c>
    </row>
    <row r="13" spans="1:9" ht="15.75" customHeight="1" x14ac:dyDescent="0.2">
      <c r="B13" s="15" t="s">
        <v>127</v>
      </c>
      <c r="C13" s="10">
        <f>GETPIVOTDATA("Gender",$A$1)</f>
        <v>99</v>
      </c>
      <c r="I13" s="20" t="s">
        <v>127</v>
      </c>
    </row>
    <row r="14" spans="1:9" ht="15.75" customHeight="1" x14ac:dyDescent="0.2">
      <c r="I14" s="20" t="s">
        <v>12</v>
      </c>
    </row>
    <row r="15" spans="1:9" ht="15.75" customHeight="1" x14ac:dyDescent="0.2">
      <c r="I15" s="20" t="s">
        <v>29</v>
      </c>
    </row>
    <row r="16" spans="1:9" ht="15.75" customHeight="1" x14ac:dyDescent="0.2">
      <c r="I16" s="20" t="s">
        <v>20</v>
      </c>
    </row>
    <row r="17" spans="9:9" ht="15.75" customHeight="1" x14ac:dyDescent="0.2">
      <c r="I17" s="20" t="s">
        <v>25</v>
      </c>
    </row>
    <row r="18" spans="9:9" ht="15.75" customHeight="1" x14ac:dyDescent="0.2">
      <c r="I18" s="20" t="s">
        <v>127</v>
      </c>
    </row>
  </sheetData>
  <pageMargins left="0.7" right="0.7" top="0.75" bottom="0.75" header="0.3" footer="0.3"/>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5"/>
  <sheetViews>
    <sheetView showGridLines="0" workbookViewId="0">
      <selection activeCell="A2" sqref="A2"/>
    </sheetView>
  </sheetViews>
  <sheetFormatPr defaultColWidth="12.5703125" defaultRowHeight="15.75" customHeight="1" x14ac:dyDescent="0.2"/>
  <sheetData>
    <row r="1" spans="1:4" x14ac:dyDescent="0.2">
      <c r="A1" s="8" t="s">
        <v>132</v>
      </c>
      <c r="B1" s="10"/>
      <c r="C1" s="13"/>
      <c r="D1" s="14"/>
    </row>
    <row r="2" spans="1:4" x14ac:dyDescent="0.2">
      <c r="A2" s="10"/>
      <c r="B2" s="10" t="s">
        <v>21</v>
      </c>
      <c r="C2" s="15" t="s">
        <v>17</v>
      </c>
      <c r="D2" s="9" t="s">
        <v>127</v>
      </c>
    </row>
    <row r="3" spans="1:4" x14ac:dyDescent="0.2">
      <c r="A3" s="10" t="s">
        <v>19</v>
      </c>
      <c r="B3" s="27">
        <v>28</v>
      </c>
      <c r="C3" s="28">
        <v>25</v>
      </c>
      <c r="D3" s="24">
        <v>53</v>
      </c>
    </row>
    <row r="4" spans="1:4" x14ac:dyDescent="0.2">
      <c r="A4" s="11" t="s">
        <v>11</v>
      </c>
      <c r="B4" s="29">
        <v>19</v>
      </c>
      <c r="C4" s="30">
        <v>27</v>
      </c>
      <c r="D4" s="25">
        <v>46</v>
      </c>
    </row>
    <row r="5" spans="1:4" x14ac:dyDescent="0.2">
      <c r="A5" s="12" t="s">
        <v>127</v>
      </c>
      <c r="B5" s="31">
        <v>47</v>
      </c>
      <c r="C5" s="32">
        <v>52</v>
      </c>
      <c r="D5" s="26">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3"/>
  <sheetViews>
    <sheetView showGridLines="0" workbookViewId="0">
      <selection activeCell="G15" sqref="G15"/>
    </sheetView>
  </sheetViews>
  <sheetFormatPr defaultColWidth="12.5703125" defaultRowHeight="15.75" customHeight="1" x14ac:dyDescent="0.2"/>
  <sheetData>
    <row r="1" spans="1:8" ht="12.75" x14ac:dyDescent="0.2">
      <c r="A1" s="8" t="s">
        <v>128</v>
      </c>
      <c r="B1" s="8" t="s">
        <v>8</v>
      </c>
      <c r="C1" s="13"/>
      <c r="D1" s="13"/>
      <c r="E1" s="13"/>
      <c r="F1" s="13"/>
      <c r="G1" s="14"/>
    </row>
    <row r="2" spans="1:8" ht="12.75" x14ac:dyDescent="0.2">
      <c r="A2" s="8" t="s">
        <v>1</v>
      </c>
      <c r="B2" s="10" t="s">
        <v>26</v>
      </c>
      <c r="C2" s="15" t="s">
        <v>30</v>
      </c>
      <c r="D2" s="15" t="s">
        <v>16</v>
      </c>
      <c r="E2" s="15" t="s">
        <v>34</v>
      </c>
      <c r="F2" s="15" t="s">
        <v>95</v>
      </c>
      <c r="G2" s="9" t="s">
        <v>127</v>
      </c>
    </row>
    <row r="3" spans="1:8" ht="12.75" x14ac:dyDescent="0.2">
      <c r="A3" s="10" t="s">
        <v>19</v>
      </c>
      <c r="B3" s="27">
        <v>13</v>
      </c>
      <c r="C3" s="28">
        <v>5</v>
      </c>
      <c r="D3" s="28">
        <v>31</v>
      </c>
      <c r="E3" s="28">
        <v>4</v>
      </c>
      <c r="F3" s="28"/>
      <c r="G3" s="24">
        <v>53</v>
      </c>
    </row>
    <row r="4" spans="1:8" ht="12.75" x14ac:dyDescent="0.2">
      <c r="A4" s="11" t="s">
        <v>11</v>
      </c>
      <c r="B4" s="29">
        <v>9</v>
      </c>
      <c r="C4" s="30">
        <v>5</v>
      </c>
      <c r="D4" s="30">
        <v>22</v>
      </c>
      <c r="E4" s="30">
        <v>9</v>
      </c>
      <c r="F4" s="30">
        <v>1</v>
      </c>
      <c r="G4" s="25">
        <v>46</v>
      </c>
    </row>
    <row r="5" spans="1:8" ht="12.75" x14ac:dyDescent="0.2">
      <c r="A5" s="12" t="s">
        <v>127</v>
      </c>
      <c r="B5" s="31">
        <v>22</v>
      </c>
      <c r="C5" s="32">
        <v>10</v>
      </c>
      <c r="D5" s="32">
        <v>53</v>
      </c>
      <c r="E5" s="32">
        <v>13</v>
      </c>
      <c r="F5" s="32">
        <v>1</v>
      </c>
      <c r="G5" s="26">
        <v>99</v>
      </c>
    </row>
    <row r="11" spans="1:8" ht="15.75" customHeight="1" x14ac:dyDescent="0.2">
      <c r="C11" s="10" t="s">
        <v>1</v>
      </c>
      <c r="D11" s="10" t="s">
        <v>26</v>
      </c>
      <c r="E11" s="15" t="s">
        <v>30</v>
      </c>
      <c r="F11" s="15" t="s">
        <v>16</v>
      </c>
      <c r="G11" s="15" t="s">
        <v>34</v>
      </c>
      <c r="H11" s="15" t="s">
        <v>95</v>
      </c>
    </row>
    <row r="12" spans="1:8" ht="15.75" customHeight="1" x14ac:dyDescent="0.2">
      <c r="C12" s="10" t="s">
        <v>19</v>
      </c>
      <c r="D12" s="10">
        <v>13</v>
      </c>
      <c r="E12" s="15">
        <v>5</v>
      </c>
      <c r="F12" s="15">
        <v>31</v>
      </c>
      <c r="G12" s="15">
        <v>4</v>
      </c>
      <c r="H12" s="15"/>
    </row>
    <row r="13" spans="1:8" ht="15.75" customHeight="1" x14ac:dyDescent="0.2">
      <c r="C13" s="11" t="s">
        <v>11</v>
      </c>
      <c r="D13" s="11">
        <v>9</v>
      </c>
      <c r="E13">
        <v>5</v>
      </c>
      <c r="F13">
        <v>22</v>
      </c>
      <c r="G13">
        <v>9</v>
      </c>
      <c r="H1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5"/>
  <sheetViews>
    <sheetView showGridLines="0" tabSelected="1" topLeftCell="A2" zoomScale="84" zoomScaleNormal="84" workbookViewId="0">
      <selection activeCell="L30" sqref="L30"/>
    </sheetView>
  </sheetViews>
  <sheetFormatPr defaultColWidth="12.5703125" defaultRowHeight="15.75" customHeight="1" x14ac:dyDescent="0.2"/>
  <cols>
    <col min="14" max="14" width="17.85546875" bestFit="1" customWidth="1"/>
    <col min="15" max="15" width="28" bestFit="1" customWidth="1"/>
  </cols>
  <sheetData>
    <row r="1" spans="1:12" ht="12.75" x14ac:dyDescent="0.2">
      <c r="A1" s="22" t="s">
        <v>133</v>
      </c>
      <c r="B1" s="23"/>
      <c r="C1" s="23"/>
      <c r="D1" s="23"/>
      <c r="E1" s="23"/>
      <c r="F1" s="23"/>
      <c r="G1" s="23"/>
      <c r="H1" s="23"/>
      <c r="I1" s="23"/>
      <c r="J1" s="23"/>
      <c r="K1" s="21"/>
      <c r="L1" s="21"/>
    </row>
    <row r="2" spans="1:12" ht="15.75" customHeight="1" x14ac:dyDescent="0.2">
      <c r="A2" s="23"/>
      <c r="B2" s="23"/>
      <c r="C2" s="23"/>
      <c r="D2" s="23"/>
      <c r="E2" s="23"/>
      <c r="F2" s="23"/>
      <c r="G2" s="23"/>
      <c r="H2" s="23"/>
      <c r="I2" s="23"/>
      <c r="J2" s="23"/>
      <c r="K2" s="21"/>
      <c r="L2" s="21"/>
    </row>
    <row r="3" spans="1:12" ht="15.75" customHeight="1" x14ac:dyDescent="0.2">
      <c r="A3" s="23"/>
      <c r="B3" s="23"/>
      <c r="C3" s="23"/>
      <c r="D3" s="23"/>
      <c r="E3" s="23"/>
      <c r="F3" s="23"/>
      <c r="G3" s="23"/>
      <c r="H3" s="23"/>
      <c r="I3" s="23"/>
      <c r="J3" s="23"/>
      <c r="K3" s="21"/>
      <c r="L3" s="21"/>
    </row>
    <row r="4" spans="1:12" ht="12.75" x14ac:dyDescent="0.2">
      <c r="A4" s="7"/>
    </row>
    <row r="7" spans="1:12" ht="15.75" customHeight="1" x14ac:dyDescent="0.2">
      <c r="F7" s="18"/>
    </row>
    <row r="11" spans="1:12" ht="15.75" customHeight="1" x14ac:dyDescent="0.2">
      <c r="F11" s="16"/>
    </row>
    <row r="15" spans="1:12" ht="15.75" customHeight="1" x14ac:dyDescent="0.3">
      <c r="F15" s="17"/>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Pivot Table 4</vt:lpstr>
      <vt:lpstr>Pivot Table 3</vt:lpstr>
      <vt:lpstr>Pivot Table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 Taiwo</dc:creator>
  <cp:lastModifiedBy>USER</cp:lastModifiedBy>
  <dcterms:created xsi:type="dcterms:W3CDTF">2023-04-04T18:51:18Z</dcterms:created>
  <dcterms:modified xsi:type="dcterms:W3CDTF">2023-04-13T21:20:40Z</dcterms:modified>
</cp:coreProperties>
</file>