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7900" windowHeight="17295" activeTab="3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C3" i="6"/>
  <c r="B7" i="6"/>
  <c r="B6" i="6"/>
  <c r="B5" i="6"/>
  <c r="B4" i="6"/>
  <c r="B3" i="6"/>
  <c r="C2" i="6"/>
  <c r="B2" i="6"/>
  <c r="B2" i="5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 shape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<sst xmlns="http://schemas.openxmlformats.org/spreadsheetml/2006/main" count="380" uniqueCount="255">
  <si>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</si>
  <si>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</si>
  <si>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</si>
  <si>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</si>
  <si>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</si>
  <si>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</si>
  <si>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</si>
  <si>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</si>
  <si>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</si>
  <si>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</si>
  <si>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</si>
  <si>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</si>
  <si>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</si>
  <si>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</si>
  <si>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</si>
  <si>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</si>
  <si>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</si>
  <si>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</si>
  <si>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</si>
  <si>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</si>
  <si>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</si>
  <si>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</si>
  <si>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</si>
  <si>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</si>
  <si>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</si>
  <si>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</si>
  <si>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</si>
  <si>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</si>
  <si>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</si>
  <si>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</si>
  <si>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</si>
  <si>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</si>
  <si>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</si>
  <si>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</si>
  <si>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</si>
  <si>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</si>
  <si>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</si>
  <si>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</si>
  <si>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</si>
  <si>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</si>
  <si>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</si>
  <si>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</si>
  <si>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</si>
  <si>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</si>
  <si>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</si>
  <si>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</si>
  <si>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</si>
  <si>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</si>
  <si>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</si>
  <si>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</si>
  <si>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</si>
  <si>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</si>
  <si>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</si>
  <si>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</si>
  <si>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</si>
  <si>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</si>
  <si>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</si>
  <si>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</si>
  <si>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</si>
  <si>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</si>
  <si>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</si>
  <si>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</si>
  <si>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</si>
  <si>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</si>
  <si>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</si>
  <si>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</si>
  <si>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</si>
  <si>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</si>
  <si>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</si>
  <si>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</si>
  <si>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</si>
  <si>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</si>
  <si>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</si>
  <si>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</si>
  <si>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</si>
  <si>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</si>
  <si>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</si>
  <si>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</si>
  <si>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</si>
  <si>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</si>
  <si>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</si>
  <si>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</si>
  <si>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</si>
  <si>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</si>
  <si>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</si>
  <si>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</si>
  <si>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</si>
  <si>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</si>
  <si>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</si>
  <si>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</si>
  <si>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</si>
  <si>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</si>
  <si>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</si>
  <si>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</si>
  <si>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</si>
  <si>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</si>
  <si>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</si>
  <si>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</si>
  <si>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</si>
  <si>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</si>
  <si>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</si>
  <si>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</si>
  <si>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</si>
  <si>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</si>
  <si>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</si>
  <si>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</si>
  <si>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</si>
  <si>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</si>
  <si>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</si>
  <si>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</si>
  <si>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</si>
  <si>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</si>
  <si>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</si>
  <si>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</si>
  <si>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</si>
  <si>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</si>
  <si>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</si>
  <si>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</si>
  <si>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</si>
  <si>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</si>
  <si>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</si>
  <si>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</si>
  <si>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</si>
  <si>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</si>
  <si>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</si>
  <si>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</si>
  <si>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</si>
  <si>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</si>
  <si>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</si>
  <si>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</si>
  <si>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</si>
  <si>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</si>
  <si>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</si>
  <si>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</si>
  <si>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</si>
  <si>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</si>
  <si>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</si>
  <si>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</si>
  <si>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</si>
  <si>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</si>
  <si>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</si>
  <si>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</si>
  <si>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</si>
  <si>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</si>
  <si>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</si>
  <si>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</si>
  <si>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</si>
  <si>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</si>
  <si>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</si>
  <si>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</si>
  <si>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</si>
  <si>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</si>
  <si>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</si>
  <si>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</si>
  <si>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</si>
  <si>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</si>
  <si>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</si>
  <si>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</si>
  <si>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</si>
  <si>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</si>
  <si>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</si>
  <si>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</si>
  <si>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</si>
  <si>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</si>
  <si>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</si>
  <si>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</si>
  <si>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</si>
  <si>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</si>
  <si>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</si>
  <si>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</si>
  <si>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</si>
  <si>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</si>
  <si>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</si>
  <si>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</si>
  <si>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</si>
  <si>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</si>
  <si>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</si>
  <si>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</si>
  <si>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</si>
  <si>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</si>
  <si>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</si>
  <si>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</si>
  <si>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</si>
  <si>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</si>
  <si>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</si>
  <si>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</si>
  <si>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</si>
  <si>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</si>
  <si>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</si>
  <si>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</si>
  <si>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</si>
  <si>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</si>
  <si>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</si>
  <si>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</si>
  <si>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</si>
  <si>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</si>
  <si>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</si>
  <si>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</si>
  <si>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</si>
  <si>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</si>
  <si>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</si>
  <si>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</si>
  <si>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</si>
  <si>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</si>
  <si>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</si>
  <si>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</si>
  <si>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</si>
  <si>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</si>
  <si>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</si>
  <si>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</si>
  <si>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</si>
  <si>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</si>
  <si>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</si>
  <si>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</si>
  <si>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</si>
  <si>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</si>
  <si>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</si>
  <si>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</si>
  <si>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</si>
  <si>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</si>
  <si>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</si>
  <si>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</si>
  <si>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</si>
  <si>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</si>
  <si>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</si>
  <si>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</si>
  <si>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</si>
  <si>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</si>
  <si>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</si>
  <si>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</si>
  <si>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</si>
  <si>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</si>
  <si>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</si>
  <si>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</si>
  <si>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</si>
  <si>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</si>
  <si>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</si>
  <si>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</si>
  <si>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</si>
  <si>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</si>
  <si>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</si>
  <si>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</si>
  <si>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</si>
  <si>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</si>
  <si>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</si>
  <si>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</si>
  <si>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</si>
  <si>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</si>
  <si>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</si>
  <si>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以前:8p ビジネスルール定義時に詳細化
要spike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rPh sb="21" eb="22">
      <t>ヨウ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</si>
  <si>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</si>
  <si>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</si>
  <si>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4-3</t>
  </si>
  <si>
    <t>4-1</t>
    <phoneticPr fontId="1"/>
  </si>
  <si>
    <t>Sprint0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</si>
</sst>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49" fontId="0" fillId="0" borderId="5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25498312"/>
        <c:axId val="125497136"/>
      </c:scatterChart>
      <c:valAx>
        <c:axId val="12549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5497136"/>
        <c:crosses val="autoZero"/>
        <c:crossBetween val="midCat"/>
      </c:valAx>
      <c:valAx>
        <c:axId val="125497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98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</c:v>
                </c:pt>
                <c:pt idx="1">
                  <c:v>28</c:v>
                </c:pt>
                <c:pt idx="2">
                  <c:v>20</c:v>
                </c:pt>
                <c:pt idx="3">
                  <c:v>20</c:v>
                </c:pt>
                <c:pt idx="4">
                  <c:v>13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13</c:v>
                </c:pt>
                <c:pt idx="5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25497528"/>
        <c:axId val="125497920"/>
      </c:scatterChart>
      <c:valAx>
        <c:axId val="12549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5497920"/>
        <c:crosses val="autoZero"/>
        <c:crossBetween val="midCat"/>
      </c:valAx>
      <c:valAx>
        <c:axId val="12549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9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36</c:v>
                </c:pt>
                <c:pt idx="1">
                  <c:v>33</c:v>
                </c:pt>
                <c:pt idx="2">
                  <c:v>28</c:v>
                </c:pt>
                <c:pt idx="3">
                  <c:v>20</c:v>
                </c:pt>
                <c:pt idx="4" formatCode="@">
                  <c:v>15</c:v>
                </c:pt>
                <c:pt idx="5" formatCode="@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36</c:v>
                </c:pt>
                <c:pt idx="1">
                  <c:v>33</c:v>
                </c:pt>
                <c:pt idx="2" formatCode="@">
                  <c:v>30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73761552"/>
        <c:axId val="273760768"/>
      </c:scatterChart>
      <c:valAx>
        <c:axId val="2737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73760768"/>
        <c:crosses val="autoZero"/>
        <c:crossBetween val="midCat"/>
      </c:valAx>
      <c:valAx>
        <c:axId val="27376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76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9.722222222222221E-2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59984"/>
        <c:axId val="273761160"/>
      </c:lineChart>
      <c:catAx>
        <c:axId val="2737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61160"/>
        <c:crosses val="autoZero"/>
        <c:auto val="1"/>
        <c:lblAlgn val="ctr"/>
        <c:lblOffset val="100"/>
        <c:noMultiLvlLbl val="0"/>
      </c:catAx>
      <c:valAx>
        <c:axId val="2737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opLeftCell="A31" zoomScale="110" zoomScaleNormal="110" zoomScalePageLayoutView="150" workbookViewId="0">
      <selection activeCell="F38" sqref="F38"/>
    </sheetView>
  </sheetViews>
  <sheetFormatPr defaultColWidth="6.125" defaultRowHeight="26.25" customHeight="1" x14ac:dyDescent="0.15"/>
  <cols>
    <col min="1" max="1" width="8" style="3" customWidth="1"/>
    <col min="2" max="2" width="13.62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625" style="3" customWidth="1"/>
    <col min="9" max="9" width="6.125" style="7"/>
    <col min="10" max="10" width="58.875" style="3" customWidth="1"/>
    <col min="11" max="16384" width="6.125" style="3"/>
  </cols>
  <sheetData>
    <row r="1" spans="1:10" ht="26.25" customHeight="1" x14ac:dyDescent="0.15">
      <c r="A1" s="1" t="s">
        <v>2</v>
      </c>
      <c r="J1" s="4"/>
    </row>
    <row r="2" spans="1:10" s="30" customFormat="1" ht="26.25" customHeight="1" thickBot="1" x14ac:dyDescent="0.2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 x14ac:dyDescent="0.15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 x14ac:dyDescent="0.15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 x14ac:dyDescent="0.15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 x14ac:dyDescent="0.15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 x14ac:dyDescent="0.15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 x14ac:dyDescent="0.15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 x14ac:dyDescent="0.15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 x14ac:dyDescent="0.15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 x14ac:dyDescent="0.15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 x14ac:dyDescent="0.15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 x14ac:dyDescent="0.15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 x14ac:dyDescent="0.15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 x14ac:dyDescent="0.15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 x14ac:dyDescent="0.15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 x14ac:dyDescent="0.15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 x14ac:dyDescent="0.15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 x14ac:dyDescent="0.15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 x14ac:dyDescent="0.15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 x14ac:dyDescent="0.15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 x14ac:dyDescent="0.15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 x14ac:dyDescent="0.15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 x14ac:dyDescent="0.15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 x14ac:dyDescent="0.15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 x14ac:dyDescent="0.15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 x14ac:dyDescent="0.15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 x14ac:dyDescent="0.15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 x14ac:dyDescent="0.15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 x14ac:dyDescent="0.15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 x14ac:dyDescent="0.15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 x14ac:dyDescent="0.15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22 1025:2046 2049:3070 3073:4094 4097:5118 5121:6142 6145:7166 7169:8190 8193:9214 9217:10238 10241:11262 11265:12286 12289:13310 13313:14334 14337:15358 15361:16382" s="39" customFormat="1" ht="26.25" customHeight="1" x14ac:dyDescent="0.15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22 1025:2046 2049:3070 3073:4094 4097:5118 5121:6142 6145:7166 7169:8190 8193:9214 9217:10238 10241:11262 11265:12286 12289:13310 13313:14334 14337:15358 15361:16382" s="39" customFormat="1" ht="26.25" customHeight="1" x14ac:dyDescent="0.15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22 1025:2046 2049:3070 3073:4094 4097:5118 5121:6142 6145:7166 7169:8190 8193:9214 9217:10238 10241:11262 11265:12286 12289:13310 13313:14334 14337:15358 15361:16382" s="39" customFormat="1" ht="26.25" customHeight="1" x14ac:dyDescent="0.15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22 1025:2046 2049:3070 3073:4094 4097:5118 5121:6142 6145:7166 7169:8190 8193:9214 9217:10238 10241:11262 11265:12286 12289:13310 13313:14334 14337:15358 15361:16382" s="39" customFormat="1" ht="26.25" customHeight="1" x14ac:dyDescent="0.15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22 1025:2046 2049:3070 3073:4094 4097:5118 5121:6142 6145:7166 7169:8190 8193:9214 9217:10238 10241:11262 11265:12286 12289:13310 13313:14334 14337:15358 15361:16382" s="39" customFormat="1" ht="26.25" customHeight="1" x14ac:dyDescent="0.15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253</v>
      </c>
      <c r="J37" s="10" t="s">
        <v>230</v>
      </c>
    </row>
    <row r="38" spans="1:1022 1025:2046 2049:3070 3073:4094 4097:5118 5121:6142 6145:7166 7169:8190 8193:9214 9217:10238 10241:11262 11265:12286 12289:13310 13313:14334 14337:15358 15361:16382" s="55" customFormat="1" ht="26.25" customHeight="1" x14ac:dyDescent="0.15">
      <c r="A38" s="50">
        <v>21</v>
      </c>
      <c r="B38" s="50">
        <v>2</v>
      </c>
      <c r="C38" s="51" t="s">
        <v>251</v>
      </c>
      <c r="D38" s="50">
        <v>4</v>
      </c>
      <c r="E38" s="52" t="s">
        <v>28</v>
      </c>
      <c r="F38" s="53" t="s">
        <v>34</v>
      </c>
      <c r="G38" s="53" t="s">
        <v>70</v>
      </c>
      <c r="H38" s="52" t="s">
        <v>18</v>
      </c>
      <c r="I38" s="54"/>
      <c r="J38" s="50" t="s">
        <v>229</v>
      </c>
    </row>
    <row r="39" spans="1:1022 1025:2046 2049:3070 3073:4094 4097:5118 5121:6142 6145:7166 7169:8190 8193:9214 9217:10238 10241:11262 11265:12286 12289:13310 13313:14334 14337:15358 15361:16382" s="55" customFormat="1" ht="26.25" customHeight="1" x14ac:dyDescent="0.15">
      <c r="A39" s="50">
        <v>29</v>
      </c>
      <c r="B39" s="50">
        <v>8</v>
      </c>
      <c r="C39" s="51" t="s">
        <v>246</v>
      </c>
      <c r="D39" s="50">
        <v>4</v>
      </c>
      <c r="E39" s="52" t="s">
        <v>28</v>
      </c>
      <c r="F39" s="53" t="s">
        <v>234</v>
      </c>
      <c r="G39" s="53" t="s">
        <v>233</v>
      </c>
      <c r="H39" s="52" t="s">
        <v>18</v>
      </c>
      <c r="I39" s="54"/>
      <c r="J39" s="78" t="s">
        <v>250</v>
      </c>
    </row>
    <row r="40" spans="1:1022 1025:2046 2049:3070 3073:4094 4097:5118 5121:6142 6145:7166 7169:8190 8193:9214 9217:10238 10241:11262 11265:12286 12289:13310 13313:14334 14337:15358 15361:16382" s="55" customFormat="1" ht="26.25" customHeight="1" x14ac:dyDescent="0.15">
      <c r="A40" s="50">
        <v>25</v>
      </c>
      <c r="B40" s="50">
        <v>5</v>
      </c>
      <c r="C40" s="51" t="s">
        <v>252</v>
      </c>
      <c r="D40" s="50">
        <v>4</v>
      </c>
      <c r="E40" s="52" t="s">
        <v>28</v>
      </c>
      <c r="F40" s="53" t="s">
        <v>179</v>
      </c>
      <c r="G40" s="53" t="s">
        <v>248</v>
      </c>
      <c r="H40" s="52" t="s">
        <v>24</v>
      </c>
      <c r="I40" s="54"/>
      <c r="J40" s="78" t="s">
        <v>249</v>
      </c>
    </row>
    <row r="41" spans="1:1022 1025:2046 2049:3070 3073:4094 4097:5118 5121:6142 6145:7166 7169:8190 8193:9214 9217:10238 10241:11262 11265:12286 12289:13310 13313:14334 14337:15358 15361:16382" s="55" customFormat="1" ht="26.25" customHeight="1" x14ac:dyDescent="0.15">
      <c r="A41" s="50">
        <v>29</v>
      </c>
      <c r="B41" s="50">
        <v>5</v>
      </c>
      <c r="C41" s="51"/>
      <c r="D41" s="50">
        <v>4</v>
      </c>
      <c r="E41" s="52" t="s">
        <v>28</v>
      </c>
      <c r="F41" s="53" t="s">
        <v>42</v>
      </c>
      <c r="G41" s="53" t="s">
        <v>10</v>
      </c>
      <c r="H41" s="52" t="s">
        <v>18</v>
      </c>
      <c r="I41" s="54"/>
      <c r="J41" s="78" t="s">
        <v>250</v>
      </c>
    </row>
    <row r="42" spans="1:1022 1025:2046 2049:3070 3073:4094 4097:5118 5121:6142 6145:7166 7169:8190 8193:9214 9217:10238 10241:11262 11265:12286 12289:13310 13313:14334 14337:15358 15361:16382" s="55" customFormat="1" ht="26.25" customHeight="1" x14ac:dyDescent="0.15">
      <c r="A42" s="50">
        <v>29</v>
      </c>
      <c r="B42" s="50">
        <v>5</v>
      </c>
      <c r="C42" s="51"/>
      <c r="D42" s="50">
        <v>4</v>
      </c>
      <c r="E42" s="52" t="s">
        <v>28</v>
      </c>
      <c r="F42" s="53" t="s">
        <v>238</v>
      </c>
      <c r="G42" s="53" t="s">
        <v>237</v>
      </c>
      <c r="H42" s="52" t="s">
        <v>18</v>
      </c>
      <c r="I42" s="54"/>
      <c r="J42" s="50" t="s">
        <v>229</v>
      </c>
    </row>
    <row r="43" spans="1:1022 1025:2046 2049:3070 3073:4094 4097:5118 5121:6142 6145:7166 7169:8190 8193:9214 9217:10238 10241:11262 11265:12286 12289:13310 13313:14334 14337:15358 15361:16382" s="55" customFormat="1" ht="26.25" customHeight="1" x14ac:dyDescent="0.15">
      <c r="A43" s="50">
        <v>34</v>
      </c>
      <c r="B43" s="50">
        <v>3</v>
      </c>
      <c r="C43" s="51"/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22 1025:2046 2049:3070 3073:4094 4097:5118 5121:6142 6145:7166 7169:8190 8193:9214 9217:10238 10241:11262 11265:12286 12289:13310 13313:14334 14337:15358 15361:16382" s="55" customFormat="1" ht="26.25" customHeight="1" x14ac:dyDescent="0.15">
      <c r="A44" s="50"/>
      <c r="B44" s="50">
        <v>2</v>
      </c>
      <c r="C44" s="51"/>
      <c r="D44" s="50">
        <v>4</v>
      </c>
      <c r="E44" s="52" t="s">
        <v>221</v>
      </c>
      <c r="F44" s="53" t="s">
        <v>222</v>
      </c>
      <c r="G44" s="53" t="s">
        <v>223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 x14ac:dyDescent="0.15">
      <c r="A45" s="72"/>
      <c r="B45" s="72"/>
      <c r="C45" s="73"/>
      <c r="D45" s="72"/>
      <c r="E45" s="74" t="s">
        <v>235</v>
      </c>
      <c r="F45" s="75" t="s">
        <v>236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 x14ac:dyDescent="0.15">
      <c r="A46" s="15">
        <v>22</v>
      </c>
      <c r="B46" s="15">
        <v>3</v>
      </c>
      <c r="C46" s="16"/>
      <c r="D46" s="15"/>
      <c r="E46" s="17" t="s">
        <v>28</v>
      </c>
      <c r="F46" s="18" t="s">
        <v>32</v>
      </c>
      <c r="G46" s="18" t="s">
        <v>71</v>
      </c>
      <c r="H46" s="17" t="s">
        <v>19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 x14ac:dyDescent="0.15">
      <c r="A47" s="15">
        <v>39</v>
      </c>
      <c r="B47" s="15"/>
      <c r="C47" s="16"/>
      <c r="D47" s="15"/>
      <c r="E47" s="17" t="s">
        <v>31</v>
      </c>
      <c r="F47" s="18" t="s">
        <v>48</v>
      </c>
      <c r="G47" s="18" t="s">
        <v>14</v>
      </c>
      <c r="H47" s="17" t="s">
        <v>27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 x14ac:dyDescent="0.15">
      <c r="A48" s="15">
        <v>36</v>
      </c>
      <c r="B48" s="15">
        <v>8</v>
      </c>
      <c r="C48" s="16"/>
      <c r="D48" s="15"/>
      <c r="E48" s="17" t="s">
        <v>31</v>
      </c>
      <c r="F48" s="18" t="s">
        <v>49</v>
      </c>
      <c r="G48" s="18" t="s">
        <v>15</v>
      </c>
      <c r="H48" s="17" t="s">
        <v>27</v>
      </c>
      <c r="I48" s="16"/>
      <c r="J48" s="18" t="s">
        <v>224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 x14ac:dyDescent="0.15">
      <c r="A49" s="15">
        <v>37</v>
      </c>
      <c r="B49" s="15">
        <v>8</v>
      </c>
      <c r="C49" s="16"/>
      <c r="D49" s="15"/>
      <c r="E49" s="17" t="s">
        <v>28</v>
      </c>
      <c r="F49" s="18" t="s">
        <v>50</v>
      </c>
      <c r="G49" s="18" t="s">
        <v>16</v>
      </c>
      <c r="H49" s="17" t="s">
        <v>27</v>
      </c>
      <c r="I49" s="19"/>
      <c r="J49" s="18"/>
    </row>
    <row r="50" spans="1:10" s="49" customFormat="1" ht="26.25" customHeight="1" x14ac:dyDescent="0.15">
      <c r="A50" s="44"/>
      <c r="B50" s="44">
        <v>5</v>
      </c>
      <c r="C50" s="45"/>
      <c r="D50" s="44"/>
      <c r="E50" s="46" t="s">
        <v>191</v>
      </c>
      <c r="F50" s="47" t="s">
        <v>195</v>
      </c>
      <c r="G50" s="47" t="s">
        <v>196</v>
      </c>
      <c r="H50" s="46" t="s">
        <v>194</v>
      </c>
      <c r="I50" s="48"/>
      <c r="J50" s="64" t="s">
        <v>197</v>
      </c>
    </row>
    <row r="51" spans="1:10" s="49" customFormat="1" ht="26.25" customHeight="1" x14ac:dyDescent="0.15">
      <c r="A51" s="44"/>
      <c r="B51" s="44"/>
      <c r="C51" s="45"/>
      <c r="D51" s="44"/>
      <c r="E51" s="46" t="s">
        <v>180</v>
      </c>
      <c r="F51" s="47" t="s">
        <v>181</v>
      </c>
      <c r="G51" s="47" t="s">
        <v>182</v>
      </c>
      <c r="H51" s="46" t="s">
        <v>183</v>
      </c>
      <c r="I51" s="48"/>
      <c r="J51" s="64" t="s">
        <v>201</v>
      </c>
    </row>
    <row r="52" spans="1:10" s="49" customFormat="1" ht="26.25" customHeight="1" x14ac:dyDescent="0.15">
      <c r="A52" s="44">
        <v>23</v>
      </c>
      <c r="B52" s="44">
        <v>5</v>
      </c>
      <c r="C52" s="45"/>
      <c r="D52" s="44"/>
      <c r="E52" s="46" t="s">
        <v>80</v>
      </c>
      <c r="F52" s="47" t="s">
        <v>97</v>
      </c>
      <c r="G52" s="47" t="s">
        <v>98</v>
      </c>
      <c r="H52" s="46" t="s">
        <v>95</v>
      </c>
      <c r="I52" s="48"/>
      <c r="J52" s="47" t="s">
        <v>171</v>
      </c>
    </row>
    <row r="53" spans="1:10" s="49" customFormat="1" ht="26.25" customHeight="1" x14ac:dyDescent="0.15">
      <c r="A53" s="44">
        <v>38</v>
      </c>
      <c r="B53" s="44"/>
      <c r="C53" s="45"/>
      <c r="D53" s="44"/>
      <c r="E53" s="46" t="s">
        <v>31</v>
      </c>
      <c r="F53" s="47" t="s">
        <v>47</v>
      </c>
      <c r="G53" s="47" t="s">
        <v>13</v>
      </c>
      <c r="H53" s="46" t="s">
        <v>27</v>
      </c>
      <c r="I53" s="48"/>
      <c r="J53" s="47"/>
    </row>
    <row r="54" spans="1:10" s="49" customFormat="1" ht="26.25" customHeight="1" x14ac:dyDescent="0.15">
      <c r="A54" s="44">
        <v>26</v>
      </c>
      <c r="B54" s="44">
        <v>5</v>
      </c>
      <c r="C54" s="45"/>
      <c r="D54" s="44"/>
      <c r="E54" s="46" t="s">
        <v>28</v>
      </c>
      <c r="F54" s="47" t="s">
        <v>40</v>
      </c>
      <c r="G54" s="47" t="s">
        <v>8</v>
      </c>
      <c r="H54" s="46" t="s">
        <v>25</v>
      </c>
      <c r="I54" s="48"/>
      <c r="J54" s="47"/>
    </row>
    <row r="55" spans="1:10" s="49" customFormat="1" ht="26.25" customHeight="1" x14ac:dyDescent="0.15">
      <c r="A55" s="44">
        <v>27</v>
      </c>
      <c r="B55" s="44">
        <v>3</v>
      </c>
      <c r="C55" s="45"/>
      <c r="D55" s="44"/>
      <c r="E55" s="46" t="s">
        <v>28</v>
      </c>
      <c r="F55" s="47" t="s">
        <v>41</v>
      </c>
      <c r="G55" s="47" t="s">
        <v>9</v>
      </c>
      <c r="H55" s="46" t="s">
        <v>25</v>
      </c>
      <c r="I55" s="48"/>
      <c r="J55" s="47"/>
    </row>
    <row r="56" spans="1:10" s="49" customFormat="1" ht="26.25" customHeight="1" x14ac:dyDescent="0.15">
      <c r="A56" s="44">
        <v>31</v>
      </c>
      <c r="B56" s="44">
        <v>5</v>
      </c>
      <c r="C56" s="45"/>
      <c r="D56" s="44"/>
      <c r="E56" s="46" t="s">
        <v>28</v>
      </c>
      <c r="F56" s="47" t="s">
        <v>43</v>
      </c>
      <c r="G56" s="47" t="s">
        <v>73</v>
      </c>
      <c r="H56" s="46" t="s">
        <v>25</v>
      </c>
      <c r="I56" s="48"/>
      <c r="J56" s="47"/>
    </row>
    <row r="57" spans="1:10" s="49" customFormat="1" ht="26.25" customHeight="1" x14ac:dyDescent="0.15">
      <c r="A57" s="44">
        <v>32</v>
      </c>
      <c r="B57" s="44">
        <v>5</v>
      </c>
      <c r="C57" s="45"/>
      <c r="D57" s="44"/>
      <c r="E57" s="46" t="s">
        <v>28</v>
      </c>
      <c r="F57" s="47" t="s">
        <v>44</v>
      </c>
      <c r="G57" s="47" t="s">
        <v>11</v>
      </c>
      <c r="H57" s="46" t="s">
        <v>25</v>
      </c>
      <c r="I57" s="48"/>
      <c r="J57" s="47"/>
    </row>
    <row r="58" spans="1:10" s="49" customFormat="1" ht="26.25" customHeight="1" x14ac:dyDescent="0.15">
      <c r="A58" s="44">
        <v>35</v>
      </c>
      <c r="B58" s="44">
        <v>13</v>
      </c>
      <c r="C58" s="45"/>
      <c r="D58" s="44"/>
      <c r="E58" s="46" t="s">
        <v>28</v>
      </c>
      <c r="F58" s="47" t="s">
        <v>46</v>
      </c>
      <c r="G58" s="47" t="s">
        <v>12</v>
      </c>
      <c r="H58" s="46" t="s">
        <v>25</v>
      </c>
      <c r="I58" s="48"/>
      <c r="J58" s="47"/>
    </row>
    <row r="59" spans="1:10" s="71" customFormat="1" ht="26.25" customHeight="1" x14ac:dyDescent="0.15">
      <c r="A59" s="65">
        <v>24</v>
      </c>
      <c r="B59" s="65">
        <v>5</v>
      </c>
      <c r="C59" s="66"/>
      <c r="D59" s="65"/>
      <c r="E59" s="67" t="s">
        <v>28</v>
      </c>
      <c r="F59" s="68" t="s">
        <v>38</v>
      </c>
      <c r="G59" s="68" t="s">
        <v>170</v>
      </c>
      <c r="H59" s="69" t="s">
        <v>21</v>
      </c>
      <c r="I59" s="70"/>
      <c r="J59" s="68" t="s">
        <v>78</v>
      </c>
    </row>
    <row r="60" spans="1:10" s="61" customFormat="1" ht="26.25" customHeight="1" x14ac:dyDescent="0.15">
      <c r="A60" s="56">
        <v>28</v>
      </c>
      <c r="B60" s="56">
        <v>5</v>
      </c>
      <c r="C60" s="57"/>
      <c r="D60" s="56"/>
      <c r="E60" s="58" t="s">
        <v>28</v>
      </c>
      <c r="F60" s="59" t="s">
        <v>33</v>
      </c>
      <c r="G60" s="59" t="s">
        <v>72</v>
      </c>
      <c r="H60" s="58" t="s">
        <v>20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ColWidth="8.875" defaultRowHeight="13.5" x14ac:dyDescent="0.15"/>
  <cols>
    <col min="2" max="3" width="8.875" style="9"/>
  </cols>
  <sheetData>
    <row r="1" spans="1:3" x14ac:dyDescent="0.15">
      <c r="A1" s="6"/>
      <c r="B1" s="8" t="s">
        <v>101</v>
      </c>
      <c r="C1" s="8" t="s">
        <v>102</v>
      </c>
    </row>
    <row r="2" spans="1:3" x14ac:dyDescent="0.15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 x14ac:dyDescent="0.15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 x14ac:dyDescent="0.15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 x14ac:dyDescent="0.15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 x14ac:dyDescent="0.15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 x14ac:dyDescent="0.15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ColWidth="8.875" defaultRowHeight="13.5" x14ac:dyDescent="0.15"/>
  <cols>
    <col min="2" max="3" width="8.875" style="42"/>
  </cols>
  <sheetData>
    <row r="1" spans="1:3" x14ac:dyDescent="0.15">
      <c r="A1" s="6"/>
      <c r="B1" s="40" t="s">
        <v>101</v>
      </c>
      <c r="C1" s="40" t="s">
        <v>102</v>
      </c>
    </row>
    <row r="2" spans="1:3" x14ac:dyDescent="0.15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 x14ac:dyDescent="0.15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 x14ac:dyDescent="0.15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 x14ac:dyDescent="0.15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 x14ac:dyDescent="0.15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 x14ac:dyDescent="0.15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 x14ac:dyDescent="0.15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5" sqref="C5"/>
    </sheetView>
  </sheetViews>
  <sheetFormatPr defaultColWidth="8.875" defaultRowHeight="13.5" x14ac:dyDescent="0.15"/>
  <cols>
    <col min="1" max="1" width="8.875" style="9"/>
    <col min="2" max="2" width="8.875" style="42" customWidth="1"/>
    <col min="3" max="3" width="8.875" style="42"/>
    <col min="4" max="16384" width="8.875" style="9"/>
  </cols>
  <sheetData>
    <row r="1" spans="1:3" x14ac:dyDescent="0.15">
      <c r="A1" s="8"/>
      <c r="B1" s="40" t="s">
        <v>101</v>
      </c>
      <c r="C1" s="40" t="s">
        <v>102</v>
      </c>
    </row>
    <row r="2" spans="1:3" x14ac:dyDescent="0.15">
      <c r="A2" s="8" t="s">
        <v>103</v>
      </c>
      <c r="B2" s="40">
        <f>SUMIF('Base User Story List'!D:D,4,'Base User Story List'!B:B)</f>
        <v>36</v>
      </c>
      <c r="C2" s="40">
        <f>SUMIF('Base User Story List'!D:D,4,'Base User Story List'!B:B)</f>
        <v>36</v>
      </c>
    </row>
    <row r="3" spans="1:3" x14ac:dyDescent="0.15">
      <c r="A3" s="8" t="s">
        <v>254</v>
      </c>
      <c r="B3" s="40">
        <f>B2-SUMIF('Base User Story List'!C:C,"4-0",'Base User Story List'!B:B)</f>
        <v>33</v>
      </c>
      <c r="C3" s="40">
        <f>C2-SUMIF('Base User Story List'!I:I,"4-0",'Base User Story List'!B:B)</f>
        <v>33</v>
      </c>
    </row>
    <row r="4" spans="1:3" x14ac:dyDescent="0.15">
      <c r="A4" s="8" t="s">
        <v>104</v>
      </c>
      <c r="B4" s="40">
        <f>B3-SUMIF('Base User Story List'!C:C,"4-1",'Base User Story List'!B:B)</f>
        <v>28</v>
      </c>
      <c r="C4" s="41">
        <f>C3-SUMIF('Base User Story List'!I:I,"4-1",'Base User Story List'!B:B)</f>
        <v>30</v>
      </c>
    </row>
    <row r="5" spans="1:3" x14ac:dyDescent="0.15">
      <c r="A5" s="8" t="s">
        <v>105</v>
      </c>
      <c r="B5" s="40">
        <f>B4-SUMIF('Base User Story List'!C:C,"4-2",'Base User Story List'!B:B)</f>
        <v>20</v>
      </c>
      <c r="C5" s="40"/>
    </row>
    <row r="6" spans="1:3" x14ac:dyDescent="0.15">
      <c r="A6" s="8" t="s">
        <v>106</v>
      </c>
      <c r="B6" s="41">
        <f>B5-SUMIF('Base User Story List'!C:C,"4-3",'Base User Story List'!B:B)</f>
        <v>15</v>
      </c>
      <c r="C6" s="40"/>
    </row>
    <row r="7" spans="1:3" x14ac:dyDescent="0.15">
      <c r="A7" s="79" t="s">
        <v>147</v>
      </c>
      <c r="B7" s="80">
        <f>B6-SUMIF('Base User Story List'!C:C,"4-4",'Base User Story List'!B:B)</f>
        <v>15</v>
      </c>
      <c r="C7" s="81"/>
    </row>
    <row r="8" spans="1:3" x14ac:dyDescent="0.15">
      <c r="A8" s="82"/>
      <c r="B8" s="83"/>
      <c r="C8" s="84"/>
    </row>
    <row r="17" spans="2:2" x14ac:dyDescent="0.15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ColWidth="8.875" defaultRowHeight="13.5" x14ac:dyDescent="0.15"/>
  <cols>
    <col min="1" max="1" width="6.625" style="20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5.125" customWidth="1"/>
  </cols>
  <sheetData>
    <row r="1" spans="1:9" x14ac:dyDescent="0.15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 x14ac:dyDescent="0.15">
      <c r="G2">
        <v>4.3</v>
      </c>
      <c r="H2">
        <f>1/G2</f>
        <v>0.23255813953488372</v>
      </c>
    </row>
    <row r="3" spans="1:9" x14ac:dyDescent="0.15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 x14ac:dyDescent="0.15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 x14ac:dyDescent="0.15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7" x14ac:dyDescent="0.15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 x14ac:dyDescent="0.15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 x14ac:dyDescent="0.15">
      <c r="A8" s="20" t="s">
        <v>211</v>
      </c>
    </row>
    <row r="9" spans="1:9" x14ac:dyDescent="0.15">
      <c r="A9" s="20" t="s">
        <v>212</v>
      </c>
    </row>
    <row r="10" spans="1:9" x14ac:dyDescent="0.15">
      <c r="A10" s="20" t="s">
        <v>213</v>
      </c>
    </row>
    <row r="11" spans="1:9" x14ac:dyDescent="0.15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2015-01-05T04:56:50Z</dcterms:modified>
</cp:coreProperties>
</file>