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9975" windowHeight="7575" activeTab="1"/>
  </bookViews>
  <sheets>
    <sheet name="Base User Story List" sheetId="1" r:id="rId1"/>
    <sheet name="バーンダウンチャート" sheetId="2" r:id="rId2"/>
  </sheets>
  <calcPr calcId="152511"/>
</workbook>
</file>

<file path=xl/calcChain.xml><?xml version="1.0" encoding="utf-8"?>
<calcChain xmlns="http://schemas.openxmlformats.org/spreadsheetml/2006/main">
  <c r="B7" i="2" l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E26" i="1" l="1"/>
  <c r="L10" i="1" s="1"/>
  <c r="L17" i="1" s="1"/>
  <c r="L25" i="1" s="1"/>
  <c r="G21" i="1"/>
  <c r="G23" i="1"/>
  <c r="L22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4" i="1"/>
  <c r="G25" i="1"/>
  <c r="G4" i="1"/>
  <c r="M3" i="1" l="1"/>
  <c r="C2" i="2" s="1"/>
  <c r="L3" i="1"/>
  <c r="B2" i="2" s="1"/>
  <c r="M10" i="1"/>
  <c r="C3" i="2" l="1"/>
  <c r="M17" i="1"/>
  <c r="B3" i="2"/>
  <c r="C4" i="2" l="1"/>
  <c r="M22" i="1"/>
  <c r="C5" i="2" s="1"/>
  <c r="B5" i="2"/>
  <c r="B4" i="2"/>
  <c r="B6" i="2"/>
</calcChain>
</file>

<file path=xl/comments1.xml><?xml version="1.0" encoding="utf-8"?>
<comments xmlns="http://schemas.openxmlformats.org/spreadsheetml/2006/main">
  <authors>
    <author>作成者</author>
  </authors>
  <commentList>
    <comment ref="F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chiemi
Acceptされたものは見積もり点，Rejectされたものは0点
</t>
        </r>
      </text>
    </comment>
  </commentList>
</comments>
</file>

<file path=xl/sharedStrings.xml><?xml version="1.0" encoding="utf-8"?>
<sst xmlns="http://schemas.openxmlformats.org/spreadsheetml/2006/main" count="208" uniqueCount="115">
  <si>
    <t>User Story</t>
    <phoneticPr fontId="1"/>
  </si>
  <si>
    <t>Sprint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</si>
  <si>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</si>
  <si>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</si>
  <si>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</si>
  <si>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ポスターListを表示する</t>
    <rPh sb="9" eb="11">
      <t>ヒョウジ</t>
    </rPh>
    <phoneticPr fontId="1"/>
  </si>
  <si>
    <t>ポスターListから個別のポスター情報を表示する</t>
    <rPh sb="10" eb="12">
      <t>コベツ</t>
    </rPh>
    <rPh sb="17" eb="19">
      <t>ジョウホウ</t>
    </rPh>
    <rPh sb="20" eb="22">
      <t>ヒョウジ</t>
    </rPh>
    <phoneticPr fontId="1"/>
  </si>
  <si>
    <t>Release</t>
    <phoneticPr fontId="1"/>
  </si>
  <si>
    <t>ポスターの情報からMap上のポスターの位置へ移動する</t>
    <rPh sb="5" eb="7">
      <t>ジョウホウ</t>
    </rPh>
    <rPh sb="12" eb="13">
      <t>ジョウ</t>
    </rPh>
    <rPh sb="19" eb="21">
      <t>イチ</t>
    </rPh>
    <rPh sb="22" eb="24">
      <t>イドウ</t>
    </rPh>
    <phoneticPr fontId="1"/>
  </si>
  <si>
    <t>ポスターMapからポスターのBookmarkを付ける</t>
    <rPh sb="23" eb="24">
      <t>ツ</t>
    </rPh>
    <phoneticPr fontId="1"/>
  </si>
  <si>
    <t>Bookmarkしたポスターの一覧を表示する</t>
    <rPh sb="15" eb="17">
      <t>イチラン</t>
    </rPh>
    <rPh sb="18" eb="20">
      <t>ヒョウジ</t>
    </rPh>
    <phoneticPr fontId="1"/>
  </si>
  <si>
    <t>ポスターMapをZoomする</t>
    <phoneticPr fontId="1"/>
  </si>
  <si>
    <t>ポスターのDataをDownloadする</t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</si>
  <si>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</si>
  <si>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</si>
  <si>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ポスターListでTitleのKeyword検索をする</t>
    <rPh sb="22" eb="24">
      <t>ケンサク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</si>
  <si>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</si>
  <si>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ポスターListからポスターのBookmarkを付ける</t>
    <rPh sb="24" eb="25">
      <t>ツ</t>
    </rPh>
    <phoneticPr fontId="1"/>
  </si>
  <si>
    <t>ポスターListから投票候補のポスターを選択する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</si>
  <si>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</si>
  <si>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ポスターMapでいろいろな条件で検索する（後で詳細化）</t>
    <rPh sb="13" eb="15">
      <t>ジョウケン</t>
    </rPh>
    <rPh sb="16" eb="18">
      <t>ケンサク</t>
    </rPh>
    <rPh sb="21" eb="22">
      <t>アト</t>
    </rPh>
    <rPh sb="23" eb="25">
      <t>ショウサイ</t>
    </rPh>
    <rPh sb="25" eb="26">
      <t>カ</t>
    </rPh>
    <phoneticPr fontId="1"/>
  </si>
  <si>
    <t>ポスターListでいろいろな条件で検索する（後で詳細化）</t>
    <rPh sb="14" eb="16">
      <t>ジョウケン</t>
    </rPh>
    <rPh sb="17" eb="19">
      <t>ケンサク</t>
    </rPh>
    <rPh sb="22" eb="23">
      <t>アト</t>
    </rPh>
    <rPh sb="24" eb="26">
      <t>ショウサイ</t>
    </rPh>
    <rPh sb="26" eb="27">
      <t>カ</t>
    </rPh>
    <phoneticPr fontId="1"/>
  </si>
  <si>
    <t>会議のTime Tableを表示する</t>
    <rPh sb="0" eb="2">
      <t>カイギ</t>
    </rPh>
    <rPh sb="14" eb="16">
      <t>ヒョウジ</t>
    </rPh>
    <phoneticPr fontId="1"/>
  </si>
  <si>
    <t>Time TableからポスターをBookmarkする</t>
    <phoneticPr fontId="1"/>
  </si>
  <si>
    <t>Time TableからMap上のポスターの位置へ移動する</t>
    <rPh sb="15" eb="16">
      <t>ジョウ</t>
    </rPh>
    <rPh sb="22" eb="24">
      <t>イチ</t>
    </rPh>
    <rPh sb="25" eb="27">
      <t>イドウ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</si>
  <si>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</si>
  <si>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</si>
  <si>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</si>
  <si>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</si>
  <si>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</si>
  <si>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</si>
  <si>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</si>
  <si>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</si>
  <si>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</si>
  <si>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</si>
  <si>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</si>
  <si>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</si>
  <si>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</si>
  <si>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</si>
  <si>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</si>
  <si>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Time Table</t>
    <phoneticPr fontId="1"/>
  </si>
  <si>
    <t>Time Table</t>
    <phoneticPr fontId="1"/>
  </si>
  <si>
    <t>Time Table</t>
    <phoneticPr fontId="1"/>
  </si>
  <si>
    <t>Advanced</t>
    <phoneticPr fontId="1"/>
  </si>
  <si>
    <t>-</t>
    <phoneticPr fontId="1"/>
  </si>
  <si>
    <t>-</t>
    <phoneticPr fontId="1"/>
  </si>
  <si>
    <t>参加者</t>
    <rPh sb="0" eb="3">
      <t>サンカシャ</t>
    </rPh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</si>
  <si>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</si>
  <si>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</si>
  <si>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</si>
  <si>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</si>
  <si>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</si>
  <si>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</si>
  <si>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</si>
  <si>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</si>
  <si>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</si>
  <si>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OfflineでもApp.の機能を使うため</t>
    <rPh sb="14" eb="16">
      <t>キノウ</t>
    </rPh>
    <rPh sb="17" eb="18">
      <t>ツカ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</si>
  <si>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</si>
  <si>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</si>
  <si>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</si>
  <si>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</si>
  <si>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</si>
  <si>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</si>
  <si>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</si>
  <si>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発表の予定を確認するため</t>
    <rPh sb="0" eb="2">
      <t>ハッピョウ</t>
    </rPh>
    <rPh sb="3" eb="5">
      <t>ヨテイ</t>
    </rPh>
    <rPh sb="6" eb="8">
      <t>カクニン</t>
    </rPh>
    <phoneticPr fontId="1"/>
  </si>
  <si>
    <t>予定表から見たいポスターをCheckするため</t>
    <rPh sb="0" eb="2">
      <t>ヨテイ</t>
    </rPh>
    <rPh sb="2" eb="3">
      <t>ヒョウ</t>
    </rPh>
    <rPh sb="5" eb="6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</si>
  <si>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</si>
  <si>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</si>
  <si>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</si>
  <si>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</si>
  <si>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予定表から見たいポスターの会場での位置を確認するため</t>
    <rPh sb="0" eb="3">
      <t>ヨテイヒョウ</t>
    </rPh>
    <rPh sb="5" eb="6">
      <t>ミ</t>
    </rPh>
    <rPh sb="13" eb="15">
      <t>カイジョウ</t>
    </rPh>
    <rPh sb="17" eb="19">
      <t>イチ</t>
    </rPh>
    <rPh sb="20" eb="22">
      <t>カクニン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</si>
  <si>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</si>
  <si>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</si>
  <si>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</si>
  <si>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</si>
  <si>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</si>
  <si>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</si>
  <si>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</si>
  <si>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</si>
  <si>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</si>
  <si>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</si>
  <si>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</si>
  <si>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目的の再確認</t>
    <rPh sb="0" eb="2">
      <t>モクテキ</t>
    </rPh>
    <rPh sb="3" eb="6">
      <t>サイカクニン</t>
    </rPh>
    <phoneticPr fontId="1"/>
  </si>
  <si>
    <t>目的の評価方法を決める</t>
    <rPh sb="0" eb="2">
      <t>モクテキ</t>
    </rPh>
    <rPh sb="3" eb="5">
      <t>ヒョウカ</t>
    </rPh>
    <rPh sb="5" eb="7">
      <t>ホウホウ</t>
    </rPh>
    <rPh sb="8" eb="9">
      <t>キ</t>
    </rPh>
    <phoneticPr fontId="1"/>
  </si>
  <si>
    <t>要件定義書の執筆</t>
    <rPh sb="0" eb="2">
      <t>ヨウケン</t>
    </rPh>
    <rPh sb="2" eb="4">
      <t>テイギ</t>
    </rPh>
    <rPh sb="4" eb="5">
      <t>ショ</t>
    </rPh>
    <rPh sb="6" eb="8">
      <t>シッピツ</t>
    </rPh>
    <phoneticPr fontId="1"/>
  </si>
  <si>
    <t>Gitリポジトリの設定</t>
    <rPh sb="9" eb="11">
      <t>セッテイ</t>
    </rPh>
    <phoneticPr fontId="1"/>
  </si>
  <si>
    <t>進捗スライドの作成（Sprint1)</t>
    <rPh sb="0" eb="2">
      <t>シンチョク</t>
    </rPh>
    <rPh sb="7" eb="9">
      <t>サクセイ</t>
    </rPh>
    <phoneticPr fontId="1"/>
  </si>
  <si>
    <t>システム構成書の執筆</t>
    <rPh sb="4" eb="6">
      <t>コウセイ</t>
    </rPh>
    <rPh sb="6" eb="7">
      <t>ショ</t>
    </rPh>
    <rPh sb="8" eb="10">
      <t>シッピツ</t>
    </rPh>
    <phoneticPr fontId="1"/>
  </si>
  <si>
    <t>開発者</t>
    <rPh sb="0" eb="2">
      <t>カイハツ</t>
    </rPh>
    <rPh sb="2" eb="3">
      <t>シャ</t>
    </rPh>
    <phoneticPr fontId="1"/>
  </si>
  <si>
    <t>Windows上での環境設定</t>
    <rPh sb="7" eb="8">
      <t>ジョウ</t>
    </rPh>
    <rPh sb="10" eb="12">
      <t>カンキョウ</t>
    </rPh>
    <rPh sb="12" eb="14">
      <t>セッテイ</t>
    </rPh>
    <phoneticPr fontId="1"/>
  </si>
  <si>
    <t>環境設定</t>
    <rPh sb="0" eb="2">
      <t>カンキョウ</t>
    </rPh>
    <rPh sb="2" eb="4">
      <t>セッテイ</t>
    </rPh>
    <phoneticPr fontId="1"/>
  </si>
  <si>
    <t>進捗スライドの作成（Sprint2)</t>
    <rPh sb="0" eb="2">
      <t>シンチョク</t>
    </rPh>
    <rPh sb="7" eb="9">
      <t>サクセイ</t>
    </rPh>
    <phoneticPr fontId="1"/>
  </si>
  <si>
    <t>設計・プレゼン</t>
    <rPh sb="0" eb="2">
      <t>セッケイ</t>
    </rPh>
    <phoneticPr fontId="1"/>
  </si>
  <si>
    <t>コーチ</t>
    <phoneticPr fontId="1"/>
  </si>
  <si>
    <t>進捗を把握するため</t>
    <rPh sb="0" eb="2">
      <t>シンチョク</t>
    </rPh>
    <rPh sb="3" eb="5">
      <t>ハアク</t>
    </rPh>
    <phoneticPr fontId="1"/>
  </si>
  <si>
    <t>システムの目的を共有するため</t>
    <rPh sb="5" eb="7">
      <t>モクテキ</t>
    </rPh>
    <rPh sb="8" eb="10">
      <t>キョウユウ</t>
    </rPh>
    <phoneticPr fontId="1"/>
  </si>
  <si>
    <t>開発環境を整えるため</t>
    <rPh sb="0" eb="2">
      <t>カイハツ</t>
    </rPh>
    <rPh sb="2" eb="4">
      <t>カンキョウ</t>
    </rPh>
    <rPh sb="5" eb="6">
      <t>トトノ</t>
    </rPh>
    <phoneticPr fontId="1"/>
  </si>
  <si>
    <t>見積もりコスト</t>
    <rPh sb="0" eb="2">
      <t>ミツ</t>
    </rPh>
    <phoneticPr fontId="1"/>
  </si>
  <si>
    <t>見積もりコストの残り</t>
    <rPh sb="0" eb="2">
      <t>ミツ</t>
    </rPh>
    <rPh sb="8" eb="9">
      <t>ノコ</t>
    </rPh>
    <phoneticPr fontId="1"/>
  </si>
  <si>
    <t>Sprint1</t>
    <phoneticPr fontId="1"/>
  </si>
  <si>
    <t>Sprint2</t>
    <phoneticPr fontId="1"/>
  </si>
  <si>
    <t>Sprint3</t>
    <phoneticPr fontId="1"/>
  </si>
  <si>
    <t>Start</t>
    <phoneticPr fontId="1"/>
  </si>
  <si>
    <t>実際のコストの残り</t>
    <rPh sb="0" eb="2">
      <t>ジッサイ</t>
    </rPh>
    <rPh sb="7" eb="8">
      <t>ノコ</t>
    </rPh>
    <phoneticPr fontId="1"/>
  </si>
  <si>
    <t>受け入れ</t>
    <rPh sb="0" eb="1">
      <t>ウ</t>
    </rPh>
    <rPh sb="2" eb="3">
      <t>イ</t>
    </rPh>
    <phoneticPr fontId="1"/>
  </si>
  <si>
    <t>Sprint4</t>
    <phoneticPr fontId="1"/>
  </si>
  <si>
    <t>Real</t>
    <phoneticPr fontId="1"/>
  </si>
  <si>
    <t>Estimated</t>
    <phoneticPr fontId="1"/>
  </si>
  <si>
    <t>進捗スライドの作成（Sprint3)</t>
    <rPh sb="0" eb="2">
      <t>シンチョク</t>
    </rPh>
    <rPh sb="7" eb="9">
      <t>サクセイ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</si>
  <si>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</si>
  <si>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</si>
  <si>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</si>
  <si>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Map &amp; List</t>
    <phoneticPr fontId="1"/>
  </si>
  <si>
    <t>今スプリントから</t>
    <rPh sb="0" eb="1">
      <t>コン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</si>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</sst>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2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/>
    <xf numFmtId="0" fontId="0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" xfId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バーンダウンチャート!$B$1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バーンダウンチャート!$A$2:$A$7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Sprint4</c:v>
                </c:pt>
              </c:strCache>
            </c:strRef>
          </c:xVal>
          <c:yVal>
            <c:numRef>
              <c:f>バーンダウンチャート!$B$2:$B$7</c:f>
              <c:numCache>
                <c:formatCode>General</c:formatCode>
                <c:ptCount val="6"/>
                <c:pt idx="0">
                  <c:v>64.5</c:v>
                </c:pt>
                <c:pt idx="1">
                  <c:v>45</c:v>
                </c:pt>
                <c:pt idx="2">
                  <c:v>24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バーンダウンチャート!$C$1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バーンダウンチャート!$A$2:$A$7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Sprint4</c:v>
                </c:pt>
              </c:strCache>
            </c:strRef>
          </c:xVal>
          <c:yVal>
            <c:numRef>
              <c:f>バーンダウンチャート!$C$2:$C$7</c:f>
              <c:numCache>
                <c:formatCode>General</c:formatCode>
                <c:ptCount val="6"/>
                <c:pt idx="0">
                  <c:v>64.5</c:v>
                </c:pt>
                <c:pt idx="1">
                  <c:v>45.5</c:v>
                </c:pt>
                <c:pt idx="2">
                  <c:v>29</c:v>
                </c:pt>
                <c:pt idx="3">
                  <c:v>16</c:v>
                </c:pt>
                <c:pt idx="4">
                  <c:v>16</c:v>
                </c:pt>
                <c:pt idx="5">
                  <c:v>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76838512"/>
        <c:axId val="103565464"/>
      </c:scatterChart>
      <c:valAx>
        <c:axId val="27683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03565464"/>
        <c:crosses val="autoZero"/>
        <c:crossBetween val="midCat"/>
      </c:valAx>
      <c:valAx>
        <c:axId val="103565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683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</xdr:row>
      <xdr:rowOff>142875</xdr:rowOff>
    </xdr:from>
    <xdr:to>
      <xdr:col>15</xdr:col>
      <xdr:colOff>114300</xdr:colOff>
      <xdr:row>28</xdr:row>
      <xdr:rowOff>47625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I9" sqref="I9"/>
    </sheetView>
  </sheetViews>
  <sheetFormatPr defaultColWidth="6.25" defaultRowHeight="26.25" customHeight="1"/>
  <cols>
    <col min="1" max="1" width="8.125" style="1" customWidth="1"/>
    <col min="2" max="2" width="8.125" style="2" customWidth="1"/>
    <col min="3" max="4" width="15.25" style="1" customWidth="1"/>
    <col min="5" max="5" width="12.125" style="1" customWidth="1"/>
    <col min="6" max="6" width="13.75" style="1" customWidth="1"/>
    <col min="7" max="7" width="11.25" style="1" customWidth="1"/>
    <col min="8" max="8" width="9.125" style="1" customWidth="1"/>
    <col min="9" max="9" width="55.875" style="1" bestFit="1" customWidth="1"/>
    <col min="10" max="10" width="44.875" style="1" customWidth="1"/>
    <col min="11" max="11" width="13.75" style="1" customWidth="1"/>
    <col min="12" max="12" width="11.25" style="1" customWidth="1"/>
    <col min="13" max="13" width="11.375" style="2" bestFit="1" customWidth="1"/>
    <col min="14" max="16384" width="6.25" style="2"/>
  </cols>
  <sheetData>
    <row r="1" spans="1:13" ht="26.25" customHeight="1">
      <c r="L1" s="3"/>
    </row>
    <row r="2" spans="1:13" s="1" customFormat="1" ht="26.25" customHeight="1">
      <c r="A2" s="6" t="s">
        <v>7</v>
      </c>
      <c r="B2" s="6" t="s">
        <v>1</v>
      </c>
      <c r="C2" s="6" t="s">
        <v>97</v>
      </c>
      <c r="D2" s="6" t="s">
        <v>113</v>
      </c>
      <c r="E2" s="6"/>
      <c r="F2" s="6" t="s">
        <v>104</v>
      </c>
      <c r="G2" s="6"/>
      <c r="H2" s="6" t="s">
        <v>4</v>
      </c>
      <c r="I2" s="6" t="s">
        <v>3</v>
      </c>
      <c r="J2" s="6" t="s">
        <v>0</v>
      </c>
      <c r="K2" s="6" t="s">
        <v>30</v>
      </c>
      <c r="L2" s="10" t="s">
        <v>98</v>
      </c>
      <c r="M2" s="10" t="s">
        <v>103</v>
      </c>
    </row>
    <row r="3" spans="1:13" s="1" customFormat="1" ht="26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5">
        <f>E26</f>
        <v>64.5</v>
      </c>
      <c r="M3" s="5">
        <f>E26</f>
        <v>64.5</v>
      </c>
    </row>
    <row r="4" spans="1:13" s="1" customFormat="1" ht="26.25" customHeight="1">
      <c r="A4" s="11">
        <v>1</v>
      </c>
      <c r="B4" s="11">
        <v>1</v>
      </c>
      <c r="C4" s="11">
        <v>1</v>
      </c>
      <c r="D4" s="11">
        <v>1</v>
      </c>
      <c r="E4" s="11">
        <f>C4*D4</f>
        <v>1</v>
      </c>
      <c r="F4" s="11">
        <v>1</v>
      </c>
      <c r="G4" s="11">
        <f t="shared" ref="G4:G25" si="0">C4*F4</f>
        <v>1</v>
      </c>
      <c r="H4" s="11" t="s">
        <v>88</v>
      </c>
      <c r="I4" s="11" t="s">
        <v>95</v>
      </c>
      <c r="J4" s="11" t="s">
        <v>82</v>
      </c>
      <c r="K4" s="11" t="s">
        <v>92</v>
      </c>
      <c r="L4" s="11"/>
      <c r="M4" s="12"/>
    </row>
    <row r="5" spans="1:13" s="1" customFormat="1" ht="26.25" customHeight="1">
      <c r="A5" s="11">
        <v>1</v>
      </c>
      <c r="B5" s="11">
        <v>1</v>
      </c>
      <c r="C5" s="11">
        <v>0.5</v>
      </c>
      <c r="D5" s="11">
        <v>1</v>
      </c>
      <c r="E5" s="11">
        <f t="shared" ref="E5:E25" si="1">C5*D5</f>
        <v>0.5</v>
      </c>
      <c r="F5" s="11">
        <v>1</v>
      </c>
      <c r="G5" s="11">
        <f t="shared" si="0"/>
        <v>0.5</v>
      </c>
      <c r="H5" s="11" t="s">
        <v>88</v>
      </c>
      <c r="I5" s="11" t="s">
        <v>95</v>
      </c>
      <c r="J5" s="11" t="s">
        <v>83</v>
      </c>
      <c r="K5" s="11" t="s">
        <v>92</v>
      </c>
      <c r="L5" s="11"/>
      <c r="M5" s="12"/>
    </row>
    <row r="6" spans="1:13" s="1" customFormat="1" ht="26.25" customHeight="1">
      <c r="A6" s="11">
        <v>1</v>
      </c>
      <c r="B6" s="11">
        <v>1</v>
      </c>
      <c r="C6" s="11">
        <v>8</v>
      </c>
      <c r="D6" s="11">
        <v>1</v>
      </c>
      <c r="E6" s="11">
        <f t="shared" si="1"/>
        <v>8</v>
      </c>
      <c r="F6" s="11">
        <v>1</v>
      </c>
      <c r="G6" s="11">
        <f t="shared" si="0"/>
        <v>8</v>
      </c>
      <c r="H6" s="11" t="s">
        <v>88</v>
      </c>
      <c r="I6" s="11" t="s">
        <v>95</v>
      </c>
      <c r="J6" s="11" t="s">
        <v>84</v>
      </c>
      <c r="K6" s="11" t="s">
        <v>92</v>
      </c>
      <c r="L6" s="11"/>
      <c r="M6" s="12"/>
    </row>
    <row r="7" spans="1:13" s="1" customFormat="1" ht="26.25" customHeight="1">
      <c r="A7" s="11">
        <v>1</v>
      </c>
      <c r="B7" s="11">
        <v>1</v>
      </c>
      <c r="C7" s="11">
        <v>1.5</v>
      </c>
      <c r="D7" s="11">
        <v>1</v>
      </c>
      <c r="E7" s="11">
        <f t="shared" si="1"/>
        <v>1.5</v>
      </c>
      <c r="F7" s="11">
        <v>1</v>
      </c>
      <c r="G7" s="11">
        <f t="shared" si="0"/>
        <v>1.5</v>
      </c>
      <c r="H7" s="11" t="s">
        <v>88</v>
      </c>
      <c r="I7" s="11" t="s">
        <v>96</v>
      </c>
      <c r="J7" s="11" t="s">
        <v>85</v>
      </c>
      <c r="K7" s="11" t="s">
        <v>92</v>
      </c>
      <c r="L7" s="11"/>
      <c r="M7" s="12"/>
    </row>
    <row r="8" spans="1:13" s="1" customFormat="1" ht="26.25" customHeight="1">
      <c r="A8" s="11">
        <v>1</v>
      </c>
      <c r="B8" s="11">
        <v>1</v>
      </c>
      <c r="C8" s="11">
        <v>2</v>
      </c>
      <c r="D8" s="11">
        <v>1</v>
      </c>
      <c r="E8" s="11">
        <f t="shared" si="1"/>
        <v>2</v>
      </c>
      <c r="F8" s="11">
        <v>1</v>
      </c>
      <c r="G8" s="11">
        <f t="shared" si="0"/>
        <v>2</v>
      </c>
      <c r="H8" s="11" t="s">
        <v>88</v>
      </c>
      <c r="I8" s="11" t="s">
        <v>96</v>
      </c>
      <c r="J8" s="11" t="s">
        <v>90</v>
      </c>
      <c r="K8" s="11" t="s">
        <v>92</v>
      </c>
      <c r="L8" s="11"/>
      <c r="M8" s="12"/>
    </row>
    <row r="9" spans="1:13" s="1" customFormat="1" ht="26.25" customHeight="1">
      <c r="A9" s="11">
        <v>1</v>
      </c>
      <c r="B9" s="11">
        <v>1</v>
      </c>
      <c r="C9" s="11">
        <v>6</v>
      </c>
      <c r="D9" s="11">
        <v>1</v>
      </c>
      <c r="E9" s="11">
        <f t="shared" si="1"/>
        <v>6</v>
      </c>
      <c r="F9" s="11">
        <v>1</v>
      </c>
      <c r="G9" s="11">
        <f t="shared" si="0"/>
        <v>6</v>
      </c>
      <c r="H9" s="11" t="s">
        <v>93</v>
      </c>
      <c r="I9" s="11" t="s">
        <v>94</v>
      </c>
      <c r="J9" s="11" t="s">
        <v>86</v>
      </c>
      <c r="K9" s="11" t="s">
        <v>92</v>
      </c>
      <c r="L9" s="11"/>
      <c r="M9" s="12"/>
    </row>
    <row r="10" spans="1:13" s="1" customFormat="1" ht="26.25" customHeight="1">
      <c r="A10" s="11">
        <v>1</v>
      </c>
      <c r="B10" s="11">
        <v>1</v>
      </c>
      <c r="C10" s="11">
        <v>0.5</v>
      </c>
      <c r="D10" s="11">
        <v>1</v>
      </c>
      <c r="E10" s="11">
        <f t="shared" si="1"/>
        <v>0.5</v>
      </c>
      <c r="F10" s="11">
        <v>0</v>
      </c>
      <c r="G10" s="11">
        <f t="shared" si="0"/>
        <v>0</v>
      </c>
      <c r="H10" s="11" t="s">
        <v>88</v>
      </c>
      <c r="I10" s="11" t="s">
        <v>96</v>
      </c>
      <c r="J10" s="11" t="s">
        <v>87</v>
      </c>
      <c r="K10" s="11" t="s">
        <v>92</v>
      </c>
      <c r="L10" s="11">
        <f>E26-SUM(E4:E10)</f>
        <v>45</v>
      </c>
      <c r="M10" s="12">
        <f>E26-SUM(G4:G10)</f>
        <v>45.5</v>
      </c>
    </row>
    <row r="11" spans="1:13" s="1" customFormat="1" ht="26.25" customHeight="1">
      <c r="A11" s="7">
        <v>1</v>
      </c>
      <c r="B11" s="7">
        <v>2</v>
      </c>
      <c r="C11" s="7">
        <v>0.5</v>
      </c>
      <c r="D11" s="7">
        <v>0</v>
      </c>
      <c r="E11" s="11">
        <f t="shared" si="1"/>
        <v>0</v>
      </c>
      <c r="F11" s="7">
        <v>1</v>
      </c>
      <c r="G11" s="11">
        <f t="shared" si="0"/>
        <v>0.5</v>
      </c>
      <c r="H11" s="7" t="s">
        <v>88</v>
      </c>
      <c r="I11" s="7" t="s">
        <v>96</v>
      </c>
      <c r="J11" s="7" t="s">
        <v>87</v>
      </c>
      <c r="K11" s="7" t="s">
        <v>92</v>
      </c>
      <c r="L11" s="7"/>
      <c r="M11" s="8"/>
    </row>
    <row r="12" spans="1:13" s="1" customFormat="1" ht="26.25" customHeight="1">
      <c r="A12" s="7">
        <v>1</v>
      </c>
      <c r="B12" s="7">
        <v>2</v>
      </c>
      <c r="C12" s="7">
        <v>3</v>
      </c>
      <c r="D12" s="7">
        <v>1</v>
      </c>
      <c r="E12" s="11">
        <f t="shared" si="1"/>
        <v>3</v>
      </c>
      <c r="F12" s="7">
        <v>1</v>
      </c>
      <c r="G12" s="11">
        <f t="shared" si="0"/>
        <v>3</v>
      </c>
      <c r="H12" s="7" t="s">
        <v>88</v>
      </c>
      <c r="I12" s="7" t="s">
        <v>96</v>
      </c>
      <c r="J12" s="7" t="s">
        <v>89</v>
      </c>
      <c r="K12" s="7" t="s">
        <v>92</v>
      </c>
      <c r="L12" s="7"/>
      <c r="M12" s="8"/>
    </row>
    <row r="13" spans="1:13" ht="26.25" customHeight="1">
      <c r="A13" s="8">
        <v>1</v>
      </c>
      <c r="B13" s="8">
        <v>2</v>
      </c>
      <c r="C13" s="8">
        <v>2</v>
      </c>
      <c r="D13" s="8">
        <v>1</v>
      </c>
      <c r="E13" s="11">
        <f t="shared" si="1"/>
        <v>2</v>
      </c>
      <c r="F13" s="8">
        <v>1</v>
      </c>
      <c r="G13" s="11">
        <f t="shared" si="0"/>
        <v>2</v>
      </c>
      <c r="H13" s="8" t="s">
        <v>46</v>
      </c>
      <c r="I13" s="8" t="s">
        <v>47</v>
      </c>
      <c r="J13" s="8" t="s">
        <v>2</v>
      </c>
      <c r="K13" s="8" t="s">
        <v>31</v>
      </c>
      <c r="L13" s="7"/>
      <c r="M13" s="9"/>
    </row>
    <row r="14" spans="1:13" ht="36.75" customHeight="1">
      <c r="A14" s="8">
        <v>1</v>
      </c>
      <c r="B14" s="8">
        <v>2</v>
      </c>
      <c r="C14" s="8">
        <v>2</v>
      </c>
      <c r="D14" s="8">
        <v>1</v>
      </c>
      <c r="E14" s="11">
        <f t="shared" si="1"/>
        <v>2</v>
      </c>
      <c r="F14" s="8">
        <v>1</v>
      </c>
      <c r="G14" s="11">
        <f t="shared" si="0"/>
        <v>2</v>
      </c>
      <c r="H14" s="8" t="s">
        <v>46</v>
      </c>
      <c r="I14" s="8" t="s">
        <v>72</v>
      </c>
      <c r="J14" s="8" t="s">
        <v>73</v>
      </c>
      <c r="K14" s="8" t="s">
        <v>32</v>
      </c>
      <c r="L14" s="7"/>
      <c r="M14" s="9"/>
    </row>
    <row r="15" spans="1:13" ht="36.75" customHeight="1">
      <c r="A15" s="8">
        <v>1</v>
      </c>
      <c r="B15" s="8">
        <v>2</v>
      </c>
      <c r="C15" s="8">
        <v>4</v>
      </c>
      <c r="D15" s="8">
        <v>1</v>
      </c>
      <c r="E15" s="11">
        <f t="shared" si="1"/>
        <v>4</v>
      </c>
      <c r="F15" s="8">
        <v>1</v>
      </c>
      <c r="G15" s="11">
        <f t="shared" si="0"/>
        <v>4</v>
      </c>
      <c r="H15" s="8" t="s">
        <v>46</v>
      </c>
      <c r="I15" s="8" t="s">
        <v>79</v>
      </c>
      <c r="J15" s="8" t="s">
        <v>74</v>
      </c>
      <c r="K15" s="8" t="s">
        <v>32</v>
      </c>
      <c r="L15" s="7"/>
      <c r="M15" s="9"/>
    </row>
    <row r="16" spans="1:13" s="1" customFormat="1" ht="26.25" customHeight="1">
      <c r="A16" s="7">
        <v>1</v>
      </c>
      <c r="B16" s="7">
        <v>2</v>
      </c>
      <c r="C16" s="7">
        <v>5</v>
      </c>
      <c r="D16" s="7">
        <v>1</v>
      </c>
      <c r="E16" s="11">
        <f t="shared" si="1"/>
        <v>5</v>
      </c>
      <c r="F16" s="7">
        <v>1</v>
      </c>
      <c r="G16" s="11">
        <f t="shared" si="0"/>
        <v>5</v>
      </c>
      <c r="H16" s="7" t="s">
        <v>93</v>
      </c>
      <c r="I16" s="7" t="s">
        <v>94</v>
      </c>
      <c r="J16" s="7" t="s">
        <v>91</v>
      </c>
      <c r="K16" s="7" t="s">
        <v>92</v>
      </c>
      <c r="L16" s="7"/>
      <c r="M16" s="8"/>
    </row>
    <row r="17" spans="1:13" ht="36.75" customHeight="1">
      <c r="A17" s="8">
        <v>1</v>
      </c>
      <c r="B17" s="8">
        <v>2</v>
      </c>
      <c r="C17" s="8">
        <v>5</v>
      </c>
      <c r="D17" s="8">
        <v>1</v>
      </c>
      <c r="E17" s="11">
        <f t="shared" si="1"/>
        <v>5</v>
      </c>
      <c r="F17" s="8">
        <v>0</v>
      </c>
      <c r="G17" s="11">
        <f t="shared" si="0"/>
        <v>0</v>
      </c>
      <c r="H17" s="8" t="s">
        <v>46</v>
      </c>
      <c r="I17" s="8" t="s">
        <v>75</v>
      </c>
      <c r="J17" s="8" t="s">
        <v>76</v>
      </c>
      <c r="K17" s="8" t="s">
        <v>32</v>
      </c>
      <c r="L17" s="7">
        <f>L10-SUM(E11:E17)</f>
        <v>24</v>
      </c>
      <c r="M17" s="8">
        <f>M10-SUM(G11:G17)</f>
        <v>29</v>
      </c>
    </row>
    <row r="18" spans="1:13" s="17" customFormat="1" ht="36.75" customHeight="1">
      <c r="A18" s="14">
        <v>1</v>
      </c>
      <c r="B18" s="14">
        <v>3</v>
      </c>
      <c r="C18" s="14">
        <v>5</v>
      </c>
      <c r="D18" s="14">
        <v>0</v>
      </c>
      <c r="E18" s="11">
        <f t="shared" si="1"/>
        <v>0</v>
      </c>
      <c r="F18" s="14">
        <v>1</v>
      </c>
      <c r="G18" s="15">
        <f t="shared" si="0"/>
        <v>5</v>
      </c>
      <c r="H18" s="14" t="s">
        <v>46</v>
      </c>
      <c r="I18" s="14" t="s">
        <v>75</v>
      </c>
      <c r="J18" s="14" t="s">
        <v>76</v>
      </c>
      <c r="K18" s="14" t="s">
        <v>32</v>
      </c>
      <c r="L18" s="15"/>
      <c r="M18" s="16"/>
    </row>
    <row r="19" spans="1:13" s="17" customFormat="1" ht="36.75" customHeight="1">
      <c r="A19" s="14">
        <v>1</v>
      </c>
      <c r="B19" s="14">
        <v>3</v>
      </c>
      <c r="C19" s="14">
        <v>2</v>
      </c>
      <c r="D19" s="14">
        <v>1</v>
      </c>
      <c r="E19" s="11">
        <f t="shared" si="1"/>
        <v>2</v>
      </c>
      <c r="F19" s="14">
        <v>1</v>
      </c>
      <c r="G19" s="15">
        <f t="shared" si="0"/>
        <v>2</v>
      </c>
      <c r="H19" s="14" t="s">
        <v>46</v>
      </c>
      <c r="I19" s="18" t="s">
        <v>81</v>
      </c>
      <c r="J19" s="18" t="s">
        <v>80</v>
      </c>
      <c r="K19" s="14" t="s">
        <v>32</v>
      </c>
      <c r="L19" s="15"/>
      <c r="M19" s="16"/>
    </row>
    <row r="20" spans="1:13" s="17" customFormat="1" ht="36.75" customHeight="1">
      <c r="A20" s="14">
        <v>1</v>
      </c>
      <c r="B20" s="14">
        <v>3</v>
      </c>
      <c r="C20" s="14">
        <v>5</v>
      </c>
      <c r="D20" s="14">
        <v>1</v>
      </c>
      <c r="E20" s="11">
        <f t="shared" si="1"/>
        <v>5</v>
      </c>
      <c r="F20" s="14">
        <v>0</v>
      </c>
      <c r="G20" s="15">
        <f t="shared" si="0"/>
        <v>0</v>
      </c>
      <c r="H20" s="14" t="s">
        <v>46</v>
      </c>
      <c r="I20" s="14" t="s">
        <v>77</v>
      </c>
      <c r="J20" s="14" t="s">
        <v>78</v>
      </c>
      <c r="K20" s="14" t="s">
        <v>32</v>
      </c>
      <c r="L20" s="15"/>
      <c r="M20" s="16"/>
    </row>
    <row r="21" spans="1:13" s="17" customFormat="1" ht="36.75" customHeight="1">
      <c r="A21" s="14">
        <v>1</v>
      </c>
      <c r="B21" s="14">
        <v>3</v>
      </c>
      <c r="C21" s="14">
        <v>3</v>
      </c>
      <c r="D21" s="14">
        <v>1</v>
      </c>
      <c r="E21" s="11">
        <f t="shared" si="1"/>
        <v>3</v>
      </c>
      <c r="F21" s="14">
        <v>1</v>
      </c>
      <c r="G21" s="15">
        <f t="shared" si="0"/>
        <v>3</v>
      </c>
      <c r="H21" s="14" t="s">
        <v>109</v>
      </c>
      <c r="I21" s="20" t="s">
        <v>110</v>
      </c>
      <c r="J21" s="19" t="s">
        <v>111</v>
      </c>
      <c r="K21" s="17" t="s">
        <v>112</v>
      </c>
      <c r="L21" s="15"/>
      <c r="M21" s="16"/>
    </row>
    <row r="22" spans="1:13" s="19" customFormat="1" ht="26.25" customHeight="1">
      <c r="A22" s="15">
        <v>1</v>
      </c>
      <c r="B22" s="15">
        <v>3</v>
      </c>
      <c r="C22" s="15">
        <v>3</v>
      </c>
      <c r="D22" s="15">
        <v>1</v>
      </c>
      <c r="E22" s="11">
        <f t="shared" si="1"/>
        <v>3</v>
      </c>
      <c r="F22" s="15">
        <v>1</v>
      </c>
      <c r="G22" s="15">
        <f t="shared" si="0"/>
        <v>3</v>
      </c>
      <c r="H22" s="15" t="s">
        <v>93</v>
      </c>
      <c r="I22" s="15" t="s">
        <v>94</v>
      </c>
      <c r="J22" s="15" t="s">
        <v>108</v>
      </c>
      <c r="K22" s="15" t="s">
        <v>92</v>
      </c>
      <c r="L22" s="15">
        <f>L17-SUM(E18:E22)</f>
        <v>11</v>
      </c>
      <c r="M22" s="14">
        <f>M17-SUM(G18:G22)</f>
        <v>16</v>
      </c>
    </row>
    <row r="23" spans="1:13" s="17" customFormat="1" ht="36.75" customHeight="1">
      <c r="A23" s="14">
        <v>1</v>
      </c>
      <c r="B23" s="14">
        <v>4</v>
      </c>
      <c r="C23" s="14">
        <v>5</v>
      </c>
      <c r="D23" s="14">
        <v>0</v>
      </c>
      <c r="E23" s="11">
        <f t="shared" si="1"/>
        <v>0</v>
      </c>
      <c r="F23" s="14">
        <v>0</v>
      </c>
      <c r="G23" s="15">
        <f t="shared" si="0"/>
        <v>0</v>
      </c>
      <c r="H23" s="14" t="s">
        <v>46</v>
      </c>
      <c r="I23" s="14" t="s">
        <v>77</v>
      </c>
      <c r="J23" s="14" t="s">
        <v>78</v>
      </c>
      <c r="K23" s="14" t="s">
        <v>32</v>
      </c>
      <c r="M23" s="9"/>
    </row>
    <row r="24" spans="1:13" ht="26.25" customHeight="1">
      <c r="A24" s="8">
        <v>1</v>
      </c>
      <c r="B24" s="8">
        <v>4</v>
      </c>
      <c r="C24" s="8">
        <v>8</v>
      </c>
      <c r="D24" s="8">
        <v>1</v>
      </c>
      <c r="E24" s="11">
        <f t="shared" si="1"/>
        <v>8</v>
      </c>
      <c r="F24" s="8">
        <v>0</v>
      </c>
      <c r="G24" s="11">
        <f t="shared" si="0"/>
        <v>0</v>
      </c>
      <c r="H24" s="8" t="s">
        <v>46</v>
      </c>
      <c r="I24" s="8" t="s">
        <v>50</v>
      </c>
      <c r="J24" s="8" t="s">
        <v>54</v>
      </c>
      <c r="K24" s="8" t="s">
        <v>33</v>
      </c>
      <c r="L24" s="9"/>
      <c r="M24" s="9"/>
    </row>
    <row r="25" spans="1:13" s="1" customFormat="1" ht="26.25" customHeight="1">
      <c r="A25" s="7">
        <v>1</v>
      </c>
      <c r="B25" s="7">
        <v>4</v>
      </c>
      <c r="C25" s="7">
        <v>3</v>
      </c>
      <c r="D25" s="7">
        <v>1</v>
      </c>
      <c r="E25" s="11">
        <f t="shared" si="1"/>
        <v>3</v>
      </c>
      <c r="F25" s="7">
        <v>0</v>
      </c>
      <c r="G25" s="11">
        <f t="shared" si="0"/>
        <v>0</v>
      </c>
      <c r="H25" s="7" t="s">
        <v>93</v>
      </c>
      <c r="I25" s="7" t="s">
        <v>94</v>
      </c>
      <c r="J25" s="7" t="s">
        <v>108</v>
      </c>
      <c r="K25" s="7" t="s">
        <v>92</v>
      </c>
      <c r="L25" s="7">
        <f>L17-SUM(E18:E25)</f>
        <v>0</v>
      </c>
      <c r="M25" s="8"/>
    </row>
    <row r="26" spans="1:13" s="1" customFormat="1" ht="26.25" customHeight="1">
      <c r="A26" s="5"/>
      <c r="B26" s="5"/>
      <c r="D26" s="5"/>
      <c r="E26" s="5">
        <f>SUM(E4:E25)</f>
        <v>64.5</v>
      </c>
      <c r="F26" s="5"/>
      <c r="G26" s="5"/>
      <c r="H26" s="5"/>
      <c r="I26" s="5"/>
      <c r="J26" s="5"/>
      <c r="K26" s="5"/>
      <c r="L26" s="5"/>
    </row>
    <row r="27" spans="1:13" ht="26.25" customHeight="1">
      <c r="B27" s="1"/>
      <c r="L27" s="4"/>
    </row>
    <row r="28" spans="1:13" ht="26.25" customHeight="1">
      <c r="A28" s="1">
        <v>2</v>
      </c>
      <c r="B28" s="1"/>
      <c r="F28" s="1">
        <v>3</v>
      </c>
      <c r="H28" s="1" t="s">
        <v>46</v>
      </c>
      <c r="I28" s="1" t="s">
        <v>51</v>
      </c>
      <c r="J28" s="1" t="s">
        <v>5</v>
      </c>
      <c r="K28" s="1" t="s">
        <v>31</v>
      </c>
      <c r="L28" s="4"/>
    </row>
    <row r="29" spans="1:13" ht="26.25" customHeight="1">
      <c r="A29" s="1">
        <v>2</v>
      </c>
      <c r="B29" s="1"/>
      <c r="F29" s="1">
        <v>3</v>
      </c>
      <c r="H29" s="1" t="s">
        <v>46</v>
      </c>
      <c r="I29" s="1" t="s">
        <v>49</v>
      </c>
      <c r="J29" s="1" t="s">
        <v>6</v>
      </c>
      <c r="K29" s="1" t="s">
        <v>32</v>
      </c>
    </row>
    <row r="30" spans="1:13" ht="26.25" customHeight="1">
      <c r="A30" s="1">
        <v>2</v>
      </c>
      <c r="B30" s="1"/>
      <c r="F30" s="1">
        <v>8</v>
      </c>
      <c r="H30" s="1" t="s">
        <v>46</v>
      </c>
      <c r="I30" s="1" t="s">
        <v>55</v>
      </c>
      <c r="J30" s="1" t="s">
        <v>8</v>
      </c>
      <c r="K30" s="1" t="s">
        <v>34</v>
      </c>
      <c r="L30" s="4"/>
    </row>
    <row r="31" spans="1:13" ht="26.25" customHeight="1">
      <c r="A31" s="1">
        <v>2</v>
      </c>
      <c r="B31" s="1"/>
      <c r="F31" s="1">
        <v>5</v>
      </c>
      <c r="H31" s="1" t="s">
        <v>46</v>
      </c>
      <c r="I31" s="1" t="s">
        <v>52</v>
      </c>
      <c r="J31" s="1" t="s">
        <v>9</v>
      </c>
      <c r="K31" s="1" t="s">
        <v>35</v>
      </c>
      <c r="L31" s="4"/>
    </row>
    <row r="32" spans="1:13" ht="26.25" customHeight="1">
      <c r="A32" s="1">
        <v>2</v>
      </c>
      <c r="B32" s="1"/>
      <c r="F32" s="1">
        <v>3</v>
      </c>
      <c r="H32" s="1" t="s">
        <v>46</v>
      </c>
      <c r="I32" s="1" t="s">
        <v>53</v>
      </c>
      <c r="J32" s="1" t="s">
        <v>10</v>
      </c>
      <c r="K32" s="1" t="s">
        <v>36</v>
      </c>
    </row>
    <row r="33" spans="1:11" ht="26.25" customHeight="1">
      <c r="A33" s="1">
        <v>2</v>
      </c>
      <c r="B33" s="1"/>
      <c r="F33" s="1">
        <v>5</v>
      </c>
      <c r="H33" s="1" t="s">
        <v>46</v>
      </c>
      <c r="I33" s="1" t="s">
        <v>57</v>
      </c>
      <c r="J33" s="1" t="s">
        <v>11</v>
      </c>
      <c r="K33" s="1" t="s">
        <v>31</v>
      </c>
    </row>
    <row r="34" spans="1:11" ht="26.25" customHeight="1">
      <c r="A34" s="1">
        <v>3</v>
      </c>
      <c r="B34" s="1"/>
      <c r="F34" s="1">
        <v>8</v>
      </c>
      <c r="H34" s="1" t="s">
        <v>46</v>
      </c>
      <c r="I34" s="1" t="s">
        <v>56</v>
      </c>
      <c r="J34" s="1" t="s">
        <v>12</v>
      </c>
      <c r="K34" s="1" t="s">
        <v>37</v>
      </c>
    </row>
    <row r="35" spans="1:11" ht="26.25" customHeight="1">
      <c r="A35" s="1">
        <v>3</v>
      </c>
      <c r="B35" s="1"/>
      <c r="F35" s="1">
        <v>5</v>
      </c>
      <c r="H35" s="1" t="s">
        <v>46</v>
      </c>
      <c r="I35" s="1" t="s">
        <v>58</v>
      </c>
      <c r="J35" s="1" t="s">
        <v>13</v>
      </c>
      <c r="K35" s="1" t="s">
        <v>38</v>
      </c>
    </row>
    <row r="36" spans="1:11" ht="26.25" customHeight="1">
      <c r="A36" s="1">
        <v>3</v>
      </c>
      <c r="B36" s="1"/>
      <c r="F36" s="1">
        <v>3</v>
      </c>
      <c r="H36" s="1" t="s">
        <v>46</v>
      </c>
      <c r="I36" s="1" t="s">
        <v>59</v>
      </c>
      <c r="J36" s="1" t="s">
        <v>14</v>
      </c>
      <c r="K36" s="1" t="s">
        <v>38</v>
      </c>
    </row>
    <row r="37" spans="1:11" ht="26.25" customHeight="1">
      <c r="A37" s="1">
        <v>3</v>
      </c>
      <c r="B37" s="1"/>
      <c r="F37" s="1">
        <v>5</v>
      </c>
      <c r="H37" s="1" t="s">
        <v>46</v>
      </c>
      <c r="I37" s="1" t="s">
        <v>50</v>
      </c>
      <c r="J37" s="1" t="s">
        <v>15</v>
      </c>
      <c r="K37" s="1" t="s">
        <v>33</v>
      </c>
    </row>
    <row r="38" spans="1:11" ht="26.25" customHeight="1">
      <c r="A38" s="1">
        <v>3</v>
      </c>
      <c r="B38" s="1"/>
      <c r="F38" s="1">
        <v>5</v>
      </c>
      <c r="H38" s="1" t="s">
        <v>46</v>
      </c>
      <c r="I38" s="1" t="s">
        <v>60</v>
      </c>
      <c r="J38" s="1" t="s">
        <v>16</v>
      </c>
      <c r="K38" s="1" t="s">
        <v>31</v>
      </c>
    </row>
    <row r="39" spans="1:11" ht="26.25" customHeight="1">
      <c r="A39" s="1">
        <v>4</v>
      </c>
      <c r="B39" s="1"/>
      <c r="F39" s="1">
        <v>5</v>
      </c>
      <c r="H39" s="1" t="s">
        <v>46</v>
      </c>
      <c r="I39" s="1" t="s">
        <v>52</v>
      </c>
      <c r="J39" s="1" t="s">
        <v>17</v>
      </c>
      <c r="K39" s="1" t="s">
        <v>39</v>
      </c>
    </row>
    <row r="40" spans="1:11" ht="26.25" customHeight="1">
      <c r="A40" s="1">
        <v>4</v>
      </c>
      <c r="B40" s="1"/>
      <c r="F40" s="1">
        <v>5</v>
      </c>
      <c r="H40" s="1" t="s">
        <v>46</v>
      </c>
      <c r="I40" s="1" t="s">
        <v>61</v>
      </c>
      <c r="J40" s="1" t="s">
        <v>18</v>
      </c>
      <c r="K40" s="1" t="s">
        <v>38</v>
      </c>
    </row>
    <row r="41" spans="1:11" ht="26.25" customHeight="1">
      <c r="A41" s="1">
        <v>4</v>
      </c>
      <c r="B41" s="1"/>
      <c r="F41" s="1">
        <v>5</v>
      </c>
      <c r="H41" s="1" t="s">
        <v>46</v>
      </c>
      <c r="I41" s="1" t="s">
        <v>62</v>
      </c>
      <c r="J41" s="1" t="s">
        <v>19</v>
      </c>
      <c r="K41" s="1" t="s">
        <v>38</v>
      </c>
    </row>
    <row r="42" spans="1:11" ht="26.25" customHeight="1">
      <c r="A42" s="1">
        <v>5</v>
      </c>
      <c r="B42" s="1"/>
      <c r="F42" s="1">
        <v>8</v>
      </c>
      <c r="H42" s="1" t="s">
        <v>46</v>
      </c>
      <c r="I42" s="1" t="s">
        <v>63</v>
      </c>
      <c r="J42" s="1" t="s">
        <v>20</v>
      </c>
      <c r="K42" s="1" t="s">
        <v>33</v>
      </c>
    </row>
    <row r="43" spans="1:11" ht="26.25" customHeight="1">
      <c r="A43" s="1">
        <v>5</v>
      </c>
      <c r="B43" s="1"/>
      <c r="F43" s="1">
        <v>5</v>
      </c>
      <c r="H43" s="1" t="s">
        <v>46</v>
      </c>
      <c r="I43" s="1" t="s">
        <v>63</v>
      </c>
      <c r="J43" s="1" t="s">
        <v>21</v>
      </c>
      <c r="K43" s="1" t="s">
        <v>33</v>
      </c>
    </row>
    <row r="44" spans="1:11" ht="26.25" customHeight="1">
      <c r="A44" s="1">
        <v>5</v>
      </c>
      <c r="B44" s="1"/>
      <c r="F44" s="1">
        <v>2</v>
      </c>
      <c r="H44" s="1" t="s">
        <v>46</v>
      </c>
      <c r="I44" s="1" t="s">
        <v>64</v>
      </c>
      <c r="J44" s="1" t="s">
        <v>22</v>
      </c>
      <c r="K44" s="1" t="s">
        <v>40</v>
      </c>
    </row>
    <row r="45" spans="1:11" ht="26.25" customHeight="1">
      <c r="A45" s="1">
        <v>5</v>
      </c>
      <c r="B45" s="1"/>
      <c r="F45" s="1">
        <v>5</v>
      </c>
      <c r="H45" s="1" t="s">
        <v>46</v>
      </c>
      <c r="I45" s="1" t="s">
        <v>65</v>
      </c>
      <c r="J45" s="1" t="s">
        <v>23</v>
      </c>
      <c r="K45" s="1" t="s">
        <v>41</v>
      </c>
    </row>
    <row r="46" spans="1:11" ht="26.25" customHeight="1">
      <c r="A46" s="1">
        <v>5</v>
      </c>
      <c r="B46" s="1"/>
      <c r="F46" s="1">
        <v>8</v>
      </c>
      <c r="H46" s="1" t="s">
        <v>46</v>
      </c>
      <c r="I46" s="1" t="s">
        <v>70</v>
      </c>
      <c r="J46" s="1" t="s">
        <v>24</v>
      </c>
      <c r="K46" s="1" t="s">
        <v>42</v>
      </c>
    </row>
    <row r="47" spans="1:11" ht="26.25" customHeight="1">
      <c r="A47" s="1">
        <v>5</v>
      </c>
      <c r="B47" s="1"/>
      <c r="F47" s="1">
        <v>13</v>
      </c>
      <c r="H47" s="1" t="s">
        <v>46</v>
      </c>
      <c r="I47" s="1" t="s">
        <v>66</v>
      </c>
      <c r="J47" s="1" t="s">
        <v>25</v>
      </c>
      <c r="K47" s="1" t="s">
        <v>38</v>
      </c>
    </row>
    <row r="48" spans="1:11" ht="26.25" customHeight="1">
      <c r="A48" s="1" t="s">
        <v>44</v>
      </c>
      <c r="B48" s="1"/>
      <c r="F48" s="1">
        <v>5</v>
      </c>
      <c r="H48" s="1" t="s">
        <v>48</v>
      </c>
      <c r="I48" s="1" t="s">
        <v>67</v>
      </c>
      <c r="J48" s="1" t="s">
        <v>26</v>
      </c>
      <c r="K48" s="1" t="s">
        <v>43</v>
      </c>
    </row>
    <row r="49" spans="1:11" ht="26.25" customHeight="1">
      <c r="A49" s="1" t="s">
        <v>45</v>
      </c>
      <c r="B49" s="1"/>
      <c r="F49" s="1">
        <v>3</v>
      </c>
      <c r="H49" s="1" t="s">
        <v>48</v>
      </c>
      <c r="I49" s="1" t="s">
        <v>68</v>
      </c>
      <c r="J49" s="1" t="s">
        <v>27</v>
      </c>
      <c r="K49" s="1" t="s">
        <v>43</v>
      </c>
    </row>
    <row r="50" spans="1:11" ht="26.25" customHeight="1">
      <c r="A50" s="1" t="s">
        <v>44</v>
      </c>
      <c r="B50" s="1"/>
      <c r="F50" s="1">
        <v>8</v>
      </c>
      <c r="H50" s="1" t="s">
        <v>48</v>
      </c>
      <c r="I50" s="1" t="s">
        <v>69</v>
      </c>
      <c r="J50" s="1" t="s">
        <v>28</v>
      </c>
      <c r="K50" s="1" t="s">
        <v>43</v>
      </c>
    </row>
    <row r="51" spans="1:11" ht="26.25" customHeight="1">
      <c r="A51" s="1" t="s">
        <v>45</v>
      </c>
      <c r="B51" s="1"/>
      <c r="F51" s="1">
        <v>8</v>
      </c>
      <c r="H51" s="1" t="s">
        <v>46</v>
      </c>
      <c r="I51" s="1" t="s">
        <v>71</v>
      </c>
      <c r="J51" s="1" t="s">
        <v>29</v>
      </c>
      <c r="K51" s="1" t="s">
        <v>43</v>
      </c>
    </row>
    <row r="52" spans="1:11" ht="26.25" customHeight="1">
      <c r="B52" s="1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R6" sqref="R6"/>
    </sheetView>
  </sheetViews>
  <sheetFormatPr defaultRowHeight="13.5"/>
  <sheetData>
    <row r="1" spans="1:3">
      <c r="A1" s="13"/>
      <c r="B1" s="13" t="s">
        <v>107</v>
      </c>
      <c r="C1" s="13" t="s">
        <v>106</v>
      </c>
    </row>
    <row r="2" spans="1:3">
      <c r="A2" s="13" t="s">
        <v>102</v>
      </c>
      <c r="B2" s="13">
        <f>'Base User Story List'!L3</f>
        <v>64.5</v>
      </c>
      <c r="C2" s="13">
        <f>'Base User Story List'!M3</f>
        <v>64.5</v>
      </c>
    </row>
    <row r="3" spans="1:3">
      <c r="A3" s="13" t="s">
        <v>99</v>
      </c>
      <c r="B3" s="13">
        <f>'Base User Story List'!L10</f>
        <v>45</v>
      </c>
      <c r="C3" s="13">
        <f>'Base User Story List'!M10</f>
        <v>45.5</v>
      </c>
    </row>
    <row r="4" spans="1:3">
      <c r="A4" s="13" t="s">
        <v>100</v>
      </c>
      <c r="B4" s="13">
        <f>'Base User Story List'!L17</f>
        <v>24</v>
      </c>
      <c r="C4" s="13">
        <f>'Base User Story List'!M17</f>
        <v>29</v>
      </c>
    </row>
    <row r="5" spans="1:3">
      <c r="A5" s="13" t="s">
        <v>101</v>
      </c>
      <c r="B5" s="13">
        <f>'Base User Story List'!L22</f>
        <v>11</v>
      </c>
      <c r="C5" s="13">
        <f>'Base User Story List'!M22</f>
        <v>16</v>
      </c>
    </row>
    <row r="6" spans="1:3">
      <c r="A6" s="13" t="s">
        <v>105</v>
      </c>
      <c r="B6" s="13">
        <f>'Base User Story List'!L25</f>
        <v>0</v>
      </c>
      <c r="C6" s="13">
        <v>16</v>
      </c>
    </row>
    <row r="7" spans="1:3">
      <c r="A7" s="13" t="s">
        <v>105</v>
      </c>
      <c r="B7" s="13">
        <f>'Base User Story List'!L26</f>
        <v>0</v>
      </c>
      <c r="C7" s="13">
        <v>0</v>
      </c>
    </row>
    <row r="19" spans="2:2">
      <c r="B19" t="s">
        <v>114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 User Story List</vt:lpstr>
      <vt:lpstr>バーンダウンチャート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2014-10-10T07:45:43Z</dcterms:modified>
</cp:coreProperties>
</file>