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business\acrylic_nixie_clock\"/>
    </mc:Choice>
  </mc:AlternateContent>
  <bookViews>
    <workbookView xWindow="0" yWindow="0" windowWidth="38400" windowHeight="176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K3" i="1"/>
  <c r="L3" i="1" s="1"/>
  <c r="J3" i="1"/>
  <c r="K2" i="1"/>
  <c r="J4" i="1"/>
  <c r="K4" i="1"/>
  <c r="J6" i="1"/>
  <c r="K6" i="1"/>
  <c r="J7" i="1"/>
  <c r="K7" i="1"/>
  <c r="J8" i="1"/>
  <c r="K8" i="1"/>
  <c r="L5" i="1" l="1"/>
  <c r="L6" i="1"/>
  <c r="L8" i="1"/>
  <c r="L7" i="1"/>
  <c r="L4" i="1"/>
  <c r="C27" i="1"/>
  <c r="C28" i="1"/>
  <c r="D28" i="1" s="1"/>
  <c r="K19" i="1" l="1"/>
  <c r="J19" i="1"/>
  <c r="J12" i="1"/>
  <c r="K12" i="1"/>
  <c r="J9" i="1"/>
  <c r="K9" i="1"/>
  <c r="K23" i="1" s="1"/>
  <c r="J11" i="1"/>
  <c r="K11" i="1"/>
  <c r="J2" i="1"/>
  <c r="L2" i="1" s="1"/>
  <c r="L19" i="1" l="1"/>
  <c r="L12" i="1"/>
  <c r="L9" i="1"/>
  <c r="L11" i="1"/>
  <c r="L21" i="1" l="1"/>
</calcChain>
</file>

<file path=xl/sharedStrings.xml><?xml version="1.0" encoding="utf-8"?>
<sst xmlns="http://schemas.openxmlformats.org/spreadsheetml/2006/main" count="77" uniqueCount="66">
  <si>
    <t>名称</t>
    <rPh sb="0" eb="2">
      <t>メイショウ</t>
    </rPh>
    <phoneticPr fontId="1"/>
  </si>
  <si>
    <t>内包個数</t>
    <rPh sb="0" eb="2">
      <t>ナイホウ</t>
    </rPh>
    <rPh sb="2" eb="4">
      <t>コスウ</t>
    </rPh>
    <phoneticPr fontId="1"/>
  </si>
  <si>
    <t>単価</t>
    <rPh sb="0" eb="2">
      <t>タンカ</t>
    </rPh>
    <phoneticPr fontId="1"/>
  </si>
  <si>
    <t>購入個数</t>
    <rPh sb="0" eb="2">
      <t>コウニュウ</t>
    </rPh>
    <rPh sb="2" eb="4">
      <t>コスウ</t>
    </rPh>
    <phoneticPr fontId="1"/>
  </si>
  <si>
    <t>小計(個数)</t>
    <rPh sb="0" eb="2">
      <t>ショウケイ</t>
    </rPh>
    <rPh sb="3" eb="5">
      <t>コスウ</t>
    </rPh>
    <phoneticPr fontId="1"/>
  </si>
  <si>
    <t>小計(価格)</t>
    <rPh sb="0" eb="2">
      <t>ショウケイ</t>
    </rPh>
    <rPh sb="3" eb="5">
      <t>カカク</t>
    </rPh>
    <phoneticPr fontId="1"/>
  </si>
  <si>
    <t>サイズ[mm]</t>
    <phoneticPr fontId="1"/>
  </si>
  <si>
    <t>基板</t>
    <rPh sb="0" eb="2">
      <t>キバン</t>
    </rPh>
    <phoneticPr fontId="1"/>
  </si>
  <si>
    <t>部品代</t>
    <rPh sb="0" eb="2">
      <t>ブヒン</t>
    </rPh>
    <rPh sb="2" eb="3">
      <t>ダイ</t>
    </rPh>
    <phoneticPr fontId="1"/>
  </si>
  <si>
    <t>アセンブリ代</t>
    <rPh sb="5" eb="6">
      <t>ダイ</t>
    </rPh>
    <phoneticPr fontId="1"/>
  </si>
  <si>
    <t>アクリル</t>
    <phoneticPr fontId="1"/>
  </si>
  <si>
    <t>graving含まず</t>
    <rPh sb="7" eb="8">
      <t>フク</t>
    </rPh>
    <phoneticPr fontId="1"/>
  </si>
  <si>
    <t>備考1</t>
    <rPh sb="0" eb="2">
      <t>ビコウ</t>
    </rPh>
    <phoneticPr fontId="1"/>
  </si>
  <si>
    <t>備考2</t>
    <rPh sb="0" eb="2">
      <t>ビコウ</t>
    </rPh>
    <phoneticPr fontId="1"/>
  </si>
  <si>
    <t>200*200に15枚入る</t>
    <rPh sb="10" eb="11">
      <t>マイ</t>
    </rPh>
    <rPh sb="11" eb="12">
      <t>ハイ</t>
    </rPh>
    <phoneticPr fontId="1"/>
  </si>
  <si>
    <t>38*65*2</t>
    <phoneticPr fontId="1"/>
  </si>
  <si>
    <t>アクリル</t>
    <phoneticPr fontId="1"/>
  </si>
  <si>
    <t>300*60*1.6</t>
    <phoneticPr fontId="1"/>
  </si>
  <si>
    <t>44*43*2</t>
    <phoneticPr fontId="1"/>
  </si>
  <si>
    <t>用途</t>
    <rPh sb="0" eb="2">
      <t>ヨウト</t>
    </rPh>
    <phoneticPr fontId="1"/>
  </si>
  <si>
    <t>表示用</t>
    <rPh sb="0" eb="2">
      <t>ヒョウジ</t>
    </rPh>
    <rPh sb="2" eb="3">
      <t>ヨウ</t>
    </rPh>
    <phoneticPr fontId="1"/>
  </si>
  <si>
    <t>蓋</t>
    <rPh sb="0" eb="1">
      <t>フタ</t>
    </rPh>
    <phoneticPr fontId="1"/>
  </si>
  <si>
    <t>固定蓋</t>
    <rPh sb="0" eb="2">
      <t>コテイ</t>
    </rPh>
    <rPh sb="2" eb="3">
      <t>フタ</t>
    </rPh>
    <phoneticPr fontId="1"/>
  </si>
  <si>
    <t>必要個数</t>
    <rPh sb="0" eb="2">
      <t>ヒツヨウ</t>
    </rPh>
    <rPh sb="2" eb="4">
      <t>コスウ</t>
    </rPh>
    <phoneticPr fontId="1"/>
  </si>
  <si>
    <t>光蓋</t>
    <rPh sb="0" eb="1">
      <t>ヒカリ</t>
    </rPh>
    <rPh sb="1" eb="2">
      <t>フタ</t>
    </rPh>
    <phoneticPr fontId="1"/>
  </si>
  <si>
    <t>セット単価</t>
    <rPh sb="3" eb="5">
      <t>タンカ</t>
    </rPh>
    <phoneticPr fontId="1"/>
  </si>
  <si>
    <t>送料(JLCPCB)</t>
    <rPh sb="0" eb="2">
      <t>ソウリョウ</t>
    </rPh>
    <phoneticPr fontId="1"/>
  </si>
  <si>
    <t>納期は7日程度</t>
    <rPh sb="0" eb="2">
      <t>ノウキ</t>
    </rPh>
    <rPh sb="4" eb="5">
      <t>ニチ</t>
    </rPh>
    <rPh sb="5" eb="7">
      <t>テイド</t>
    </rPh>
    <phoneticPr fontId="1"/>
  </si>
  <si>
    <t>発送業者はDHL</t>
    <rPh sb="0" eb="2">
      <t>ハッソウ</t>
    </rPh>
    <rPh sb="2" eb="4">
      <t>ギョウシャ</t>
    </rPh>
    <phoneticPr fontId="1"/>
  </si>
  <si>
    <t>100*100に4枚</t>
    <rPh sb="9" eb="10">
      <t>マイ</t>
    </rPh>
    <phoneticPr fontId="1"/>
  </si>
  <si>
    <t>箱蓋(前)</t>
    <rPh sb="0" eb="1">
      <t>ハコ</t>
    </rPh>
    <rPh sb="1" eb="2">
      <t>フタ</t>
    </rPh>
    <rPh sb="3" eb="4">
      <t>マエ</t>
    </rPh>
    <phoneticPr fontId="1"/>
  </si>
  <si>
    <t>箱蓋(後ろ)</t>
    <rPh sb="0" eb="1">
      <t>ハコ</t>
    </rPh>
    <rPh sb="1" eb="2">
      <t>フタ</t>
    </rPh>
    <rPh sb="3" eb="4">
      <t>ウシ</t>
    </rPh>
    <phoneticPr fontId="1"/>
  </si>
  <si>
    <t>箱蓋(側面)</t>
    <rPh sb="0" eb="1">
      <t>ハコ</t>
    </rPh>
    <rPh sb="1" eb="2">
      <t>フタ</t>
    </rPh>
    <rPh sb="3" eb="5">
      <t>ソクメン</t>
    </rPh>
    <phoneticPr fontId="1"/>
  </si>
  <si>
    <t>300*50*3</t>
    <phoneticPr fontId="1"/>
  </si>
  <si>
    <t>300*70*3</t>
    <phoneticPr fontId="1"/>
  </si>
  <si>
    <t>70*50*3</t>
    <phoneticPr fontId="1"/>
  </si>
  <si>
    <t>300*60</t>
    <phoneticPr fontId="1"/>
  </si>
  <si>
    <t>箱蓋(上)</t>
    <rPh sb="0" eb="1">
      <t>ハコ</t>
    </rPh>
    <rPh sb="1" eb="2">
      <t>フタ</t>
    </rPh>
    <rPh sb="3" eb="4">
      <t>ウエ</t>
    </rPh>
    <phoneticPr fontId="1"/>
  </si>
  <si>
    <t>300*300に全部1枚づつ入る?</t>
    <rPh sb="8" eb="10">
      <t>ゼンブ</t>
    </rPh>
    <rPh sb="11" eb="12">
      <t>マイ</t>
    </rPh>
    <rPh sb="14" eb="15">
      <t>ハイ</t>
    </rPh>
    <phoneticPr fontId="1"/>
  </si>
  <si>
    <t>ステンシル代</t>
    <rPh sb="5" eb="6">
      <t>ダイ</t>
    </rPh>
    <phoneticPr fontId="1"/>
  </si>
  <si>
    <t>クーポン適用で0$</t>
    <rPh sb="4" eb="6">
      <t>テキヨウ</t>
    </rPh>
    <phoneticPr fontId="1"/>
  </si>
  <si>
    <t>extended fee</t>
    <phoneticPr fontId="1"/>
  </si>
  <si>
    <t>パット見、10~12種類程度</t>
    <rPh sb="3" eb="4">
      <t>ミ</t>
    </rPh>
    <rPh sb="10" eb="12">
      <t>シュルイ</t>
    </rPh>
    <rPh sb="12" eb="14">
      <t>テイド</t>
    </rPh>
    <phoneticPr fontId="1"/>
  </si>
  <si>
    <t>送料(elecrow)</t>
    <rPh sb="0" eb="2">
      <t>ソウリョウ</t>
    </rPh>
    <phoneticPr fontId="1"/>
  </si>
  <si>
    <t>納期は14日程度</t>
    <rPh sb="0" eb="2">
      <t>ノウキ</t>
    </rPh>
    <rPh sb="5" eb="6">
      <t>ニチ</t>
    </rPh>
    <rPh sb="6" eb="8">
      <t>テイド</t>
    </rPh>
    <phoneticPr fontId="1"/>
  </si>
  <si>
    <t>単価合計</t>
    <rPh sb="0" eb="2">
      <t>タンカ</t>
    </rPh>
    <rPh sb="2" eb="4">
      <t>ゴウケイ</t>
    </rPh>
    <phoneticPr fontId="1"/>
  </si>
  <si>
    <t>全部合計</t>
    <rPh sb="0" eb="2">
      <t>ゼンブ</t>
    </rPh>
    <rPh sb="2" eb="4">
      <t>ゴウケイ</t>
    </rPh>
    <phoneticPr fontId="1"/>
  </si>
  <si>
    <t>100*100</t>
    <phoneticPr fontId="1"/>
  </si>
  <si>
    <t>300*300</t>
    <phoneticPr fontId="1"/>
  </si>
  <si>
    <t>enginnering fee</t>
    <phoneticPr fontId="1"/>
  </si>
  <si>
    <t>setup fee</t>
    <phoneticPr fontId="1"/>
  </si>
  <si>
    <t>販売値2</t>
    <rPh sb="0" eb="2">
      <t>ハンバイ</t>
    </rPh>
    <rPh sb="2" eb="3">
      <t>チ</t>
    </rPh>
    <phoneticPr fontId="1"/>
  </si>
  <si>
    <t>販売値1</t>
    <rPh sb="0" eb="2">
      <t>ハンバイ</t>
    </rPh>
    <rPh sb="2" eb="3">
      <t>チ</t>
    </rPh>
    <phoneticPr fontId="1"/>
  </si>
  <si>
    <t>クラウドファンディング</t>
    <phoneticPr fontId="1"/>
  </si>
  <si>
    <t>URL</t>
    <phoneticPr fontId="1"/>
  </si>
  <si>
    <t>https://fabcross.jp/news/2019/20190206_acrylledclock_coloric.html</t>
  </si>
  <si>
    <t>https://www.nicovideo.jp/watch/sm16436336</t>
  </si>
  <si>
    <t>販売店</t>
    <rPh sb="0" eb="3">
      <t>ハンバイテン</t>
    </rPh>
    <phoneticPr fontId="1"/>
  </si>
  <si>
    <t>桁数</t>
    <rPh sb="0" eb="2">
      <t>ケタスウ</t>
    </rPh>
    <phoneticPr fontId="1"/>
  </si>
  <si>
    <t>色数</t>
    <rPh sb="0" eb="2">
      <t>イロスウ</t>
    </rPh>
    <phoneticPr fontId="1"/>
  </si>
  <si>
    <t>RGB</t>
    <phoneticPr fontId="1"/>
  </si>
  <si>
    <t>switch science</t>
    <phoneticPr fontId="1"/>
  </si>
  <si>
    <t>https://www.switch-science.com/catalog/5533/</t>
  </si>
  <si>
    <t>https://news.biglobe.ne.jp/it/1230/lfh_191230_0636411302.html</t>
  </si>
  <si>
    <t>?</t>
    <phoneticPr fontId="1"/>
  </si>
  <si>
    <t>https://www.dospara.co.jp/5shopping/detail_parts.php?ic=465008&amp;lf=0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</si>
</sst>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witch-science.com/catalog/5533/" TargetMode="External"/><Relationship Id="rId2" Type="http://schemas.openxmlformats.org/officeDocument/2006/relationships/hyperlink" Target="https://www.nicovideo.jp/watch/sm16436336" TargetMode="External"/><Relationship Id="rId1" Type="http://schemas.openxmlformats.org/officeDocument/2006/relationships/hyperlink" Target="https://fabcross.jp/news/2019/20190206_acrylledclock_coloric.html" TargetMode="External"/><Relationship Id="rId5" Type="http://schemas.openxmlformats.org/officeDocument/2006/relationships/hyperlink" Target="https://www.dospara.co.jp/5shopping/detail_parts.php?ic=465008&amp;lf=0" TargetMode="External"/><Relationship Id="rId4" Type="http://schemas.openxmlformats.org/officeDocument/2006/relationships/hyperlink" Target="https://news.biglobe.ne.jp/it/1230/lfh_191230_06364113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N21" sqref="N21"/>
    </sheetView>
  </sheetViews>
  <sheetFormatPr defaultRowHeight="18.75" x14ac:dyDescent="0.4"/>
  <cols>
    <col min="1" max="1" width="15.75" customWidth="1"/>
    <col min="2" max="2" width="11.375" customWidth="1"/>
    <col min="3" max="3" width="19.625" customWidth="1"/>
    <col min="4" max="4" width="21.375" customWidth="1"/>
    <col min="5" max="5" width="12.5" customWidth="1"/>
    <col min="6" max="6" width="8.625" customWidth="1"/>
    <col min="7" max="7" width="8.5" customWidth="1"/>
    <col min="8" max="8" width="8.375" customWidth="1"/>
    <col min="9" max="9" width="10.5" customWidth="1"/>
    <col min="10" max="10" width="9.75" customWidth="1"/>
    <col min="11" max="11" width="10.125" customWidth="1"/>
    <col min="12" max="12" width="6.375" customWidth="1"/>
  </cols>
  <sheetData>
    <row r="1" spans="1:12" x14ac:dyDescent="0.4">
      <c r="A1" t="s">
        <v>0</v>
      </c>
      <c r="B1" t="s">
        <v>6</v>
      </c>
      <c r="C1" t="s">
        <v>19</v>
      </c>
      <c r="D1" t="s">
        <v>12</v>
      </c>
      <c r="E1" t="s">
        <v>13</v>
      </c>
      <c r="F1" t="s">
        <v>23</v>
      </c>
      <c r="G1" t="s">
        <v>1</v>
      </c>
      <c r="H1" t="s">
        <v>3</v>
      </c>
      <c r="I1" t="s">
        <v>25</v>
      </c>
      <c r="J1" t="s">
        <v>4</v>
      </c>
      <c r="K1" t="s">
        <v>5</v>
      </c>
      <c r="L1" t="s">
        <v>2</v>
      </c>
    </row>
    <row r="2" spans="1:12" x14ac:dyDescent="0.4">
      <c r="A2" t="s">
        <v>7</v>
      </c>
      <c r="B2" t="s">
        <v>17</v>
      </c>
      <c r="F2">
        <v>1</v>
      </c>
      <c r="G2">
        <v>5</v>
      </c>
      <c r="H2">
        <v>1</v>
      </c>
      <c r="I2">
        <v>3</v>
      </c>
      <c r="J2">
        <f>G2*H2</f>
        <v>5</v>
      </c>
      <c r="K2">
        <f t="shared" ref="K2:K12" si="0">H2*I2</f>
        <v>3</v>
      </c>
      <c r="L2">
        <f>K2/J2</f>
        <v>0.6</v>
      </c>
    </row>
    <row r="3" spans="1:12" x14ac:dyDescent="0.4">
      <c r="A3" t="s">
        <v>49</v>
      </c>
      <c r="F3">
        <v>1</v>
      </c>
      <c r="G3">
        <v>5</v>
      </c>
      <c r="H3">
        <v>1</v>
      </c>
      <c r="I3">
        <v>4</v>
      </c>
      <c r="J3">
        <f>G3*H3</f>
        <v>5</v>
      </c>
      <c r="K3">
        <f t="shared" ref="K3" si="1">H3*I3</f>
        <v>4</v>
      </c>
      <c r="L3">
        <f>K3/J3</f>
        <v>0.8</v>
      </c>
    </row>
    <row r="4" spans="1:12" x14ac:dyDescent="0.4">
      <c r="A4" t="s">
        <v>8</v>
      </c>
      <c r="F4">
        <v>1</v>
      </c>
      <c r="G4">
        <v>5</v>
      </c>
      <c r="H4">
        <v>1</v>
      </c>
      <c r="I4">
        <v>60.52</v>
      </c>
      <c r="J4">
        <f t="shared" ref="J4:J12" si="2">G4*H4</f>
        <v>5</v>
      </c>
      <c r="K4">
        <f t="shared" si="0"/>
        <v>60.52</v>
      </c>
      <c r="L4">
        <f t="shared" ref="L4:L12" si="3">K4/J4</f>
        <v>12.104000000000001</v>
      </c>
    </row>
    <row r="5" spans="1:12" x14ac:dyDescent="0.4">
      <c r="A5" t="s">
        <v>50</v>
      </c>
      <c r="C5" t="s">
        <v>40</v>
      </c>
      <c r="F5">
        <v>1</v>
      </c>
      <c r="G5">
        <v>5</v>
      </c>
      <c r="H5">
        <v>1</v>
      </c>
      <c r="I5">
        <v>0</v>
      </c>
      <c r="J5">
        <f t="shared" ref="J5" si="4">G5*H5</f>
        <v>5</v>
      </c>
      <c r="K5">
        <f t="shared" ref="K5" si="5">H5*I5</f>
        <v>0</v>
      </c>
      <c r="L5">
        <f t="shared" ref="L5" si="6">K5/J5</f>
        <v>0</v>
      </c>
    </row>
    <row r="6" spans="1:12" x14ac:dyDescent="0.4">
      <c r="A6" t="s">
        <v>9</v>
      </c>
      <c r="F6">
        <v>1</v>
      </c>
      <c r="G6">
        <v>5</v>
      </c>
      <c r="H6">
        <v>1</v>
      </c>
      <c r="I6">
        <v>10.220000000000001</v>
      </c>
      <c r="J6">
        <f t="shared" ref="J6:J8" si="7">G6*H6</f>
        <v>5</v>
      </c>
      <c r="K6">
        <f t="shared" ref="K6:K8" si="8">H6*I6</f>
        <v>10.220000000000001</v>
      </c>
      <c r="L6">
        <f t="shared" ref="L6:L8" si="9">K6/J6</f>
        <v>2.044</v>
      </c>
    </row>
    <row r="7" spans="1:12" x14ac:dyDescent="0.4">
      <c r="A7" t="s">
        <v>39</v>
      </c>
      <c r="F7">
        <v>1</v>
      </c>
      <c r="G7">
        <v>5</v>
      </c>
      <c r="H7">
        <v>1</v>
      </c>
      <c r="I7">
        <v>1.5</v>
      </c>
      <c r="J7">
        <f t="shared" si="7"/>
        <v>5</v>
      </c>
      <c r="K7">
        <f t="shared" si="8"/>
        <v>1.5</v>
      </c>
      <c r="L7">
        <f t="shared" si="9"/>
        <v>0.3</v>
      </c>
    </row>
    <row r="8" spans="1:12" x14ac:dyDescent="0.4">
      <c r="A8" t="s">
        <v>41</v>
      </c>
      <c r="D8" t="s">
        <v>42</v>
      </c>
      <c r="F8">
        <v>1</v>
      </c>
      <c r="G8">
        <v>5</v>
      </c>
      <c r="H8">
        <v>1</v>
      </c>
      <c r="I8">
        <v>18</v>
      </c>
      <c r="J8">
        <f t="shared" si="7"/>
        <v>5</v>
      </c>
      <c r="K8">
        <f t="shared" si="8"/>
        <v>18</v>
      </c>
      <c r="L8">
        <f t="shared" si="9"/>
        <v>3.6</v>
      </c>
    </row>
    <row r="9" spans="1:12" x14ac:dyDescent="0.4">
      <c r="A9" t="s">
        <v>26</v>
      </c>
      <c r="C9" s="1" t="s">
        <v>28</v>
      </c>
      <c r="D9" t="s">
        <v>27</v>
      </c>
      <c r="F9">
        <v>1</v>
      </c>
      <c r="G9">
        <v>5</v>
      </c>
      <c r="H9">
        <v>1</v>
      </c>
      <c r="I9">
        <v>16.3</v>
      </c>
      <c r="J9">
        <f>G9*H9</f>
        <v>5</v>
      </c>
      <c r="K9">
        <f>H9*I9</f>
        <v>16.3</v>
      </c>
      <c r="L9">
        <f>K9/J9</f>
        <v>3.2600000000000002</v>
      </c>
    </row>
    <row r="11" spans="1:12" x14ac:dyDescent="0.4">
      <c r="A11" t="s">
        <v>10</v>
      </c>
      <c r="B11" t="s">
        <v>15</v>
      </c>
      <c r="C11" t="s">
        <v>20</v>
      </c>
      <c r="D11" s="1" t="s">
        <v>14</v>
      </c>
      <c r="E11" t="s">
        <v>11</v>
      </c>
      <c r="F11">
        <v>60</v>
      </c>
      <c r="G11">
        <v>60</v>
      </c>
      <c r="H11">
        <v>1</v>
      </c>
      <c r="I11">
        <v>16.55</v>
      </c>
      <c r="J11">
        <f t="shared" si="2"/>
        <v>60</v>
      </c>
      <c r="K11">
        <f t="shared" si="0"/>
        <v>16.55</v>
      </c>
      <c r="L11">
        <f t="shared" si="3"/>
        <v>0.27583333333333332</v>
      </c>
    </row>
    <row r="12" spans="1:12" x14ac:dyDescent="0.4">
      <c r="A12" t="s">
        <v>16</v>
      </c>
      <c r="B12" t="s">
        <v>18</v>
      </c>
      <c r="C12" t="s">
        <v>21</v>
      </c>
      <c r="D12" s="1" t="s">
        <v>29</v>
      </c>
      <c r="E12" s="4" t="s">
        <v>38</v>
      </c>
      <c r="F12" s="3">
        <v>1</v>
      </c>
      <c r="G12" s="3">
        <v>5</v>
      </c>
      <c r="H12" s="3">
        <v>1</v>
      </c>
      <c r="I12" s="3">
        <v>37.799999999999997</v>
      </c>
      <c r="J12" s="3">
        <f t="shared" si="2"/>
        <v>5</v>
      </c>
      <c r="K12" s="3">
        <f t="shared" si="0"/>
        <v>37.799999999999997</v>
      </c>
      <c r="L12" s="3">
        <f t="shared" si="3"/>
        <v>7.56</v>
      </c>
    </row>
    <row r="13" spans="1:12" x14ac:dyDescent="0.4">
      <c r="A13" t="s">
        <v>16</v>
      </c>
      <c r="B13" t="s">
        <v>18</v>
      </c>
      <c r="C13" t="s">
        <v>22</v>
      </c>
      <c r="D13" s="1" t="s">
        <v>29</v>
      </c>
      <c r="E13" s="4"/>
      <c r="F13" s="3"/>
      <c r="G13" s="3"/>
      <c r="H13" s="3"/>
      <c r="I13" s="3"/>
      <c r="J13" s="3"/>
      <c r="K13" s="3"/>
      <c r="L13" s="3"/>
    </row>
    <row r="14" spans="1:12" x14ac:dyDescent="0.4">
      <c r="A14" t="s">
        <v>16</v>
      </c>
      <c r="B14" t="s">
        <v>18</v>
      </c>
      <c r="C14" t="s">
        <v>24</v>
      </c>
      <c r="D14" s="1" t="s">
        <v>29</v>
      </c>
      <c r="E14" s="4"/>
      <c r="F14" s="3"/>
      <c r="G14" s="3"/>
      <c r="H14" s="3"/>
      <c r="I14" s="3"/>
      <c r="J14" s="3"/>
      <c r="K14" s="3"/>
      <c r="L14" s="3"/>
    </row>
    <row r="15" spans="1:12" x14ac:dyDescent="0.4">
      <c r="A15" t="s">
        <v>10</v>
      </c>
      <c r="B15" t="s">
        <v>34</v>
      </c>
      <c r="C15" t="s">
        <v>30</v>
      </c>
      <c r="D15" s="1"/>
      <c r="E15" s="4"/>
      <c r="F15" s="3"/>
      <c r="G15" s="3"/>
      <c r="H15" s="3"/>
      <c r="I15" s="3"/>
      <c r="J15" s="3"/>
      <c r="K15" s="3"/>
      <c r="L15" s="3"/>
    </row>
    <row r="16" spans="1:12" x14ac:dyDescent="0.4">
      <c r="A16" t="s">
        <v>10</v>
      </c>
      <c r="B16" t="s">
        <v>33</v>
      </c>
      <c r="C16" t="s">
        <v>31</v>
      </c>
      <c r="D16" s="1"/>
      <c r="E16" s="4"/>
      <c r="F16" s="3"/>
      <c r="G16" s="3"/>
      <c r="H16" s="3"/>
      <c r="I16" s="3"/>
      <c r="J16" s="3"/>
      <c r="K16" s="3"/>
      <c r="L16" s="3"/>
    </row>
    <row r="17" spans="1:12" x14ac:dyDescent="0.4">
      <c r="A17" t="s">
        <v>10</v>
      </c>
      <c r="B17" t="s">
        <v>36</v>
      </c>
      <c r="C17" t="s">
        <v>37</v>
      </c>
      <c r="E17" s="4"/>
      <c r="F17" s="3"/>
      <c r="G17" s="3"/>
      <c r="H17" s="3"/>
      <c r="I17" s="3"/>
      <c r="J17" s="3"/>
      <c r="K17" s="3"/>
      <c r="L17" s="3"/>
    </row>
    <row r="18" spans="1:12" x14ac:dyDescent="0.4">
      <c r="A18" t="s">
        <v>10</v>
      </c>
      <c r="B18" t="s">
        <v>35</v>
      </c>
      <c r="C18" t="s">
        <v>32</v>
      </c>
      <c r="E18" s="4"/>
      <c r="F18" s="3"/>
      <c r="G18" s="3"/>
      <c r="H18" s="3"/>
      <c r="I18" s="3"/>
      <c r="J18" s="3"/>
      <c r="K18" s="3"/>
      <c r="L18" s="3"/>
    </row>
    <row r="19" spans="1:12" x14ac:dyDescent="0.4">
      <c r="A19" t="s">
        <v>43</v>
      </c>
      <c r="D19" t="s">
        <v>44</v>
      </c>
      <c r="F19">
        <v>1</v>
      </c>
      <c r="G19">
        <v>5</v>
      </c>
      <c r="H19">
        <v>1</v>
      </c>
      <c r="I19">
        <v>20</v>
      </c>
      <c r="J19">
        <f t="shared" ref="J19" si="10">G19*H19</f>
        <v>5</v>
      </c>
      <c r="K19">
        <f t="shared" ref="K19" si="11">H19*I19</f>
        <v>20</v>
      </c>
      <c r="L19">
        <f t="shared" ref="L19" si="12">K19/J19</f>
        <v>4</v>
      </c>
    </row>
    <row r="21" spans="1:12" x14ac:dyDescent="0.4">
      <c r="K21" t="s">
        <v>45</v>
      </c>
      <c r="L21">
        <f>SUM(L2:L19)</f>
        <v>34.543833333333339</v>
      </c>
    </row>
    <row r="23" spans="1:12" x14ac:dyDescent="0.4">
      <c r="J23" t="s">
        <v>46</v>
      </c>
      <c r="K23">
        <f>SUM(K2:K19)</f>
        <v>187.89</v>
      </c>
    </row>
    <row r="27" spans="1:12" x14ac:dyDescent="0.4">
      <c r="A27" t="s">
        <v>47</v>
      </c>
      <c r="B27">
        <v>5.8</v>
      </c>
      <c r="C27">
        <f>B27/5</f>
        <v>1.1599999999999999</v>
      </c>
    </row>
    <row r="28" spans="1:12" x14ac:dyDescent="0.4">
      <c r="A28" t="s">
        <v>48</v>
      </c>
      <c r="B28">
        <v>37.799999999999997</v>
      </c>
      <c r="C28">
        <f>B28/5</f>
        <v>7.56</v>
      </c>
      <c r="D28">
        <f>C28/9</f>
        <v>0.84</v>
      </c>
    </row>
  </sheetData>
  <mergeCells count="8">
    <mergeCell ref="K12:K18"/>
    <mergeCell ref="L12:L18"/>
    <mergeCell ref="E12:E18"/>
    <mergeCell ref="F12:F18"/>
    <mergeCell ref="G12:G18"/>
    <mergeCell ref="H12:H18"/>
    <mergeCell ref="I12:I18"/>
    <mergeCell ref="J12:J18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M7" sqref="M7"/>
    </sheetView>
  </sheetViews>
  <sheetFormatPr defaultRowHeight="18.75" x14ac:dyDescent="0.4"/>
  <cols>
    <col min="1" max="1" width="23.125" customWidth="1"/>
    <col min="2" max="2" width="8.875" customWidth="1"/>
    <col min="3" max="3" width="10.625" customWidth="1"/>
  </cols>
  <sheetData>
    <row r="1" spans="1:6" x14ac:dyDescent="0.4">
      <c r="A1" t="s">
        <v>57</v>
      </c>
      <c r="B1" t="s">
        <v>58</v>
      </c>
      <c r="C1" t="s">
        <v>59</v>
      </c>
      <c r="D1" t="s">
        <v>52</v>
      </c>
      <c r="E1" t="s">
        <v>51</v>
      </c>
      <c r="F1" t="s">
        <v>54</v>
      </c>
    </row>
    <row r="2" spans="1:6" x14ac:dyDescent="0.4">
      <c r="A2" t="s">
        <v>53</v>
      </c>
      <c r="B2">
        <v>6</v>
      </c>
      <c r="C2" t="s">
        <v>60</v>
      </c>
      <c r="D2">
        <v>8600</v>
      </c>
      <c r="F2" s="2" t="s">
        <v>55</v>
      </c>
    </row>
    <row r="3" spans="1:6" x14ac:dyDescent="0.4">
      <c r="A3" t="s">
        <v>61</v>
      </c>
      <c r="B3">
        <v>4</v>
      </c>
      <c r="C3">
        <v>1</v>
      </c>
      <c r="E3">
        <v>20000</v>
      </c>
      <c r="F3" s="2" t="s">
        <v>62</v>
      </c>
    </row>
    <row r="4" spans="1:6" x14ac:dyDescent="0.4">
      <c r="A4" t="s">
        <v>64</v>
      </c>
      <c r="B4">
        <v>6</v>
      </c>
      <c r="C4" t="s">
        <v>60</v>
      </c>
      <c r="E4">
        <v>26000</v>
      </c>
      <c r="F4" s="2" t="s">
        <v>63</v>
      </c>
    </row>
    <row r="5" spans="1:6" x14ac:dyDescent="0.4">
      <c r="E5">
        <v>14000</v>
      </c>
      <c r="F5" s="2" t="s">
        <v>65</v>
      </c>
    </row>
    <row r="24" spans="6:6" x14ac:dyDescent="0.4">
      <c r="F24" s="2" t="s">
        <v>56</v>
      </c>
    </row>
  </sheetData>
  <phoneticPr fontId="1"/>
  <hyperlinks>
    <hyperlink ref="F2" r:id="rId1"/>
    <hyperlink ref="F24" r:id="rId2"/>
    <hyperlink ref="F3" r:id="rId3"/>
    <hyperlink ref="F4" r:id="rId4"/>
    <hyperlink ref="F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中部大学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2020-08-24T09:55:49Z</dcterms:created>
  <dcterms:modified xsi:type="dcterms:W3CDTF">2020-09-01T08:56:08Z</dcterms:modified>
</cp:coreProperties>
</file>